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95" yWindow="15" windowWidth="15450" windowHeight="9060" tabRatio="604" activeTab="1"/>
  </bookViews>
  <sheets>
    <sheet name="Measures " sheetId="8" r:id="rId1"/>
    <sheet name="By Source" sheetId="5" r:id="rId2"/>
    <sheet name="GR by Source" sheetId="7" r:id="rId3"/>
  </sheets>
  <externalReferences>
    <externalReference r:id="rId4"/>
  </externalReferences>
  <definedNames>
    <definedName name="_xlnm._FilterDatabase" localSheetId="0" hidden="1">'Measures '!#REF!</definedName>
    <definedName name="_Key1" localSheetId="0" hidden="1">'Measures '!#REF!</definedName>
    <definedName name="_Key1" hidden="1">#REF!</definedName>
    <definedName name="_Key2" localSheetId="0" hidden="1">'Measures '!#REF!</definedName>
    <definedName name="_Key2" hidden="1">#REF!</definedName>
    <definedName name="_Order1" hidden="1">255</definedName>
    <definedName name="_Order2" hidden="1">255</definedName>
    <definedName name="_Sort" localSheetId="0" hidden="1">'Measures '!#REF!</definedName>
    <definedName name="_Sort" hidden="1">#REF!</definedName>
    <definedName name="OLE_LINK1" localSheetId="0">'Measures '!#REF!</definedName>
    <definedName name="_xlnm.Print_Area" localSheetId="1">'By Source'!$B$8:$P$166</definedName>
    <definedName name="_xlnm.Print_Area" localSheetId="2">'GR by Source'!$B$14:$P$98</definedName>
    <definedName name="_xlnm.Print_Area" localSheetId="0">'Measures '!$A$1:$O$165</definedName>
    <definedName name="_xlnm.Print_Titles" localSheetId="1">'By Source'!$1:$7</definedName>
    <definedName name="_xlnm.Print_Titles" localSheetId="2">'GR by Source'!$1:$9</definedName>
    <definedName name="_xlnm.Print_Titles" localSheetId="0">'Measures '!$5:$7</definedName>
    <definedName name="Print_Titles_MI" localSheetId="0">'Measures '!$6:$7</definedName>
  </definedNames>
  <calcPr calcId="145621"/>
</workbook>
</file>

<file path=xl/calcChain.xml><?xml version="1.0" encoding="utf-8"?>
<calcChain xmlns="http://schemas.openxmlformats.org/spreadsheetml/2006/main">
  <c r="J146" i="5" l="1"/>
  <c r="K146" i="5"/>
  <c r="L146" i="5"/>
  <c r="M146" i="5"/>
  <c r="N146" i="5"/>
  <c r="O146" i="5"/>
  <c r="P146" i="5"/>
  <c r="I146" i="5"/>
  <c r="AZ68" i="7"/>
  <c r="AY68" i="7"/>
  <c r="AX68" i="7"/>
  <c r="AW68" i="7"/>
  <c r="AV68" i="7"/>
  <c r="AU68" i="7"/>
  <c r="AT68" i="7"/>
  <c r="AS68" i="7"/>
  <c r="AQ68" i="7"/>
  <c r="AP68" i="7"/>
  <c r="AO68" i="7"/>
  <c r="AN68" i="7"/>
  <c r="AM68" i="7"/>
  <c r="AL68" i="7"/>
  <c r="AK68" i="7"/>
  <c r="AJ68" i="7"/>
  <c r="AH68" i="7"/>
  <c r="AG68" i="7"/>
  <c r="AF68" i="7"/>
  <c r="AE68" i="7"/>
  <c r="AD68" i="7"/>
  <c r="AC68" i="7"/>
  <c r="AB68" i="7"/>
  <c r="AA68" i="7"/>
  <c r="Y68" i="7"/>
  <c r="X68" i="7"/>
  <c r="W68" i="7"/>
  <c r="V68" i="7"/>
  <c r="U68" i="7"/>
  <c r="T68" i="7"/>
  <c r="S68" i="7"/>
  <c r="R68" i="7"/>
  <c r="K68" i="7"/>
  <c r="L68" i="7"/>
  <c r="M68" i="7"/>
  <c r="N68" i="7"/>
  <c r="I40" i="7" l="1"/>
  <c r="Y16" i="7" l="1"/>
  <c r="X16" i="7"/>
  <c r="Y14" i="7"/>
  <c r="X14" i="7"/>
  <c r="AZ65" i="7" l="1"/>
  <c r="AY65" i="7"/>
  <c r="AX65" i="7"/>
  <c r="AW65" i="7"/>
  <c r="AV65" i="7"/>
  <c r="AU65" i="7"/>
  <c r="AT65" i="7"/>
  <c r="AS65" i="7"/>
  <c r="AQ65" i="7"/>
  <c r="AP65" i="7"/>
  <c r="AO65" i="7"/>
  <c r="AN65" i="7"/>
  <c r="AM65" i="7"/>
  <c r="AL65" i="7"/>
  <c r="AK65" i="7"/>
  <c r="AJ65" i="7"/>
  <c r="AH65" i="7"/>
  <c r="AG65" i="7"/>
  <c r="AF65" i="7"/>
  <c r="AE65" i="7"/>
  <c r="AD65" i="7"/>
  <c r="AC65" i="7"/>
  <c r="AB65" i="7"/>
  <c r="AA65" i="7"/>
  <c r="Y65" i="7"/>
  <c r="X65" i="7"/>
  <c r="W65" i="7"/>
  <c r="V65" i="7"/>
  <c r="U65" i="7"/>
  <c r="T65" i="7"/>
  <c r="S65" i="7"/>
  <c r="R65" i="7"/>
  <c r="J65" i="7"/>
  <c r="K65" i="7"/>
  <c r="L65" i="7"/>
  <c r="M65" i="7"/>
  <c r="N65" i="7"/>
  <c r="O65" i="7"/>
  <c r="P65" i="7"/>
  <c r="I65" i="7"/>
  <c r="AZ53" i="7"/>
  <c r="AY53" i="7"/>
  <c r="AX53" i="7"/>
  <c r="AW53" i="7"/>
  <c r="AV53" i="7"/>
  <c r="AU53" i="7"/>
  <c r="AT53" i="7"/>
  <c r="AS53" i="7"/>
  <c r="AQ53" i="7"/>
  <c r="AP53" i="7"/>
  <c r="AO53" i="7"/>
  <c r="AN53" i="7"/>
  <c r="AM53" i="7"/>
  <c r="AL53" i="7"/>
  <c r="AK53" i="7"/>
  <c r="AJ53" i="7"/>
  <c r="AH53" i="7"/>
  <c r="AG53" i="7"/>
  <c r="AF53" i="7"/>
  <c r="AE53" i="7"/>
  <c r="AD53" i="7"/>
  <c r="AC53" i="7"/>
  <c r="AB53" i="7"/>
  <c r="AA53" i="7"/>
  <c r="Y53" i="7"/>
  <c r="X53" i="7"/>
  <c r="W53" i="7"/>
  <c r="V53" i="7"/>
  <c r="U53" i="7"/>
  <c r="T53" i="7"/>
  <c r="S53" i="7"/>
  <c r="R53" i="7"/>
  <c r="P53" i="7"/>
  <c r="O53" i="7"/>
  <c r="N53" i="7"/>
  <c r="M53" i="7"/>
  <c r="L53" i="7"/>
  <c r="K53" i="7"/>
  <c r="J53" i="7"/>
  <c r="I53" i="7"/>
  <c r="AZ50" i="7"/>
  <c r="AY50" i="7"/>
  <c r="AX50" i="7"/>
  <c r="AW50" i="7"/>
  <c r="AV50" i="7"/>
  <c r="AU50" i="7"/>
  <c r="AT50" i="7"/>
  <c r="AS50" i="7"/>
  <c r="AQ50" i="7"/>
  <c r="AP50" i="7"/>
  <c r="AO50" i="7"/>
  <c r="AN50" i="7"/>
  <c r="AM50" i="7"/>
  <c r="AL50" i="7"/>
  <c r="AK50" i="7"/>
  <c r="AJ50" i="7"/>
  <c r="AH50" i="7"/>
  <c r="AG50" i="7"/>
  <c r="AF50" i="7"/>
  <c r="AE50" i="7"/>
  <c r="AD50" i="7"/>
  <c r="AC50" i="7"/>
  <c r="AB50" i="7"/>
  <c r="AA50" i="7"/>
  <c r="Y50" i="7"/>
  <c r="X50" i="7"/>
  <c r="W50" i="7"/>
  <c r="V50" i="7"/>
  <c r="U50" i="7"/>
  <c r="T50" i="7"/>
  <c r="S50" i="7"/>
  <c r="R50" i="7"/>
  <c r="J50" i="7"/>
  <c r="K50" i="7"/>
  <c r="L50" i="7"/>
  <c r="M50" i="7"/>
  <c r="N50" i="7"/>
  <c r="O50" i="7"/>
  <c r="P50" i="7"/>
  <c r="I50" i="7"/>
  <c r="AJ47" i="7"/>
  <c r="I47" i="7"/>
  <c r="AZ47" i="7"/>
  <c r="AY47" i="7"/>
  <c r="AX47" i="7"/>
  <c r="AW47" i="7"/>
  <c r="AV47" i="7"/>
  <c r="AU47" i="7"/>
  <c r="AT47" i="7"/>
  <c r="AS47" i="7"/>
  <c r="AQ47" i="7"/>
  <c r="AP47" i="7"/>
  <c r="AO47" i="7"/>
  <c r="AN47" i="7"/>
  <c r="AM47" i="7"/>
  <c r="AL47" i="7"/>
  <c r="AK47" i="7"/>
  <c r="AH47" i="7"/>
  <c r="AG47" i="7"/>
  <c r="AF47" i="7"/>
  <c r="AE47" i="7"/>
  <c r="AD47" i="7"/>
  <c r="AC47" i="7"/>
  <c r="AB47" i="7"/>
  <c r="AA47" i="7"/>
  <c r="Y47" i="7"/>
  <c r="X47" i="7"/>
  <c r="W47" i="7"/>
  <c r="V47" i="7"/>
  <c r="U47" i="7"/>
  <c r="T47" i="7"/>
  <c r="S47" i="7"/>
  <c r="R47" i="7"/>
  <c r="J47" i="7"/>
  <c r="K47" i="7"/>
  <c r="L47" i="7"/>
  <c r="M47" i="7"/>
  <c r="N47" i="7"/>
  <c r="AX40" i="7"/>
  <c r="AW40" i="7"/>
  <c r="AV40" i="7"/>
  <c r="AU40" i="7"/>
  <c r="AT40" i="7"/>
  <c r="AS40" i="7"/>
  <c r="AO40" i="7"/>
  <c r="AN40" i="7"/>
  <c r="AM40" i="7"/>
  <c r="AL40" i="7"/>
  <c r="AK40" i="7"/>
  <c r="AJ40" i="7"/>
  <c r="AF40" i="7"/>
  <c r="AE40" i="7"/>
  <c r="AD40" i="7"/>
  <c r="AC40" i="7"/>
  <c r="AB40" i="7"/>
  <c r="AA40" i="7"/>
  <c r="W40" i="7"/>
  <c r="V40" i="7"/>
  <c r="U40" i="7"/>
  <c r="T40" i="7"/>
  <c r="S40" i="7"/>
  <c r="R40" i="7"/>
  <c r="J40" i="7"/>
  <c r="K40" i="7"/>
  <c r="L40" i="7"/>
  <c r="M40" i="7"/>
  <c r="N40" i="7"/>
  <c r="I17" i="7"/>
  <c r="AZ17" i="7"/>
  <c r="AY17" i="7"/>
  <c r="AX17" i="7"/>
  <c r="AW17" i="7"/>
  <c r="AV17" i="7"/>
  <c r="AU17" i="7"/>
  <c r="AT17" i="7"/>
  <c r="AS17" i="7"/>
  <c r="AQ17" i="7"/>
  <c r="AP17" i="7"/>
  <c r="AO17" i="7"/>
  <c r="AN17" i="7"/>
  <c r="AM17" i="7"/>
  <c r="AL17" i="7"/>
  <c r="AK17" i="7"/>
  <c r="AJ17" i="7"/>
  <c r="AH17" i="7"/>
  <c r="AG17" i="7"/>
  <c r="AF17" i="7"/>
  <c r="AE17" i="7"/>
  <c r="AD17" i="7"/>
  <c r="AC17" i="7"/>
  <c r="AB17" i="7"/>
  <c r="AA17" i="7"/>
  <c r="Y17" i="7"/>
  <c r="X17" i="7"/>
  <c r="W17" i="7"/>
  <c r="V17" i="7"/>
  <c r="U17" i="7"/>
  <c r="T17" i="7"/>
  <c r="S17" i="7"/>
  <c r="R17" i="7"/>
  <c r="P17" i="7"/>
  <c r="O17" i="7"/>
  <c r="N17" i="7"/>
  <c r="M17" i="7"/>
  <c r="L17" i="7"/>
  <c r="K17" i="7"/>
  <c r="J17" i="7"/>
  <c r="AX12" i="7"/>
  <c r="AW12" i="7"/>
  <c r="AV12" i="7"/>
  <c r="AU12" i="7"/>
  <c r="AT12" i="7"/>
  <c r="AS12" i="7"/>
  <c r="AO12" i="7"/>
  <c r="AN12" i="7"/>
  <c r="AM12" i="7"/>
  <c r="AL12" i="7"/>
  <c r="AK12" i="7"/>
  <c r="AJ12" i="7"/>
  <c r="AF12" i="7"/>
  <c r="AE12" i="7"/>
  <c r="AD12" i="7"/>
  <c r="AC12" i="7"/>
  <c r="AB12" i="7"/>
  <c r="AA12" i="7"/>
  <c r="W12" i="7"/>
  <c r="V12" i="7"/>
  <c r="U12" i="7"/>
  <c r="T12" i="7"/>
  <c r="S12" i="7"/>
  <c r="R12" i="7"/>
  <c r="K12" i="7"/>
  <c r="L12" i="7"/>
  <c r="M12" i="7"/>
  <c r="N12" i="7"/>
  <c r="P10" i="7"/>
  <c r="O10" i="7"/>
  <c r="AZ11" i="7"/>
  <c r="AY11" i="7"/>
  <c r="AQ11" i="7"/>
  <c r="AP11" i="7"/>
  <c r="AH11" i="7"/>
  <c r="AG11" i="7"/>
  <c r="Y11" i="7"/>
  <c r="X11" i="7"/>
  <c r="P11" i="7"/>
  <c r="O11" i="7"/>
  <c r="P46" i="7"/>
  <c r="P47" i="7" s="1"/>
  <c r="O46" i="7"/>
  <c r="O47" i="7" s="1"/>
  <c r="AZ39" i="7"/>
  <c r="AY39" i="7"/>
  <c r="AQ39" i="7"/>
  <c r="AP39" i="7"/>
  <c r="AH39" i="7"/>
  <c r="Y39" i="7"/>
  <c r="P39" i="7"/>
  <c r="AZ38" i="7"/>
  <c r="AY38" i="7"/>
  <c r="AQ38" i="7"/>
  <c r="AP38" i="7"/>
  <c r="AH38" i="7"/>
  <c r="AG38" i="7"/>
  <c r="Y38" i="7"/>
  <c r="X38" i="7"/>
  <c r="P38" i="7"/>
  <c r="O38" i="7"/>
  <c r="AZ37" i="7"/>
  <c r="AY37" i="7"/>
  <c r="AQ37" i="7"/>
  <c r="AP37" i="7"/>
  <c r="AH37" i="7"/>
  <c r="AG37" i="7"/>
  <c r="Y37" i="7"/>
  <c r="X37" i="7"/>
  <c r="P37" i="7"/>
  <c r="O37" i="7"/>
  <c r="AZ28" i="7"/>
  <c r="AY28" i="7"/>
  <c r="AQ28" i="7"/>
  <c r="AP28" i="7"/>
  <c r="AH28" i="7"/>
  <c r="AG28" i="7"/>
  <c r="Y28" i="7"/>
  <c r="X28" i="7"/>
  <c r="P28" i="7"/>
  <c r="O28" i="7"/>
  <c r="AZ27" i="7"/>
  <c r="AY27" i="7"/>
  <c r="AQ27" i="7"/>
  <c r="AP27" i="7"/>
  <c r="AH27" i="7"/>
  <c r="AG27" i="7"/>
  <c r="Y27" i="7"/>
  <c r="X27" i="7"/>
  <c r="P27" i="7"/>
  <c r="O27" i="7"/>
  <c r="AZ22" i="7"/>
  <c r="AY22" i="7"/>
  <c r="AQ22" i="7"/>
  <c r="AP22" i="7"/>
  <c r="AH22" i="7"/>
  <c r="AG22" i="7"/>
  <c r="Y22" i="7"/>
  <c r="X22" i="7"/>
  <c r="P22" i="7"/>
  <c r="P40" i="7" s="1"/>
  <c r="O22" i="7"/>
  <c r="AZ32" i="7"/>
  <c r="AY32" i="7"/>
  <c r="AQ32" i="7"/>
  <c r="AP32" i="7"/>
  <c r="AH32" i="7"/>
  <c r="AG32" i="7"/>
  <c r="Y32" i="7"/>
  <c r="X32" i="7"/>
  <c r="P32" i="7"/>
  <c r="O32" i="7"/>
  <c r="AZ9" i="7"/>
  <c r="AZ12" i="7" s="1"/>
  <c r="AY9" i="7"/>
  <c r="AQ9" i="7"/>
  <c r="AP9" i="7"/>
  <c r="AP12" i="7" s="1"/>
  <c r="AH9" i="7"/>
  <c r="AH12" i="7" s="1"/>
  <c r="AG9" i="7"/>
  <c r="Y9" i="7"/>
  <c r="X9" i="7"/>
  <c r="X12" i="7" s="1"/>
  <c r="J9" i="7"/>
  <c r="J12" i="7" s="1"/>
  <c r="J68" i="7" s="1"/>
  <c r="I9" i="7"/>
  <c r="I12" i="7" s="1"/>
  <c r="I68" i="7" s="1"/>
  <c r="A2" i="7"/>
  <c r="A1" i="7"/>
  <c r="AP40" i="7" l="1"/>
  <c r="AH40" i="7"/>
  <c r="AZ40" i="7"/>
  <c r="X40" i="7"/>
  <c r="Y12" i="7"/>
  <c r="AQ40" i="7"/>
  <c r="AG12" i="7"/>
  <c r="AY12" i="7"/>
  <c r="O40" i="7"/>
  <c r="AG40" i="7"/>
  <c r="AY40" i="7"/>
  <c r="AQ12" i="7"/>
  <c r="Y40" i="7"/>
  <c r="P9" i="7"/>
  <c r="P12" i="7" s="1"/>
  <c r="P68" i="7" s="1"/>
  <c r="O9" i="7"/>
  <c r="O12" i="7" s="1"/>
  <c r="O68" i="7" s="1"/>
  <c r="AZ48" i="5"/>
  <c r="AY48" i="5"/>
  <c r="AX48" i="5"/>
  <c r="AW48" i="5"/>
  <c r="AV48" i="5"/>
  <c r="AU48" i="5"/>
  <c r="AT48" i="5"/>
  <c r="AS48" i="5"/>
  <c r="AQ48" i="5"/>
  <c r="AP48" i="5"/>
  <c r="AO48" i="5"/>
  <c r="AN48" i="5"/>
  <c r="AM48" i="5"/>
  <c r="AL48" i="5"/>
  <c r="AK48" i="5"/>
  <c r="AJ48" i="5"/>
  <c r="AH48" i="5"/>
  <c r="AG48" i="5"/>
  <c r="AF48" i="5"/>
  <c r="AE48" i="5"/>
  <c r="AD48" i="5"/>
  <c r="AC48" i="5"/>
  <c r="AB48" i="5"/>
  <c r="AA48" i="5"/>
  <c r="Y48" i="5"/>
  <c r="X48" i="5"/>
  <c r="W48" i="5"/>
  <c r="V48" i="5"/>
  <c r="U48" i="5"/>
  <c r="T48" i="5"/>
  <c r="S48" i="5"/>
  <c r="R48" i="5"/>
  <c r="J48" i="5"/>
  <c r="K48" i="5"/>
  <c r="L48" i="5"/>
  <c r="M48" i="5"/>
  <c r="N48" i="5"/>
  <c r="O48" i="5"/>
  <c r="P48" i="5"/>
  <c r="I48" i="5"/>
  <c r="R72" i="7" l="1"/>
  <c r="AU72" i="7"/>
  <c r="AO72" i="7"/>
  <c r="N72" i="7"/>
  <c r="AD72" i="7"/>
  <c r="AV72" i="7"/>
  <c r="AQ72" i="7"/>
  <c r="H146" i="8"/>
  <c r="AL72" i="7" l="1"/>
  <c r="AG72" i="7"/>
  <c r="I70" i="5"/>
  <c r="I41" i="5"/>
  <c r="I33" i="5"/>
  <c r="I29" i="5"/>
  <c r="I23" i="5"/>
  <c r="I17" i="5"/>
  <c r="I20" i="5"/>
  <c r="I109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AH90" i="5"/>
  <c r="AI90" i="5"/>
  <c r="AJ90" i="5"/>
  <c r="AK90" i="5"/>
  <c r="AL90" i="5"/>
  <c r="AM90" i="5"/>
  <c r="AN90" i="5"/>
  <c r="AO90" i="5"/>
  <c r="AP90" i="5"/>
  <c r="AQ90" i="5"/>
  <c r="AR90" i="5"/>
  <c r="AS90" i="5"/>
  <c r="AT90" i="5"/>
  <c r="AU90" i="5"/>
  <c r="AV90" i="5"/>
  <c r="AW90" i="5"/>
  <c r="AX90" i="5"/>
  <c r="AY90" i="5"/>
  <c r="AZ90" i="5"/>
  <c r="Q146" i="5"/>
  <c r="AI146" i="5"/>
  <c r="Q148" i="5"/>
  <c r="T148" i="5"/>
  <c r="X148" i="5"/>
  <c r="AC148" i="5"/>
  <c r="AG148" i="5"/>
  <c r="AI148" i="5"/>
  <c r="AL148" i="5"/>
  <c r="AP148" i="5"/>
  <c r="AU148" i="5"/>
  <c r="AY148" i="5"/>
  <c r="Q150" i="5"/>
  <c r="AI150" i="5"/>
  <c r="AZ143" i="5"/>
  <c r="AY143" i="5"/>
  <c r="AX143" i="5"/>
  <c r="AW143" i="5"/>
  <c r="AV143" i="5"/>
  <c r="AU143" i="5"/>
  <c r="AT143" i="5"/>
  <c r="AS143" i="5"/>
  <c r="AQ143" i="5"/>
  <c r="AP143" i="5"/>
  <c r="AO143" i="5"/>
  <c r="AN143" i="5"/>
  <c r="AM143" i="5"/>
  <c r="AL143" i="5"/>
  <c r="AK143" i="5"/>
  <c r="AJ143" i="5"/>
  <c r="AH143" i="5"/>
  <c r="AG143" i="5"/>
  <c r="AF143" i="5"/>
  <c r="AE143" i="5"/>
  <c r="AD143" i="5"/>
  <c r="AC143" i="5"/>
  <c r="AB143" i="5"/>
  <c r="AA143" i="5"/>
  <c r="Y143" i="5"/>
  <c r="X143" i="5"/>
  <c r="W143" i="5"/>
  <c r="V143" i="5"/>
  <c r="U143" i="5"/>
  <c r="T143" i="5"/>
  <c r="S143" i="5"/>
  <c r="R143" i="5"/>
  <c r="J143" i="5"/>
  <c r="K143" i="5"/>
  <c r="L143" i="5"/>
  <c r="M143" i="5"/>
  <c r="N143" i="5"/>
  <c r="O143" i="5"/>
  <c r="P143" i="5"/>
  <c r="I143" i="5"/>
  <c r="AZ139" i="5"/>
  <c r="AY139" i="5"/>
  <c r="AX139" i="5"/>
  <c r="AW139" i="5"/>
  <c r="AV139" i="5"/>
  <c r="AU139" i="5"/>
  <c r="AT139" i="5"/>
  <c r="AS139" i="5"/>
  <c r="AQ139" i="5"/>
  <c r="AP139" i="5"/>
  <c r="AO139" i="5"/>
  <c r="AN139" i="5"/>
  <c r="AM139" i="5"/>
  <c r="AL139" i="5"/>
  <c r="AK139" i="5"/>
  <c r="AJ139" i="5"/>
  <c r="AH139" i="5"/>
  <c r="AG139" i="5"/>
  <c r="AF139" i="5"/>
  <c r="AE139" i="5"/>
  <c r="AD139" i="5"/>
  <c r="AC139" i="5"/>
  <c r="AB139" i="5"/>
  <c r="AA139" i="5"/>
  <c r="Y139" i="5"/>
  <c r="X139" i="5"/>
  <c r="W139" i="5"/>
  <c r="V139" i="5"/>
  <c r="U139" i="5"/>
  <c r="T139" i="5"/>
  <c r="S139" i="5"/>
  <c r="R139" i="5"/>
  <c r="J139" i="5"/>
  <c r="K139" i="5"/>
  <c r="L139" i="5"/>
  <c r="M139" i="5"/>
  <c r="N139" i="5"/>
  <c r="O139" i="5"/>
  <c r="P139" i="5"/>
  <c r="I139" i="5"/>
  <c r="AZ135" i="5"/>
  <c r="AY135" i="5"/>
  <c r="AX135" i="5"/>
  <c r="AW135" i="5"/>
  <c r="AV135" i="5"/>
  <c r="AU135" i="5"/>
  <c r="AT135" i="5"/>
  <c r="AS135" i="5"/>
  <c r="AQ135" i="5"/>
  <c r="AP135" i="5"/>
  <c r="AO135" i="5"/>
  <c r="AN135" i="5"/>
  <c r="AM135" i="5"/>
  <c r="AL135" i="5"/>
  <c r="AK135" i="5"/>
  <c r="AJ135" i="5"/>
  <c r="AH135" i="5"/>
  <c r="AG135" i="5"/>
  <c r="AF135" i="5"/>
  <c r="AE135" i="5"/>
  <c r="AD135" i="5"/>
  <c r="AC135" i="5"/>
  <c r="AB135" i="5"/>
  <c r="AA135" i="5"/>
  <c r="Y135" i="5"/>
  <c r="X135" i="5"/>
  <c r="W135" i="5"/>
  <c r="V135" i="5"/>
  <c r="U135" i="5"/>
  <c r="T135" i="5"/>
  <c r="S135" i="5"/>
  <c r="R135" i="5"/>
  <c r="J135" i="5"/>
  <c r="K135" i="5"/>
  <c r="L135" i="5"/>
  <c r="M135" i="5"/>
  <c r="N135" i="5"/>
  <c r="O135" i="5"/>
  <c r="P135" i="5"/>
  <c r="I135" i="5"/>
  <c r="AZ132" i="5"/>
  <c r="AY132" i="5"/>
  <c r="AX132" i="5"/>
  <c r="AW132" i="5"/>
  <c r="AV132" i="5"/>
  <c r="AU132" i="5"/>
  <c r="AT132" i="5"/>
  <c r="AS132" i="5"/>
  <c r="AQ132" i="5"/>
  <c r="AP132" i="5"/>
  <c r="AO132" i="5"/>
  <c r="AN132" i="5"/>
  <c r="AM132" i="5"/>
  <c r="AL132" i="5"/>
  <c r="AK132" i="5"/>
  <c r="AJ132" i="5"/>
  <c r="AH132" i="5"/>
  <c r="AG132" i="5"/>
  <c r="AF132" i="5"/>
  <c r="AE132" i="5"/>
  <c r="AD132" i="5"/>
  <c r="AC132" i="5"/>
  <c r="AB132" i="5"/>
  <c r="AA132" i="5"/>
  <c r="Y132" i="5"/>
  <c r="X132" i="5"/>
  <c r="W132" i="5"/>
  <c r="V132" i="5"/>
  <c r="U132" i="5"/>
  <c r="T132" i="5"/>
  <c r="S132" i="5"/>
  <c r="R132" i="5"/>
  <c r="J132" i="5"/>
  <c r="K132" i="5"/>
  <c r="L132" i="5"/>
  <c r="M132" i="5"/>
  <c r="N132" i="5"/>
  <c r="O132" i="5"/>
  <c r="P132" i="5"/>
  <c r="I132" i="5"/>
  <c r="AZ127" i="5"/>
  <c r="AY127" i="5"/>
  <c r="AX127" i="5"/>
  <c r="AW127" i="5"/>
  <c r="AV127" i="5"/>
  <c r="AU127" i="5"/>
  <c r="AT127" i="5"/>
  <c r="AS127" i="5"/>
  <c r="AQ127" i="5"/>
  <c r="AP127" i="5"/>
  <c r="AO127" i="5"/>
  <c r="AN127" i="5"/>
  <c r="AM127" i="5"/>
  <c r="AL127" i="5"/>
  <c r="AK127" i="5"/>
  <c r="AJ127" i="5"/>
  <c r="AH127" i="5"/>
  <c r="AG127" i="5"/>
  <c r="AF127" i="5"/>
  <c r="AE127" i="5"/>
  <c r="AD127" i="5"/>
  <c r="AC127" i="5"/>
  <c r="AB127" i="5"/>
  <c r="AA127" i="5"/>
  <c r="Y127" i="5"/>
  <c r="X127" i="5"/>
  <c r="W127" i="5"/>
  <c r="V127" i="5"/>
  <c r="U127" i="5"/>
  <c r="T127" i="5"/>
  <c r="S127" i="5"/>
  <c r="R127" i="5"/>
  <c r="J127" i="5"/>
  <c r="K127" i="5"/>
  <c r="L127" i="5"/>
  <c r="M127" i="5"/>
  <c r="N127" i="5"/>
  <c r="O127" i="5"/>
  <c r="P127" i="5"/>
  <c r="I127" i="5"/>
  <c r="AZ124" i="5"/>
  <c r="AY124" i="5"/>
  <c r="AX124" i="5"/>
  <c r="AW124" i="5"/>
  <c r="AV124" i="5"/>
  <c r="AU124" i="5"/>
  <c r="AT124" i="5"/>
  <c r="AS124" i="5"/>
  <c r="AQ124" i="5"/>
  <c r="AP124" i="5"/>
  <c r="AO124" i="5"/>
  <c r="AN124" i="5"/>
  <c r="AM124" i="5"/>
  <c r="AL124" i="5"/>
  <c r="AK124" i="5"/>
  <c r="AJ124" i="5"/>
  <c r="AH124" i="5"/>
  <c r="AG124" i="5"/>
  <c r="AF124" i="5"/>
  <c r="AE124" i="5"/>
  <c r="AD124" i="5"/>
  <c r="AC124" i="5"/>
  <c r="AB124" i="5"/>
  <c r="AA124" i="5"/>
  <c r="Y124" i="5"/>
  <c r="X124" i="5"/>
  <c r="W124" i="5"/>
  <c r="V124" i="5"/>
  <c r="U124" i="5"/>
  <c r="T124" i="5"/>
  <c r="S124" i="5"/>
  <c r="R124" i="5"/>
  <c r="J124" i="5"/>
  <c r="K124" i="5"/>
  <c r="L124" i="5"/>
  <c r="M124" i="5"/>
  <c r="N124" i="5"/>
  <c r="O124" i="5"/>
  <c r="P124" i="5"/>
  <c r="I124" i="5"/>
  <c r="AZ112" i="5"/>
  <c r="AY112" i="5"/>
  <c r="AX112" i="5"/>
  <c r="AW112" i="5"/>
  <c r="AV112" i="5"/>
  <c r="AU112" i="5"/>
  <c r="AT112" i="5"/>
  <c r="AS112" i="5"/>
  <c r="AQ112" i="5"/>
  <c r="AP112" i="5"/>
  <c r="AO112" i="5"/>
  <c r="AN112" i="5"/>
  <c r="AM112" i="5"/>
  <c r="AL112" i="5"/>
  <c r="AK112" i="5"/>
  <c r="AJ112" i="5"/>
  <c r="AH112" i="5"/>
  <c r="AG112" i="5"/>
  <c r="AF112" i="5"/>
  <c r="AE112" i="5"/>
  <c r="AD112" i="5"/>
  <c r="AC112" i="5"/>
  <c r="AB112" i="5"/>
  <c r="AA112" i="5"/>
  <c r="Y112" i="5"/>
  <c r="X112" i="5"/>
  <c r="W112" i="5"/>
  <c r="V112" i="5"/>
  <c r="U112" i="5"/>
  <c r="T112" i="5"/>
  <c r="S112" i="5"/>
  <c r="R112" i="5"/>
  <c r="J112" i="5"/>
  <c r="K112" i="5"/>
  <c r="L112" i="5"/>
  <c r="M112" i="5"/>
  <c r="N112" i="5"/>
  <c r="O112" i="5"/>
  <c r="P112" i="5"/>
  <c r="I112" i="5"/>
  <c r="AZ109" i="5"/>
  <c r="AY109" i="5"/>
  <c r="AX109" i="5"/>
  <c r="AW109" i="5"/>
  <c r="AV109" i="5"/>
  <c r="AU109" i="5"/>
  <c r="AT109" i="5"/>
  <c r="AS109" i="5"/>
  <c r="AQ109" i="5"/>
  <c r="AP109" i="5"/>
  <c r="AO109" i="5"/>
  <c r="AN109" i="5"/>
  <c r="AM109" i="5"/>
  <c r="AL109" i="5"/>
  <c r="AK109" i="5"/>
  <c r="AJ109" i="5"/>
  <c r="AH109" i="5"/>
  <c r="AG109" i="5"/>
  <c r="AF109" i="5"/>
  <c r="AE109" i="5"/>
  <c r="AD109" i="5"/>
  <c r="AC109" i="5"/>
  <c r="AB109" i="5"/>
  <c r="AA109" i="5"/>
  <c r="Y109" i="5"/>
  <c r="X109" i="5"/>
  <c r="W109" i="5"/>
  <c r="V109" i="5"/>
  <c r="U109" i="5"/>
  <c r="T109" i="5"/>
  <c r="S109" i="5"/>
  <c r="R109" i="5"/>
  <c r="J109" i="5"/>
  <c r="K109" i="5"/>
  <c r="L109" i="5"/>
  <c r="M109" i="5"/>
  <c r="N109" i="5"/>
  <c r="O109" i="5"/>
  <c r="P109" i="5"/>
  <c r="AZ83" i="5"/>
  <c r="AY83" i="5"/>
  <c r="AX83" i="5"/>
  <c r="AW83" i="5"/>
  <c r="AV83" i="5"/>
  <c r="AU83" i="5"/>
  <c r="AT83" i="5"/>
  <c r="AS83" i="5"/>
  <c r="AQ83" i="5"/>
  <c r="AP83" i="5"/>
  <c r="AO83" i="5"/>
  <c r="AN83" i="5"/>
  <c r="AM83" i="5"/>
  <c r="AL83" i="5"/>
  <c r="AK83" i="5"/>
  <c r="AJ83" i="5"/>
  <c r="AH83" i="5"/>
  <c r="AG83" i="5"/>
  <c r="AF83" i="5"/>
  <c r="AE83" i="5"/>
  <c r="AD83" i="5"/>
  <c r="AC83" i="5"/>
  <c r="AB83" i="5"/>
  <c r="AA83" i="5"/>
  <c r="Y83" i="5"/>
  <c r="X83" i="5"/>
  <c r="W83" i="5"/>
  <c r="V83" i="5"/>
  <c r="U83" i="5"/>
  <c r="T83" i="5"/>
  <c r="S83" i="5"/>
  <c r="R83" i="5"/>
  <c r="J83" i="5"/>
  <c r="K83" i="5"/>
  <c r="L83" i="5"/>
  <c r="M83" i="5"/>
  <c r="N83" i="5"/>
  <c r="O83" i="5"/>
  <c r="P83" i="5"/>
  <c r="I83" i="5"/>
  <c r="AZ80" i="5"/>
  <c r="AY80" i="5"/>
  <c r="AX80" i="5"/>
  <c r="AW80" i="5"/>
  <c r="AV80" i="5"/>
  <c r="AU80" i="5"/>
  <c r="AT80" i="5"/>
  <c r="AS80" i="5"/>
  <c r="AQ80" i="5"/>
  <c r="AP80" i="5"/>
  <c r="AO80" i="5"/>
  <c r="AN80" i="5"/>
  <c r="AM80" i="5"/>
  <c r="AL80" i="5"/>
  <c r="AK80" i="5"/>
  <c r="AJ80" i="5"/>
  <c r="AH80" i="5"/>
  <c r="AG80" i="5"/>
  <c r="AF80" i="5"/>
  <c r="AE80" i="5"/>
  <c r="AD80" i="5"/>
  <c r="AC80" i="5"/>
  <c r="AB80" i="5"/>
  <c r="AA80" i="5"/>
  <c r="Y80" i="5"/>
  <c r="X80" i="5"/>
  <c r="W80" i="5"/>
  <c r="V80" i="5"/>
  <c r="U80" i="5"/>
  <c r="T80" i="5"/>
  <c r="S80" i="5"/>
  <c r="R80" i="5"/>
  <c r="J80" i="5"/>
  <c r="K80" i="5"/>
  <c r="L80" i="5"/>
  <c r="M80" i="5"/>
  <c r="N80" i="5"/>
  <c r="O80" i="5"/>
  <c r="P80" i="5"/>
  <c r="I80" i="5"/>
  <c r="AZ76" i="5"/>
  <c r="AY76" i="5"/>
  <c r="AX76" i="5"/>
  <c r="AW76" i="5"/>
  <c r="AV76" i="5"/>
  <c r="AU76" i="5"/>
  <c r="AT76" i="5"/>
  <c r="AS76" i="5"/>
  <c r="AQ76" i="5"/>
  <c r="AP76" i="5"/>
  <c r="AO76" i="5"/>
  <c r="AN76" i="5"/>
  <c r="AM76" i="5"/>
  <c r="AL76" i="5"/>
  <c r="AK76" i="5"/>
  <c r="AJ76" i="5"/>
  <c r="AH76" i="5"/>
  <c r="AG76" i="5"/>
  <c r="AF76" i="5"/>
  <c r="AE76" i="5"/>
  <c r="AD76" i="5"/>
  <c r="AC76" i="5"/>
  <c r="AB76" i="5"/>
  <c r="AA76" i="5"/>
  <c r="Y76" i="5"/>
  <c r="X76" i="5"/>
  <c r="W76" i="5"/>
  <c r="V76" i="5"/>
  <c r="U76" i="5"/>
  <c r="T76" i="5"/>
  <c r="S76" i="5"/>
  <c r="R76" i="5"/>
  <c r="J76" i="5"/>
  <c r="K76" i="5"/>
  <c r="L76" i="5"/>
  <c r="M76" i="5"/>
  <c r="N76" i="5"/>
  <c r="O76" i="5"/>
  <c r="P76" i="5"/>
  <c r="I76" i="5"/>
  <c r="AZ73" i="5"/>
  <c r="AY73" i="5"/>
  <c r="AX73" i="5"/>
  <c r="AW73" i="5"/>
  <c r="AV73" i="5"/>
  <c r="AU73" i="5"/>
  <c r="AT73" i="5"/>
  <c r="AS73" i="5"/>
  <c r="AQ73" i="5"/>
  <c r="AP73" i="5"/>
  <c r="AO73" i="5"/>
  <c r="AN73" i="5"/>
  <c r="AM73" i="5"/>
  <c r="AL73" i="5"/>
  <c r="AK73" i="5"/>
  <c r="AJ73" i="5"/>
  <c r="AH73" i="5"/>
  <c r="AG73" i="5"/>
  <c r="AF73" i="5"/>
  <c r="AE73" i="5"/>
  <c r="AD73" i="5"/>
  <c r="AC73" i="5"/>
  <c r="AB73" i="5"/>
  <c r="AA73" i="5"/>
  <c r="Y73" i="5"/>
  <c r="X73" i="5"/>
  <c r="W73" i="5"/>
  <c r="V73" i="5"/>
  <c r="U73" i="5"/>
  <c r="T73" i="5"/>
  <c r="S73" i="5"/>
  <c r="R73" i="5"/>
  <c r="J73" i="5"/>
  <c r="K73" i="5"/>
  <c r="L73" i="5"/>
  <c r="M73" i="5"/>
  <c r="N73" i="5"/>
  <c r="O73" i="5"/>
  <c r="P73" i="5"/>
  <c r="I73" i="5"/>
  <c r="M70" i="5"/>
  <c r="AZ59" i="5"/>
  <c r="AY59" i="5"/>
  <c r="AX59" i="5"/>
  <c r="AW59" i="5"/>
  <c r="AV59" i="5"/>
  <c r="AU59" i="5"/>
  <c r="AT59" i="5"/>
  <c r="AS59" i="5"/>
  <c r="AQ59" i="5"/>
  <c r="AP59" i="5"/>
  <c r="AO59" i="5"/>
  <c r="AN59" i="5"/>
  <c r="AM59" i="5"/>
  <c r="AL59" i="5"/>
  <c r="AK59" i="5"/>
  <c r="AJ59" i="5"/>
  <c r="AH59" i="5"/>
  <c r="AG59" i="5"/>
  <c r="AF59" i="5"/>
  <c r="AE59" i="5"/>
  <c r="AD59" i="5"/>
  <c r="AC59" i="5"/>
  <c r="AB59" i="5"/>
  <c r="AA59" i="5"/>
  <c r="Y59" i="5"/>
  <c r="X59" i="5"/>
  <c r="W59" i="5"/>
  <c r="V59" i="5"/>
  <c r="U59" i="5"/>
  <c r="T59" i="5"/>
  <c r="S59" i="5"/>
  <c r="R59" i="5"/>
  <c r="J59" i="5"/>
  <c r="K59" i="5"/>
  <c r="L59" i="5"/>
  <c r="M59" i="5"/>
  <c r="N59" i="5"/>
  <c r="O59" i="5"/>
  <c r="P59" i="5"/>
  <c r="I59" i="5"/>
  <c r="I56" i="5"/>
  <c r="AZ70" i="5"/>
  <c r="AY70" i="5"/>
  <c r="AX70" i="5"/>
  <c r="AW70" i="5"/>
  <c r="AV70" i="5"/>
  <c r="AU70" i="5"/>
  <c r="AT70" i="5"/>
  <c r="AS70" i="5"/>
  <c r="AQ70" i="5"/>
  <c r="AP70" i="5"/>
  <c r="AO70" i="5"/>
  <c r="AN70" i="5"/>
  <c r="AM70" i="5"/>
  <c r="AL70" i="5"/>
  <c r="AK70" i="5"/>
  <c r="AJ70" i="5"/>
  <c r="AH70" i="5"/>
  <c r="AG70" i="5"/>
  <c r="AF70" i="5"/>
  <c r="AE70" i="5"/>
  <c r="AD70" i="5"/>
  <c r="AC70" i="5"/>
  <c r="AB70" i="5"/>
  <c r="AA70" i="5"/>
  <c r="Y70" i="5"/>
  <c r="X70" i="5"/>
  <c r="W70" i="5"/>
  <c r="V70" i="5"/>
  <c r="U70" i="5"/>
  <c r="T70" i="5"/>
  <c r="S70" i="5"/>
  <c r="R70" i="5"/>
  <c r="P70" i="5"/>
  <c r="O70" i="5"/>
  <c r="N70" i="5"/>
  <c r="L70" i="5"/>
  <c r="K70" i="5"/>
  <c r="J70" i="5"/>
  <c r="AZ56" i="5"/>
  <c r="AY56" i="5"/>
  <c r="AX56" i="5"/>
  <c r="AW56" i="5"/>
  <c r="AV56" i="5"/>
  <c r="AU56" i="5"/>
  <c r="AT56" i="5"/>
  <c r="AS56" i="5"/>
  <c r="AL56" i="5"/>
  <c r="AQ56" i="5"/>
  <c r="AP56" i="5"/>
  <c r="AO56" i="5"/>
  <c r="AN56" i="5"/>
  <c r="AM56" i="5"/>
  <c r="AK56" i="5"/>
  <c r="AJ56" i="5"/>
  <c r="AH56" i="5"/>
  <c r="AG56" i="5"/>
  <c r="AF56" i="5"/>
  <c r="AE56" i="5"/>
  <c r="AD56" i="5"/>
  <c r="AC56" i="5"/>
  <c r="AB56" i="5"/>
  <c r="AA56" i="5"/>
  <c r="Y56" i="5"/>
  <c r="X56" i="5"/>
  <c r="W56" i="5"/>
  <c r="V56" i="5"/>
  <c r="U56" i="5"/>
  <c r="T56" i="5"/>
  <c r="S56" i="5"/>
  <c r="R56" i="5"/>
  <c r="J56" i="5"/>
  <c r="K56" i="5"/>
  <c r="L56" i="5"/>
  <c r="M56" i="5"/>
  <c r="N56" i="5"/>
  <c r="O56" i="5"/>
  <c r="P56" i="5"/>
  <c r="AZ44" i="5"/>
  <c r="AY44" i="5"/>
  <c r="AX44" i="5"/>
  <c r="AW44" i="5"/>
  <c r="AV44" i="5"/>
  <c r="AU44" i="5"/>
  <c r="AT44" i="5"/>
  <c r="AS44" i="5"/>
  <c r="AQ44" i="5"/>
  <c r="AP44" i="5"/>
  <c r="AO44" i="5"/>
  <c r="AN44" i="5"/>
  <c r="AM44" i="5"/>
  <c r="AL44" i="5"/>
  <c r="AK44" i="5"/>
  <c r="AJ44" i="5"/>
  <c r="AH44" i="5"/>
  <c r="AG44" i="5"/>
  <c r="AF44" i="5"/>
  <c r="AE44" i="5"/>
  <c r="AD44" i="5"/>
  <c r="AC44" i="5"/>
  <c r="AB44" i="5"/>
  <c r="AA44" i="5"/>
  <c r="Y44" i="5"/>
  <c r="X44" i="5"/>
  <c r="W44" i="5"/>
  <c r="V44" i="5"/>
  <c r="U44" i="5"/>
  <c r="T44" i="5"/>
  <c r="S44" i="5"/>
  <c r="R44" i="5"/>
  <c r="J44" i="5"/>
  <c r="K44" i="5"/>
  <c r="L44" i="5"/>
  <c r="M44" i="5"/>
  <c r="N44" i="5"/>
  <c r="O44" i="5"/>
  <c r="P44" i="5"/>
  <c r="I44" i="5"/>
  <c r="AZ41" i="5"/>
  <c r="AY41" i="5"/>
  <c r="AX41" i="5"/>
  <c r="AW41" i="5"/>
  <c r="AV41" i="5"/>
  <c r="AU41" i="5"/>
  <c r="AT41" i="5"/>
  <c r="AS41" i="5"/>
  <c r="AQ41" i="5"/>
  <c r="AP41" i="5"/>
  <c r="AO41" i="5"/>
  <c r="AN41" i="5"/>
  <c r="AM41" i="5"/>
  <c r="AL41" i="5"/>
  <c r="AK41" i="5"/>
  <c r="AJ41" i="5"/>
  <c r="AH41" i="5"/>
  <c r="AG41" i="5"/>
  <c r="AF41" i="5"/>
  <c r="AE41" i="5"/>
  <c r="AD41" i="5"/>
  <c r="AC41" i="5"/>
  <c r="AB41" i="5"/>
  <c r="AA41" i="5"/>
  <c r="Y41" i="5"/>
  <c r="X41" i="5"/>
  <c r="W41" i="5"/>
  <c r="V41" i="5"/>
  <c r="U41" i="5"/>
  <c r="T41" i="5"/>
  <c r="S41" i="5"/>
  <c r="R41" i="5"/>
  <c r="J41" i="5"/>
  <c r="K41" i="5"/>
  <c r="L41" i="5"/>
  <c r="M41" i="5"/>
  <c r="N41" i="5"/>
  <c r="O41" i="5"/>
  <c r="P41" i="5"/>
  <c r="AZ36" i="5"/>
  <c r="AY36" i="5"/>
  <c r="AX36" i="5"/>
  <c r="AW36" i="5"/>
  <c r="AV36" i="5"/>
  <c r="AU36" i="5"/>
  <c r="AT36" i="5"/>
  <c r="AS36" i="5"/>
  <c r="AQ36" i="5"/>
  <c r="AP36" i="5"/>
  <c r="AO36" i="5"/>
  <c r="AN36" i="5"/>
  <c r="AM36" i="5"/>
  <c r="AL36" i="5"/>
  <c r="AK36" i="5"/>
  <c r="AJ36" i="5"/>
  <c r="AH36" i="5"/>
  <c r="AG36" i="5"/>
  <c r="AF36" i="5"/>
  <c r="AE36" i="5"/>
  <c r="AD36" i="5"/>
  <c r="AC36" i="5"/>
  <c r="AB36" i="5"/>
  <c r="AA36" i="5"/>
  <c r="Y36" i="5"/>
  <c r="X36" i="5"/>
  <c r="W36" i="5"/>
  <c r="V36" i="5"/>
  <c r="U36" i="5"/>
  <c r="T36" i="5"/>
  <c r="S36" i="5"/>
  <c r="R36" i="5"/>
  <c r="J36" i="5"/>
  <c r="K36" i="5"/>
  <c r="L36" i="5"/>
  <c r="M36" i="5"/>
  <c r="N36" i="5"/>
  <c r="O36" i="5"/>
  <c r="P36" i="5"/>
  <c r="I36" i="5"/>
  <c r="AZ33" i="5"/>
  <c r="AY33" i="5"/>
  <c r="AX33" i="5"/>
  <c r="AW33" i="5"/>
  <c r="AV33" i="5"/>
  <c r="AU33" i="5"/>
  <c r="AT33" i="5"/>
  <c r="AS33" i="5"/>
  <c r="AQ33" i="5"/>
  <c r="AP33" i="5"/>
  <c r="AO33" i="5"/>
  <c r="AN33" i="5"/>
  <c r="AM33" i="5"/>
  <c r="AL33" i="5"/>
  <c r="AK33" i="5"/>
  <c r="AJ33" i="5"/>
  <c r="AH33" i="5"/>
  <c r="AG33" i="5"/>
  <c r="AF33" i="5"/>
  <c r="AE33" i="5"/>
  <c r="AD33" i="5"/>
  <c r="AC33" i="5"/>
  <c r="AB33" i="5"/>
  <c r="AA33" i="5"/>
  <c r="Y33" i="5"/>
  <c r="X33" i="5"/>
  <c r="W33" i="5"/>
  <c r="V33" i="5"/>
  <c r="U33" i="5"/>
  <c r="T33" i="5"/>
  <c r="S33" i="5"/>
  <c r="R33" i="5"/>
  <c r="P33" i="5"/>
  <c r="O33" i="5"/>
  <c r="N33" i="5"/>
  <c r="M33" i="5"/>
  <c r="L33" i="5"/>
  <c r="K33" i="5"/>
  <c r="J33" i="5"/>
  <c r="AZ29" i="5"/>
  <c r="AY29" i="5"/>
  <c r="AX29" i="5"/>
  <c r="AW29" i="5"/>
  <c r="AV29" i="5"/>
  <c r="AU29" i="5"/>
  <c r="AT29" i="5"/>
  <c r="AS29" i="5"/>
  <c r="AQ29" i="5"/>
  <c r="AP29" i="5"/>
  <c r="AO29" i="5"/>
  <c r="AN29" i="5"/>
  <c r="AM29" i="5"/>
  <c r="AL29" i="5"/>
  <c r="AK29" i="5"/>
  <c r="AJ29" i="5"/>
  <c r="AH29" i="5"/>
  <c r="AG29" i="5"/>
  <c r="AF29" i="5"/>
  <c r="AE29" i="5"/>
  <c r="AD29" i="5"/>
  <c r="AC29" i="5"/>
  <c r="AB29" i="5"/>
  <c r="AA29" i="5"/>
  <c r="Y29" i="5"/>
  <c r="X29" i="5"/>
  <c r="W29" i="5"/>
  <c r="V29" i="5"/>
  <c r="U29" i="5"/>
  <c r="T29" i="5"/>
  <c r="S29" i="5"/>
  <c r="R29" i="5"/>
  <c r="J29" i="5"/>
  <c r="K29" i="5"/>
  <c r="L29" i="5"/>
  <c r="M29" i="5"/>
  <c r="N29" i="5"/>
  <c r="O29" i="5"/>
  <c r="P29" i="5"/>
  <c r="AZ26" i="5"/>
  <c r="AY26" i="5"/>
  <c r="AX26" i="5"/>
  <c r="AW26" i="5"/>
  <c r="AV26" i="5"/>
  <c r="AU26" i="5"/>
  <c r="AT26" i="5"/>
  <c r="AS26" i="5"/>
  <c r="AQ26" i="5"/>
  <c r="AP26" i="5"/>
  <c r="AO26" i="5"/>
  <c r="AN26" i="5"/>
  <c r="AM26" i="5"/>
  <c r="AL26" i="5"/>
  <c r="AK26" i="5"/>
  <c r="AJ26" i="5"/>
  <c r="AH26" i="5"/>
  <c r="AG26" i="5"/>
  <c r="AF26" i="5"/>
  <c r="AE26" i="5"/>
  <c r="AD26" i="5"/>
  <c r="AC26" i="5"/>
  <c r="AB26" i="5"/>
  <c r="AA26" i="5"/>
  <c r="Y26" i="5"/>
  <c r="X26" i="5"/>
  <c r="W26" i="5"/>
  <c r="V26" i="5"/>
  <c r="U26" i="5"/>
  <c r="T26" i="5"/>
  <c r="S26" i="5"/>
  <c r="R26" i="5"/>
  <c r="P26" i="5"/>
  <c r="O26" i="5"/>
  <c r="N26" i="5"/>
  <c r="M26" i="5"/>
  <c r="L26" i="5"/>
  <c r="K26" i="5"/>
  <c r="J26" i="5"/>
  <c r="I26" i="5"/>
  <c r="AZ23" i="5"/>
  <c r="AY23" i="5"/>
  <c r="AX23" i="5"/>
  <c r="AW23" i="5"/>
  <c r="AV23" i="5"/>
  <c r="AU23" i="5"/>
  <c r="AT23" i="5"/>
  <c r="AS23" i="5"/>
  <c r="AQ23" i="5"/>
  <c r="AP23" i="5"/>
  <c r="AO23" i="5"/>
  <c r="AN23" i="5"/>
  <c r="AM23" i="5"/>
  <c r="AL23" i="5"/>
  <c r="AK23" i="5"/>
  <c r="AJ23" i="5"/>
  <c r="AH23" i="5"/>
  <c r="AG23" i="5"/>
  <c r="AF23" i="5"/>
  <c r="AE23" i="5"/>
  <c r="AD23" i="5"/>
  <c r="AC23" i="5"/>
  <c r="AB23" i="5"/>
  <c r="AA23" i="5"/>
  <c r="Y23" i="5"/>
  <c r="X23" i="5"/>
  <c r="W23" i="5"/>
  <c r="V23" i="5"/>
  <c r="U23" i="5"/>
  <c r="T23" i="5"/>
  <c r="S23" i="5"/>
  <c r="R23" i="5"/>
  <c r="P23" i="5"/>
  <c r="O23" i="5"/>
  <c r="N23" i="5"/>
  <c r="M23" i="5"/>
  <c r="L23" i="5"/>
  <c r="K23" i="5"/>
  <c r="J23" i="5"/>
  <c r="AZ20" i="5"/>
  <c r="AY20" i="5"/>
  <c r="AX20" i="5"/>
  <c r="AW20" i="5"/>
  <c r="AV20" i="5"/>
  <c r="AU20" i="5"/>
  <c r="AT20" i="5"/>
  <c r="AS20" i="5"/>
  <c r="AQ20" i="5"/>
  <c r="AP20" i="5"/>
  <c r="AO20" i="5"/>
  <c r="AN20" i="5"/>
  <c r="AM20" i="5"/>
  <c r="AL20" i="5"/>
  <c r="AK20" i="5"/>
  <c r="AJ20" i="5"/>
  <c r="AH20" i="5"/>
  <c r="AG20" i="5"/>
  <c r="AF20" i="5"/>
  <c r="AE20" i="5"/>
  <c r="AD20" i="5"/>
  <c r="AC20" i="5"/>
  <c r="AB20" i="5"/>
  <c r="AA20" i="5"/>
  <c r="Y20" i="5"/>
  <c r="X20" i="5"/>
  <c r="W20" i="5"/>
  <c r="V20" i="5"/>
  <c r="U20" i="5"/>
  <c r="T20" i="5"/>
  <c r="S20" i="5"/>
  <c r="R20" i="5"/>
  <c r="J20" i="5"/>
  <c r="K20" i="5"/>
  <c r="L20" i="5"/>
  <c r="M20" i="5"/>
  <c r="N20" i="5"/>
  <c r="O20" i="5"/>
  <c r="P20" i="5"/>
  <c r="AZ17" i="5"/>
  <c r="AY17" i="5"/>
  <c r="AX17" i="5"/>
  <c r="AW17" i="5"/>
  <c r="AV17" i="5"/>
  <c r="AU17" i="5"/>
  <c r="AT17" i="5"/>
  <c r="AS17" i="5"/>
  <c r="AQ17" i="5"/>
  <c r="AP17" i="5"/>
  <c r="AO17" i="5"/>
  <c r="AN17" i="5"/>
  <c r="AM17" i="5"/>
  <c r="AL17" i="5"/>
  <c r="AK17" i="5"/>
  <c r="AJ17" i="5"/>
  <c r="AH17" i="5"/>
  <c r="AG17" i="5"/>
  <c r="AF17" i="5"/>
  <c r="AE17" i="5"/>
  <c r="AD17" i="5"/>
  <c r="AC17" i="5"/>
  <c r="AB17" i="5"/>
  <c r="AA17" i="5"/>
  <c r="Y17" i="5"/>
  <c r="X17" i="5"/>
  <c r="W17" i="5"/>
  <c r="V17" i="5"/>
  <c r="U17" i="5"/>
  <c r="T17" i="5"/>
  <c r="S17" i="5"/>
  <c r="R17" i="5"/>
  <c r="J17" i="5"/>
  <c r="K17" i="5"/>
  <c r="L17" i="5"/>
  <c r="M17" i="5"/>
  <c r="N17" i="5"/>
  <c r="O17" i="5"/>
  <c r="P17" i="5"/>
  <c r="A1" i="5"/>
  <c r="A2" i="5"/>
  <c r="AG146" i="8"/>
  <c r="AH146" i="5" s="1"/>
  <c r="AY148" i="8"/>
  <c r="AZ148" i="5" s="1"/>
  <c r="AX148" i="8"/>
  <c r="AW148" i="8"/>
  <c r="AX148" i="5" s="1"/>
  <c r="AV148" i="8"/>
  <c r="AW148" i="5" s="1"/>
  <c r="AU148" i="8"/>
  <c r="AV148" i="5" s="1"/>
  <c r="AT148" i="8"/>
  <c r="AS148" i="8"/>
  <c r="AT148" i="5" s="1"/>
  <c r="AR148" i="8"/>
  <c r="AS148" i="5" s="1"/>
  <c r="AP148" i="8"/>
  <c r="AQ148" i="5" s="1"/>
  <c r="AO148" i="8"/>
  <c r="AN148" i="8"/>
  <c r="AO148" i="5" s="1"/>
  <c r="AM148" i="8"/>
  <c r="AN148" i="5" s="1"/>
  <c r="AL148" i="8"/>
  <c r="AM148" i="5" s="1"/>
  <c r="AK148" i="8"/>
  <c r="AJ148" i="8"/>
  <c r="AK148" i="5" s="1"/>
  <c r="AI148" i="8"/>
  <c r="AJ148" i="5" s="1"/>
  <c r="AG148" i="8"/>
  <c r="AH148" i="5" s="1"/>
  <c r="AF148" i="8"/>
  <c r="AE148" i="8"/>
  <c r="AF148" i="5" s="1"/>
  <c r="AD148" i="8"/>
  <c r="AE148" i="5" s="1"/>
  <c r="AC148" i="8"/>
  <c r="AD148" i="5" s="1"/>
  <c r="AB148" i="8"/>
  <c r="AA148" i="8"/>
  <c r="AB148" i="5" s="1"/>
  <c r="Z148" i="8"/>
  <c r="AA148" i="5" s="1"/>
  <c r="X148" i="8"/>
  <c r="Y148" i="5" s="1"/>
  <c r="W148" i="8"/>
  <c r="V148" i="8"/>
  <c r="W148" i="5" s="1"/>
  <c r="U148" i="8"/>
  <c r="V148" i="5" s="1"/>
  <c r="T148" i="8"/>
  <c r="U148" i="5" s="1"/>
  <c r="S148" i="8"/>
  <c r="R148" i="8"/>
  <c r="S148" i="5" s="1"/>
  <c r="Q148" i="8"/>
  <c r="R148" i="5" s="1"/>
  <c r="I148" i="8"/>
  <c r="J148" i="5" s="1"/>
  <c r="J148" i="8"/>
  <c r="K148" i="5" s="1"/>
  <c r="K148" i="8"/>
  <c r="L148" i="5" s="1"/>
  <c r="L148" i="8"/>
  <c r="M148" i="5" s="1"/>
  <c r="M148" i="8"/>
  <c r="N148" i="5" s="1"/>
  <c r="N148" i="8"/>
  <c r="O148" i="5" s="1"/>
  <c r="O148" i="8"/>
  <c r="P148" i="5" s="1"/>
  <c r="H148" i="8"/>
  <c r="I148" i="5" s="1"/>
  <c r="AY146" i="8"/>
  <c r="AY150" i="8" s="1"/>
  <c r="AZ150" i="5" s="1"/>
  <c r="AX146" i="8"/>
  <c r="AX150" i="8" s="1"/>
  <c r="AY150" i="5" s="1"/>
  <c r="AW146" i="8"/>
  <c r="AW150" i="8" s="1"/>
  <c r="AX150" i="5" s="1"/>
  <c r="AV146" i="8"/>
  <c r="AV150" i="8" s="1"/>
  <c r="AW150" i="5" s="1"/>
  <c r="AU146" i="8"/>
  <c r="AU150" i="8" s="1"/>
  <c r="AV150" i="5" s="1"/>
  <c r="AT146" i="8"/>
  <c r="AT150" i="8" s="1"/>
  <c r="AU150" i="5" s="1"/>
  <c r="AS146" i="8"/>
  <c r="AS150" i="8" s="1"/>
  <c r="AT150" i="5" s="1"/>
  <c r="AR146" i="8"/>
  <c r="AR150" i="8" s="1"/>
  <c r="AS150" i="5" s="1"/>
  <c r="AP146" i="8"/>
  <c r="AP150" i="8" s="1"/>
  <c r="AQ150" i="5" s="1"/>
  <c r="AO146" i="8"/>
  <c r="AO150" i="8" s="1"/>
  <c r="AP150" i="5" s="1"/>
  <c r="AN146" i="8"/>
  <c r="AN150" i="8" s="1"/>
  <c r="AO150" i="5" s="1"/>
  <c r="AM146" i="8"/>
  <c r="AM150" i="8" s="1"/>
  <c r="AN150" i="5" s="1"/>
  <c r="AL146" i="8"/>
  <c r="AL150" i="8" s="1"/>
  <c r="AM150" i="5" s="1"/>
  <c r="AK146" i="8"/>
  <c r="AK150" i="8" s="1"/>
  <c r="AL150" i="5" s="1"/>
  <c r="AJ146" i="8"/>
  <c r="AJ150" i="8" s="1"/>
  <c r="AK150" i="5" s="1"/>
  <c r="AI146" i="8"/>
  <c r="AI150" i="8" s="1"/>
  <c r="AJ150" i="5" s="1"/>
  <c r="AF146" i="8"/>
  <c r="AF150" i="8" s="1"/>
  <c r="AG150" i="5" s="1"/>
  <c r="AE146" i="8"/>
  <c r="AF146" i="5" s="1"/>
  <c r="AD146" i="8"/>
  <c r="AE146" i="5" s="1"/>
  <c r="AC146" i="8"/>
  <c r="AC150" i="8" s="1"/>
  <c r="AD150" i="5" s="1"/>
  <c r="AB146" i="8"/>
  <c r="AB150" i="8" s="1"/>
  <c r="AC150" i="5" s="1"/>
  <c r="AA146" i="8"/>
  <c r="AB146" i="5" s="1"/>
  <c r="Z146" i="8"/>
  <c r="AA146" i="5" s="1"/>
  <c r="X146" i="8"/>
  <c r="X150" i="8" s="1"/>
  <c r="Y150" i="5" s="1"/>
  <c r="W146" i="8"/>
  <c r="W150" i="8" s="1"/>
  <c r="X150" i="5" s="1"/>
  <c r="V146" i="8"/>
  <c r="V150" i="8" s="1"/>
  <c r="W150" i="5" s="1"/>
  <c r="U146" i="8"/>
  <c r="U150" i="8" s="1"/>
  <c r="V150" i="5" s="1"/>
  <c r="T146" i="8"/>
  <c r="T150" i="8" s="1"/>
  <c r="U150" i="5" s="1"/>
  <c r="S146" i="8"/>
  <c r="S150" i="8" s="1"/>
  <c r="T150" i="5" s="1"/>
  <c r="R146" i="8"/>
  <c r="R150" i="8" s="1"/>
  <c r="S150" i="5" s="1"/>
  <c r="Q146" i="8"/>
  <c r="Q150" i="8" s="1"/>
  <c r="R150" i="5" s="1"/>
  <c r="I146" i="8"/>
  <c r="I150" i="8" s="1"/>
  <c r="J150" i="5" s="1"/>
  <c r="J146" i="8"/>
  <c r="J150" i="8" s="1"/>
  <c r="K150" i="5" s="1"/>
  <c r="K146" i="8"/>
  <c r="K150" i="8" s="1"/>
  <c r="L150" i="5" s="1"/>
  <c r="L146" i="8"/>
  <c r="L150" i="8" s="1"/>
  <c r="M150" i="5" s="1"/>
  <c r="M146" i="8"/>
  <c r="M150" i="8" s="1"/>
  <c r="N150" i="5" s="1"/>
  <c r="N146" i="8"/>
  <c r="N150" i="8" s="1"/>
  <c r="O150" i="5" s="1"/>
  <c r="O146" i="8"/>
  <c r="O150" i="8" s="1"/>
  <c r="P150" i="5" s="1"/>
  <c r="H150" i="8"/>
  <c r="I150" i="5" s="1"/>
  <c r="V72" i="7" l="1"/>
  <c r="S72" i="7"/>
  <c r="AJ72" i="7"/>
  <c r="M72" i="7"/>
  <c r="AF72" i="7"/>
  <c r="AP72" i="7"/>
  <c r="AX72" i="7"/>
  <c r="AS72" i="7"/>
  <c r="J72" i="7"/>
  <c r="AM72" i="7"/>
  <c r="L72" i="7"/>
  <c r="K72" i="7"/>
  <c r="AK72" i="7"/>
  <c r="AY146" i="5"/>
  <c r="AU146" i="5"/>
  <c r="AP146" i="5"/>
  <c r="AL146" i="5"/>
  <c r="AD146" i="5"/>
  <c r="Y146" i="5"/>
  <c r="U146" i="5"/>
  <c r="AX146" i="5"/>
  <c r="AT146" i="5"/>
  <c r="AO146" i="5"/>
  <c r="AK146" i="5"/>
  <c r="AG146" i="5"/>
  <c r="AC146" i="5"/>
  <c r="X146" i="5"/>
  <c r="T146" i="5"/>
  <c r="AW146" i="5"/>
  <c r="AS146" i="5"/>
  <c r="AN146" i="5"/>
  <c r="AJ146" i="5"/>
  <c r="W146" i="5"/>
  <c r="S146" i="5"/>
  <c r="AZ146" i="5"/>
  <c r="AV146" i="5"/>
  <c r="AQ146" i="5"/>
  <c r="AM146" i="5"/>
  <c r="V146" i="5"/>
  <c r="R146" i="5"/>
  <c r="AA150" i="8"/>
  <c r="AB150" i="5" s="1"/>
  <c r="AE150" i="8"/>
  <c r="AF150" i="5" s="1"/>
  <c r="AG150" i="8"/>
  <c r="AH150" i="5" s="1"/>
  <c r="Z150" i="8"/>
  <c r="AA150" i="5" s="1"/>
  <c r="AD150" i="8"/>
  <c r="AE150" i="5" s="1"/>
  <c r="I72" i="7" l="1"/>
  <c r="AN72" i="7"/>
  <c r="O72" i="7"/>
  <c r="Y72" i="7"/>
  <c r="T72" i="7"/>
  <c r="AE72" i="7"/>
  <c r="AB72" i="7"/>
  <c r="AA72" i="7"/>
  <c r="P72" i="7"/>
  <c r="AH72" i="7"/>
  <c r="AZ72" i="7" l="1"/>
  <c r="AW72" i="7"/>
  <c r="AC72" i="7"/>
  <c r="U72" i="7"/>
  <c r="X72" i="7"/>
  <c r="W72" i="7"/>
  <c r="AT72" i="7"/>
  <c r="AY72" i="7" l="1"/>
</calcChain>
</file>

<file path=xl/sharedStrings.xml><?xml version="1.0" encoding="utf-8"?>
<sst xmlns="http://schemas.openxmlformats.org/spreadsheetml/2006/main" count="3631" uniqueCount="244">
  <si>
    <t>Date</t>
  </si>
  <si>
    <t>Issue</t>
  </si>
  <si>
    <t>Cash</t>
  </si>
  <si>
    <t>Local</t>
  </si>
  <si>
    <t>GR</t>
  </si>
  <si>
    <t>Trust</t>
  </si>
  <si>
    <t>Total</t>
  </si>
  <si>
    <t>BILL #</t>
  </si>
  <si>
    <t>Tax</t>
  </si>
  <si>
    <t>Recur.</t>
  </si>
  <si>
    <t>Who?</t>
  </si>
  <si>
    <t>Increase/(Decrease) in $ Millions</t>
  </si>
  <si>
    <t>Page</t>
  </si>
  <si>
    <t>Number</t>
  </si>
  <si>
    <t>Chapter</t>
  </si>
  <si>
    <t>Law</t>
  </si>
  <si>
    <t>Short Title</t>
  </si>
  <si>
    <t>FY 13-14</t>
  </si>
  <si>
    <t>FY 14-15</t>
  </si>
  <si>
    <t>FY 15-16</t>
  </si>
  <si>
    <t>Final, By Source, General Revenue Sources Only</t>
  </si>
  <si>
    <t>Measures Affecting Revenue and Tax Administration - 2013 Regular Session</t>
  </si>
  <si>
    <t>DRAFT by Source</t>
  </si>
  <si>
    <t>2013-90</t>
  </si>
  <si>
    <t>2013-77</t>
  </si>
  <si>
    <t>2013-112</t>
  </si>
  <si>
    <t>2013-74</t>
  </si>
  <si>
    <t>2013-85</t>
  </si>
  <si>
    <t>2013-123</t>
  </si>
  <si>
    <t>2013-148</t>
  </si>
  <si>
    <t>2013-39</t>
  </si>
  <si>
    <t>2013-42</t>
  </si>
  <si>
    <t>2013-109</t>
  </si>
  <si>
    <t>2013-72</t>
  </si>
  <si>
    <t>2013-44</t>
  </si>
  <si>
    <t>2013-48</t>
  </si>
  <si>
    <t>2013-101</t>
  </si>
  <si>
    <t>2013-26</t>
  </si>
  <si>
    <t>Original Power of Attorney</t>
  </si>
  <si>
    <t>Alcoholic Beverages</t>
  </si>
  <si>
    <t>Costs of Prosecution, Investigation, and Representation</t>
  </si>
  <si>
    <t>Homelessness</t>
  </si>
  <si>
    <t>Agricultural Lands</t>
  </si>
  <si>
    <t>Low-Voltage Systems</t>
  </si>
  <si>
    <t>Specialty License Plates/Freemasonry</t>
  </si>
  <si>
    <t>Department of Agriculture and Consumer Services</t>
  </si>
  <si>
    <t>Licensure Fee Exemptions for Military Veterans</t>
  </si>
  <si>
    <t>Tax Deeds</t>
  </si>
  <si>
    <t>Low-Speed Vehicles</t>
  </si>
  <si>
    <t>Underground Natural Gas Storage</t>
  </si>
  <si>
    <t>Economic Development - Manufacturing Machinery &amp; Equipment</t>
  </si>
  <si>
    <t>Vehicle Permits for the Transportation of Alcoholic Beverages</t>
  </si>
  <si>
    <t>Clerks of the Courts</t>
  </si>
  <si>
    <t>Economic Development - New Markets</t>
  </si>
  <si>
    <t>Estates - IPP Held in Trust</t>
  </si>
  <si>
    <t>Ad Valorem Taxation - Aquaculture</t>
  </si>
  <si>
    <t>Clerks of Courts</t>
  </si>
  <si>
    <t>Economic Development - Enterprise Zones</t>
  </si>
  <si>
    <t>Temporary Certificates for Visiting Physicians</t>
  </si>
  <si>
    <t>Agritourism</t>
  </si>
  <si>
    <t>Medicaid</t>
  </si>
  <si>
    <t>Department of Agriculture and Consumer Services - Weights and Measures</t>
  </si>
  <si>
    <t>Fire Safety and Prevention</t>
  </si>
  <si>
    <t>Health Insurance</t>
  </si>
  <si>
    <t>Practice of Optometry</t>
  </si>
  <si>
    <t>Florida Wildflower License Plate</t>
  </si>
  <si>
    <t>Department of Highway Safety &amp; Motor Vehicles -  Specialty License Plates</t>
  </si>
  <si>
    <t>Department of Highway Safety &amp; Motor Vehicles - Right Turn Violations minus affidavits</t>
  </si>
  <si>
    <t>Department of Highway Safety &amp; Motor Vehicles - Local Hearings</t>
  </si>
  <si>
    <t>Department of Highway Safety &amp; Motor Vehicles - Voluntary Contributions</t>
  </si>
  <si>
    <t>Department of Environmental Protection - Submerged Lands</t>
  </si>
  <si>
    <t>Department of Environmental Protection - Environmental Resource Permits</t>
  </si>
  <si>
    <t>Department of Environmental Protection - Air Pollution Permits</t>
  </si>
  <si>
    <t>Department of Agriculture and Consumer Services - Babcock Ranch, Livestock Haulers</t>
  </si>
  <si>
    <t>Everglades Improvement and Management - Agriculture Privilege Tax</t>
  </si>
  <si>
    <t>ID Badges</t>
  </si>
  <si>
    <t>Interest Payments on Federal Advances</t>
  </si>
  <si>
    <t>Education - Pre-review of Charter School Applications</t>
  </si>
  <si>
    <t>Clerk's of Court Fees</t>
  </si>
  <si>
    <t>Sales and Use Tax</t>
  </si>
  <si>
    <t>Ad Valorem</t>
  </si>
  <si>
    <t>Alcoholic Beverage Tax</t>
  </si>
  <si>
    <t>Court Costs</t>
  </si>
  <si>
    <t>Drivers' License Fees</t>
  </si>
  <si>
    <t>Local Taxes and Fees</t>
  </si>
  <si>
    <t>Other Taxes and Fees</t>
  </si>
  <si>
    <t>Motor Fuel Tax</t>
  </si>
  <si>
    <t>Motor Vehicle Licenses</t>
  </si>
  <si>
    <t>Severance Tax</t>
  </si>
  <si>
    <t>Alcoholic Beverage Tax/Licenses</t>
  </si>
  <si>
    <t>Cigarette Tax</t>
  </si>
  <si>
    <t>Insurance Premium Tax</t>
  </si>
  <si>
    <t>Unclaimed Property</t>
  </si>
  <si>
    <t>Corporate Income Tax</t>
  </si>
  <si>
    <t>Medical and Hospital Fees</t>
  </si>
  <si>
    <t>Highway Safety Fees</t>
  </si>
  <si>
    <t>Reemployment Assistance</t>
  </si>
  <si>
    <t>*</t>
  </si>
  <si>
    <t>(*)</t>
  </si>
  <si>
    <t>**</t>
  </si>
  <si>
    <t>(**)</t>
  </si>
  <si>
    <t>+/-</t>
  </si>
  <si>
    <t>Local/Other</t>
  </si>
  <si>
    <t xml:space="preserve">Total  </t>
  </si>
  <si>
    <t>Recurr</t>
  </si>
  <si>
    <t>Off-Highway Fuel Tax Exemption for Dyed Diesel Fuel Used in Commercial Fishing</t>
  </si>
  <si>
    <t>Sales/Corporate</t>
  </si>
  <si>
    <t>Enterprise Zone Expansion, RACEC</t>
  </si>
  <si>
    <t>Biodiesel Fuel</t>
  </si>
  <si>
    <t>Local Fees - Agricultural Land</t>
  </si>
  <si>
    <t>Agricultural Classification and VAB Reviews - Non-Agricultural Classification (4)</t>
  </si>
  <si>
    <t>Motor Fuel/Sales Tax</t>
  </si>
  <si>
    <t>Alternative Decal Fee/Natural Gas Fuel Tax</t>
  </si>
  <si>
    <t>Residency and Veterans Exemption-Fish and Wildlife Licenses</t>
  </si>
  <si>
    <t>Expanded Spaceport Territory</t>
  </si>
  <si>
    <t>Brownfields Building Materials Refund</t>
  </si>
  <si>
    <t>Motor Vehicle Dealer Fees</t>
  </si>
  <si>
    <t>Eminent Domain</t>
  </si>
  <si>
    <t>2013-56</t>
  </si>
  <si>
    <t>Vessel Registration Fees - CPI Adjustment</t>
  </si>
  <si>
    <t>Hunting and Fishing License Fees and Permits - CPI Adjustment</t>
  </si>
  <si>
    <t>Powers of Attorney</t>
  </si>
  <si>
    <t>Assessment of Residential and Nonhomestead Real Property</t>
  </si>
  <si>
    <t>2013-205</t>
  </si>
  <si>
    <t>Economic Development</t>
  </si>
  <si>
    <t>Estates</t>
  </si>
  <si>
    <t>Ad Valorem Taxation</t>
  </si>
  <si>
    <t>2013-183</t>
  </si>
  <si>
    <t>Department of Highway Safety &amp; Motor Vehicles</t>
  </si>
  <si>
    <t>2013-160</t>
  </si>
  <si>
    <t>Environmental Regulation</t>
  </si>
  <si>
    <t>2013-92</t>
  </si>
  <si>
    <t>Everglades Improvement and Management</t>
  </si>
  <si>
    <t>2013-59</t>
  </si>
  <si>
    <t>Background Screening for Noninstructional Contractors on School Grounds</t>
  </si>
  <si>
    <t>2013-73</t>
  </si>
  <si>
    <t>Education</t>
  </si>
  <si>
    <t>2013-82</t>
  </si>
  <si>
    <t>Spaceport Territory</t>
  </si>
  <si>
    <t>2013-76</t>
  </si>
  <si>
    <t>2013-83</t>
  </si>
  <si>
    <t>Community Development</t>
  </si>
  <si>
    <t>SEE IMPACT FOR CS/SB406</t>
  </si>
  <si>
    <t>SEE IMPACT FOR CS/CS/HB7023 - sections 36 &amp; 37</t>
  </si>
  <si>
    <t>Tuition and Fees</t>
  </si>
  <si>
    <t>Lottery</t>
  </si>
  <si>
    <t>Military Housing</t>
  </si>
  <si>
    <t>Natural Gas for Fuel Cells</t>
  </si>
  <si>
    <t>Rotary Wing Aircraft</t>
  </si>
  <si>
    <t>Spring Training Distribution</t>
  </si>
  <si>
    <t>Sales Tax Holiday - Computers without Cell Phones</t>
  </si>
  <si>
    <t>Sales Tax Holiday - Three Day Weekend in August, Clothing &amp; Shoes, School Supplies</t>
  </si>
  <si>
    <t>Affordable Housing</t>
  </si>
  <si>
    <t>Electronic Claims Submission of Unclaimed Property</t>
  </si>
  <si>
    <t>Fee Waiver</t>
  </si>
  <si>
    <t>Tuition and Fees for Online Institute of University</t>
  </si>
  <si>
    <t>Piggyback-Decoupling</t>
  </si>
  <si>
    <t>License Tax Surcharge Transfer</t>
  </si>
  <si>
    <t>Educational Institution Ownership</t>
  </si>
  <si>
    <t>NO IMPACT IN FORECAST WINDOW</t>
  </si>
  <si>
    <t>SEE IMPACT FOR CS/CS/ HB 437</t>
  </si>
  <si>
    <t>Low-speed Vehicles</t>
  </si>
  <si>
    <t>2013-161</t>
  </si>
  <si>
    <t>Eminent Domain Proceedings</t>
  </si>
  <si>
    <t>2013-23</t>
  </si>
  <si>
    <t>2013-239</t>
  </si>
  <si>
    <t>VETOED</t>
  </si>
  <si>
    <t>2013-241</t>
  </si>
  <si>
    <t>Real Property Liens and Conveyances</t>
  </si>
  <si>
    <t>Fish and Wildlife Conservation Commission</t>
  </si>
  <si>
    <t>2013-194</t>
  </si>
  <si>
    <t>Rental of Homestead Property</t>
  </si>
  <si>
    <t>2013-64</t>
  </si>
  <si>
    <t>2013-157</t>
  </si>
  <si>
    <t>Ad Valorem Tax Exemptions</t>
  </si>
  <si>
    <t>2013-170</t>
  </si>
  <si>
    <t>Tax On Sales, Use &amp; Other Transactions</t>
  </si>
  <si>
    <t>Disposition of Unclaimed Property</t>
  </si>
  <si>
    <t>2013-34</t>
  </si>
  <si>
    <t>2013-172</t>
  </si>
  <si>
    <t>Natural Gas Motor Fuel</t>
  </si>
  <si>
    <t>2013-198</t>
  </si>
  <si>
    <t>2013-142</t>
  </si>
  <si>
    <t>2013-203</t>
  </si>
  <si>
    <t>K-20 Education</t>
  </si>
  <si>
    <t>2013-27</t>
  </si>
  <si>
    <t>2013-179</t>
  </si>
  <si>
    <t>Taxation of Property</t>
  </si>
  <si>
    <t>2013-95</t>
  </si>
  <si>
    <t>2013-181</t>
  </si>
  <si>
    <t>2013-237</t>
  </si>
  <si>
    <t>Appropriations</t>
  </si>
  <si>
    <t>2013-40</t>
  </si>
  <si>
    <t>DOL - $4m Additional Advertising Expenses</t>
  </si>
  <si>
    <t>Internal Revenue Code</t>
  </si>
  <si>
    <t>2013-46</t>
  </si>
  <si>
    <t>Department of Highway Safety and Motor Vehicles</t>
  </si>
  <si>
    <t>2013-49</t>
  </si>
  <si>
    <t>Weights and Measures Instruments and Devices</t>
  </si>
  <si>
    <t>2013-55</t>
  </si>
  <si>
    <t>2013-250</t>
  </si>
  <si>
    <t>2013-251</t>
  </si>
  <si>
    <t>TOTAL</t>
  </si>
  <si>
    <t>LESS VETOES</t>
  </si>
  <si>
    <t>TOTAL LESS VETOES</t>
  </si>
  <si>
    <t>VETOES</t>
  </si>
  <si>
    <t>Insignificant positive (less than $50,000)</t>
  </si>
  <si>
    <t>Insignificant negative (less than $50,000)</t>
  </si>
  <si>
    <t>Indeterminate positive</t>
  </si>
  <si>
    <t>Indeterminate negative</t>
  </si>
  <si>
    <t>Insignificant positive or zero</t>
  </si>
  <si>
    <t>0/*</t>
  </si>
  <si>
    <t>Insignificant negative or zero</t>
  </si>
  <si>
    <t>(0/*)</t>
  </si>
  <si>
    <t>Indeterminate positive or zero</t>
  </si>
  <si>
    <t>0/**</t>
  </si>
  <si>
    <t>Indeterminate negative or zero</t>
  </si>
  <si>
    <t>(0/**)</t>
  </si>
  <si>
    <t>Indeterminate positive or negative</t>
  </si>
  <si>
    <t>Real Property Liens and Conveyances (1)</t>
  </si>
  <si>
    <t>(1) - The impact is at least $.1m.</t>
  </si>
  <si>
    <t>(2) - The REC adopted an estimate that has a fiscal impact that is at least the amounts reflected in the table.</t>
  </si>
  <si>
    <t>Rental of Homestead (2)</t>
  </si>
  <si>
    <t>(3) - The impact of this bill will be a recurring increase of $2.5 to $3.0 million annually to the Biomedical Research Trust Fund and a recurring decrease of $2.5 to $3.0 million to General Revenue, beginning in Fiscal Year 2021-22 and continuing through Fiscal Year 2032-33.</t>
  </si>
  <si>
    <t>Economic Development - Biomedical (3)</t>
  </si>
  <si>
    <t>(4) - The REC adopted an estimate that has a fiscal impact that is at least the amounts reflected in the table.</t>
  </si>
  <si>
    <t>FY 16-17</t>
  </si>
  <si>
    <t>SEE IMPACT FOR CS/CS/CSHB333</t>
  </si>
  <si>
    <t>FY 17-18</t>
  </si>
  <si>
    <t>GR Service Charge</t>
  </si>
  <si>
    <t>Instructional Material for K-12 Public Education</t>
  </si>
  <si>
    <t>Granny Flats - Application &amp; Penalty</t>
  </si>
  <si>
    <t>School District Fees</t>
  </si>
  <si>
    <t>Renewable Energy Devices</t>
  </si>
  <si>
    <t>Red Light Cameras - Timing - Hearings and Affidavits</t>
  </si>
  <si>
    <t>RLC Affidavit, Violations in Lieu of Citations</t>
  </si>
  <si>
    <t>2013-226</t>
  </si>
  <si>
    <t>FINAL</t>
  </si>
  <si>
    <t>FINAL by Source</t>
  </si>
  <si>
    <t>Highway Safety Fees/Article V Fees</t>
  </si>
  <si>
    <t>FINAL, By Source, General Revenue Sources Only (REVISED)</t>
  </si>
  <si>
    <t>Article V Fees and Transfeers</t>
  </si>
  <si>
    <t>Article V Fees and Transfers</t>
  </si>
  <si>
    <t xml:space="preserve">Highway Safety Fees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</si>
</sst>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.0_);\(0.0\)"/>
    <numFmt numFmtId="166" formatCode="[$-F800]dddd\,\ mmmm\ dd\,\ yyyy"/>
    <numFmt numFmtId="167" formatCode="#,##0.0000000_);\(#,##0.0000000\)"/>
  </numFmts>
  <fonts count="39">
    <font>
      <sz val="10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MT"/>
    </font>
    <font>
      <sz val="10"/>
      <name val="Arial MT"/>
    </font>
    <font>
      <b/>
      <u/>
      <sz val="10"/>
      <name val="Arial MT"/>
    </font>
    <font>
      <b/>
      <sz val="10"/>
      <name val="Arial Narrow"/>
      <family val="2"/>
    </font>
    <font>
      <b/>
      <u/>
      <sz val="10"/>
      <name val="Arial Narrow"/>
      <family val="2"/>
    </font>
    <font>
      <b/>
      <sz val="10"/>
      <color indexed="10"/>
      <name val="Arial MT"/>
    </font>
    <font>
      <b/>
      <sz val="10"/>
      <color theme="9" tint="-0.249977111117893"/>
      <name val="Arial"/>
      <family val="2"/>
    </font>
    <font>
      <b/>
      <sz val="10"/>
      <color theme="9" tint="-0.249977111117893"/>
      <name val="Arial MT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FF0000"/>
      <name val="Arial MT"/>
    </font>
    <font>
      <b/>
      <sz val="10"/>
      <color rgb="FF00B050"/>
      <name val="Arial MT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2"/>
      <color theme="1"/>
      <name val="Times New Roman"/>
      <family val="2"/>
    </font>
    <font>
      <sz val="12"/>
      <color theme="0"/>
      <name val="Times New Roman"/>
      <family val="2"/>
    </font>
    <font>
      <sz val="12"/>
      <color rgb="FF9C0006"/>
      <name val="Times New Roman"/>
      <family val="2"/>
    </font>
    <font>
      <b/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i/>
      <sz val="12"/>
      <color rgb="FF7F7F7F"/>
      <name val="Times New Roman"/>
      <family val="2"/>
    </font>
    <font>
      <sz val="12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2"/>
      <color theme="10"/>
      <name val="Times New Roman"/>
      <family val="2"/>
    </font>
    <font>
      <sz val="12"/>
      <color rgb="FF3F3F76"/>
      <name val="Times New Roman"/>
      <family val="2"/>
    </font>
    <font>
      <sz val="12"/>
      <color rgb="FFFA7D00"/>
      <name val="Times New Roman"/>
      <family val="2"/>
    </font>
    <font>
      <sz val="12"/>
      <color rgb="FF9C6500"/>
      <name val="Times New Roman"/>
      <family val="2"/>
    </font>
    <font>
      <b/>
      <sz val="12"/>
      <color rgb="FF3F3F3F"/>
      <name val="Times New Roman"/>
      <family val="2"/>
    </font>
    <font>
      <b/>
      <sz val="12"/>
      <color theme="1"/>
      <name val="Times New Roman"/>
      <family val="2"/>
    </font>
    <font>
      <sz val="12"/>
      <color rgb="FFFF0000"/>
      <name val="Times New Roman"/>
      <family val="2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8">
    <xf numFmtId="164" fontId="0" fillId="0" borderId="0"/>
    <xf numFmtId="43" fontId="3" fillId="0" borderId="0" applyFont="0" applyFill="0" applyBorder="0" applyAlignment="0" applyProtection="0"/>
    <xf numFmtId="164" fontId="5" fillId="0" borderId="0"/>
    <xf numFmtId="164" fontId="5" fillId="0" borderId="0"/>
    <xf numFmtId="0" fontId="3" fillId="0" borderId="0"/>
    <xf numFmtId="43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19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3" fillId="3" borderId="0" applyNumberFormat="0" applyBorder="0" applyAlignment="0" applyProtection="0"/>
    <xf numFmtId="0" fontId="24" fillId="6" borderId="15" applyNumberFormat="0" applyAlignment="0" applyProtection="0"/>
    <xf numFmtId="0" fontId="25" fillId="7" borderId="18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5" borderId="15" applyNumberFormat="0" applyAlignment="0" applyProtection="0"/>
    <xf numFmtId="0" fontId="33" fillId="0" borderId="17" applyNumberFormat="0" applyFill="0" applyAlignment="0" applyProtection="0"/>
    <xf numFmtId="0" fontId="34" fillId="4" borderId="0" applyNumberFormat="0" applyBorder="0" applyAlignment="0" applyProtection="0"/>
    <xf numFmtId="0" fontId="1" fillId="0" borderId="0"/>
    <xf numFmtId="0" fontId="18" fillId="0" borderId="0"/>
    <xf numFmtId="0" fontId="18" fillId="0" borderId="0"/>
    <xf numFmtId="0" fontId="21" fillId="8" borderId="19" applyNumberFormat="0" applyFont="0" applyAlignment="0" applyProtection="0"/>
    <xf numFmtId="0" fontId="35" fillId="6" borderId="16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164" fontId="5" fillId="0" borderId="0"/>
  </cellStyleXfs>
  <cellXfs count="536">
    <xf numFmtId="164" fontId="0" fillId="0" borderId="0" xfId="0"/>
    <xf numFmtId="164" fontId="4" fillId="0" borderId="5" xfId="0" applyFont="1" applyBorder="1" applyAlignment="1">
      <alignment horizontal="center"/>
    </xf>
    <xf numFmtId="164" fontId="4" fillId="0" borderId="7" xfId="0" applyFont="1" applyBorder="1" applyAlignment="1">
      <alignment horizontal="right"/>
    </xf>
    <xf numFmtId="164" fontId="0" fillId="0" borderId="0" xfId="0" applyFill="1" applyAlignment="1">
      <alignment horizontal="center" vertical="top" wrapText="1"/>
    </xf>
    <xf numFmtId="37" fontId="5" fillId="0" borderId="3" xfId="7" applyNumberFormat="1" applyFont="1" applyBorder="1" applyAlignment="1" applyProtection="1">
      <alignment vertical="top"/>
    </xf>
    <xf numFmtId="164" fontId="13" fillId="0" borderId="3" xfId="7" applyNumberFormat="1" applyBorder="1" applyAlignment="1">
      <alignment vertical="top" wrapText="1"/>
    </xf>
    <xf numFmtId="164" fontId="0" fillId="0" borderId="3" xfId="0" applyNumberFormat="1" applyFont="1" applyFill="1" applyBorder="1" applyAlignment="1">
      <alignment horizontal="center" vertical="top"/>
    </xf>
    <xf numFmtId="37" fontId="13" fillId="0" borderId="3" xfId="7" applyNumberFormat="1" applyFont="1" applyBorder="1" applyAlignment="1" applyProtection="1">
      <alignment vertical="top"/>
    </xf>
    <xf numFmtId="37" fontId="5" fillId="0" borderId="3" xfId="7" applyNumberFormat="1" applyFont="1" applyFill="1" applyBorder="1" applyAlignment="1" applyProtection="1">
      <alignment vertical="top"/>
    </xf>
    <xf numFmtId="37" fontId="13" fillId="0" borderId="3" xfId="7" applyNumberFormat="1" applyFont="1" applyFill="1" applyBorder="1" applyAlignment="1" applyProtection="1">
      <alignment vertical="top"/>
    </xf>
    <xf numFmtId="14" fontId="13" fillId="0" borderId="3" xfId="7" applyNumberFormat="1" applyBorder="1" applyAlignment="1" applyProtection="1">
      <alignment vertical="top"/>
    </xf>
    <xf numFmtId="14" fontId="13" fillId="0" borderId="3" xfId="7" applyNumberFormat="1" applyFont="1" applyFill="1" applyBorder="1" applyAlignment="1" applyProtection="1">
      <alignment vertical="top"/>
    </xf>
    <xf numFmtId="14" fontId="13" fillId="0" borderId="3" xfId="7" applyNumberFormat="1" applyFill="1" applyBorder="1" applyAlignment="1" applyProtection="1">
      <alignment vertical="top"/>
    </xf>
    <xf numFmtId="164" fontId="13" fillId="0" borderId="3" xfId="7" applyNumberFormat="1" applyFont="1" applyBorder="1" applyAlignment="1">
      <alignment vertical="top" wrapText="1"/>
    </xf>
    <xf numFmtId="164" fontId="3" fillId="0" borderId="3" xfId="7" applyNumberFormat="1" applyFont="1" applyFill="1" applyBorder="1" applyAlignment="1">
      <alignment vertical="top" wrapText="1"/>
    </xf>
    <xf numFmtId="164" fontId="3" fillId="0" borderId="3" xfId="7" applyNumberFormat="1" applyFont="1" applyBorder="1" applyAlignment="1">
      <alignment vertical="top" wrapText="1"/>
    </xf>
    <xf numFmtId="164" fontId="13" fillId="0" borderId="3" xfId="7" applyNumberFormat="1" applyFont="1" applyFill="1" applyBorder="1" applyAlignment="1">
      <alignment vertical="top" wrapText="1"/>
    </xf>
    <xf numFmtId="164" fontId="13" fillId="0" borderId="3" xfId="7" applyNumberFormat="1" applyBorder="1" applyAlignment="1">
      <alignment vertical="top"/>
    </xf>
    <xf numFmtId="164" fontId="13" fillId="0" borderId="3" xfId="7" applyNumberFormat="1" applyFont="1" applyBorder="1" applyAlignment="1">
      <alignment vertical="top"/>
    </xf>
    <xf numFmtId="164" fontId="13" fillId="0" borderId="3" xfId="7" applyNumberFormat="1" applyFill="1" applyBorder="1" applyAlignment="1">
      <alignment vertical="top"/>
    </xf>
    <xf numFmtId="164" fontId="13" fillId="0" borderId="3" xfId="7" applyNumberFormat="1" applyFont="1" applyFill="1" applyBorder="1" applyAlignment="1">
      <alignment vertical="top"/>
    </xf>
    <xf numFmtId="164" fontId="4" fillId="0" borderId="5" xfId="0" applyFont="1" applyBorder="1" applyAlignment="1">
      <alignment horizontal="right"/>
    </xf>
    <xf numFmtId="164" fontId="0" fillId="0" borderId="0" xfId="0" applyNumberFormat="1" applyFill="1" applyBorder="1" applyAlignment="1">
      <alignment vertical="top" wrapText="1"/>
    </xf>
    <xf numFmtId="164" fontId="13" fillId="0" borderId="0" xfId="7" applyNumberFormat="1" applyBorder="1" applyAlignment="1">
      <alignment vertical="top" wrapText="1"/>
    </xf>
    <xf numFmtId="164" fontId="3" fillId="0" borderId="0" xfId="7" applyNumberFormat="1" applyFont="1" applyBorder="1" applyAlignment="1">
      <alignment vertical="top" wrapText="1"/>
    </xf>
    <xf numFmtId="164" fontId="3" fillId="0" borderId="3" xfId="12" applyNumberFormat="1" applyFont="1" applyFill="1" applyBorder="1" applyAlignment="1">
      <alignment vertical="top" wrapText="1"/>
    </xf>
    <xf numFmtId="164" fontId="3" fillId="0" borderId="3" xfId="7" applyNumberFormat="1" applyFont="1" applyBorder="1" applyAlignment="1">
      <alignment vertical="top"/>
    </xf>
    <xf numFmtId="37" fontId="5" fillId="0" borderId="0" xfId="7" applyNumberFormat="1" applyFont="1" applyBorder="1" applyAlignment="1" applyProtection="1">
      <alignment vertical="top"/>
    </xf>
    <xf numFmtId="14" fontId="13" fillId="0" borderId="0" xfId="7" applyNumberFormat="1" applyBorder="1" applyAlignment="1" applyProtection="1">
      <alignment vertical="top"/>
    </xf>
    <xf numFmtId="164" fontId="3" fillId="0" borderId="0" xfId="7" applyNumberFormat="1" applyFont="1" applyBorder="1" applyAlignment="1">
      <alignment vertical="top"/>
    </xf>
    <xf numFmtId="164" fontId="13" fillId="0" borderId="0" xfId="7" applyNumberFormat="1" applyBorder="1" applyAlignment="1">
      <alignment vertical="top"/>
    </xf>
    <xf numFmtId="37" fontId="5" fillId="0" borderId="0" xfId="0" applyNumberFormat="1" applyFont="1" applyFill="1" applyBorder="1" applyAlignment="1" applyProtection="1">
      <alignment vertical="top"/>
    </xf>
    <xf numFmtId="14" fontId="0" fillId="0" borderId="0" xfId="0" applyNumberFormat="1" applyFill="1" applyBorder="1" applyAlignment="1" applyProtection="1">
      <alignment vertical="top"/>
    </xf>
    <xf numFmtId="14" fontId="13" fillId="0" borderId="0" xfId="7" applyNumberFormat="1" applyFill="1" applyBorder="1" applyAlignment="1" applyProtection="1">
      <alignment vertical="top"/>
    </xf>
    <xf numFmtId="14" fontId="4" fillId="0" borderId="0" xfId="0" applyNumberFormat="1" applyFont="1" applyFill="1"/>
    <xf numFmtId="164" fontId="0" fillId="0" borderId="0" xfId="0" applyFill="1" applyAlignment="1">
      <alignment vertical="top"/>
    </xf>
    <xf numFmtId="37" fontId="0" fillId="0" borderId="2" xfId="0" applyNumberFormat="1" applyFont="1" applyFill="1" applyBorder="1" applyAlignment="1" applyProtection="1">
      <alignment vertical="top"/>
    </xf>
    <xf numFmtId="14" fontId="0" fillId="0" borderId="7" xfId="0" applyNumberFormat="1" applyFont="1" applyFill="1" applyBorder="1" applyAlignment="1" applyProtection="1">
      <alignment vertical="top"/>
    </xf>
    <xf numFmtId="0" fontId="0" fillId="0" borderId="2" xfId="0" applyNumberFormat="1" applyFill="1" applyBorder="1" applyAlignment="1">
      <alignment horizontal="left" vertical="top" wrapText="1"/>
    </xf>
    <xf numFmtId="164" fontId="0" fillId="0" borderId="3" xfId="0" applyFont="1" applyFill="1" applyBorder="1" applyAlignment="1">
      <alignment horizontal="left" vertical="top" wrapText="1"/>
    </xf>
    <xf numFmtId="164" fontId="0" fillId="0" borderId="0" xfId="0" applyFont="1" applyFill="1" applyBorder="1" applyAlignment="1">
      <alignment vertical="top" wrapText="1"/>
    </xf>
    <xf numFmtId="164" fontId="0" fillId="0" borderId="8" xfId="0" applyFill="1" applyBorder="1" applyAlignment="1">
      <alignment horizontal="left" vertical="top" wrapText="1"/>
    </xf>
    <xf numFmtId="164" fontId="0" fillId="0" borderId="3" xfId="0" applyNumberFormat="1" applyFont="1" applyFill="1" applyBorder="1" applyAlignment="1">
      <alignment horizontal="center"/>
    </xf>
    <xf numFmtId="164" fontId="0" fillId="0" borderId="8" xfId="0" quotePrefix="1" applyNumberFormat="1" applyFont="1" applyFill="1" applyBorder="1" applyAlignment="1">
      <alignment horizontal="center" vertical="top"/>
    </xf>
    <xf numFmtId="164" fontId="0" fillId="0" borderId="6" xfId="0" quotePrefix="1" applyNumberFormat="1" applyFont="1" applyFill="1" applyBorder="1" applyAlignment="1">
      <alignment horizontal="center" vertical="top"/>
    </xf>
    <xf numFmtId="1" fontId="0" fillId="0" borderId="3" xfId="0" applyNumberFormat="1" applyFont="1" applyFill="1" applyBorder="1" applyAlignment="1">
      <alignment vertical="top" wrapText="1"/>
    </xf>
    <xf numFmtId="14" fontId="0" fillId="0" borderId="8" xfId="0" applyNumberFormat="1" applyFont="1" applyFill="1" applyBorder="1" applyAlignment="1">
      <alignment vertical="top" wrapText="1"/>
    </xf>
    <xf numFmtId="0" fontId="0" fillId="0" borderId="3" xfId="1" applyNumberFormat="1" applyFont="1" applyFill="1" applyBorder="1" applyAlignment="1">
      <alignment vertical="top" wrapText="1"/>
    </xf>
    <xf numFmtId="164" fontId="0" fillId="0" borderId="3" xfId="0" applyFont="1" applyFill="1" applyBorder="1" applyAlignment="1">
      <alignment vertical="top" wrapText="1"/>
    </xf>
    <xf numFmtId="164" fontId="3" fillId="0" borderId="3" xfId="0" applyFont="1" applyFill="1" applyBorder="1" applyAlignment="1">
      <alignment vertical="top" wrapText="1"/>
    </xf>
    <xf numFmtId="165" fontId="3" fillId="0" borderId="6" xfId="0" applyNumberFormat="1" applyFont="1" applyFill="1" applyBorder="1" applyAlignment="1">
      <alignment horizontal="center" vertical="top" wrapText="1"/>
    </xf>
    <xf numFmtId="165" fontId="3" fillId="0" borderId="8" xfId="0" applyNumberFormat="1" applyFont="1" applyFill="1" applyBorder="1" applyAlignment="1">
      <alignment horizontal="center" vertical="top" wrapText="1"/>
    </xf>
    <xf numFmtId="165" fontId="0" fillId="0" borderId="6" xfId="0" applyNumberFormat="1" applyFont="1" applyFill="1" applyBorder="1" applyAlignment="1">
      <alignment horizontal="center" vertical="top" wrapText="1"/>
    </xf>
    <xf numFmtId="165" fontId="0" fillId="0" borderId="8" xfId="0" applyNumberFormat="1" applyFont="1" applyFill="1" applyBorder="1" applyAlignment="1">
      <alignment horizontal="center" vertical="top" wrapText="1"/>
    </xf>
    <xf numFmtId="165" fontId="3" fillId="0" borderId="0" xfId="0" applyNumberFormat="1" applyFont="1" applyFill="1" applyBorder="1" applyAlignment="1">
      <alignment horizontal="center" vertical="top" wrapText="1"/>
    </xf>
    <xf numFmtId="165" fontId="0" fillId="0" borderId="0" xfId="0" applyNumberFormat="1" applyFont="1" applyFill="1" applyBorder="1" applyAlignment="1">
      <alignment horizontal="center" vertical="top" wrapText="1"/>
    </xf>
    <xf numFmtId="164" fontId="4" fillId="0" borderId="0" xfId="0" applyFont="1" applyFill="1" applyBorder="1" applyAlignment="1">
      <alignment horizontal="center" vertical="top" wrapText="1"/>
    </xf>
    <xf numFmtId="164" fontId="6" fillId="0" borderId="0" xfId="0" applyFont="1" applyFill="1" applyAlignment="1">
      <alignment vertical="top"/>
    </xf>
    <xf numFmtId="165" fontId="3" fillId="0" borderId="6" xfId="0" applyNumberFormat="1" applyFont="1" applyFill="1" applyBorder="1" applyAlignment="1">
      <alignment horizontal="left" vertical="top"/>
    </xf>
    <xf numFmtId="14" fontId="0" fillId="0" borderId="0" xfId="0" applyNumberFormat="1" applyFill="1" applyAlignment="1">
      <alignment vertical="top"/>
    </xf>
    <xf numFmtId="165" fontId="0" fillId="0" borderId="3" xfId="0" applyNumberFormat="1" applyFont="1" applyFill="1" applyBorder="1" applyAlignment="1">
      <alignment horizontal="center" vertical="top" wrapText="1"/>
    </xf>
    <xf numFmtId="165" fontId="3" fillId="0" borderId="3" xfId="0" applyNumberFormat="1" applyFont="1" applyFill="1" applyBorder="1" applyAlignment="1">
      <alignment horizontal="center" vertical="top" wrapText="1"/>
    </xf>
    <xf numFmtId="164" fontId="0" fillId="0" borderId="8" xfId="0" applyFont="1" applyFill="1" applyBorder="1" applyAlignment="1">
      <alignment vertical="top" wrapText="1"/>
    </xf>
    <xf numFmtId="164" fontId="4" fillId="0" borderId="0" xfId="0" applyFont="1" applyFill="1"/>
    <xf numFmtId="164" fontId="6" fillId="0" borderId="0" xfId="0" applyNumberFormat="1" applyFont="1" applyFill="1" applyBorder="1" applyAlignment="1" applyProtection="1">
      <alignment vertical="top"/>
    </xf>
    <xf numFmtId="164" fontId="4" fillId="0" borderId="1" xfId="0" applyFont="1" applyFill="1" applyBorder="1" applyAlignment="1">
      <alignment horizontal="center"/>
    </xf>
    <xf numFmtId="164" fontId="4" fillId="0" borderId="5" xfId="0" applyFont="1" applyFill="1" applyBorder="1" applyAlignment="1">
      <alignment horizontal="center"/>
    </xf>
    <xf numFmtId="164" fontId="4" fillId="0" borderId="3" xfId="0" applyFont="1" applyFill="1" applyBorder="1"/>
    <xf numFmtId="164" fontId="0" fillId="0" borderId="0" xfId="0" applyFill="1" applyAlignment="1">
      <alignment horizontal="right" vertical="top"/>
    </xf>
    <xf numFmtId="164" fontId="8" fillId="0" borderId="2" xfId="0" applyFont="1" applyFill="1" applyBorder="1" applyAlignment="1">
      <alignment horizontal="center"/>
    </xf>
    <xf numFmtId="164" fontId="4" fillId="0" borderId="7" xfId="0" applyFont="1" applyFill="1" applyBorder="1"/>
    <xf numFmtId="164" fontId="4" fillId="0" borderId="2" xfId="0" applyFont="1" applyFill="1" applyBorder="1"/>
    <xf numFmtId="164" fontId="6" fillId="0" borderId="0" xfId="0" applyFont="1" applyFill="1" applyAlignment="1">
      <alignment horizontal="right" vertical="top"/>
    </xf>
    <xf numFmtId="18" fontId="0" fillId="0" borderId="0" xfId="0" applyNumberFormat="1" applyFill="1" applyAlignment="1">
      <alignment horizontal="left"/>
    </xf>
    <xf numFmtId="164" fontId="7" fillId="0" borderId="0" xfId="0" applyFont="1" applyFill="1" applyAlignment="1">
      <alignment horizontal="center"/>
    </xf>
    <xf numFmtId="164" fontId="7" fillId="0" borderId="0" xfId="0" applyFont="1" applyFill="1" applyAlignment="1"/>
    <xf numFmtId="164" fontId="9" fillId="0" borderId="0" xfId="0" applyFont="1" applyFill="1"/>
    <xf numFmtId="0" fontId="0" fillId="0" borderId="8" xfId="1" applyNumberFormat="1" applyFont="1" applyFill="1" applyBorder="1" applyAlignment="1">
      <alignment vertical="top" wrapText="1"/>
    </xf>
    <xf numFmtId="0" fontId="0" fillId="0" borderId="0" xfId="1" applyNumberFormat="1" applyFont="1" applyFill="1" applyBorder="1" applyAlignment="1">
      <alignment vertical="top" wrapText="1"/>
    </xf>
    <xf numFmtId="37" fontId="0" fillId="0" borderId="0" xfId="0" applyNumberFormat="1" applyFont="1" applyFill="1" applyAlignment="1">
      <alignment vertical="top"/>
    </xf>
    <xf numFmtId="1" fontId="0" fillId="0" borderId="0" xfId="0" applyNumberFormat="1" applyFont="1" applyFill="1" applyAlignment="1">
      <alignment horizontal="left" vertical="top"/>
    </xf>
    <xf numFmtId="14" fontId="0" fillId="0" borderId="0" xfId="0" applyNumberFormat="1" applyFont="1" applyFill="1" applyAlignment="1">
      <alignment horizontal="left" vertical="top" wrapText="1"/>
    </xf>
    <xf numFmtId="164" fontId="0" fillId="0" borderId="0" xfId="0" applyFont="1" applyFill="1" applyAlignment="1">
      <alignment horizontal="left" vertical="top"/>
    </xf>
    <xf numFmtId="164" fontId="0" fillId="0" borderId="0" xfId="0" applyFont="1" applyFill="1" applyAlignment="1">
      <alignment horizontal="center" vertical="top"/>
    </xf>
    <xf numFmtId="164" fontId="0" fillId="0" borderId="0" xfId="0" applyFont="1" applyFill="1" applyAlignment="1">
      <alignment horizontal="right" vertical="top"/>
    </xf>
    <xf numFmtId="164" fontId="0" fillId="0" borderId="0" xfId="0" applyFill="1" applyAlignment="1">
      <alignment horizontal="center" vertical="top"/>
    </xf>
    <xf numFmtId="1" fontId="0" fillId="0" borderId="0" xfId="0" applyNumberFormat="1" applyFill="1" applyAlignment="1">
      <alignment horizontal="left" vertical="top"/>
    </xf>
    <xf numFmtId="1" fontId="0" fillId="0" borderId="0" xfId="0" quotePrefix="1" applyNumberFormat="1" applyFill="1" applyAlignment="1">
      <alignment horizontal="left" vertical="top"/>
    </xf>
    <xf numFmtId="14" fontId="0" fillId="0" borderId="0" xfId="0" applyNumberFormat="1" applyFill="1" applyAlignment="1">
      <alignment horizontal="left" vertical="top" wrapText="1"/>
    </xf>
    <xf numFmtId="164" fontId="0" fillId="0" borderId="0" xfId="0" applyFill="1" applyAlignment="1">
      <alignment horizontal="left" vertical="top"/>
    </xf>
    <xf numFmtId="164" fontId="0" fillId="0" borderId="0" xfId="0" applyFill="1" applyAlignment="1">
      <alignment horizontal="left" vertical="top" wrapText="1"/>
    </xf>
    <xf numFmtId="14" fontId="0" fillId="0" borderId="0" xfId="0" applyNumberFormat="1" applyFill="1" applyAlignment="1">
      <alignment horizontal="left" vertical="top"/>
    </xf>
    <xf numFmtId="164" fontId="0" fillId="0" borderId="0" xfId="0" applyFill="1" applyAlignment="1">
      <alignment vertical="top" wrapText="1"/>
    </xf>
    <xf numFmtId="164" fontId="0" fillId="0" borderId="6" xfId="0" applyNumberFormat="1" applyFont="1" applyFill="1" applyBorder="1" applyAlignment="1">
      <alignment horizontal="left" vertical="top"/>
    </xf>
    <xf numFmtId="164" fontId="4" fillId="0" borderId="11" xfId="0" applyFont="1" applyFill="1" applyBorder="1" applyAlignment="1">
      <alignment horizontal="center" vertical="center"/>
    </xf>
    <xf numFmtId="164" fontId="4" fillId="0" borderId="4" xfId="0" applyFont="1" applyFill="1" applyBorder="1" applyAlignment="1">
      <alignment horizontal="center" vertical="center"/>
    </xf>
    <xf numFmtId="164" fontId="0" fillId="0" borderId="0" xfId="0" applyFill="1" applyAlignment="1">
      <alignment horizontal="center"/>
    </xf>
    <xf numFmtId="164" fontId="38" fillId="0" borderId="1" xfId="0" applyFont="1" applyFill="1" applyBorder="1" applyAlignment="1">
      <alignment horizontal="center"/>
    </xf>
    <xf numFmtId="164" fontId="38" fillId="0" borderId="5" xfId="0" applyFont="1" applyFill="1" applyBorder="1" applyAlignment="1">
      <alignment horizontal="center"/>
    </xf>
    <xf numFmtId="164" fontId="0" fillId="0" borderId="6" xfId="0" applyFill="1" applyBorder="1"/>
    <xf numFmtId="0" fontId="0" fillId="0" borderId="8" xfId="0" applyNumberForma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3" xfId="0" applyNumberFormat="1" applyFill="1" applyBorder="1" applyAlignment="1">
      <alignment vertical="top" wrapText="1"/>
    </xf>
    <xf numFmtId="0" fontId="0" fillId="0" borderId="8" xfId="0" applyNumberFormat="1" applyFill="1" applyBorder="1" applyAlignment="1">
      <alignment horizontal="left" vertical="top" wrapText="1"/>
    </xf>
    <xf numFmtId="164" fontId="0" fillId="0" borderId="0" xfId="0" applyFont="1" applyFill="1"/>
    <xf numFmtId="0" fontId="0" fillId="0" borderId="3" xfId="0" applyNumberFormat="1" applyFill="1" applyBorder="1" applyAlignment="1">
      <alignment horizontal="left" vertical="top" wrapText="1"/>
    </xf>
    <xf numFmtId="37" fontId="0" fillId="0" borderId="3" xfId="0" applyNumberFormat="1" applyFont="1" applyFill="1" applyBorder="1" applyAlignment="1" applyProtection="1">
      <alignment vertical="top"/>
    </xf>
    <xf numFmtId="14" fontId="0" fillId="0" borderId="8" xfId="0" applyNumberFormat="1" applyFont="1" applyFill="1" applyBorder="1" applyAlignment="1" applyProtection="1">
      <alignment vertical="top"/>
    </xf>
    <xf numFmtId="164" fontId="0" fillId="0" borderId="3" xfId="0" applyFill="1" applyBorder="1" applyAlignment="1">
      <alignment horizontal="left" vertical="top" wrapText="1"/>
    </xf>
    <xf numFmtId="164" fontId="0" fillId="0" borderId="6" xfId="0" applyNumberFormat="1" applyFont="1" applyFill="1" applyBorder="1" applyAlignment="1">
      <alignment horizontal="center" vertical="top"/>
    </xf>
    <xf numFmtId="164" fontId="0" fillId="0" borderId="8" xfId="0" applyNumberFormat="1" applyFont="1" applyFill="1" applyBorder="1" applyAlignment="1">
      <alignment horizontal="center" vertical="top"/>
    </xf>
    <xf numFmtId="37" fontId="0" fillId="0" borderId="0" xfId="0" applyNumberFormat="1" applyFill="1" applyAlignment="1">
      <alignment vertical="top"/>
    </xf>
    <xf numFmtId="164" fontId="0" fillId="0" borderId="0" xfId="0" applyNumberFormat="1" applyFont="1" applyFill="1" applyBorder="1" applyAlignment="1">
      <alignment horizontal="center" vertical="top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164" fontId="0" fillId="0" borderId="0" xfId="0" applyFill="1"/>
    <xf numFmtId="164" fontId="0" fillId="0" borderId="0" xfId="0" applyNumberFormat="1" applyFill="1" applyBorder="1"/>
    <xf numFmtId="164" fontId="0" fillId="0" borderId="0" xfId="0" applyFill="1" applyAlignment="1">
      <alignment horizontal="center" vertical="center"/>
    </xf>
    <xf numFmtId="164" fontId="0" fillId="0" borderId="8" xfId="0" applyFont="1" applyFill="1" applyBorder="1" applyAlignment="1">
      <alignment horizontal="center"/>
    </xf>
    <xf numFmtId="164" fontId="0" fillId="0" borderId="6" xfId="0" applyFont="1" applyFill="1" applyBorder="1" applyAlignment="1">
      <alignment horizontal="center"/>
    </xf>
    <xf numFmtId="164" fontId="0" fillId="0" borderId="6" xfId="0" applyNumberFormat="1" applyFont="1" applyFill="1" applyBorder="1" applyAlignment="1">
      <alignment vertical="top"/>
    </xf>
    <xf numFmtId="164" fontId="0" fillId="0" borderId="0" xfId="0" applyFill="1" applyAlignment="1"/>
    <xf numFmtId="164" fontId="0" fillId="0" borderId="0" xfId="0" applyFont="1" applyFill="1" applyBorder="1" applyAlignment="1">
      <alignment horizontal="center"/>
    </xf>
    <xf numFmtId="164" fontId="0" fillId="0" borderId="0" xfId="0" applyFont="1" applyFill="1" applyAlignment="1">
      <alignment horizontal="center"/>
    </xf>
    <xf numFmtId="164" fontId="4" fillId="0" borderId="6" xfId="0" applyFont="1" applyFill="1" applyBorder="1" applyAlignment="1">
      <alignment horizontal="center"/>
    </xf>
    <xf numFmtId="164" fontId="4" fillId="0" borderId="8" xfId="0" applyFont="1" applyFill="1" applyBorder="1" applyAlignment="1">
      <alignment horizontal="center"/>
    </xf>
    <xf numFmtId="164" fontId="4" fillId="0" borderId="0" xfId="0" applyFont="1" applyFill="1" applyBorder="1" applyAlignment="1">
      <alignment horizontal="center"/>
    </xf>
    <xf numFmtId="164" fontId="0" fillId="0" borderId="6" xfId="0" applyFill="1" applyBorder="1" applyAlignment="1">
      <alignment horizontal="center"/>
    </xf>
    <xf numFmtId="164" fontId="0" fillId="0" borderId="8" xfId="0" applyFill="1" applyBorder="1" applyAlignment="1">
      <alignment horizontal="center"/>
    </xf>
    <xf numFmtId="164" fontId="4" fillId="0" borderId="2" xfId="0" applyFont="1" applyFill="1" applyBorder="1" applyAlignment="1"/>
    <xf numFmtId="164" fontId="4" fillId="0" borderId="3" xfId="0" applyFont="1" applyFill="1" applyBorder="1" applyAlignment="1"/>
    <xf numFmtId="0" fontId="0" fillId="0" borderId="3" xfId="0" applyNumberFormat="1" applyFill="1" applyBorder="1" applyAlignment="1">
      <alignment horizontal="left" vertical="top"/>
    </xf>
    <xf numFmtId="164" fontId="0" fillId="0" borderId="3" xfId="0" applyFill="1" applyBorder="1" applyAlignment="1">
      <alignment horizontal="left" vertical="top"/>
    </xf>
    <xf numFmtId="164" fontId="0" fillId="0" borderId="3" xfId="0" applyFont="1" applyFill="1" applyBorder="1" applyAlignment="1">
      <alignment horizontal="left" vertical="top"/>
    </xf>
    <xf numFmtId="0" fontId="0" fillId="0" borderId="3" xfId="1" applyNumberFormat="1" applyFont="1" applyFill="1" applyBorder="1" applyAlignment="1">
      <alignment vertical="top"/>
    </xf>
    <xf numFmtId="0" fontId="0" fillId="0" borderId="0" xfId="1" applyNumberFormat="1" applyFont="1" applyFill="1" applyBorder="1" applyAlignment="1">
      <alignment vertical="top"/>
    </xf>
    <xf numFmtId="164" fontId="0" fillId="0" borderId="3" xfId="0" applyFill="1" applyBorder="1" applyAlignment="1">
      <alignment horizontal="center" vertical="center"/>
    </xf>
    <xf numFmtId="37" fontId="0" fillId="0" borderId="3" xfId="0" applyNumberFormat="1" applyFill="1" applyBorder="1" applyAlignment="1">
      <alignment horizontal="center" vertical="center" wrapText="1"/>
    </xf>
    <xf numFmtId="37" fontId="0" fillId="0" borderId="3" xfId="0" applyNumberFormat="1" applyFont="1" applyFill="1" applyBorder="1" applyAlignment="1">
      <alignment horizontal="center" vertical="center" wrapText="1"/>
    </xf>
    <xf numFmtId="37" fontId="0" fillId="0" borderId="0" xfId="0" applyNumberFormat="1" applyFont="1" applyFill="1" applyBorder="1" applyAlignment="1">
      <alignment horizontal="center" vertical="center" wrapText="1"/>
    </xf>
    <xf numFmtId="37" fontId="0" fillId="0" borderId="0" xfId="0" applyNumberFormat="1" applyFont="1" applyFill="1" applyAlignment="1">
      <alignment horizontal="center" vertical="center"/>
    </xf>
    <xf numFmtId="14" fontId="0" fillId="0" borderId="3" xfId="0" applyNumberFormat="1" applyBorder="1" applyAlignment="1" applyProtection="1">
      <alignment vertical="top"/>
    </xf>
    <xf numFmtId="165" fontId="3" fillId="0" borderId="8" xfId="0" quotePrefix="1" applyNumberFormat="1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4" fontId="0" fillId="0" borderId="6" xfId="0" applyBorder="1" applyAlignment="1">
      <alignment horizontal="center" vertical="top"/>
    </xf>
    <xf numFmtId="164" fontId="4" fillId="0" borderId="3" xfId="0" applyFont="1" applyBorder="1"/>
    <xf numFmtId="164" fontId="0" fillId="0" borderId="0" xfId="0" applyAlignment="1">
      <alignment horizontal="right" vertical="top"/>
    </xf>
    <xf numFmtId="164" fontId="0" fillId="0" borderId="0" xfId="0" applyFill="1" applyAlignment="1">
      <alignment horizontal="center" vertical="top" wrapText="1"/>
    </xf>
    <xf numFmtId="164" fontId="0" fillId="0" borderId="0" xfId="0" applyFill="1"/>
    <xf numFmtId="164" fontId="0" fillId="0" borderId="0" xfId="0" applyFont="1" applyAlignment="1">
      <alignment horizontal="right" vertical="top"/>
    </xf>
    <xf numFmtId="164" fontId="0" fillId="0" borderId="0" xfId="0" applyNumberFormat="1" applyFill="1" applyBorder="1" applyAlignment="1">
      <alignment vertical="top" wrapText="1"/>
    </xf>
    <xf numFmtId="37" fontId="5" fillId="0" borderId="0" xfId="0" applyNumberFormat="1" applyFont="1" applyFill="1" applyBorder="1" applyAlignment="1" applyProtection="1">
      <alignment vertical="top"/>
    </xf>
    <xf numFmtId="14" fontId="0" fillId="0" borderId="0" xfId="0" applyNumberFormat="1" applyFill="1" applyBorder="1" applyAlignment="1" applyProtection="1">
      <alignment vertical="top"/>
    </xf>
    <xf numFmtId="164" fontId="0" fillId="0" borderId="0" xfId="0" applyNumberFormat="1" applyFill="1" applyBorder="1" applyAlignment="1">
      <alignment vertical="top"/>
    </xf>
    <xf numFmtId="14" fontId="0" fillId="0" borderId="0" xfId="0" applyNumberFormat="1" applyFont="1" applyFill="1" applyBorder="1" applyAlignment="1">
      <alignment vertical="top" wrapText="1"/>
    </xf>
    <xf numFmtId="1" fontId="0" fillId="0" borderId="0" xfId="0" applyNumberFormat="1" applyFont="1" applyFill="1" applyBorder="1" applyAlignment="1">
      <alignment vertical="top" wrapText="1"/>
    </xf>
    <xf numFmtId="164" fontId="3" fillId="0" borderId="0" xfId="0" applyFont="1" applyFill="1" applyBorder="1" applyAlignment="1">
      <alignment vertical="top" wrapText="1"/>
    </xf>
    <xf numFmtId="164" fontId="0" fillId="0" borderId="0" xfId="0" applyAlignment="1">
      <alignment vertical="top"/>
    </xf>
    <xf numFmtId="37" fontId="5" fillId="0" borderId="0" xfId="0" applyNumberFormat="1" applyFont="1" applyAlignment="1" applyProtection="1">
      <alignment vertical="top"/>
    </xf>
    <xf numFmtId="164" fontId="0" fillId="0" borderId="0" xfId="0" applyBorder="1" applyAlignment="1">
      <alignment horizontal="left" vertical="top" wrapText="1"/>
    </xf>
    <xf numFmtId="164" fontId="0" fillId="0" borderId="0" xfId="0" applyBorder="1" applyAlignment="1">
      <alignment horizontal="left" vertical="top"/>
    </xf>
    <xf numFmtId="164" fontId="7" fillId="0" borderId="0" xfId="0" applyFont="1" applyAlignment="1"/>
    <xf numFmtId="164" fontId="0" fillId="0" borderId="3" xfId="0" applyBorder="1" applyAlignment="1">
      <alignment vertical="top" wrapText="1"/>
    </xf>
    <xf numFmtId="165" fontId="0" fillId="0" borderId="6" xfId="0" applyNumberFormat="1" applyFont="1" applyBorder="1" applyAlignment="1">
      <alignment horizontal="center" vertical="top" wrapText="1"/>
    </xf>
    <xf numFmtId="165" fontId="3" fillId="0" borderId="6" xfId="0" applyNumberFormat="1" applyFont="1" applyBorder="1" applyAlignment="1">
      <alignment horizontal="center" vertical="top" wrapText="1"/>
    </xf>
    <xf numFmtId="14" fontId="0" fillId="0" borderId="0" xfId="0" applyNumberFormat="1" applyFont="1" applyAlignment="1">
      <alignment horizontal="left" vertical="top" wrapText="1"/>
    </xf>
    <xf numFmtId="164" fontId="3" fillId="0" borderId="3" xfId="0" applyFont="1" applyBorder="1" applyAlignment="1">
      <alignment vertical="top" wrapText="1"/>
    </xf>
    <xf numFmtId="164" fontId="0" fillId="0" borderId="0" xfId="0" applyAlignment="1">
      <alignment horizontal="center" vertical="top"/>
    </xf>
    <xf numFmtId="164" fontId="3" fillId="0" borderId="3" xfId="0" applyFont="1" applyBorder="1" applyAlignment="1">
      <alignment vertical="top" wrapText="1"/>
    </xf>
    <xf numFmtId="164" fontId="7" fillId="0" borderId="0" xfId="0" applyFont="1" applyAlignment="1">
      <alignment horizontal="center"/>
    </xf>
    <xf numFmtId="164" fontId="4" fillId="0" borderId="2" xfId="0" applyFont="1" applyBorder="1"/>
    <xf numFmtId="164" fontId="4" fillId="0" borderId="2" xfId="0" applyFont="1" applyBorder="1" applyAlignment="1">
      <alignment horizontal="right"/>
    </xf>
    <xf numFmtId="164" fontId="4" fillId="0" borderId="4" xfId="0" applyFont="1" applyBorder="1"/>
    <xf numFmtId="164" fontId="8" fillId="0" borderId="2" xfId="0" applyFont="1" applyBorder="1" applyAlignment="1">
      <alignment horizontal="center"/>
    </xf>
    <xf numFmtId="164" fontId="38" fillId="0" borderId="0" xfId="0" applyFont="1" applyFill="1" applyAlignment="1">
      <alignment horizontal="center"/>
    </xf>
    <xf numFmtId="164" fontId="6" fillId="0" borderId="0" xfId="0" applyFont="1" applyAlignment="1">
      <alignment horizontal="right" vertical="top"/>
    </xf>
    <xf numFmtId="164" fontId="6" fillId="0" borderId="0" xfId="0" applyFont="1" applyAlignment="1">
      <alignment vertical="top"/>
    </xf>
    <xf numFmtId="37" fontId="0" fillId="0" borderId="0" xfId="0" applyNumberFormat="1" applyFont="1" applyAlignment="1">
      <alignment vertical="top"/>
    </xf>
    <xf numFmtId="165" fontId="0" fillId="0" borderId="0" xfId="0" applyNumberFormat="1" applyFont="1" applyBorder="1" applyAlignment="1">
      <alignment horizontal="center" vertical="top" wrapText="1"/>
    </xf>
    <xf numFmtId="164" fontId="0" fillId="0" borderId="3" xfId="0" applyFont="1" applyBorder="1" applyAlignment="1">
      <alignment vertical="top" wrapText="1"/>
    </xf>
    <xf numFmtId="164" fontId="0" fillId="0" borderId="2" xfId="0" applyFont="1" applyBorder="1"/>
    <xf numFmtId="165" fontId="3" fillId="0" borderId="6" xfId="0" quotePrefix="1" applyNumberFormat="1" applyFont="1" applyBorder="1" applyAlignment="1">
      <alignment horizontal="center" vertical="top" wrapText="1"/>
    </xf>
    <xf numFmtId="164" fontId="0" fillId="0" borderId="0" xfId="0"/>
    <xf numFmtId="164" fontId="0" fillId="0" borderId="0" xfId="0" applyFont="1" applyAlignment="1">
      <alignment vertical="top" wrapText="1"/>
    </xf>
    <xf numFmtId="18" fontId="0" fillId="0" borderId="0" xfId="0" applyNumberFormat="1" applyAlignment="1">
      <alignment horizontal="left"/>
    </xf>
    <xf numFmtId="165" fontId="0" fillId="0" borderId="3" xfId="0" applyNumberFormat="1" applyFont="1" applyBorder="1" applyAlignment="1">
      <alignment horizontal="center" vertical="top" wrapText="1"/>
    </xf>
    <xf numFmtId="165" fontId="3" fillId="0" borderId="8" xfId="0" applyNumberFormat="1" applyFont="1" applyBorder="1" applyAlignment="1">
      <alignment horizontal="center" vertical="top" wrapText="1"/>
    </xf>
    <xf numFmtId="0" fontId="0" fillId="0" borderId="3" xfId="1" applyNumberFormat="1" applyFont="1" applyBorder="1" applyAlignment="1">
      <alignment vertical="top" wrapText="1"/>
    </xf>
    <xf numFmtId="0" fontId="5" fillId="0" borderId="3" xfId="1" applyNumberFormat="1" applyFont="1" applyBorder="1" applyAlignment="1">
      <alignment vertical="top" wrapText="1"/>
    </xf>
    <xf numFmtId="164" fontId="0" fillId="0" borderId="0" xfId="0" applyFont="1" applyBorder="1" applyAlignment="1">
      <alignment horizontal="center" vertical="top" wrapText="1"/>
    </xf>
    <xf numFmtId="165" fontId="0" fillId="0" borderId="8" xfId="0" applyNumberFormat="1" applyFont="1" applyBorder="1" applyAlignment="1">
      <alignment horizontal="center" vertical="top" wrapText="1"/>
    </xf>
    <xf numFmtId="37" fontId="0" fillId="0" borderId="3" xfId="0" applyNumberFormat="1" applyFont="1" applyBorder="1" applyAlignment="1">
      <alignment vertical="top" wrapText="1"/>
    </xf>
    <xf numFmtId="166" fontId="38" fillId="0" borderId="0" xfId="0" applyNumberFormat="1" applyFont="1" applyFill="1" applyAlignment="1">
      <alignment horizontal="center" wrapText="1"/>
    </xf>
    <xf numFmtId="164" fontId="7" fillId="0" borderId="0" xfId="0" applyFont="1" applyAlignment="1"/>
    <xf numFmtId="164" fontId="0" fillId="0" borderId="3" xfId="0" applyNumberFormat="1" applyFont="1" applyFill="1" applyBorder="1" applyAlignment="1">
      <alignment horizontal="center"/>
    </xf>
    <xf numFmtId="164" fontId="0" fillId="0" borderId="8" xfId="0" quotePrefix="1" applyNumberFormat="1" applyFont="1" applyFill="1" applyBorder="1" applyAlignment="1">
      <alignment horizontal="center" vertical="top"/>
    </xf>
    <xf numFmtId="164" fontId="0" fillId="0" borderId="6" xfId="0" quotePrefix="1" applyNumberFormat="1" applyFont="1" applyFill="1" applyBorder="1" applyAlignment="1">
      <alignment horizontal="center" vertical="top"/>
    </xf>
    <xf numFmtId="165" fontId="3" fillId="0" borderId="6" xfId="0" applyNumberFormat="1" applyFont="1" applyFill="1" applyBorder="1" applyAlignment="1">
      <alignment horizontal="center" vertical="top" wrapText="1"/>
    </xf>
    <xf numFmtId="165" fontId="3" fillId="0" borderId="8" xfId="0" applyNumberFormat="1" applyFont="1" applyFill="1" applyBorder="1" applyAlignment="1">
      <alignment horizontal="center" vertical="top" wrapText="1"/>
    </xf>
    <xf numFmtId="165" fontId="0" fillId="0" borderId="6" xfId="0" applyNumberFormat="1" applyFont="1" applyFill="1" applyBorder="1" applyAlignment="1">
      <alignment horizontal="center" vertical="top" wrapText="1"/>
    </xf>
    <xf numFmtId="165" fontId="0" fillId="0" borderId="8" xfId="0" applyNumberFormat="1" applyFont="1" applyFill="1" applyBorder="1" applyAlignment="1">
      <alignment horizontal="center" vertical="top" wrapText="1"/>
    </xf>
    <xf numFmtId="165" fontId="3" fillId="0" borderId="0" xfId="0" applyNumberFormat="1" applyFont="1" applyFill="1" applyBorder="1" applyAlignment="1">
      <alignment horizontal="center" vertical="top" wrapText="1"/>
    </xf>
    <xf numFmtId="165" fontId="0" fillId="0" borderId="0" xfId="0" applyNumberFormat="1" applyFont="1" applyFill="1" applyBorder="1" applyAlignment="1">
      <alignment horizontal="center" vertical="top" wrapText="1"/>
    </xf>
    <xf numFmtId="164" fontId="4" fillId="0" borderId="0" xfId="0" applyFont="1" applyFill="1" applyBorder="1" applyAlignment="1">
      <alignment horizontal="center" vertical="top" wrapText="1"/>
    </xf>
    <xf numFmtId="165" fontId="3" fillId="0" borderId="6" xfId="0" applyNumberFormat="1" applyFont="1" applyFill="1" applyBorder="1" applyAlignment="1">
      <alignment horizontal="left" vertical="top"/>
    </xf>
    <xf numFmtId="164" fontId="4" fillId="0" borderId="0" xfId="0" applyFont="1" applyFill="1"/>
    <xf numFmtId="164" fontId="6" fillId="0" borderId="0" xfId="0" applyNumberFormat="1" applyFont="1" applyFill="1" applyBorder="1" applyAlignment="1" applyProtection="1">
      <alignment vertical="top"/>
    </xf>
    <xf numFmtId="164" fontId="4" fillId="0" borderId="1" xfId="0" applyFont="1" applyFill="1" applyBorder="1" applyAlignment="1">
      <alignment horizontal="center"/>
    </xf>
    <xf numFmtId="164" fontId="4" fillId="0" borderId="5" xfId="0" applyFont="1" applyFill="1" applyBorder="1" applyAlignment="1">
      <alignment horizontal="center"/>
    </xf>
    <xf numFmtId="164" fontId="7" fillId="0" borderId="0" xfId="0" applyFont="1" applyFill="1" applyAlignment="1">
      <alignment horizontal="center"/>
    </xf>
    <xf numFmtId="164" fontId="0" fillId="0" borderId="0" xfId="0" applyFont="1" applyFill="1" applyAlignment="1">
      <alignment horizontal="right" vertical="top"/>
    </xf>
    <xf numFmtId="164" fontId="0" fillId="0" borderId="6" xfId="0" applyNumberFormat="1" applyFont="1" applyFill="1" applyBorder="1" applyAlignment="1">
      <alignment horizontal="left" vertical="top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4" fillId="0" borderId="5" xfId="0" applyFont="1" applyFill="1" applyBorder="1" applyAlignment="1">
      <alignment horizontal="center" vertical="center"/>
    </xf>
    <xf numFmtId="164" fontId="4" fillId="0" borderId="2" xfId="0" applyFont="1" applyFill="1" applyBorder="1" applyAlignment="1">
      <alignment horizontal="center" vertical="center"/>
    </xf>
    <xf numFmtId="164" fontId="4" fillId="0" borderId="7" xfId="0" applyFont="1" applyFill="1" applyBorder="1" applyAlignment="1">
      <alignment horizontal="center" vertical="center"/>
    </xf>
    <xf numFmtId="164" fontId="4" fillId="0" borderId="4" xfId="0" applyFont="1" applyFill="1" applyBorder="1" applyAlignment="1">
      <alignment horizontal="center" vertical="center"/>
    </xf>
    <xf numFmtId="164" fontId="0" fillId="0" borderId="0" xfId="0" applyFill="1" applyAlignment="1">
      <alignment horizontal="center"/>
    </xf>
    <xf numFmtId="164" fontId="38" fillId="0" borderId="1" xfId="0" applyFont="1" applyFill="1" applyBorder="1" applyAlignment="1">
      <alignment horizontal="center"/>
    </xf>
    <xf numFmtId="164" fontId="38" fillId="0" borderId="5" xfId="0" applyFont="1" applyFill="1" applyBorder="1" applyAlignment="1">
      <alignment horizontal="center"/>
    </xf>
    <xf numFmtId="0" fontId="0" fillId="0" borderId="3" xfId="0" applyNumberFormat="1" applyFill="1" applyBorder="1" applyAlignment="1">
      <alignment vertical="top" wrapText="1"/>
    </xf>
    <xf numFmtId="37" fontId="0" fillId="0" borderId="3" xfId="0" applyNumberFormat="1" applyFont="1" applyFill="1" applyBorder="1" applyAlignment="1" applyProtection="1">
      <alignment vertical="top"/>
    </xf>
    <xf numFmtId="14" fontId="0" fillId="0" borderId="8" xfId="0" applyNumberFormat="1" applyFont="1" applyFill="1" applyBorder="1" applyAlignment="1" applyProtection="1">
      <alignment vertical="top"/>
    </xf>
    <xf numFmtId="164" fontId="0" fillId="0" borderId="3" xfId="0" applyFill="1" applyBorder="1" applyAlignment="1">
      <alignment horizontal="left" vertical="top" wrapText="1"/>
    </xf>
    <xf numFmtId="164" fontId="0" fillId="0" borderId="6" xfId="0" applyNumberFormat="1" applyFont="1" applyFill="1" applyBorder="1" applyAlignment="1">
      <alignment horizontal="center" vertical="top"/>
    </xf>
    <xf numFmtId="164" fontId="0" fillId="0" borderId="8" xfId="0" applyNumberFormat="1" applyFont="1" applyFill="1" applyBorder="1" applyAlignment="1">
      <alignment horizontal="center" vertical="top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164" fontId="0" fillId="0" borderId="0" xfId="0" applyNumberFormat="1" applyFill="1" applyBorder="1"/>
    <xf numFmtId="164" fontId="0" fillId="0" borderId="8" xfId="0" applyFont="1" applyFill="1" applyBorder="1" applyAlignment="1">
      <alignment horizontal="center"/>
    </xf>
    <xf numFmtId="164" fontId="0" fillId="0" borderId="6" xfId="0" applyFont="1" applyFill="1" applyBorder="1" applyAlignment="1">
      <alignment horizontal="center"/>
    </xf>
    <xf numFmtId="164" fontId="0" fillId="0" borderId="6" xfId="0" applyNumberFormat="1" applyFont="1" applyFill="1" applyBorder="1" applyAlignment="1">
      <alignment vertical="top"/>
    </xf>
    <xf numFmtId="164" fontId="0" fillId="0" borderId="0" xfId="0" applyFont="1" applyFill="1" applyBorder="1" applyAlignment="1">
      <alignment horizontal="center"/>
    </xf>
    <xf numFmtId="164" fontId="0" fillId="0" borderId="0" xfId="0" applyFont="1" applyFill="1" applyAlignment="1">
      <alignment horizontal="center"/>
    </xf>
    <xf numFmtId="164" fontId="4" fillId="0" borderId="6" xfId="0" applyFont="1" applyFill="1" applyBorder="1" applyAlignment="1">
      <alignment horizontal="center"/>
    </xf>
    <xf numFmtId="164" fontId="4" fillId="0" borderId="8" xfId="0" applyFont="1" applyFill="1" applyBorder="1" applyAlignment="1">
      <alignment horizontal="center"/>
    </xf>
    <xf numFmtId="164" fontId="4" fillId="0" borderId="0" xfId="0" applyFont="1" applyFill="1" applyBorder="1" applyAlignment="1">
      <alignment horizontal="center"/>
    </xf>
    <xf numFmtId="164" fontId="0" fillId="0" borderId="6" xfId="0" applyFill="1" applyBorder="1" applyAlignment="1">
      <alignment horizontal="center"/>
    </xf>
    <xf numFmtId="164" fontId="0" fillId="0" borderId="8" xfId="0" applyFill="1" applyBorder="1" applyAlignment="1">
      <alignment horizontal="center"/>
    </xf>
    <xf numFmtId="164" fontId="0" fillId="0" borderId="3" xfId="0" applyFill="1" applyBorder="1" applyAlignment="1">
      <alignment horizontal="left" vertical="top"/>
    </xf>
    <xf numFmtId="164" fontId="0" fillId="0" borderId="3" xfId="0" applyFill="1" applyBorder="1" applyAlignment="1">
      <alignment horizontal="center" vertical="center"/>
    </xf>
    <xf numFmtId="166" fontId="4" fillId="0" borderId="0" xfId="0" applyNumberFormat="1" applyFont="1" applyFill="1" applyAlignment="1">
      <alignment horizontal="center"/>
    </xf>
    <xf numFmtId="164" fontId="0" fillId="0" borderId="8" xfId="0" applyBorder="1" applyAlignment="1">
      <alignment horizontal="center" vertical="top"/>
    </xf>
    <xf numFmtId="164" fontId="0" fillId="0" borderId="0" xfId="0" applyFont="1" applyAlignment="1">
      <alignment horizontal="left" vertical="top"/>
    </xf>
    <xf numFmtId="164" fontId="0" fillId="0" borderId="0" xfId="0" applyFont="1" applyAlignment="1">
      <alignment horizontal="center" vertical="top"/>
    </xf>
    <xf numFmtId="1" fontId="0" fillId="0" borderId="3" xfId="1" applyNumberFormat="1" applyFont="1" applyBorder="1" applyAlignment="1">
      <alignment horizontal="right" vertical="top" wrapText="1"/>
    </xf>
    <xf numFmtId="1" fontId="0" fillId="0" borderId="3" xfId="1" applyNumberFormat="1" applyFont="1" applyBorder="1" applyAlignment="1">
      <alignment vertical="top" wrapText="1"/>
    </xf>
    <xf numFmtId="37" fontId="5" fillId="0" borderId="3" xfId="0" applyNumberFormat="1" applyFont="1" applyBorder="1" applyAlignment="1" applyProtection="1">
      <alignment vertical="top"/>
    </xf>
    <xf numFmtId="37" fontId="5" fillId="0" borderId="3" xfId="2" applyNumberFormat="1" applyFont="1" applyBorder="1" applyAlignment="1" applyProtection="1">
      <alignment vertical="top"/>
    </xf>
    <xf numFmtId="164" fontId="0" fillId="0" borderId="3" xfId="0" applyNumberFormat="1" applyBorder="1" applyAlignment="1">
      <alignment vertical="top" wrapText="1"/>
    </xf>
    <xf numFmtId="164" fontId="5" fillId="0" borderId="3" xfId="2" applyBorder="1" applyAlignment="1">
      <alignment vertical="top" wrapText="1"/>
    </xf>
    <xf numFmtId="164" fontId="0" fillId="0" borderId="6" xfId="0" applyNumberFormat="1" applyBorder="1" applyAlignment="1">
      <alignment horizontal="center" vertical="top"/>
    </xf>
    <xf numFmtId="164" fontId="0" fillId="0" borderId="6" xfId="0" applyNumberFormat="1" applyFill="1" applyBorder="1" applyAlignment="1">
      <alignment horizontal="center" vertical="top"/>
    </xf>
    <xf numFmtId="164" fontId="0" fillId="0" borderId="6" xfId="0" applyNumberFormat="1" applyFont="1" applyBorder="1" applyAlignment="1">
      <alignment horizontal="center" vertical="top"/>
    </xf>
    <xf numFmtId="164" fontId="0" fillId="0" borderId="8" xfId="0" applyNumberFormat="1" applyBorder="1" applyAlignment="1">
      <alignment horizontal="center" vertical="top"/>
    </xf>
    <xf numFmtId="164" fontId="0" fillId="0" borderId="8" xfId="0" applyNumberFormat="1" applyFill="1" applyBorder="1" applyAlignment="1">
      <alignment horizontal="center" vertical="top"/>
    </xf>
    <xf numFmtId="164" fontId="0" fillId="0" borderId="8" xfId="0" applyNumberFormat="1" applyFont="1" applyBorder="1" applyAlignment="1">
      <alignment horizontal="center" vertical="top"/>
    </xf>
    <xf numFmtId="164" fontId="5" fillId="0" borderId="3" xfId="0" applyNumberFormat="1" applyFont="1" applyBorder="1" applyAlignment="1">
      <alignment horizontal="center" vertical="top"/>
    </xf>
    <xf numFmtId="164" fontId="0" fillId="0" borderId="6" xfId="0" applyFill="1" applyBorder="1" applyAlignment="1">
      <alignment horizontal="center" vertical="top"/>
    </xf>
    <xf numFmtId="164" fontId="0" fillId="0" borderId="6" xfId="0" applyFont="1" applyBorder="1" applyAlignment="1">
      <alignment horizontal="center" vertical="top"/>
    </xf>
    <xf numFmtId="164" fontId="0" fillId="0" borderId="8" xfId="0" applyFill="1" applyBorder="1" applyAlignment="1">
      <alignment horizontal="center" vertical="top"/>
    </xf>
    <xf numFmtId="164" fontId="0" fillId="0" borderId="8" xfId="0" applyFont="1" applyBorder="1" applyAlignment="1">
      <alignment horizontal="center" vertical="top"/>
    </xf>
    <xf numFmtId="164" fontId="0" fillId="0" borderId="3" xfId="0" applyNumberFormat="1" applyBorder="1" applyAlignment="1">
      <alignment vertical="top"/>
    </xf>
    <xf numFmtId="164" fontId="3" fillId="0" borderId="3" xfId="0" applyNumberFormat="1" applyFont="1" applyBorder="1" applyAlignment="1">
      <alignment vertical="top"/>
    </xf>
    <xf numFmtId="14" fontId="0" fillId="0" borderId="3" xfId="0" applyNumberFormat="1" applyFill="1" applyBorder="1" applyAlignment="1" applyProtection="1">
      <alignment vertical="top"/>
    </xf>
    <xf numFmtId="164" fontId="0" fillId="0" borderId="0" xfId="0" applyFill="1" applyAlignment="1">
      <alignment horizontal="center" vertical="top" wrapText="1"/>
    </xf>
    <xf numFmtId="37" fontId="5" fillId="0" borderId="3" xfId="0" applyNumberFormat="1" applyFont="1" applyFill="1" applyBorder="1" applyAlignment="1" applyProtection="1">
      <alignment vertical="top"/>
    </xf>
    <xf numFmtId="37" fontId="5" fillId="0" borderId="3" xfId="4" applyNumberFormat="1" applyFont="1" applyBorder="1" applyAlignment="1" applyProtection="1">
      <alignment vertical="top"/>
    </xf>
    <xf numFmtId="39" fontId="5" fillId="0" borderId="3" xfId="3" applyNumberFormat="1" applyFont="1" applyFill="1" applyBorder="1" applyAlignment="1" applyProtection="1">
      <alignment vertical="top" wrapText="1"/>
    </xf>
    <xf numFmtId="164" fontId="3" fillId="0" borderId="3" xfId="4" applyNumberFormat="1" applyFont="1" applyBorder="1" applyAlignment="1">
      <alignment vertical="top" wrapText="1"/>
    </xf>
    <xf numFmtId="164" fontId="3" fillId="0" borderId="3" xfId="0" applyNumberFormat="1" applyFont="1" applyBorder="1" applyAlignment="1">
      <alignment vertical="top" wrapText="1"/>
    </xf>
    <xf numFmtId="164" fontId="3" fillId="0" borderId="6" xfId="0" applyNumberFormat="1" applyFont="1" applyFill="1" applyBorder="1" applyAlignment="1">
      <alignment horizontal="center" vertical="top"/>
    </xf>
    <xf numFmtId="164" fontId="3" fillId="0" borderId="8" xfId="0" applyNumberFormat="1" applyFont="1" applyFill="1" applyBorder="1" applyAlignment="1">
      <alignment horizontal="center" vertical="top"/>
    </xf>
    <xf numFmtId="164" fontId="0" fillId="0" borderId="6" xfId="0" applyFont="1" applyFill="1" applyBorder="1" applyAlignment="1">
      <alignment horizontal="center" vertical="top"/>
    </xf>
    <xf numFmtId="164" fontId="0" fillId="0" borderId="8" xfId="0" applyFont="1" applyFill="1" applyBorder="1" applyAlignment="1">
      <alignment horizontal="center" vertical="top"/>
    </xf>
    <xf numFmtId="164" fontId="5" fillId="0" borderId="3" xfId="0" applyFont="1" applyBorder="1" applyAlignment="1">
      <alignment horizontal="center" vertical="top"/>
    </xf>
    <xf numFmtId="164" fontId="5" fillId="0" borderId="3" xfId="0" applyFont="1" applyFill="1" applyBorder="1" applyAlignment="1">
      <alignment horizontal="center" vertical="top"/>
    </xf>
    <xf numFmtId="164" fontId="0" fillId="0" borderId="3" xfId="0" applyNumberFormat="1" applyFont="1" applyFill="1" applyBorder="1" applyAlignment="1">
      <alignment horizontal="center" vertical="top"/>
    </xf>
    <xf numFmtId="164" fontId="3" fillId="0" borderId="3" xfId="0" applyNumberFormat="1" applyFont="1" applyFill="1" applyBorder="1" applyAlignment="1">
      <alignment vertical="top" wrapText="1"/>
    </xf>
    <xf numFmtId="14" fontId="5" fillId="0" borderId="3" xfId="2" applyNumberFormat="1" applyFill="1" applyBorder="1" applyAlignment="1" applyProtection="1">
      <alignment vertical="top"/>
    </xf>
    <xf numFmtId="14" fontId="5" fillId="0" borderId="3" xfId="2" applyNumberFormat="1" applyBorder="1" applyAlignment="1" applyProtection="1">
      <alignment vertical="top"/>
    </xf>
    <xf numFmtId="14" fontId="3" fillId="0" borderId="3" xfId="4" applyNumberFormat="1" applyBorder="1" applyAlignment="1" applyProtection="1">
      <alignment vertical="top"/>
    </xf>
    <xf numFmtId="14" fontId="3" fillId="0" borderId="3" xfId="4" applyNumberFormat="1" applyFill="1" applyBorder="1" applyAlignment="1" applyProtection="1">
      <alignment vertical="top"/>
    </xf>
    <xf numFmtId="39" fontId="5" fillId="0" borderId="3" xfId="3" applyNumberFormat="1" applyFont="1" applyBorder="1" applyAlignment="1" applyProtection="1">
      <alignment vertical="top" wrapText="1"/>
    </xf>
    <xf numFmtId="164" fontId="0" fillId="0" borderId="3" xfId="0" applyNumberFormat="1" applyFill="1" applyBorder="1" applyAlignment="1">
      <alignment vertical="top" wrapText="1"/>
    </xf>
    <xf numFmtId="164" fontId="5" fillId="0" borderId="3" xfId="2" applyBorder="1" applyAlignment="1">
      <alignment vertical="top"/>
    </xf>
    <xf numFmtId="164" fontId="0" fillId="0" borderId="3" xfId="0" applyNumberFormat="1" applyFill="1" applyBorder="1" applyAlignment="1">
      <alignment vertical="top"/>
    </xf>
    <xf numFmtId="164" fontId="3" fillId="0" borderId="3" xfId="0" applyNumberFormat="1" applyFont="1" applyFill="1" applyBorder="1" applyAlignment="1">
      <alignment vertical="top"/>
    </xf>
    <xf numFmtId="164" fontId="3" fillId="0" borderId="3" xfId="4" applyNumberFormat="1" applyBorder="1" applyAlignment="1">
      <alignment vertical="top"/>
    </xf>
    <xf numFmtId="164" fontId="0" fillId="0" borderId="3" xfId="0" applyFont="1" applyBorder="1" applyAlignment="1">
      <alignment horizontal="center" vertical="top"/>
    </xf>
    <xf numFmtId="39" fontId="0" fillId="0" borderId="3" xfId="3" applyNumberFormat="1" applyFont="1" applyFill="1" applyBorder="1" applyAlignment="1" applyProtection="1">
      <alignment vertical="top" wrapText="1"/>
    </xf>
    <xf numFmtId="164" fontId="0" fillId="0" borderId="3" xfId="2" applyFont="1" applyBorder="1" applyAlignment="1">
      <alignment vertical="top" wrapText="1"/>
    </xf>
    <xf numFmtId="164" fontId="0" fillId="0" borderId="6" xfId="0" applyBorder="1" applyAlignment="1">
      <alignment horizontal="left" vertical="top"/>
    </xf>
    <xf numFmtId="164" fontId="0" fillId="0" borderId="3" xfId="0" applyBorder="1" applyAlignment="1">
      <alignment horizontal="left" vertical="top"/>
    </xf>
    <xf numFmtId="164" fontId="0" fillId="0" borderId="3" xfId="0" applyBorder="1" applyAlignment="1">
      <alignment vertical="top"/>
    </xf>
    <xf numFmtId="1" fontId="0" fillId="0" borderId="3" xfId="0" applyNumberFormat="1" applyFont="1" applyBorder="1" applyAlignment="1">
      <alignment horizontal="right" vertical="top" wrapText="1"/>
    </xf>
    <xf numFmtId="165" fontId="3" fillId="0" borderId="6" xfId="0" applyNumberFormat="1" applyFont="1" applyBorder="1" applyAlignment="1">
      <alignment horizontal="left" vertical="top"/>
    </xf>
    <xf numFmtId="14" fontId="0" fillId="0" borderId="3" xfId="0" applyNumberFormat="1" applyFont="1" applyBorder="1" applyAlignment="1">
      <alignment horizontal="right" vertical="top" wrapText="1"/>
    </xf>
    <xf numFmtId="164" fontId="16" fillId="0" borderId="3" xfId="0" applyFont="1" applyBorder="1" applyAlignment="1">
      <alignment vertical="top"/>
    </xf>
    <xf numFmtId="164" fontId="16" fillId="0" borderId="3" xfId="0" applyFont="1" applyBorder="1" applyAlignment="1">
      <alignment vertical="top" wrapText="1"/>
    </xf>
    <xf numFmtId="164" fontId="15" fillId="0" borderId="3" xfId="0" applyFont="1" applyBorder="1" applyAlignment="1">
      <alignment vertical="top"/>
    </xf>
    <xf numFmtId="164" fontId="0" fillId="0" borderId="3" xfId="0" applyFont="1" applyBorder="1" applyAlignment="1">
      <alignment vertical="top"/>
    </xf>
    <xf numFmtId="164" fontId="5" fillId="0" borderId="0" xfId="2" applyBorder="1" applyAlignment="1">
      <alignment vertical="top" wrapText="1"/>
    </xf>
    <xf numFmtId="164" fontId="0" fillId="0" borderId="0" xfId="0" quotePrefix="1" applyAlignment="1">
      <alignment horizontal="right"/>
    </xf>
    <xf numFmtId="164" fontId="0" fillId="0" borderId="0" xfId="0" applyBorder="1" applyAlignment="1">
      <alignment horizontal="left" vertical="top"/>
    </xf>
    <xf numFmtId="1" fontId="0" fillId="0" borderId="3" xfId="0" applyNumberFormat="1" applyFont="1" applyBorder="1" applyAlignment="1">
      <alignment vertical="top" wrapText="1"/>
    </xf>
    <xf numFmtId="14" fontId="0" fillId="0" borderId="3" xfId="0" applyNumberFormat="1" applyFont="1" applyBorder="1" applyAlignment="1">
      <alignment vertical="top" wrapText="1"/>
    </xf>
    <xf numFmtId="14" fontId="5" fillId="0" borderId="3" xfId="3" applyNumberFormat="1" applyFont="1" applyBorder="1" applyAlignment="1" applyProtection="1">
      <alignment vertical="top"/>
    </xf>
    <xf numFmtId="37" fontId="0" fillId="0" borderId="3" xfId="0" applyNumberFormat="1" applyBorder="1" applyAlignment="1">
      <alignment vertical="top" wrapText="1"/>
    </xf>
    <xf numFmtId="37" fontId="0" fillId="0" borderId="0" xfId="0" applyNumberFormat="1" applyFont="1" applyBorder="1" applyAlignment="1">
      <alignment vertical="top" wrapText="1"/>
    </xf>
    <xf numFmtId="164" fontId="0" fillId="0" borderId="0" xfId="0" applyBorder="1" applyAlignment="1">
      <alignment vertical="top" wrapText="1"/>
    </xf>
    <xf numFmtId="37" fontId="5" fillId="0" borderId="0" xfId="0" applyNumberFormat="1" applyFont="1" applyBorder="1" applyAlignment="1" applyProtection="1">
      <alignment vertical="top"/>
    </xf>
    <xf numFmtId="14" fontId="0" fillId="0" borderId="0" xfId="0" applyNumberFormat="1" applyBorder="1" applyAlignment="1" applyProtection="1">
      <alignment vertical="top"/>
    </xf>
    <xf numFmtId="164" fontId="0" fillId="0" borderId="0" xfId="0" applyFont="1" applyBorder="1" applyAlignment="1">
      <alignment vertical="top" wrapText="1"/>
    </xf>
    <xf numFmtId="0" fontId="0" fillId="0" borderId="0" xfId="1" applyNumberFormat="1" applyFont="1" applyBorder="1" applyAlignment="1">
      <alignment vertical="top" wrapText="1"/>
    </xf>
    <xf numFmtId="164" fontId="0" fillId="0" borderId="0" xfId="0" applyNumberFormat="1" applyFill="1" applyBorder="1" applyAlignment="1">
      <alignment vertical="top" wrapText="1"/>
    </xf>
    <xf numFmtId="164" fontId="0" fillId="0" borderId="0" xfId="0" applyNumberFormat="1" applyBorder="1" applyAlignment="1">
      <alignment vertical="top"/>
    </xf>
    <xf numFmtId="165" fontId="3" fillId="0" borderId="0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right" vertical="top"/>
    </xf>
    <xf numFmtId="0" fontId="3" fillId="0" borderId="3" xfId="0" applyNumberFormat="1" applyFont="1" applyFill="1" applyBorder="1" applyAlignment="1">
      <alignment horizontal="right" vertical="top"/>
    </xf>
    <xf numFmtId="164" fontId="0" fillId="0" borderId="3" xfId="0" applyBorder="1" applyAlignment="1">
      <alignment horizontal="center" vertical="top"/>
    </xf>
    <xf numFmtId="164" fontId="0" fillId="0" borderId="3" xfId="0" applyFill="1" applyBorder="1" applyAlignment="1">
      <alignment horizontal="center" vertical="top"/>
    </xf>
    <xf numFmtId="0" fontId="3" fillId="0" borderId="3" xfId="4" applyFont="1" applyFill="1" applyBorder="1" applyAlignment="1">
      <alignment vertical="top"/>
    </xf>
    <xf numFmtId="39" fontId="5" fillId="0" borderId="0" xfId="3" applyNumberFormat="1" applyFont="1" applyFill="1" applyBorder="1" applyAlignment="1" applyProtection="1">
      <alignment vertical="top" wrapText="1"/>
    </xf>
    <xf numFmtId="164" fontId="0" fillId="0" borderId="3" xfId="0" applyFill="1" applyBorder="1" applyAlignment="1">
      <alignment vertical="top" wrapText="1"/>
    </xf>
    <xf numFmtId="14" fontId="4" fillId="0" borderId="0" xfId="0" applyNumberFormat="1" applyFont="1"/>
    <xf numFmtId="164" fontId="0" fillId="0" borderId="0" xfId="0" applyFont="1"/>
    <xf numFmtId="164" fontId="5" fillId="0" borderId="3" xfId="2" applyFont="1" applyBorder="1" applyAlignment="1">
      <alignment vertical="top"/>
    </xf>
    <xf numFmtId="164" fontId="5" fillId="0" borderId="3" xfId="0" applyNumberFormat="1" applyFont="1" applyBorder="1" applyAlignment="1">
      <alignment vertical="top"/>
    </xf>
    <xf numFmtId="164" fontId="5" fillId="0" borderId="3" xfId="0" applyNumberFormat="1" applyFont="1" applyFill="1" applyBorder="1" applyAlignment="1">
      <alignment vertical="top"/>
    </xf>
    <xf numFmtId="164" fontId="0" fillId="0" borderId="0" xfId="0" applyNumberFormat="1" applyBorder="1" applyAlignment="1">
      <alignment vertical="top" wrapText="1"/>
    </xf>
    <xf numFmtId="164" fontId="0" fillId="0" borderId="6" xfId="0" applyFont="1" applyBorder="1" applyAlignment="1">
      <alignment vertical="top" wrapText="1"/>
    </xf>
    <xf numFmtId="164" fontId="0" fillId="0" borderId="6" xfId="0" applyBorder="1" applyAlignment="1">
      <alignment vertical="top" wrapText="1"/>
    </xf>
    <xf numFmtId="37" fontId="0" fillId="0" borderId="0" xfId="0" applyNumberFormat="1" applyBorder="1" applyAlignment="1">
      <alignment vertical="top" wrapText="1"/>
    </xf>
    <xf numFmtId="0" fontId="3" fillId="0" borderId="0" xfId="0" applyNumberFormat="1" applyFont="1" applyFill="1" applyBorder="1" applyAlignment="1">
      <alignment horizontal="right" vertical="top"/>
    </xf>
    <xf numFmtId="164" fontId="0" fillId="0" borderId="0" xfId="0" applyFont="1" applyBorder="1" applyAlignment="1">
      <alignment horizontal="center" vertical="top"/>
    </xf>
    <xf numFmtId="164" fontId="0" fillId="0" borderId="0" xfId="0" applyBorder="1" applyAlignment="1">
      <alignment horizontal="center" vertical="top"/>
    </xf>
    <xf numFmtId="164" fontId="0" fillId="0" borderId="0" xfId="0" applyFill="1" applyBorder="1" applyAlignment="1">
      <alignment horizontal="center" vertical="top"/>
    </xf>
    <xf numFmtId="164" fontId="5" fillId="0" borderId="0" xfId="0" applyFont="1" applyBorder="1" applyAlignment="1">
      <alignment horizontal="center" vertical="top"/>
    </xf>
    <xf numFmtId="164" fontId="0" fillId="0" borderId="0" xfId="0" applyBorder="1"/>
    <xf numFmtId="37" fontId="5" fillId="0" borderId="0" xfId="2" applyNumberFormat="1" applyFont="1" applyBorder="1" applyAlignment="1" applyProtection="1">
      <alignment vertical="top"/>
    </xf>
    <xf numFmtId="14" fontId="5" fillId="0" borderId="0" xfId="2" applyNumberFormat="1" applyFill="1" applyBorder="1" applyAlignment="1" applyProtection="1">
      <alignment vertical="top"/>
    </xf>
    <xf numFmtId="0" fontId="3" fillId="0" borderId="0" xfId="0" applyNumberFormat="1" applyFont="1" applyBorder="1" applyAlignment="1">
      <alignment horizontal="right" vertical="top"/>
    </xf>
    <xf numFmtId="164" fontId="5" fillId="0" borderId="0" xfId="2" applyBorder="1" applyAlignment="1">
      <alignment vertical="top"/>
    </xf>
    <xf numFmtId="37" fontId="5" fillId="0" borderId="0" xfId="0" applyNumberFormat="1" applyFont="1" applyFill="1" applyBorder="1" applyAlignment="1" applyProtection="1">
      <alignment vertical="top"/>
    </xf>
    <xf numFmtId="0" fontId="5" fillId="0" borderId="0" xfId="1" applyNumberFormat="1" applyFont="1" applyBorder="1" applyAlignment="1">
      <alignment vertical="top" wrapText="1"/>
    </xf>
    <xf numFmtId="164" fontId="0" fillId="0" borderId="0" xfId="0" applyBorder="1" applyAlignment="1">
      <alignment horizontal="right" vertical="top"/>
    </xf>
    <xf numFmtId="14" fontId="5" fillId="0" borderId="0" xfId="2" applyNumberFormat="1" applyBorder="1" applyAlignment="1" applyProtection="1">
      <alignment vertical="top"/>
    </xf>
    <xf numFmtId="164" fontId="0" fillId="0" borderId="0" xfId="0" applyFont="1" applyBorder="1" applyAlignment="1">
      <alignment horizontal="right" vertical="top"/>
    </xf>
    <xf numFmtId="1" fontId="0" fillId="0" borderId="0" xfId="0" applyNumberFormat="1" applyFont="1" applyBorder="1" applyAlignment="1">
      <alignment horizontal="left" vertical="top" wrapText="1"/>
    </xf>
    <xf numFmtId="14" fontId="0" fillId="0" borderId="0" xfId="0" applyNumberFormat="1" applyFont="1" applyBorder="1" applyAlignment="1">
      <alignment horizontal="left" vertical="top" wrapText="1"/>
    </xf>
    <xf numFmtId="164" fontId="3" fillId="0" borderId="0" xfId="0" applyFont="1" applyBorder="1" applyAlignment="1">
      <alignment vertical="top" wrapText="1"/>
    </xf>
    <xf numFmtId="1" fontId="0" fillId="0" borderId="0" xfId="0" applyNumberFormat="1" applyBorder="1" applyAlignment="1">
      <alignment horizontal="left" vertical="top"/>
    </xf>
    <xf numFmtId="164" fontId="0" fillId="0" borderId="0" xfId="0" applyFont="1" applyBorder="1" applyAlignment="1">
      <alignment horizontal="left" vertical="top"/>
    </xf>
    <xf numFmtId="1" fontId="0" fillId="0" borderId="0" xfId="0" quotePrefix="1" applyNumberFormat="1" applyBorder="1" applyAlignment="1">
      <alignment horizontal="left" vertical="top"/>
    </xf>
    <xf numFmtId="1" fontId="0" fillId="0" borderId="0" xfId="0" applyNumberFormat="1" applyFont="1" applyBorder="1" applyAlignment="1">
      <alignment horizontal="left" vertical="top"/>
    </xf>
    <xf numFmtId="164" fontId="10" fillId="0" borderId="0" xfId="0" applyNumberFormat="1" applyFont="1" applyFill="1" applyBorder="1" applyAlignment="1">
      <alignment horizontal="center" vertical="top"/>
    </xf>
    <xf numFmtId="164" fontId="11" fillId="0" borderId="0" xfId="0" applyNumberFormat="1" applyFont="1" applyFill="1" applyBorder="1" applyAlignment="1">
      <alignment horizontal="center" vertical="top"/>
    </xf>
    <xf numFmtId="165" fontId="3" fillId="0" borderId="0" xfId="0" quotePrefix="1" applyNumberFormat="1" applyFont="1" applyBorder="1" applyAlignment="1">
      <alignment horizontal="center" vertical="top" wrapText="1"/>
    </xf>
    <xf numFmtId="164" fontId="0" fillId="0" borderId="0" xfId="0" applyBorder="1" applyAlignment="1">
      <alignment vertical="top"/>
    </xf>
    <xf numFmtId="1" fontId="0" fillId="0" borderId="0" xfId="0" applyNumberFormat="1" applyFont="1" applyBorder="1" applyAlignment="1">
      <alignment vertical="top" wrapText="1"/>
    </xf>
    <xf numFmtId="14" fontId="0" fillId="0" borderId="0" xfId="0" applyNumberFormat="1" applyFont="1" applyBorder="1" applyAlignment="1">
      <alignment vertical="top" wrapText="1"/>
    </xf>
    <xf numFmtId="1" fontId="0" fillId="0" borderId="0" xfId="1" applyNumberFormat="1" applyFont="1" applyBorder="1" applyAlignment="1">
      <alignment horizontal="right" vertical="top" wrapText="1"/>
    </xf>
    <xf numFmtId="164" fontId="5" fillId="0" borderId="0" xfId="2" applyFill="1" applyBorder="1" applyAlignment="1">
      <alignment vertical="top"/>
    </xf>
    <xf numFmtId="164" fontId="0" fillId="0" borderId="0" xfId="0" applyFont="1" applyFill="1" applyBorder="1" applyAlignment="1">
      <alignment horizontal="center" vertical="top"/>
    </xf>
    <xf numFmtId="164" fontId="5" fillId="0" borderId="0" xfId="0" applyFont="1" applyFill="1" applyBorder="1" applyAlignment="1">
      <alignment horizontal="center" vertical="top"/>
    </xf>
    <xf numFmtId="14" fontId="0" fillId="0" borderId="0" xfId="0" applyNumberFormat="1" applyFill="1" applyBorder="1" applyAlignment="1" applyProtection="1">
      <alignment vertical="top"/>
    </xf>
    <xf numFmtId="164" fontId="3" fillId="0" borderId="0" xfId="0" applyNumberFormat="1" applyFont="1" applyFill="1" applyBorder="1" applyAlignment="1">
      <alignment vertical="top" wrapText="1"/>
    </xf>
    <xf numFmtId="164" fontId="3" fillId="0" borderId="0" xfId="0" applyNumberFormat="1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horizontal="center" vertical="top"/>
    </xf>
    <xf numFmtId="164" fontId="0" fillId="0" borderId="0" xfId="0" applyNumberFormat="1" applyFont="1" applyFill="1" applyBorder="1" applyAlignment="1">
      <alignment horizontal="center" vertical="top"/>
    </xf>
    <xf numFmtId="164" fontId="0" fillId="0" borderId="0" xfId="0" applyNumberFormat="1" applyFill="1" applyBorder="1" applyAlignment="1">
      <alignment vertical="top"/>
    </xf>
    <xf numFmtId="164" fontId="3" fillId="0" borderId="0" xfId="0" applyNumberFormat="1" applyFont="1" applyBorder="1" applyAlignment="1">
      <alignment vertical="top" wrapText="1"/>
    </xf>
    <xf numFmtId="0" fontId="3" fillId="0" borderId="0" xfId="4" applyFont="1" applyFill="1" applyBorder="1" applyAlignment="1">
      <alignment vertical="top"/>
    </xf>
    <xf numFmtId="164" fontId="0" fillId="0" borderId="0" xfId="0" applyNumberFormat="1" applyBorder="1" applyAlignment="1">
      <alignment horizontal="center" vertical="top"/>
    </xf>
    <xf numFmtId="164" fontId="0" fillId="0" borderId="0" xfId="0" applyNumberFormat="1" applyFont="1" applyBorder="1" applyAlignment="1">
      <alignment horizontal="center" vertical="top"/>
    </xf>
    <xf numFmtId="164" fontId="0" fillId="0" borderId="0" xfId="0" applyNumberFormat="1" applyFill="1" applyBorder="1" applyAlignment="1">
      <alignment horizontal="center" vertical="top"/>
    </xf>
    <xf numFmtId="164" fontId="5" fillId="0" borderId="0" xfId="0" applyNumberFormat="1" applyFont="1" applyBorder="1" applyAlignment="1">
      <alignment horizontal="center" vertical="top"/>
    </xf>
    <xf numFmtId="1" fontId="0" fillId="0" borderId="0" xfId="1" applyNumberFormat="1" applyFont="1" applyBorder="1" applyAlignment="1">
      <alignment vertical="top" wrapText="1"/>
    </xf>
    <xf numFmtId="164" fontId="3" fillId="0" borderId="0" xfId="0" applyNumberFormat="1" applyFont="1" applyBorder="1" applyAlignment="1">
      <alignment vertical="top"/>
    </xf>
    <xf numFmtId="164" fontId="3" fillId="0" borderId="0" xfId="0" applyNumberFormat="1" applyFont="1" applyBorder="1" applyAlignment="1">
      <alignment horizontal="center" vertical="top"/>
    </xf>
    <xf numFmtId="164" fontId="3" fillId="0" borderId="0" xfId="0" quotePrefix="1" applyNumberFormat="1" applyFont="1" applyBorder="1" applyAlignment="1">
      <alignment horizontal="center" vertical="top"/>
    </xf>
    <xf numFmtId="39" fontId="5" fillId="0" borderId="0" xfId="3" applyNumberFormat="1" applyFont="1" applyBorder="1" applyAlignment="1" applyProtection="1">
      <alignment vertical="top" wrapText="1"/>
    </xf>
    <xf numFmtId="37" fontId="0" fillId="0" borderId="0" xfId="0" applyNumberFormat="1" applyFont="1" applyBorder="1" applyAlignment="1">
      <alignment vertical="top"/>
    </xf>
    <xf numFmtId="164" fontId="0" fillId="0" borderId="0" xfId="0" applyFill="1" applyBorder="1"/>
    <xf numFmtId="164" fontId="4" fillId="0" borderId="3" xfId="0" applyFont="1" applyBorder="1" applyAlignment="1">
      <alignment wrapText="1"/>
    </xf>
    <xf numFmtId="164" fontId="6" fillId="0" borderId="21" xfId="0" applyNumberFormat="1" applyFont="1" applyFill="1" applyBorder="1" applyAlignment="1" applyProtection="1">
      <alignment horizontal="center" vertical="center"/>
    </xf>
    <xf numFmtId="164" fontId="4" fillId="0" borderId="9" xfId="0" applyFont="1" applyFill="1" applyBorder="1" applyAlignment="1">
      <alignment horizontal="center" vertical="center"/>
    </xf>
    <xf numFmtId="14" fontId="0" fillId="0" borderId="0" xfId="0" applyNumberFormat="1" applyBorder="1" applyAlignment="1" applyProtection="1">
      <alignment vertical="top" wrapText="1"/>
    </xf>
    <xf numFmtId="37" fontId="0" fillId="0" borderId="3" xfId="2" applyNumberFormat="1" applyFont="1" applyBorder="1" applyAlignment="1" applyProtection="1">
      <alignment horizontal="right" vertical="top"/>
    </xf>
    <xf numFmtId="164" fontId="0" fillId="0" borderId="0" xfId="0"/>
    <xf numFmtId="165" fontId="0" fillId="0" borderId="8" xfId="0" applyNumberFormat="1" applyFont="1" applyBorder="1" applyAlignment="1">
      <alignment horizontal="center" vertical="top" wrapText="1"/>
    </xf>
    <xf numFmtId="164" fontId="0" fillId="0" borderId="3" xfId="0" applyBorder="1" applyAlignment="1">
      <alignment vertical="top" wrapText="1"/>
    </xf>
    <xf numFmtId="166" fontId="38" fillId="0" borderId="0" xfId="0" applyNumberFormat="1" applyFont="1" applyFill="1" applyAlignment="1">
      <alignment horizontal="center"/>
    </xf>
    <xf numFmtId="165" fontId="3" fillId="0" borderId="6" xfId="0" applyNumberFormat="1" applyFont="1" applyBorder="1" applyAlignment="1">
      <alignment horizontal="center" vertical="top" wrapText="1"/>
    </xf>
    <xf numFmtId="165" fontId="0" fillId="0" borderId="0" xfId="0" applyNumberFormat="1" applyFont="1" applyBorder="1" applyAlignment="1">
      <alignment horizontal="center" vertical="top" wrapText="1"/>
    </xf>
    <xf numFmtId="164" fontId="8" fillId="0" borderId="2" xfId="0" applyFont="1" applyBorder="1" applyAlignment="1">
      <alignment horizontal="center" wrapText="1"/>
    </xf>
    <xf numFmtId="0" fontId="0" fillId="0" borderId="3" xfId="1" applyNumberFormat="1" applyFont="1" applyBorder="1" applyAlignment="1">
      <alignment vertical="top" wrapText="1"/>
    </xf>
    <xf numFmtId="165" fontId="0" fillId="0" borderId="6" xfId="0" applyNumberFormat="1" applyFont="1" applyBorder="1" applyAlignment="1">
      <alignment horizontal="center" vertical="top" wrapText="1"/>
    </xf>
    <xf numFmtId="165" fontId="0" fillId="0" borderId="3" xfId="0" applyNumberFormat="1" applyFont="1" applyBorder="1" applyAlignment="1">
      <alignment horizontal="center" vertical="top" wrapText="1"/>
    </xf>
    <xf numFmtId="37" fontId="5" fillId="0" borderId="3" xfId="7" applyNumberFormat="1" applyFont="1" applyBorder="1" applyAlignment="1" applyProtection="1">
      <alignment horizontal="right" vertical="top"/>
    </xf>
    <xf numFmtId="1" fontId="5" fillId="0" borderId="3" xfId="87" applyNumberFormat="1" applyFont="1" applyFill="1" applyBorder="1" applyAlignment="1">
      <alignment vertical="top" wrapText="1"/>
    </xf>
    <xf numFmtId="14" fontId="5" fillId="0" borderId="8" xfId="87" applyNumberFormat="1" applyFont="1" applyFill="1" applyBorder="1" applyAlignment="1">
      <alignment vertical="top" wrapText="1"/>
    </xf>
    <xf numFmtId="0" fontId="5" fillId="0" borderId="3" xfId="86" applyNumberFormat="1" applyFont="1" applyFill="1" applyBorder="1" applyAlignment="1">
      <alignment vertical="top" wrapText="1"/>
    </xf>
    <xf numFmtId="164" fontId="5" fillId="0" borderId="3" xfId="87" applyFont="1" applyFill="1" applyBorder="1" applyAlignment="1">
      <alignment vertical="top" wrapText="1"/>
    </xf>
    <xf numFmtId="164" fontId="3" fillId="0" borderId="3" xfId="87" applyFont="1" applyFill="1" applyBorder="1" applyAlignment="1">
      <alignment vertical="top" wrapText="1"/>
    </xf>
    <xf numFmtId="0" fontId="5" fillId="0" borderId="3" xfId="87" applyNumberFormat="1" applyFill="1" applyBorder="1" applyAlignment="1">
      <alignment vertical="top" wrapText="1"/>
    </xf>
    <xf numFmtId="0" fontId="5" fillId="0" borderId="3" xfId="87" applyNumberFormat="1" applyFill="1" applyBorder="1" applyAlignment="1">
      <alignment horizontal="left" vertical="top" wrapText="1"/>
    </xf>
    <xf numFmtId="164" fontId="5" fillId="0" borderId="3" xfId="87" applyFill="1" applyBorder="1" applyAlignment="1">
      <alignment horizontal="left" vertical="top" wrapText="1"/>
    </xf>
    <xf numFmtId="37" fontId="5" fillId="0" borderId="3" xfId="87" applyNumberFormat="1" applyFill="1" applyBorder="1" applyAlignment="1">
      <alignment horizontal="center" vertical="center" wrapText="1"/>
    </xf>
    <xf numFmtId="164" fontId="5" fillId="0" borderId="3" xfId="87" applyFill="1" applyBorder="1" applyAlignment="1">
      <alignment horizontal="center" vertical="center" wrapText="1"/>
    </xf>
    <xf numFmtId="37" fontId="5" fillId="0" borderId="2" xfId="87" applyNumberFormat="1" applyFont="1" applyFill="1" applyBorder="1" applyAlignment="1" applyProtection="1">
      <alignment vertical="top" wrapText="1"/>
    </xf>
    <xf numFmtId="14" fontId="5" fillId="0" borderId="7" xfId="87" applyNumberFormat="1" applyFont="1" applyFill="1" applyBorder="1" applyAlignment="1" applyProtection="1">
      <alignment vertical="top" wrapText="1"/>
    </xf>
    <xf numFmtId="37" fontId="5" fillId="0" borderId="3" xfId="87" applyNumberFormat="1" applyFont="1" applyFill="1" applyBorder="1" applyAlignment="1" applyProtection="1">
      <alignment vertical="top" wrapText="1"/>
    </xf>
    <xf numFmtId="14" fontId="5" fillId="0" borderId="8" xfId="87" applyNumberFormat="1" applyFont="1" applyFill="1" applyBorder="1" applyAlignment="1" applyProtection="1">
      <alignment vertical="top" wrapText="1"/>
    </xf>
    <xf numFmtId="164" fontId="5" fillId="0" borderId="2" xfId="87" applyFill="1" applyBorder="1" applyAlignment="1">
      <alignment horizontal="left" vertical="top" wrapText="1"/>
    </xf>
    <xf numFmtId="164" fontId="4" fillId="0" borderId="6" xfId="0" applyFont="1" applyBorder="1" applyAlignment="1">
      <alignment horizontal="right"/>
    </xf>
    <xf numFmtId="165" fontId="3" fillId="0" borderId="3" xfId="0" applyNumberFormat="1" applyFont="1" applyBorder="1" applyAlignment="1">
      <alignment horizontal="center" vertical="top" wrapText="1"/>
    </xf>
    <xf numFmtId="165" fontId="3" fillId="0" borderId="8" xfId="0" applyNumberFormat="1" applyFont="1" applyBorder="1" applyAlignment="1">
      <alignment horizontal="center" vertical="top" wrapText="1"/>
    </xf>
    <xf numFmtId="164" fontId="0" fillId="0" borderId="0" xfId="0" applyAlignment="1">
      <alignment wrapText="1"/>
    </xf>
    <xf numFmtId="0" fontId="3" fillId="0" borderId="3" xfId="4" applyFont="1" applyFill="1" applyBorder="1" applyAlignment="1">
      <alignment vertical="top" wrapText="1"/>
    </xf>
    <xf numFmtId="164" fontId="4" fillId="0" borderId="4" xfId="0" applyFont="1" applyBorder="1" applyAlignment="1">
      <alignment wrapText="1"/>
    </xf>
    <xf numFmtId="164" fontId="4" fillId="0" borderId="8" xfId="0" applyFont="1" applyBorder="1" applyAlignment="1">
      <alignment horizontal="right"/>
    </xf>
    <xf numFmtId="164" fontId="4" fillId="0" borderId="0" xfId="0" applyFont="1" applyBorder="1" applyAlignment="1">
      <alignment horizontal="right"/>
    </xf>
    <xf numFmtId="164" fontId="0" fillId="0" borderId="2" xfId="87" applyFont="1" applyFill="1" applyBorder="1" applyAlignment="1">
      <alignment horizontal="left" vertical="top" wrapText="1"/>
    </xf>
    <xf numFmtId="18" fontId="0" fillId="0" borderId="0" xfId="0" applyNumberFormat="1" applyAlignment="1">
      <alignment horizontal="left" wrapText="1"/>
    </xf>
    <xf numFmtId="164" fontId="4" fillId="0" borderId="3" xfId="0" applyFont="1" applyBorder="1" applyAlignment="1">
      <alignment horizontal="right"/>
    </xf>
    <xf numFmtId="164" fontId="0" fillId="0" borderId="3" xfId="0" applyFont="1" applyBorder="1" applyAlignment="1">
      <alignment vertical="top" wrapText="1"/>
    </xf>
    <xf numFmtId="14" fontId="0" fillId="0" borderId="3" xfId="0" applyNumberFormat="1" applyBorder="1" applyAlignment="1" applyProtection="1">
      <alignment vertical="top"/>
    </xf>
    <xf numFmtId="164" fontId="0" fillId="0" borderId="6" xfId="0" applyBorder="1" applyAlignment="1">
      <alignment horizontal="center" vertical="top"/>
    </xf>
    <xf numFmtId="164" fontId="0" fillId="0" borderId="8" xfId="0" applyBorder="1" applyAlignment="1">
      <alignment horizontal="center" vertical="top"/>
    </xf>
    <xf numFmtId="1" fontId="0" fillId="0" borderId="3" xfId="1" applyNumberFormat="1" applyFont="1" applyBorder="1" applyAlignment="1">
      <alignment horizontal="right" vertical="top" wrapText="1"/>
    </xf>
    <xf numFmtId="164" fontId="5" fillId="0" borderId="3" xfId="2" applyBorder="1" applyAlignment="1">
      <alignment vertical="top" wrapText="1"/>
    </xf>
    <xf numFmtId="164" fontId="0" fillId="0" borderId="6" xfId="0" applyFill="1" applyBorder="1" applyAlignment="1">
      <alignment horizontal="center" vertical="top"/>
    </xf>
    <xf numFmtId="164" fontId="0" fillId="0" borderId="6" xfId="0" applyFont="1" applyBorder="1" applyAlignment="1">
      <alignment horizontal="center" vertical="top"/>
    </xf>
    <xf numFmtId="164" fontId="0" fillId="0" borderId="8" xfId="0" applyFill="1" applyBorder="1" applyAlignment="1">
      <alignment horizontal="center" vertical="top"/>
    </xf>
    <xf numFmtId="164" fontId="0" fillId="0" borderId="8" xfId="0" applyFont="1" applyBorder="1" applyAlignment="1">
      <alignment horizontal="center" vertical="top"/>
    </xf>
    <xf numFmtId="164" fontId="3" fillId="0" borderId="3" xfId="0" applyNumberFormat="1" applyFont="1" applyBorder="1" applyAlignment="1">
      <alignment vertical="top"/>
    </xf>
    <xf numFmtId="37" fontId="5" fillId="0" borderId="3" xfId="0" applyNumberFormat="1" applyFont="1" applyFill="1" applyBorder="1" applyAlignment="1" applyProtection="1">
      <alignment vertical="top"/>
    </xf>
    <xf numFmtId="164" fontId="0" fillId="0" borderId="6" xfId="0" applyFont="1" applyFill="1" applyBorder="1" applyAlignment="1">
      <alignment horizontal="center" vertical="top"/>
    </xf>
    <xf numFmtId="164" fontId="0" fillId="0" borderId="8" xfId="0" applyFont="1" applyFill="1" applyBorder="1" applyAlignment="1">
      <alignment horizontal="center" vertical="top"/>
    </xf>
    <xf numFmtId="164" fontId="5" fillId="0" borderId="3" xfId="0" applyFont="1" applyBorder="1" applyAlignment="1">
      <alignment horizontal="center" vertical="top"/>
    </xf>
    <xf numFmtId="164" fontId="5" fillId="0" borderId="3" xfId="0" applyFont="1" applyFill="1" applyBorder="1" applyAlignment="1">
      <alignment horizontal="center" vertical="top"/>
    </xf>
    <xf numFmtId="164" fontId="0" fillId="0" borderId="3" xfId="2" applyFont="1" applyBorder="1" applyAlignment="1">
      <alignment vertical="top"/>
    </xf>
    <xf numFmtId="164" fontId="0" fillId="0" borderId="3" xfId="0" applyFont="1" applyBorder="1" applyAlignment="1">
      <alignment horizontal="center" vertical="top"/>
    </xf>
    <xf numFmtId="164" fontId="0" fillId="0" borderId="3" xfId="2" applyFont="1" applyBorder="1" applyAlignment="1">
      <alignment vertical="top" wrapText="1"/>
    </xf>
    <xf numFmtId="1" fontId="0" fillId="0" borderId="3" xfId="0" applyNumberFormat="1" applyFont="1" applyBorder="1" applyAlignment="1">
      <alignment vertical="top" wrapText="1"/>
    </xf>
    <xf numFmtId="14" fontId="0" fillId="0" borderId="3" xfId="0" applyNumberFormat="1" applyFont="1" applyBorder="1" applyAlignment="1">
      <alignment vertical="top" wrapText="1"/>
    </xf>
    <xf numFmtId="37" fontId="0" fillId="0" borderId="3" xfId="0" applyNumberFormat="1" applyBorder="1" applyAlignment="1">
      <alignment vertical="top" wrapText="1"/>
    </xf>
    <xf numFmtId="0" fontId="3" fillId="0" borderId="3" xfId="0" applyNumberFormat="1" applyFont="1" applyBorder="1" applyAlignment="1">
      <alignment horizontal="right" vertical="top"/>
    </xf>
    <xf numFmtId="0" fontId="3" fillId="0" borderId="3" xfId="0" applyNumberFormat="1" applyFont="1" applyFill="1" applyBorder="1" applyAlignment="1">
      <alignment horizontal="right" vertical="top"/>
    </xf>
    <xf numFmtId="164" fontId="0" fillId="0" borderId="3" xfId="0" applyBorder="1" applyAlignment="1">
      <alignment horizontal="center" vertical="top"/>
    </xf>
    <xf numFmtId="164" fontId="0" fillId="0" borderId="3" xfId="0" applyFill="1" applyBorder="1" applyAlignment="1">
      <alignment horizontal="center" vertical="top"/>
    </xf>
    <xf numFmtId="37" fontId="0" fillId="0" borderId="3" xfId="2" applyNumberFormat="1" applyFont="1" applyBorder="1" applyAlignment="1" applyProtection="1">
      <alignment vertical="top"/>
    </xf>
    <xf numFmtId="14" fontId="0" fillId="0" borderId="3" xfId="2" applyNumberFormat="1" applyFont="1" applyBorder="1" applyAlignment="1" applyProtection="1">
      <alignment vertical="top"/>
    </xf>
    <xf numFmtId="164" fontId="5" fillId="0" borderId="3" xfId="0" applyNumberFormat="1" applyFont="1" applyBorder="1" applyAlignment="1">
      <alignment vertical="top"/>
    </xf>
    <xf numFmtId="164" fontId="0" fillId="0" borderId="0" xfId="0" applyFont="1" applyBorder="1" applyAlignment="1">
      <alignment horizontal="center" vertical="top"/>
    </xf>
    <xf numFmtId="14" fontId="0" fillId="0" borderId="8" xfId="0" applyNumberFormat="1" applyBorder="1" applyAlignment="1" applyProtection="1">
      <alignment vertical="top"/>
    </xf>
    <xf numFmtId="14" fontId="0" fillId="0" borderId="8" xfId="0" applyNumberFormat="1" applyFont="1" applyBorder="1" applyAlignment="1">
      <alignment vertical="top" wrapText="1"/>
    </xf>
    <xf numFmtId="164" fontId="38" fillId="0" borderId="1" xfId="0" applyFont="1" applyFill="1" applyBorder="1" applyAlignment="1">
      <alignment horizontal="center"/>
    </xf>
    <xf numFmtId="164" fontId="4" fillId="0" borderId="1" xfId="0" applyFont="1" applyBorder="1" applyAlignment="1">
      <alignment horizontal="center"/>
    </xf>
    <xf numFmtId="164" fontId="3" fillId="0" borderId="3" xfId="77" applyNumberFormat="1" applyFont="1" applyBorder="1" applyAlignment="1">
      <alignment vertical="top"/>
    </xf>
    <xf numFmtId="37" fontId="5" fillId="0" borderId="3" xfId="77" applyNumberFormat="1" applyFont="1" applyBorder="1" applyAlignment="1" applyProtection="1">
      <alignment vertical="top"/>
    </xf>
    <xf numFmtId="14" fontId="3" fillId="0" borderId="3" xfId="77" applyNumberFormat="1" applyBorder="1" applyAlignment="1" applyProtection="1">
      <alignment vertical="top"/>
    </xf>
    <xf numFmtId="164" fontId="3" fillId="0" borderId="3" xfId="77" applyNumberFormat="1" applyBorder="1" applyAlignment="1">
      <alignment vertical="top" wrapText="1"/>
    </xf>
    <xf numFmtId="164" fontId="3" fillId="0" borderId="3" xfId="77" applyNumberFormat="1" applyBorder="1" applyAlignment="1">
      <alignment vertical="top"/>
    </xf>
    <xf numFmtId="14" fontId="3" fillId="0" borderId="3" xfId="77" applyNumberFormat="1" applyFill="1" applyBorder="1" applyAlignment="1" applyProtection="1">
      <alignment vertical="top"/>
    </xf>
    <xf numFmtId="164" fontId="3" fillId="0" borderId="3" xfId="77" applyNumberFormat="1" applyFont="1" applyBorder="1" applyAlignment="1">
      <alignment vertical="top" wrapText="1"/>
    </xf>
    <xf numFmtId="164" fontId="3" fillId="0" borderId="0" xfId="77" applyNumberFormat="1" applyBorder="1" applyAlignment="1">
      <alignment vertical="top" wrapText="1"/>
    </xf>
    <xf numFmtId="37" fontId="5" fillId="0" borderId="0" xfId="77" applyNumberFormat="1" applyFont="1" applyBorder="1" applyAlignment="1" applyProtection="1">
      <alignment vertical="top"/>
    </xf>
    <xf numFmtId="14" fontId="3" fillId="0" borderId="0" xfId="77" applyNumberFormat="1" applyBorder="1" applyAlignment="1" applyProtection="1">
      <alignment vertical="top"/>
    </xf>
    <xf numFmtId="14" fontId="0" fillId="0" borderId="3" xfId="0" applyNumberFormat="1" applyFont="1" applyFill="1" applyBorder="1" applyAlignment="1" applyProtection="1">
      <alignment vertical="top"/>
    </xf>
    <xf numFmtId="14" fontId="5" fillId="0" borderId="8" xfId="2" applyNumberFormat="1" applyBorder="1" applyAlignment="1" applyProtection="1">
      <alignment vertical="top"/>
    </xf>
    <xf numFmtId="0" fontId="3" fillId="0" borderId="0" xfId="4" applyFont="1" applyFill="1" applyBorder="1" applyAlignment="1">
      <alignment vertical="top" wrapText="1"/>
    </xf>
    <xf numFmtId="37" fontId="0" fillId="0" borderId="3" xfId="2" applyNumberFormat="1" applyFont="1" applyBorder="1" applyAlignment="1" applyProtection="1">
      <alignment horizontal="center" vertical="center"/>
    </xf>
    <xf numFmtId="37" fontId="0" fillId="0" borderId="3" xfId="0" applyNumberFormat="1" applyFont="1" applyFill="1" applyBorder="1" applyAlignment="1" applyProtection="1">
      <alignment horizontal="center" vertical="center"/>
    </xf>
    <xf numFmtId="1" fontId="0" fillId="0" borderId="3" xfId="0" applyNumberFormat="1" applyFont="1" applyBorder="1" applyAlignment="1">
      <alignment horizontal="center" vertical="center" wrapText="1"/>
    </xf>
    <xf numFmtId="37" fontId="5" fillId="0" borderId="3" xfId="0" applyNumberFormat="1" applyFont="1" applyFill="1" applyBorder="1" applyAlignment="1" applyProtection="1">
      <alignment horizontal="center" vertical="center"/>
    </xf>
    <xf numFmtId="37" fontId="5" fillId="0" borderId="3" xfId="77" applyNumberFormat="1" applyFont="1" applyBorder="1" applyAlignment="1" applyProtection="1">
      <alignment horizontal="center" vertical="center"/>
    </xf>
    <xf numFmtId="37" fontId="5" fillId="0" borderId="3" xfId="2" applyNumberFormat="1" applyFont="1" applyBorder="1" applyAlignment="1" applyProtection="1">
      <alignment horizontal="center" vertical="center"/>
    </xf>
    <xf numFmtId="37" fontId="5" fillId="0" borderId="3" xfId="4" applyNumberFormat="1" applyFont="1" applyBorder="1" applyAlignment="1" applyProtection="1">
      <alignment horizontal="center" vertical="center"/>
    </xf>
    <xf numFmtId="167" fontId="3" fillId="0" borderId="3" xfId="0" applyNumberFormat="1" applyFont="1" applyFill="1" applyBorder="1" applyAlignment="1">
      <alignment horizontal="right" vertical="top"/>
    </xf>
    <xf numFmtId="14" fontId="3" fillId="0" borderId="8" xfId="77" applyNumberFormat="1" applyBorder="1" applyAlignment="1" applyProtection="1">
      <alignment vertical="top"/>
    </xf>
    <xf numFmtId="1" fontId="0" fillId="0" borderId="3" xfId="0" applyNumberFormat="1" applyFont="1" applyBorder="1" applyAlignment="1">
      <alignment horizontal="center" vertical="top" wrapText="1"/>
    </xf>
    <xf numFmtId="37" fontId="5" fillId="0" borderId="3" xfId="77" applyNumberFormat="1" applyFont="1" applyBorder="1" applyAlignment="1" applyProtection="1">
      <alignment horizontal="center" vertical="top"/>
    </xf>
    <xf numFmtId="164" fontId="0" fillId="0" borderId="0" xfId="0" applyBorder="1" applyAlignment="1">
      <alignment horizontal="left" vertical="top" wrapText="1"/>
    </xf>
    <xf numFmtId="164" fontId="38" fillId="0" borderId="10" xfId="0" applyFont="1" applyFill="1" applyBorder="1" applyAlignment="1">
      <alignment horizontal="center"/>
    </xf>
    <xf numFmtId="164" fontId="38" fillId="0" borderId="1" xfId="0" applyFont="1" applyFill="1" applyBorder="1" applyAlignment="1">
      <alignment horizontal="center"/>
    </xf>
    <xf numFmtId="164" fontId="38" fillId="0" borderId="9" xfId="0" applyFont="1" applyFill="1" applyBorder="1" applyAlignment="1">
      <alignment horizontal="center"/>
    </xf>
    <xf numFmtId="164" fontId="4" fillId="0" borderId="1" xfId="0" applyFont="1" applyFill="1" applyBorder="1" applyAlignment="1">
      <alignment horizontal="center"/>
    </xf>
    <xf numFmtId="164" fontId="4" fillId="0" borderId="9" xfId="0" applyFont="1" applyFill="1" applyBorder="1" applyAlignment="1">
      <alignment horizontal="center"/>
    </xf>
    <xf numFmtId="164" fontId="4" fillId="0" borderId="10" xfId="0" applyFont="1" applyFill="1" applyBorder="1" applyAlignment="1">
      <alignment horizontal="center"/>
    </xf>
    <xf numFmtId="164" fontId="0" fillId="0" borderId="0" xfId="0" applyBorder="1" applyAlignment="1">
      <alignment horizontal="left" vertical="top" wrapText="1"/>
    </xf>
    <xf numFmtId="164" fontId="4" fillId="0" borderId="10" xfId="0" applyFont="1" applyBorder="1" applyAlignment="1">
      <alignment horizontal="center"/>
    </xf>
    <xf numFmtId="164" fontId="4" fillId="0" borderId="9" xfId="0" applyFont="1" applyBorder="1" applyAlignment="1">
      <alignment horizontal="center"/>
    </xf>
    <xf numFmtId="164" fontId="4" fillId="0" borderId="1" xfId="0" applyFont="1" applyBorder="1" applyAlignment="1">
      <alignment horizontal="center"/>
    </xf>
    <xf numFmtId="164" fontId="5" fillId="0" borderId="2" xfId="87" applyFill="1" applyBorder="1" applyAlignment="1">
      <alignment horizontal="center" vertical="center" wrapText="1"/>
    </xf>
    <xf numFmtId="0" fontId="5" fillId="0" borderId="2" xfId="87" applyNumberFormat="1" applyFill="1" applyBorder="1" applyAlignment="1">
      <alignment vertical="top" wrapText="1"/>
    </xf>
    <xf numFmtId="0" fontId="5" fillId="0" borderId="2" xfId="87" applyNumberFormat="1" applyFill="1" applyBorder="1" applyAlignment="1">
      <alignment horizontal="left" vertical="top" wrapText="1"/>
    </xf>
    <xf numFmtId="164" fontId="0" fillId="0" borderId="22" xfId="0" applyNumberFormat="1" applyFont="1" applyFill="1" applyBorder="1" applyAlignment="1">
      <alignment horizontal="center" vertical="top"/>
    </xf>
    <xf numFmtId="164" fontId="0" fillId="0" borderId="7" xfId="0" applyNumberFormat="1" applyFont="1" applyFill="1" applyBorder="1" applyAlignment="1">
      <alignment horizontal="center" vertical="top"/>
    </xf>
    <xf numFmtId="37" fontId="0" fillId="0" borderId="4" xfId="0" applyNumberFormat="1" applyBorder="1" applyAlignment="1">
      <alignment vertical="top" wrapText="1"/>
    </xf>
    <xf numFmtId="37" fontId="5" fillId="0" borderId="4" xfId="0" applyNumberFormat="1" applyFont="1" applyFill="1" applyBorder="1" applyAlignment="1" applyProtection="1">
      <alignment vertical="top"/>
    </xf>
    <xf numFmtId="14" fontId="0" fillId="0" borderId="4" xfId="0" applyNumberFormat="1" applyBorder="1" applyAlignment="1" applyProtection="1">
      <alignment vertical="top"/>
    </xf>
    <xf numFmtId="0" fontId="3" fillId="0" borderId="4" xfId="0" applyNumberFormat="1" applyFont="1" applyBorder="1" applyAlignment="1">
      <alignment horizontal="right" vertical="top"/>
    </xf>
    <xf numFmtId="0" fontId="0" fillId="0" borderId="4" xfId="1" applyNumberFormat="1" applyFont="1" applyBorder="1" applyAlignment="1">
      <alignment vertical="top" wrapText="1"/>
    </xf>
    <xf numFmtId="164" fontId="5" fillId="0" borderId="4" xfId="2" applyBorder="1" applyAlignment="1">
      <alignment vertical="top" wrapText="1"/>
    </xf>
    <xf numFmtId="164" fontId="5" fillId="0" borderId="4" xfId="2" applyFont="1" applyBorder="1" applyAlignment="1">
      <alignment vertical="top"/>
    </xf>
    <xf numFmtId="164" fontId="0" fillId="0" borderId="23" xfId="0" applyNumberFormat="1" applyFont="1" applyFill="1" applyBorder="1" applyAlignment="1">
      <alignment horizontal="center" vertical="top"/>
    </xf>
    <xf numFmtId="164" fontId="0" fillId="0" borderId="11" xfId="0" applyNumberFormat="1" applyFont="1" applyFill="1" applyBorder="1" applyAlignment="1">
      <alignment horizontal="center" vertical="top"/>
    </xf>
    <xf numFmtId="37" fontId="0" fillId="0" borderId="2" xfId="0" applyNumberFormat="1" applyBorder="1" applyAlignment="1">
      <alignment vertical="top" wrapText="1"/>
    </xf>
    <xf numFmtId="37" fontId="5" fillId="0" borderId="2" xfId="0" applyNumberFormat="1" applyFont="1" applyFill="1" applyBorder="1" applyAlignment="1" applyProtection="1">
      <alignment vertical="top"/>
    </xf>
    <xf numFmtId="14" fontId="0" fillId="0" borderId="2" xfId="0" applyNumberFormat="1" applyBorder="1" applyAlignment="1" applyProtection="1">
      <alignment vertical="top"/>
    </xf>
    <xf numFmtId="0" fontId="3" fillId="0" borderId="2" xfId="0" applyNumberFormat="1" applyFont="1" applyBorder="1" applyAlignment="1">
      <alignment horizontal="right" vertical="top"/>
    </xf>
    <xf numFmtId="0" fontId="0" fillId="0" borderId="2" xfId="1" applyNumberFormat="1" applyFont="1" applyBorder="1" applyAlignment="1">
      <alignment vertical="top" wrapText="1"/>
    </xf>
    <xf numFmtId="164" fontId="5" fillId="0" borderId="2" xfId="2" applyBorder="1" applyAlignment="1">
      <alignment vertical="top" wrapText="1"/>
    </xf>
    <xf numFmtId="164" fontId="5" fillId="0" borderId="2" xfId="2" applyFont="1" applyBorder="1" applyAlignment="1">
      <alignment vertical="top"/>
    </xf>
    <xf numFmtId="37" fontId="5" fillId="0" borderId="4" xfId="0" applyNumberFormat="1" applyFont="1" applyBorder="1" applyAlignment="1" applyProtection="1">
      <alignment vertical="top"/>
    </xf>
    <xf numFmtId="1" fontId="0" fillId="0" borderId="4" xfId="1" applyNumberFormat="1" applyFont="1" applyBorder="1" applyAlignment="1">
      <alignment vertical="top" wrapText="1"/>
    </xf>
    <xf numFmtId="164" fontId="0" fillId="0" borderId="4" xfId="0" applyBorder="1" applyAlignment="1">
      <alignment vertical="top" wrapText="1"/>
    </xf>
    <xf numFmtId="164" fontId="3" fillId="0" borderId="4" xfId="0" applyFont="1" applyBorder="1" applyAlignment="1">
      <alignment vertical="top" wrapText="1"/>
    </xf>
    <xf numFmtId="37" fontId="5" fillId="0" borderId="2" xfId="0" applyNumberFormat="1" applyFont="1" applyBorder="1" applyAlignment="1" applyProtection="1">
      <alignment vertical="top"/>
    </xf>
    <xf numFmtId="164" fontId="0" fillId="0" borderId="2" xfId="0" applyNumberFormat="1" applyBorder="1" applyAlignment="1">
      <alignment vertical="top" wrapText="1"/>
    </xf>
    <xf numFmtId="164" fontId="0" fillId="0" borderId="2" xfId="0" applyNumberFormat="1" applyBorder="1" applyAlignment="1">
      <alignment vertical="top"/>
    </xf>
    <xf numFmtId="164" fontId="5" fillId="0" borderId="21" xfId="2" applyBorder="1" applyAlignment="1">
      <alignment vertical="top" wrapText="1"/>
    </xf>
    <xf numFmtId="37" fontId="5" fillId="0" borderId="2" xfId="7" applyNumberFormat="1" applyFont="1" applyBorder="1" applyAlignment="1" applyProtection="1">
      <alignment vertical="top"/>
    </xf>
    <xf numFmtId="14" fontId="13" fillId="0" borderId="2" xfId="7" applyNumberFormat="1" applyBorder="1" applyAlignment="1" applyProtection="1">
      <alignment vertical="top"/>
    </xf>
    <xf numFmtId="0" fontId="3" fillId="0" borderId="2" xfId="0" applyNumberFormat="1" applyFont="1" applyFill="1" applyBorder="1" applyAlignment="1">
      <alignment horizontal="right" vertical="top"/>
    </xf>
    <xf numFmtId="164" fontId="13" fillId="0" borderId="24" xfId="7" applyNumberFormat="1" applyBorder="1" applyAlignment="1">
      <alignment vertical="top" wrapText="1"/>
    </xf>
    <xf numFmtId="164" fontId="3" fillId="0" borderId="2" xfId="7" applyNumberFormat="1" applyFont="1" applyBorder="1" applyAlignment="1">
      <alignment vertical="top"/>
    </xf>
    <xf numFmtId="164" fontId="0" fillId="0" borderId="21" xfId="0" applyBorder="1" applyAlignment="1">
      <alignment vertical="top"/>
    </xf>
    <xf numFmtId="37" fontId="5" fillId="0" borderId="21" xfId="0" applyNumberFormat="1" applyFont="1" applyBorder="1" applyAlignment="1" applyProtection="1">
      <alignment vertical="top"/>
    </xf>
    <xf numFmtId="165" fontId="3" fillId="0" borderId="23" xfId="0" applyNumberFormat="1" applyFont="1" applyFill="1" applyBorder="1" applyAlignment="1">
      <alignment horizontal="center" vertical="top" wrapText="1"/>
    </xf>
    <xf numFmtId="165" fontId="3" fillId="0" borderId="11" xfId="0" applyNumberFormat="1" applyFont="1" applyFill="1" applyBorder="1" applyAlignment="1">
      <alignment horizontal="center" vertical="top" wrapText="1"/>
    </xf>
    <xf numFmtId="165" fontId="0" fillId="0" borderId="23" xfId="0" applyNumberFormat="1" applyFont="1" applyFill="1" applyBorder="1" applyAlignment="1">
      <alignment horizontal="center" vertical="top" wrapText="1"/>
    </xf>
    <xf numFmtId="165" fontId="0" fillId="0" borderId="11" xfId="0" applyNumberFormat="1" applyFont="1" applyFill="1" applyBorder="1" applyAlignment="1">
      <alignment horizontal="center" vertical="top" wrapText="1"/>
    </xf>
  </cellXfs>
  <cellStyles count="88">
    <cellStyle name="20% - Accent1 2" xfId="28"/>
    <cellStyle name="20% - Accent2 2" xfId="29"/>
    <cellStyle name="20% - Accent3 2" xfId="30"/>
    <cellStyle name="20% - Accent4 2" xfId="31"/>
    <cellStyle name="20% - Accent5 2" xfId="32"/>
    <cellStyle name="20% - Accent6 2" xfId="33"/>
    <cellStyle name="40% - Accent1 2" xfId="34"/>
    <cellStyle name="40% - Accent2 2" xfId="35"/>
    <cellStyle name="40% - Accent3 2" xfId="36"/>
    <cellStyle name="40% - Accent4 2" xfId="37"/>
    <cellStyle name="40% - Accent5 2" xfId="38"/>
    <cellStyle name="40% - Accent6 2" xfId="39"/>
    <cellStyle name="60% - Accent1 2" xfId="40"/>
    <cellStyle name="60% - Accent2 2" xfId="41"/>
    <cellStyle name="60% - Accent3 2" xfId="42"/>
    <cellStyle name="60% - Accent4 2" xfId="43"/>
    <cellStyle name="60% - Accent5 2" xfId="44"/>
    <cellStyle name="60% - Accent6 2" xfId="45"/>
    <cellStyle name="Accent1 2" xfId="46"/>
    <cellStyle name="Accent2 2" xfId="47"/>
    <cellStyle name="Accent3 2" xfId="48"/>
    <cellStyle name="Accent4 2" xfId="49"/>
    <cellStyle name="Accent5 2" xfId="50"/>
    <cellStyle name="Accent6 2" xfId="51"/>
    <cellStyle name="Bad 2" xfId="52"/>
    <cellStyle name="Calculation 2" xfId="53"/>
    <cellStyle name="Check Cell 2" xfId="54"/>
    <cellStyle name="Comma" xfId="1" builtinId="3"/>
    <cellStyle name="Comma 2" xfId="8"/>
    <cellStyle name="Comma 2 2" xfId="17"/>
    <cellStyle name="Comma 2 2 2" xfId="55"/>
    <cellStyle name="Comma 2 2 3" xfId="56"/>
    <cellStyle name="Comma 2 3" xfId="16"/>
    <cellStyle name="Comma 2 4" xfId="78"/>
    <cellStyle name="Comma 3" xfId="5"/>
    <cellStyle name="Comma 3 2" xfId="18"/>
    <cellStyle name="Comma 4" xfId="13"/>
    <cellStyle name="Comma 4 2" xfId="82"/>
    <cellStyle name="Comma 5" xfId="86"/>
    <cellStyle name="Currency 2" xfId="9"/>
    <cellStyle name="Currency 2 2" xfId="79"/>
    <cellStyle name="Currency 3" xfId="14"/>
    <cellStyle name="Currency 3 2" xfId="83"/>
    <cellStyle name="Currency 4" xfId="76"/>
    <cellStyle name="Explanatory Text 2" xfId="57"/>
    <cellStyle name="Good 2" xfId="58"/>
    <cellStyle name="Heading 1 2" xfId="59"/>
    <cellStyle name="Heading 2 2" xfId="60"/>
    <cellStyle name="Heading 3 2" xfId="61"/>
    <cellStyle name="Heading 4 2" xfId="62"/>
    <cellStyle name="Hyperlink 2" xfId="63"/>
    <cellStyle name="Input 2" xfId="64"/>
    <cellStyle name="Linked Cell 2" xfId="65"/>
    <cellStyle name="Neutral 2" xfId="66"/>
    <cellStyle name="Normal" xfId="0" builtinId="0"/>
    <cellStyle name="Normal 10" xfId="2"/>
    <cellStyle name="Normal 2" xfId="4"/>
    <cellStyle name="Normal 2 2" xfId="19"/>
    <cellStyle name="Normal 2 2 2" xfId="85"/>
    <cellStyle name="Normal 2 3" xfId="67"/>
    <cellStyle name="Normal 3" xfId="7"/>
    <cellStyle name="Normal 3 2" xfId="20"/>
    <cellStyle name="Normal 3 3" xfId="21"/>
    <cellStyle name="Normal 3 3 2" xfId="68"/>
    <cellStyle name="Normal 3 3 3" xfId="69"/>
    <cellStyle name="Normal 3 4" xfId="77"/>
    <cellStyle name="Normal 4" xfId="11"/>
    <cellStyle name="Normal 4 2" xfId="23"/>
    <cellStyle name="Normal 4 3" xfId="22"/>
    <cellStyle name="Normal 5" xfId="12"/>
    <cellStyle name="Normal 5 2" xfId="27"/>
    <cellStyle name="Normal 5 3" xfId="81"/>
    <cellStyle name="Normal 6" xfId="87"/>
    <cellStyle name="Normal_Sheet1" xfId="3"/>
    <cellStyle name="Note 2" xfId="70"/>
    <cellStyle name="Output 2" xfId="71"/>
    <cellStyle name="Percent 2" xfId="6"/>
    <cellStyle name="Percent 2 2" xfId="25"/>
    <cellStyle name="Percent 2 2 2" xfId="72"/>
    <cellStyle name="Percent 2 2 3" xfId="73"/>
    <cellStyle name="Percent 2 3" xfId="24"/>
    <cellStyle name="Percent 3" xfId="10"/>
    <cellStyle name="Percent 3 2" xfId="80"/>
    <cellStyle name="Percent 4" xfId="15"/>
    <cellStyle name="Percent 4 2" xfId="84"/>
    <cellStyle name="Title" xfId="26" builtinId="15" customBuiltin="1"/>
    <cellStyle name="Total 2" xfId="74"/>
    <cellStyle name="Warning Text 2" xfId="7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llaian.melissa\Downloads\MeasuresAffectingRevenuesRevised2013revised07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sures "/>
      <sheetName val="By Source"/>
      <sheetName val="GR by Source"/>
    </sheetNames>
    <sheetDataSet>
      <sheetData sheetId="0">
        <row r="102">
          <cell r="H102">
            <v>-80.400000000000006</v>
          </cell>
          <cell r="I102">
            <v>-80.400000000000006</v>
          </cell>
        </row>
      </sheetData>
      <sheetData sheetId="1"/>
      <sheetData sheetId="2">
        <row r="30">
          <cell r="I30">
            <v>-32.799999999999997</v>
          </cell>
          <cell r="J30">
            <v>-32.799999999999997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Z1332"/>
  <sheetViews>
    <sheetView topLeftCell="C1" zoomScaleNormal="100" zoomScaleSheetLayoutView="100" workbookViewId="0">
      <pane ySplit="7" topLeftCell="A137" activePane="bottomLeft" state="frozen"/>
      <selection activeCell="G29" sqref="G29"/>
      <selection pane="bottomLeft" activeCell="A4" sqref="A4"/>
    </sheetView>
  </sheetViews>
  <sheetFormatPr defaultRowHeight="12.75"/>
  <cols>
    <col min="1" max="1" width="9.42578125" style="111" customWidth="1"/>
    <col min="2" max="2" width="7.85546875" style="59" customWidth="1"/>
    <col min="3" max="3" width="9.5703125" style="92" customWidth="1"/>
    <col min="4" max="4" width="7.28515625" style="35" customWidth="1"/>
    <col min="5" max="5" width="54.5703125" style="35" customWidth="1"/>
    <col min="6" max="6" width="55" style="68" customWidth="1"/>
    <col min="7" max="7" width="28.7109375" style="68" customWidth="1"/>
    <col min="8" max="15" width="6.7109375" style="68" customWidth="1"/>
    <col min="16" max="16" width="1.5703125" style="68" customWidth="1"/>
    <col min="17" max="17" width="6.7109375" style="68" bestFit="1" customWidth="1"/>
    <col min="18" max="19" width="6.5703125" style="68" customWidth="1"/>
    <col min="20" max="20" width="6.7109375" style="68" customWidth="1"/>
    <col min="21" max="21" width="5.85546875" style="68" customWidth="1"/>
    <col min="22" max="22" width="6.42578125" style="68" customWidth="1"/>
    <col min="23" max="23" width="6.7109375" style="68" bestFit="1" customWidth="1"/>
    <col min="24" max="24" width="7.28515625" style="115" customWidth="1"/>
    <col min="25" max="25" width="2" style="115" customWidth="1"/>
    <col min="26" max="26" width="6.5703125" style="115" customWidth="1"/>
    <col min="27" max="27" width="6.42578125" style="115" customWidth="1"/>
    <col min="28" max="28" width="8" style="115" customWidth="1"/>
    <col min="29" max="29" width="7.85546875" style="115" customWidth="1"/>
    <col min="30" max="30" width="5.85546875" style="115" customWidth="1"/>
    <col min="31" max="31" width="6.5703125" style="115" customWidth="1"/>
    <col min="32" max="33" width="6.7109375" style="115" customWidth="1"/>
    <col min="34" max="34" width="1.42578125" style="115" customWidth="1"/>
    <col min="35" max="42" width="6.5703125" style="115" customWidth="1"/>
    <col min="43" max="43" width="2.28515625" style="115" customWidth="1"/>
    <col min="44" max="51" width="6.5703125" style="115" customWidth="1"/>
    <col min="52" max="16384" width="9.140625" style="115"/>
  </cols>
  <sheetData>
    <row r="1" spans="1:51">
      <c r="A1" s="209"/>
      <c r="B1" s="209"/>
      <c r="C1" s="209"/>
      <c r="D1" s="209"/>
      <c r="E1" s="209"/>
      <c r="F1" s="174"/>
      <c r="G1" s="174" t="s">
        <v>21</v>
      </c>
      <c r="H1" s="209"/>
      <c r="I1" s="209"/>
      <c r="J1" s="209"/>
      <c r="K1" s="209"/>
      <c r="L1" s="209"/>
      <c r="M1" s="209"/>
      <c r="N1" s="209"/>
      <c r="O1" s="209"/>
      <c r="P1" s="75"/>
      <c r="Q1" s="75"/>
      <c r="R1" s="75"/>
      <c r="S1" s="75"/>
      <c r="T1" s="75"/>
      <c r="U1" s="75"/>
      <c r="V1" s="75"/>
      <c r="W1" s="75"/>
      <c r="X1" s="75"/>
      <c r="Y1" s="74"/>
    </row>
    <row r="2" spans="1:51">
      <c r="A2" s="209"/>
      <c r="B2" s="209"/>
      <c r="C2" s="209"/>
      <c r="D2" s="209"/>
      <c r="E2" s="209"/>
      <c r="F2" s="174"/>
      <c r="G2" s="174" t="s">
        <v>11</v>
      </c>
      <c r="H2" s="209"/>
      <c r="I2" s="209"/>
      <c r="J2" s="209"/>
      <c r="K2" s="209"/>
      <c r="L2" s="209"/>
      <c r="M2" s="209"/>
      <c r="N2" s="209"/>
      <c r="O2" s="209"/>
      <c r="P2" s="75"/>
      <c r="Q2" s="75"/>
      <c r="R2" s="75"/>
      <c r="S2" s="75"/>
      <c r="T2" s="75"/>
      <c r="U2" s="75"/>
      <c r="V2" s="75"/>
      <c r="W2" s="75"/>
      <c r="X2" s="75"/>
      <c r="Y2" s="74"/>
    </row>
    <row r="3" spans="1:51">
      <c r="A3" s="241"/>
      <c r="B3" s="241"/>
      <c r="C3" s="241"/>
      <c r="D3" s="241"/>
      <c r="E3" s="241"/>
      <c r="F3" s="393"/>
      <c r="G3" s="393" t="s">
        <v>237</v>
      </c>
      <c r="H3" s="241"/>
      <c r="I3" s="241"/>
      <c r="J3" s="241"/>
      <c r="K3" s="241"/>
      <c r="L3" s="241"/>
      <c r="M3" s="241"/>
      <c r="N3" s="241"/>
      <c r="O3" s="241"/>
      <c r="P3" s="115"/>
      <c r="Q3" s="115"/>
      <c r="R3" s="115"/>
      <c r="S3" s="115"/>
      <c r="T3" s="115"/>
      <c r="U3" s="115"/>
      <c r="V3" s="115"/>
      <c r="W3" s="115"/>
    </row>
    <row r="4" spans="1:51">
      <c r="A4" s="34">
        <v>41484</v>
      </c>
      <c r="B4" s="115"/>
      <c r="C4" s="115"/>
      <c r="D4" s="115"/>
      <c r="E4" s="121"/>
      <c r="F4" s="73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Z4" s="57"/>
      <c r="AA4" s="57"/>
      <c r="AB4" s="57"/>
      <c r="AC4" s="57"/>
      <c r="AD4" s="57"/>
      <c r="AE4" s="57"/>
      <c r="AF4" s="57"/>
      <c r="AG4" s="57"/>
      <c r="AH4" s="57"/>
      <c r="AI4" s="72"/>
      <c r="AJ4" s="57"/>
      <c r="AK4" s="57"/>
      <c r="AL4" s="57"/>
      <c r="AM4" s="57"/>
      <c r="AN4" s="57"/>
      <c r="AO4" s="57"/>
      <c r="AP4" s="57"/>
      <c r="AQ4" s="57"/>
    </row>
    <row r="5" spans="1:51" s="104" customFormat="1">
      <c r="A5" s="71"/>
      <c r="B5" s="70"/>
      <c r="C5" s="71"/>
      <c r="D5" s="71"/>
      <c r="E5" s="129"/>
      <c r="F5" s="69"/>
      <c r="G5" s="71"/>
      <c r="H5" s="487" t="s">
        <v>17</v>
      </c>
      <c r="I5" s="487"/>
      <c r="J5" s="487"/>
      <c r="K5" s="487"/>
      <c r="L5" s="487"/>
      <c r="M5" s="487"/>
      <c r="N5" s="487"/>
      <c r="O5" s="488"/>
      <c r="P5" s="98"/>
      <c r="Q5" s="486" t="s">
        <v>18</v>
      </c>
      <c r="R5" s="487"/>
      <c r="S5" s="487"/>
      <c r="T5" s="487"/>
      <c r="U5" s="487"/>
      <c r="V5" s="487"/>
      <c r="W5" s="487"/>
      <c r="X5" s="488"/>
      <c r="Y5" s="97"/>
      <c r="Z5" s="486" t="s">
        <v>19</v>
      </c>
      <c r="AA5" s="487"/>
      <c r="AB5" s="487"/>
      <c r="AC5" s="487"/>
      <c r="AD5" s="487"/>
      <c r="AE5" s="487"/>
      <c r="AF5" s="487"/>
      <c r="AG5" s="488"/>
      <c r="AH5" s="97"/>
      <c r="AI5" s="486" t="s">
        <v>226</v>
      </c>
      <c r="AJ5" s="487"/>
      <c r="AK5" s="487"/>
      <c r="AL5" s="487"/>
      <c r="AM5" s="487"/>
      <c r="AN5" s="487"/>
      <c r="AO5" s="487"/>
      <c r="AP5" s="488"/>
      <c r="AQ5" s="84"/>
      <c r="AR5" s="486" t="s">
        <v>228</v>
      </c>
      <c r="AS5" s="487"/>
      <c r="AT5" s="487"/>
      <c r="AU5" s="487"/>
      <c r="AV5" s="487"/>
      <c r="AW5" s="487"/>
      <c r="AX5" s="487"/>
      <c r="AY5" s="488"/>
    </row>
    <row r="6" spans="1:51">
      <c r="A6" s="67" t="s">
        <v>14</v>
      </c>
      <c r="B6" s="235" t="s">
        <v>12</v>
      </c>
      <c r="C6" s="67"/>
      <c r="D6" s="67"/>
      <c r="E6" s="130"/>
      <c r="F6" s="67"/>
      <c r="G6" s="67"/>
      <c r="H6" s="489" t="s">
        <v>4</v>
      </c>
      <c r="I6" s="490"/>
      <c r="J6" s="491" t="s">
        <v>5</v>
      </c>
      <c r="K6" s="490"/>
      <c r="L6" s="491" t="s">
        <v>102</v>
      </c>
      <c r="M6" s="490"/>
      <c r="N6" s="491" t="s">
        <v>6</v>
      </c>
      <c r="O6" s="490"/>
      <c r="P6" s="66"/>
      <c r="Q6" s="489" t="s">
        <v>4</v>
      </c>
      <c r="R6" s="490"/>
      <c r="S6" s="491" t="s">
        <v>5</v>
      </c>
      <c r="T6" s="490"/>
      <c r="U6" s="491" t="s">
        <v>102</v>
      </c>
      <c r="V6" s="490"/>
      <c r="W6" s="491" t="s">
        <v>6</v>
      </c>
      <c r="X6" s="490"/>
      <c r="Y6" s="65"/>
      <c r="Z6" s="491" t="s">
        <v>4</v>
      </c>
      <c r="AA6" s="490"/>
      <c r="AB6" s="491" t="s">
        <v>5</v>
      </c>
      <c r="AC6" s="490"/>
      <c r="AD6" s="491" t="s">
        <v>102</v>
      </c>
      <c r="AE6" s="490"/>
      <c r="AF6" s="491" t="s">
        <v>6</v>
      </c>
      <c r="AG6" s="490"/>
      <c r="AH6" s="65"/>
      <c r="AI6" s="491" t="s">
        <v>4</v>
      </c>
      <c r="AJ6" s="490"/>
      <c r="AK6" s="491" t="s">
        <v>5</v>
      </c>
      <c r="AL6" s="490"/>
      <c r="AM6" s="491" t="s">
        <v>102</v>
      </c>
      <c r="AN6" s="490"/>
      <c r="AO6" s="491" t="s">
        <v>6</v>
      </c>
      <c r="AP6" s="490"/>
      <c r="AQ6" s="64"/>
      <c r="AR6" s="491" t="s">
        <v>4</v>
      </c>
      <c r="AS6" s="490"/>
      <c r="AT6" s="491" t="s">
        <v>5</v>
      </c>
      <c r="AU6" s="490"/>
      <c r="AV6" s="491" t="s">
        <v>102</v>
      </c>
      <c r="AW6" s="490"/>
      <c r="AX6" s="491" t="s">
        <v>103</v>
      </c>
      <c r="AY6" s="490"/>
    </row>
    <row r="7" spans="1:51" s="117" customFormat="1">
      <c r="A7" s="95" t="s">
        <v>15</v>
      </c>
      <c r="B7" s="94" t="s">
        <v>13</v>
      </c>
      <c r="C7" s="95" t="s">
        <v>0</v>
      </c>
      <c r="D7" s="216" t="s">
        <v>7</v>
      </c>
      <c r="E7" s="216" t="s">
        <v>16</v>
      </c>
      <c r="F7" s="95" t="s">
        <v>1</v>
      </c>
      <c r="G7" s="95" t="s">
        <v>8</v>
      </c>
      <c r="H7" s="213" t="s">
        <v>2</v>
      </c>
      <c r="I7" s="213" t="s">
        <v>9</v>
      </c>
      <c r="J7" s="213" t="s">
        <v>2</v>
      </c>
      <c r="K7" s="213" t="s">
        <v>9</v>
      </c>
      <c r="L7" s="213" t="s">
        <v>2</v>
      </c>
      <c r="M7" s="213" t="s">
        <v>9</v>
      </c>
      <c r="N7" s="213" t="s">
        <v>2</v>
      </c>
      <c r="O7" s="213" t="s">
        <v>9</v>
      </c>
      <c r="P7" s="213"/>
      <c r="Q7" s="387" t="s">
        <v>2</v>
      </c>
      <c r="R7" s="213" t="s">
        <v>9</v>
      </c>
      <c r="S7" s="213" t="s">
        <v>2</v>
      </c>
      <c r="T7" s="213" t="s">
        <v>9</v>
      </c>
      <c r="U7" s="213" t="s">
        <v>2</v>
      </c>
      <c r="V7" s="213" t="s">
        <v>9</v>
      </c>
      <c r="W7" s="213" t="s">
        <v>2</v>
      </c>
      <c r="X7" s="213" t="s">
        <v>9</v>
      </c>
      <c r="Y7" s="213"/>
      <c r="Z7" s="213" t="s">
        <v>2</v>
      </c>
      <c r="AA7" s="213" t="s">
        <v>9</v>
      </c>
      <c r="AB7" s="213" t="s">
        <v>2</v>
      </c>
      <c r="AC7" s="213" t="s">
        <v>9</v>
      </c>
      <c r="AD7" s="213" t="s">
        <v>2</v>
      </c>
      <c r="AE7" s="213" t="s">
        <v>9</v>
      </c>
      <c r="AF7" s="213" t="s">
        <v>2</v>
      </c>
      <c r="AG7" s="213" t="s">
        <v>9</v>
      </c>
      <c r="AH7" s="387"/>
      <c r="AI7" s="387" t="s">
        <v>2</v>
      </c>
      <c r="AJ7" s="213" t="s">
        <v>9</v>
      </c>
      <c r="AK7" s="213" t="s">
        <v>2</v>
      </c>
      <c r="AL7" s="213" t="s">
        <v>9</v>
      </c>
      <c r="AM7" s="213" t="s">
        <v>2</v>
      </c>
      <c r="AN7" s="213" t="s">
        <v>9</v>
      </c>
      <c r="AO7" s="213" t="s">
        <v>2</v>
      </c>
      <c r="AP7" s="213" t="s">
        <v>9</v>
      </c>
      <c r="AQ7" s="386"/>
      <c r="AR7" s="213" t="s">
        <v>2</v>
      </c>
      <c r="AS7" s="213" t="s">
        <v>104</v>
      </c>
      <c r="AT7" s="213" t="s">
        <v>2</v>
      </c>
      <c r="AU7" s="213" t="s">
        <v>104</v>
      </c>
      <c r="AV7" s="213" t="s">
        <v>2</v>
      </c>
      <c r="AW7" s="213" t="s">
        <v>104</v>
      </c>
      <c r="AX7" s="213" t="s">
        <v>2</v>
      </c>
      <c r="AY7" s="213" t="s">
        <v>104</v>
      </c>
    </row>
    <row r="8" spans="1:51" ht="25.5">
      <c r="A8" s="136" t="s">
        <v>135</v>
      </c>
      <c r="B8" s="36">
        <v>520</v>
      </c>
      <c r="C8" s="37">
        <v>41445</v>
      </c>
      <c r="D8" s="102">
        <v>21</v>
      </c>
      <c r="E8" s="105" t="s">
        <v>134</v>
      </c>
      <c r="F8" s="38" t="s">
        <v>75</v>
      </c>
      <c r="G8" s="38" t="s">
        <v>232</v>
      </c>
      <c r="H8" s="109">
        <v>0</v>
      </c>
      <c r="I8" s="110">
        <v>0</v>
      </c>
      <c r="J8" s="109">
        <v>0</v>
      </c>
      <c r="K8" s="110">
        <v>0</v>
      </c>
      <c r="L8" s="109" t="s">
        <v>101</v>
      </c>
      <c r="M8" s="110" t="s">
        <v>101</v>
      </c>
      <c r="N8" s="109" t="s">
        <v>101</v>
      </c>
      <c r="O8" s="110" t="s">
        <v>101</v>
      </c>
      <c r="P8" s="112"/>
      <c r="Q8" s="109">
        <v>0</v>
      </c>
      <c r="R8" s="112">
        <v>0</v>
      </c>
      <c r="S8" s="109">
        <v>0</v>
      </c>
      <c r="T8" s="110">
        <v>0</v>
      </c>
      <c r="U8" s="109" t="s">
        <v>101</v>
      </c>
      <c r="V8" s="110" t="s">
        <v>101</v>
      </c>
      <c r="W8" s="109" t="s">
        <v>101</v>
      </c>
      <c r="X8" s="110" t="s">
        <v>101</v>
      </c>
      <c r="Y8" s="113"/>
      <c r="Z8" s="109">
        <v>0</v>
      </c>
      <c r="AA8" s="110">
        <v>0</v>
      </c>
      <c r="AB8" s="109">
        <v>0</v>
      </c>
      <c r="AC8" s="110">
        <v>0</v>
      </c>
      <c r="AD8" s="109" t="s">
        <v>101</v>
      </c>
      <c r="AE8" s="110" t="s">
        <v>101</v>
      </c>
      <c r="AF8" s="109" t="s">
        <v>101</v>
      </c>
      <c r="AG8" s="110" t="s">
        <v>101</v>
      </c>
      <c r="AH8" s="113"/>
      <c r="AI8" s="109">
        <v>0</v>
      </c>
      <c r="AJ8" s="110">
        <v>0</v>
      </c>
      <c r="AK8" s="109">
        <v>0</v>
      </c>
      <c r="AL8" s="110">
        <v>0</v>
      </c>
      <c r="AM8" s="109" t="s">
        <v>101</v>
      </c>
      <c r="AN8" s="110" t="s">
        <v>101</v>
      </c>
      <c r="AO8" s="109" t="s">
        <v>101</v>
      </c>
      <c r="AP8" s="110" t="s">
        <v>101</v>
      </c>
      <c r="AQ8" s="116"/>
      <c r="AR8" s="109">
        <v>0</v>
      </c>
      <c r="AS8" s="110">
        <v>0</v>
      </c>
      <c r="AT8" s="109">
        <v>0</v>
      </c>
      <c r="AU8" s="112">
        <v>0</v>
      </c>
      <c r="AV8" s="109" t="s">
        <v>101</v>
      </c>
      <c r="AW8" s="110" t="s">
        <v>101</v>
      </c>
      <c r="AX8" s="109" t="s">
        <v>101</v>
      </c>
      <c r="AY8" s="110" t="s">
        <v>101</v>
      </c>
    </row>
    <row r="9" spans="1:51">
      <c r="A9" s="136"/>
      <c r="B9" s="106"/>
      <c r="C9" s="107"/>
      <c r="D9" s="102"/>
      <c r="E9" s="131"/>
      <c r="F9" s="105"/>
      <c r="G9" s="105"/>
      <c r="H9" s="109"/>
      <c r="I9" s="110"/>
      <c r="J9" s="109"/>
      <c r="K9" s="110"/>
      <c r="L9" s="109"/>
      <c r="M9" s="110"/>
      <c r="N9" s="109"/>
      <c r="O9" s="110"/>
      <c r="P9" s="112"/>
      <c r="Q9" s="109"/>
      <c r="R9" s="112"/>
      <c r="S9" s="109"/>
      <c r="T9" s="110"/>
      <c r="U9" s="109"/>
      <c r="V9" s="110"/>
      <c r="W9" s="109"/>
      <c r="X9" s="110"/>
      <c r="Y9" s="113"/>
      <c r="Z9" s="109"/>
      <c r="AA9" s="110"/>
      <c r="AB9" s="109"/>
      <c r="AC9" s="110"/>
      <c r="AD9" s="109"/>
      <c r="AE9" s="110"/>
      <c r="AF9" s="109"/>
      <c r="AG9" s="110"/>
      <c r="AH9" s="113"/>
      <c r="AI9" s="109"/>
      <c r="AJ9" s="110"/>
      <c r="AK9" s="109"/>
      <c r="AL9" s="110"/>
      <c r="AM9" s="109"/>
      <c r="AN9" s="110"/>
      <c r="AO9" s="109"/>
      <c r="AP9" s="110"/>
      <c r="AQ9" s="116"/>
      <c r="AR9" s="109"/>
      <c r="AS9" s="110"/>
      <c r="AT9" s="109"/>
      <c r="AU9" s="112"/>
      <c r="AV9" s="109"/>
      <c r="AW9" s="110"/>
      <c r="AX9" s="109"/>
      <c r="AY9" s="110"/>
    </row>
    <row r="10" spans="1:51" s="63" customFormat="1">
      <c r="A10" s="136" t="s">
        <v>162</v>
      </c>
      <c r="B10" s="106">
        <v>449</v>
      </c>
      <c r="C10" s="107">
        <v>41410</v>
      </c>
      <c r="D10" s="102">
        <v>62</v>
      </c>
      <c r="E10" s="105" t="s">
        <v>161</v>
      </c>
      <c r="F10" s="108" t="s">
        <v>48</v>
      </c>
      <c r="G10" s="105" t="s">
        <v>87</v>
      </c>
      <c r="H10" s="109">
        <v>-0.1</v>
      </c>
      <c r="I10" s="110">
        <v>-0.1</v>
      </c>
      <c r="J10" s="109">
        <v>-0.1</v>
      </c>
      <c r="K10" s="110">
        <v>-0.1</v>
      </c>
      <c r="L10" s="109" t="s">
        <v>98</v>
      </c>
      <c r="M10" s="110" t="s">
        <v>98</v>
      </c>
      <c r="N10" s="109">
        <v>-0.2</v>
      </c>
      <c r="O10" s="110">
        <v>-0.2</v>
      </c>
      <c r="P10" s="112"/>
      <c r="Q10" s="109">
        <v>-0.1</v>
      </c>
      <c r="R10" s="112">
        <v>-0.1</v>
      </c>
      <c r="S10" s="109">
        <v>-0.1</v>
      </c>
      <c r="T10" s="110">
        <v>-0.1</v>
      </c>
      <c r="U10" s="109" t="s">
        <v>98</v>
      </c>
      <c r="V10" s="110" t="s">
        <v>98</v>
      </c>
      <c r="W10" s="109">
        <v>-0.2</v>
      </c>
      <c r="X10" s="110">
        <v>-0.2</v>
      </c>
      <c r="Y10" s="113"/>
      <c r="Z10" s="109">
        <v>-0.1</v>
      </c>
      <c r="AA10" s="110">
        <v>-0.1</v>
      </c>
      <c r="AB10" s="109">
        <v>-0.2</v>
      </c>
      <c r="AC10" s="110">
        <v>-0.2</v>
      </c>
      <c r="AD10" s="109" t="s">
        <v>98</v>
      </c>
      <c r="AE10" s="110" t="s">
        <v>98</v>
      </c>
      <c r="AF10" s="109">
        <v>-0.30000000000000004</v>
      </c>
      <c r="AG10" s="110">
        <v>-0.30000000000000004</v>
      </c>
      <c r="AH10" s="113"/>
      <c r="AI10" s="109">
        <v>-0.1</v>
      </c>
      <c r="AJ10" s="110">
        <v>-0.1</v>
      </c>
      <c r="AK10" s="109">
        <v>-0.2</v>
      </c>
      <c r="AL10" s="110">
        <v>-0.2</v>
      </c>
      <c r="AM10" s="109" t="s">
        <v>98</v>
      </c>
      <c r="AN10" s="110" t="s">
        <v>98</v>
      </c>
      <c r="AO10" s="109">
        <v>-0.30000000000000004</v>
      </c>
      <c r="AP10" s="110">
        <v>-0.30000000000000004</v>
      </c>
      <c r="AQ10" s="116"/>
      <c r="AR10" s="109">
        <v>-0.1</v>
      </c>
      <c r="AS10" s="110">
        <v>-0.1</v>
      </c>
      <c r="AT10" s="109">
        <v>-0.2</v>
      </c>
      <c r="AU10" s="112">
        <v>-0.2</v>
      </c>
      <c r="AV10" s="109" t="s">
        <v>98</v>
      </c>
      <c r="AW10" s="110" t="s">
        <v>98</v>
      </c>
      <c r="AX10" s="109">
        <v>-0.30000000000000004</v>
      </c>
      <c r="AY10" s="110">
        <v>-0.30000000000000004</v>
      </c>
    </row>
    <row r="11" spans="1:51" s="63" customFormat="1">
      <c r="A11" s="136"/>
      <c r="B11" s="106"/>
      <c r="C11" s="107"/>
      <c r="D11" s="102"/>
      <c r="E11" s="105"/>
      <c r="F11" s="108"/>
      <c r="G11" s="105"/>
      <c r="H11" s="109"/>
      <c r="I11" s="110"/>
      <c r="J11" s="109"/>
      <c r="K11" s="110"/>
      <c r="L11" s="109"/>
      <c r="M11" s="110"/>
      <c r="N11" s="109"/>
      <c r="O11" s="110"/>
      <c r="P11" s="112"/>
      <c r="Q11" s="109"/>
      <c r="R11" s="112"/>
      <c r="S11" s="109"/>
      <c r="T11" s="110"/>
      <c r="U11" s="109"/>
      <c r="V11" s="110"/>
      <c r="W11" s="109"/>
      <c r="X11" s="110"/>
      <c r="Y11" s="113"/>
      <c r="Z11" s="109"/>
      <c r="AA11" s="110"/>
      <c r="AB11" s="109"/>
      <c r="AC11" s="110"/>
      <c r="AD11" s="109"/>
      <c r="AE11" s="110"/>
      <c r="AF11" s="109"/>
      <c r="AG11" s="110"/>
      <c r="AH11" s="113"/>
      <c r="AI11" s="109"/>
      <c r="AJ11" s="110"/>
      <c r="AK11" s="109"/>
      <c r="AL11" s="110"/>
      <c r="AM11" s="109"/>
      <c r="AN11" s="110"/>
      <c r="AO11" s="109"/>
      <c r="AP11" s="110"/>
      <c r="AQ11" s="116"/>
      <c r="AR11" s="109"/>
      <c r="AS11" s="110"/>
      <c r="AT11" s="109"/>
      <c r="AU11" s="112"/>
      <c r="AV11" s="109"/>
      <c r="AW11" s="110"/>
      <c r="AX11" s="109"/>
      <c r="AY11" s="110"/>
    </row>
    <row r="12" spans="1:51" s="63" customFormat="1">
      <c r="A12" s="136" t="s">
        <v>26</v>
      </c>
      <c r="B12" s="106">
        <v>432</v>
      </c>
      <c r="C12" s="107">
        <v>41402</v>
      </c>
      <c r="D12" s="102">
        <v>93</v>
      </c>
      <c r="E12" s="105" t="s">
        <v>41</v>
      </c>
      <c r="F12" s="105" t="s">
        <v>41</v>
      </c>
      <c r="G12" s="105" t="s">
        <v>83</v>
      </c>
      <c r="H12" s="109">
        <v>0</v>
      </c>
      <c r="I12" s="110">
        <v>0</v>
      </c>
      <c r="J12" s="109">
        <v>0.1</v>
      </c>
      <c r="K12" s="110">
        <v>0.1</v>
      </c>
      <c r="L12" s="109">
        <v>0</v>
      </c>
      <c r="M12" s="110">
        <v>0</v>
      </c>
      <c r="N12" s="109">
        <v>0.1</v>
      </c>
      <c r="O12" s="110">
        <v>0.1</v>
      </c>
      <c r="P12" s="112"/>
      <c r="Q12" s="109">
        <v>0</v>
      </c>
      <c r="R12" s="112">
        <v>0</v>
      </c>
      <c r="S12" s="109">
        <v>0.1</v>
      </c>
      <c r="T12" s="110">
        <v>0.1</v>
      </c>
      <c r="U12" s="109">
        <v>0</v>
      </c>
      <c r="V12" s="110">
        <v>0</v>
      </c>
      <c r="W12" s="109">
        <v>0.1</v>
      </c>
      <c r="X12" s="110">
        <v>0.1</v>
      </c>
      <c r="Y12" s="113"/>
      <c r="Z12" s="109">
        <v>0</v>
      </c>
      <c r="AA12" s="110">
        <v>0</v>
      </c>
      <c r="AB12" s="109">
        <v>0.1</v>
      </c>
      <c r="AC12" s="110">
        <v>0.1</v>
      </c>
      <c r="AD12" s="109">
        <v>0</v>
      </c>
      <c r="AE12" s="110">
        <v>0</v>
      </c>
      <c r="AF12" s="109">
        <v>0.1</v>
      </c>
      <c r="AG12" s="110">
        <v>0.1</v>
      </c>
      <c r="AH12" s="113"/>
      <c r="AI12" s="109">
        <v>0</v>
      </c>
      <c r="AJ12" s="110">
        <v>0</v>
      </c>
      <c r="AK12" s="109">
        <v>0.1</v>
      </c>
      <c r="AL12" s="110">
        <v>0.1</v>
      </c>
      <c r="AM12" s="109">
        <v>0</v>
      </c>
      <c r="AN12" s="110">
        <v>0</v>
      </c>
      <c r="AO12" s="109">
        <v>0.1</v>
      </c>
      <c r="AP12" s="110">
        <v>0.1</v>
      </c>
      <c r="AQ12" s="114"/>
      <c r="AR12" s="109">
        <v>0</v>
      </c>
      <c r="AS12" s="110">
        <v>0</v>
      </c>
      <c r="AT12" s="109">
        <v>0.1</v>
      </c>
      <c r="AU12" s="112">
        <v>0.1</v>
      </c>
      <c r="AV12" s="109">
        <v>0</v>
      </c>
      <c r="AW12" s="110">
        <v>0</v>
      </c>
      <c r="AX12" s="109">
        <v>0.1</v>
      </c>
      <c r="AY12" s="110">
        <v>0.1</v>
      </c>
    </row>
    <row r="13" spans="1:51" s="63" customFormat="1">
      <c r="A13" s="136"/>
      <c r="B13" s="106"/>
      <c r="C13" s="107"/>
      <c r="D13" s="102"/>
      <c r="E13" s="105"/>
      <c r="F13" s="105"/>
      <c r="G13" s="105"/>
      <c r="H13" s="109"/>
      <c r="I13" s="110"/>
      <c r="J13" s="109"/>
      <c r="K13" s="110"/>
      <c r="L13" s="109"/>
      <c r="M13" s="110"/>
      <c r="N13" s="109"/>
      <c r="O13" s="110"/>
      <c r="P13" s="112"/>
      <c r="Q13" s="109"/>
      <c r="R13" s="112"/>
      <c r="S13" s="109"/>
      <c r="T13" s="110"/>
      <c r="U13" s="109"/>
      <c r="V13" s="110"/>
      <c r="W13" s="109"/>
      <c r="X13" s="110"/>
      <c r="Y13" s="113"/>
      <c r="Z13" s="109"/>
      <c r="AA13" s="110"/>
      <c r="AB13" s="109"/>
      <c r="AC13" s="110"/>
      <c r="AD13" s="109"/>
      <c r="AE13" s="110"/>
      <c r="AF13" s="109"/>
      <c r="AG13" s="110"/>
      <c r="AH13" s="113"/>
      <c r="AI13" s="109"/>
      <c r="AJ13" s="110"/>
      <c r="AK13" s="109"/>
      <c r="AL13" s="110"/>
      <c r="AM13" s="109"/>
      <c r="AN13" s="110"/>
      <c r="AO13" s="109"/>
      <c r="AP13" s="110"/>
      <c r="AQ13" s="114"/>
      <c r="AR13" s="109"/>
      <c r="AS13" s="110"/>
      <c r="AT13" s="109"/>
      <c r="AU13" s="112"/>
      <c r="AV13" s="109"/>
      <c r="AW13" s="110"/>
      <c r="AX13" s="109"/>
      <c r="AY13" s="110"/>
    </row>
    <row r="14" spans="1:51" s="63" customFormat="1">
      <c r="A14" s="136" t="s">
        <v>139</v>
      </c>
      <c r="B14" s="106">
        <v>166</v>
      </c>
      <c r="C14" s="107">
        <v>41349</v>
      </c>
      <c r="D14" s="102">
        <v>135</v>
      </c>
      <c r="E14" s="105" t="s">
        <v>138</v>
      </c>
      <c r="F14" s="108" t="s">
        <v>114</v>
      </c>
      <c r="G14" s="105" t="s">
        <v>79</v>
      </c>
      <c r="H14" s="109">
        <v>-0.1</v>
      </c>
      <c r="I14" s="110">
        <v>-0.1</v>
      </c>
      <c r="J14" s="109" t="s">
        <v>98</v>
      </c>
      <c r="K14" s="110" t="s">
        <v>98</v>
      </c>
      <c r="L14" s="109" t="s">
        <v>98</v>
      </c>
      <c r="M14" s="110" t="s">
        <v>98</v>
      </c>
      <c r="N14" s="109">
        <v>-0.1</v>
      </c>
      <c r="O14" s="110">
        <v>-0.1</v>
      </c>
      <c r="P14" s="112"/>
      <c r="Q14" s="109">
        <v>-0.1</v>
      </c>
      <c r="R14" s="112">
        <v>-0.1</v>
      </c>
      <c r="S14" s="109" t="s">
        <v>98</v>
      </c>
      <c r="T14" s="110" t="s">
        <v>98</v>
      </c>
      <c r="U14" s="109" t="s">
        <v>98</v>
      </c>
      <c r="V14" s="110" t="s">
        <v>98</v>
      </c>
      <c r="W14" s="109">
        <v>-0.1</v>
      </c>
      <c r="X14" s="110">
        <v>-0.1</v>
      </c>
      <c r="Y14" s="113"/>
      <c r="Z14" s="109">
        <v>-0.1</v>
      </c>
      <c r="AA14" s="110">
        <v>-0.1</v>
      </c>
      <c r="AB14" s="109" t="s">
        <v>98</v>
      </c>
      <c r="AC14" s="110" t="s">
        <v>98</v>
      </c>
      <c r="AD14" s="109" t="s">
        <v>98</v>
      </c>
      <c r="AE14" s="110" t="s">
        <v>98</v>
      </c>
      <c r="AF14" s="109">
        <v>-0.1</v>
      </c>
      <c r="AG14" s="110">
        <v>-0.1</v>
      </c>
      <c r="AH14" s="113"/>
      <c r="AI14" s="109">
        <v>-0.1</v>
      </c>
      <c r="AJ14" s="110">
        <v>-0.1</v>
      </c>
      <c r="AK14" s="109" t="s">
        <v>98</v>
      </c>
      <c r="AL14" s="110" t="s">
        <v>98</v>
      </c>
      <c r="AM14" s="109" t="s">
        <v>98</v>
      </c>
      <c r="AN14" s="110" t="s">
        <v>98</v>
      </c>
      <c r="AO14" s="109">
        <v>-0.1</v>
      </c>
      <c r="AP14" s="110">
        <v>-0.1</v>
      </c>
      <c r="AQ14" s="116"/>
      <c r="AR14" s="109">
        <v>-0.1</v>
      </c>
      <c r="AS14" s="110">
        <v>-0.1</v>
      </c>
      <c r="AT14" s="109" t="s">
        <v>98</v>
      </c>
      <c r="AU14" s="112" t="s">
        <v>98</v>
      </c>
      <c r="AV14" s="109" t="s">
        <v>98</v>
      </c>
      <c r="AW14" s="110" t="s">
        <v>98</v>
      </c>
      <c r="AX14" s="109">
        <v>-0.1</v>
      </c>
      <c r="AY14" s="110">
        <v>-0.1</v>
      </c>
    </row>
    <row r="15" spans="1:51" s="63" customFormat="1">
      <c r="A15" s="136"/>
      <c r="B15" s="106"/>
      <c r="C15" s="107"/>
      <c r="D15" s="102"/>
      <c r="E15" s="105"/>
      <c r="F15" s="108"/>
      <c r="G15" s="105"/>
      <c r="H15" s="109"/>
      <c r="I15" s="110"/>
      <c r="J15" s="109"/>
      <c r="K15" s="110"/>
      <c r="L15" s="109"/>
      <c r="M15" s="110"/>
      <c r="N15" s="109"/>
      <c r="O15" s="110"/>
      <c r="P15" s="112"/>
      <c r="Q15" s="109"/>
      <c r="R15" s="112"/>
      <c r="S15" s="109"/>
      <c r="T15" s="110"/>
      <c r="U15" s="109"/>
      <c r="V15" s="110"/>
      <c r="W15" s="109"/>
      <c r="X15" s="110"/>
      <c r="Y15" s="113"/>
      <c r="Z15" s="109"/>
      <c r="AA15" s="110"/>
      <c r="AB15" s="109"/>
      <c r="AC15" s="110"/>
      <c r="AD15" s="109"/>
      <c r="AE15" s="110"/>
      <c r="AF15" s="109"/>
      <c r="AG15" s="110"/>
      <c r="AH15" s="113"/>
      <c r="AI15" s="109"/>
      <c r="AJ15" s="110"/>
      <c r="AK15" s="109"/>
      <c r="AL15" s="110"/>
      <c r="AM15" s="109"/>
      <c r="AN15" s="110"/>
      <c r="AO15" s="109"/>
      <c r="AP15" s="110"/>
      <c r="AQ15" s="116"/>
      <c r="AR15" s="109"/>
      <c r="AS15" s="110"/>
      <c r="AT15" s="109"/>
      <c r="AU15" s="112"/>
      <c r="AV15" s="109"/>
      <c r="AW15" s="110"/>
      <c r="AX15" s="109"/>
      <c r="AY15" s="110"/>
    </row>
    <row r="16" spans="1:51" s="63" customFormat="1">
      <c r="A16" s="137" t="s">
        <v>28</v>
      </c>
      <c r="B16" s="106">
        <v>442</v>
      </c>
      <c r="C16" s="107">
        <v>41410</v>
      </c>
      <c r="D16" s="102">
        <v>160</v>
      </c>
      <c r="E16" s="105" t="s">
        <v>46</v>
      </c>
      <c r="F16" s="108" t="s">
        <v>46</v>
      </c>
      <c r="G16" s="105" t="s">
        <v>85</v>
      </c>
      <c r="H16" s="109" t="s">
        <v>98</v>
      </c>
      <c r="I16" s="110" t="s">
        <v>98</v>
      </c>
      <c r="J16" s="109" t="s">
        <v>98</v>
      </c>
      <c r="K16" s="110" t="s">
        <v>98</v>
      </c>
      <c r="L16" s="109">
        <v>0</v>
      </c>
      <c r="M16" s="110">
        <v>0</v>
      </c>
      <c r="N16" s="109" t="s">
        <v>98</v>
      </c>
      <c r="O16" s="110" t="s">
        <v>98</v>
      </c>
      <c r="P16" s="112"/>
      <c r="Q16" s="109" t="s">
        <v>98</v>
      </c>
      <c r="R16" s="112" t="s">
        <v>98</v>
      </c>
      <c r="S16" s="109" t="s">
        <v>98</v>
      </c>
      <c r="T16" s="110" t="s">
        <v>98</v>
      </c>
      <c r="U16" s="109">
        <v>0</v>
      </c>
      <c r="V16" s="110">
        <v>0</v>
      </c>
      <c r="W16" s="109" t="s">
        <v>98</v>
      </c>
      <c r="X16" s="110" t="s">
        <v>98</v>
      </c>
      <c r="Y16" s="113"/>
      <c r="Z16" s="109" t="s">
        <v>98</v>
      </c>
      <c r="AA16" s="110" t="s">
        <v>98</v>
      </c>
      <c r="AB16" s="109" t="s">
        <v>98</v>
      </c>
      <c r="AC16" s="110" t="s">
        <v>98</v>
      </c>
      <c r="AD16" s="109">
        <v>0</v>
      </c>
      <c r="AE16" s="110">
        <v>0</v>
      </c>
      <c r="AF16" s="109" t="s">
        <v>98</v>
      </c>
      <c r="AG16" s="110" t="s">
        <v>98</v>
      </c>
      <c r="AH16" s="113"/>
      <c r="AI16" s="109" t="s">
        <v>98</v>
      </c>
      <c r="AJ16" s="110" t="s">
        <v>98</v>
      </c>
      <c r="AK16" s="109" t="s">
        <v>98</v>
      </c>
      <c r="AL16" s="110" t="s">
        <v>98</v>
      </c>
      <c r="AM16" s="109">
        <v>0</v>
      </c>
      <c r="AN16" s="110">
        <v>0</v>
      </c>
      <c r="AO16" s="109" t="s">
        <v>98</v>
      </c>
      <c r="AP16" s="110" t="s">
        <v>98</v>
      </c>
      <c r="AQ16" s="116"/>
      <c r="AR16" s="109" t="s">
        <v>98</v>
      </c>
      <c r="AS16" s="110" t="s">
        <v>98</v>
      </c>
      <c r="AT16" s="109" t="s">
        <v>98</v>
      </c>
      <c r="AU16" s="112" t="s">
        <v>98</v>
      </c>
      <c r="AV16" s="109">
        <v>0</v>
      </c>
      <c r="AW16" s="110">
        <v>0</v>
      </c>
      <c r="AX16" s="109" t="s">
        <v>98</v>
      </c>
      <c r="AY16" s="110" t="s">
        <v>98</v>
      </c>
    </row>
    <row r="17" spans="1:51" s="63" customFormat="1">
      <c r="A17" s="137"/>
      <c r="B17" s="106"/>
      <c r="C17" s="107"/>
      <c r="D17" s="102"/>
      <c r="E17" s="132"/>
      <c r="F17" s="108"/>
      <c r="G17" s="105"/>
      <c r="H17" s="109"/>
      <c r="I17" s="110"/>
      <c r="J17" s="109"/>
      <c r="K17" s="110"/>
      <c r="L17" s="109"/>
      <c r="M17" s="110"/>
      <c r="N17" s="109"/>
      <c r="O17" s="110"/>
      <c r="P17" s="112"/>
      <c r="Q17" s="109"/>
      <c r="R17" s="112"/>
      <c r="S17" s="109"/>
      <c r="T17" s="110"/>
      <c r="U17" s="109"/>
      <c r="V17" s="110"/>
      <c r="W17" s="109"/>
      <c r="X17" s="110"/>
      <c r="Y17" s="113"/>
      <c r="Z17" s="109"/>
      <c r="AA17" s="110"/>
      <c r="AB17" s="109"/>
      <c r="AC17" s="110"/>
      <c r="AD17" s="109"/>
      <c r="AE17" s="110"/>
      <c r="AF17" s="109"/>
      <c r="AG17" s="110"/>
      <c r="AH17" s="113"/>
      <c r="AI17" s="109"/>
      <c r="AJ17" s="110"/>
      <c r="AK17" s="109"/>
      <c r="AL17" s="110"/>
      <c r="AM17" s="109"/>
      <c r="AN17" s="110"/>
      <c r="AO17" s="109"/>
      <c r="AP17" s="110"/>
      <c r="AQ17" s="116"/>
      <c r="AR17" s="109"/>
      <c r="AS17" s="110"/>
      <c r="AT17" s="109"/>
      <c r="AU17" s="112"/>
      <c r="AV17" s="109"/>
      <c r="AW17" s="110"/>
      <c r="AX17" s="109"/>
      <c r="AY17" s="110"/>
    </row>
    <row r="18" spans="1:51" s="63" customFormat="1">
      <c r="A18" s="136" t="s">
        <v>164</v>
      </c>
      <c r="B18" s="106">
        <v>386</v>
      </c>
      <c r="C18" s="107">
        <v>41376</v>
      </c>
      <c r="D18" s="102">
        <v>179</v>
      </c>
      <c r="E18" s="105" t="s">
        <v>163</v>
      </c>
      <c r="F18" s="108" t="s">
        <v>117</v>
      </c>
      <c r="G18" s="105" t="s">
        <v>84</v>
      </c>
      <c r="H18" s="109">
        <v>0</v>
      </c>
      <c r="I18" s="110">
        <v>0</v>
      </c>
      <c r="J18" s="109" t="s">
        <v>98</v>
      </c>
      <c r="K18" s="110" t="s">
        <v>98</v>
      </c>
      <c r="L18" s="109" t="s">
        <v>98</v>
      </c>
      <c r="M18" s="110" t="s">
        <v>98</v>
      </c>
      <c r="N18" s="109" t="s">
        <v>98</v>
      </c>
      <c r="O18" s="110" t="s">
        <v>98</v>
      </c>
      <c r="P18" s="112"/>
      <c r="Q18" s="109">
        <v>0</v>
      </c>
      <c r="R18" s="112">
        <v>0</v>
      </c>
      <c r="S18" s="109" t="s">
        <v>98</v>
      </c>
      <c r="T18" s="110" t="s">
        <v>98</v>
      </c>
      <c r="U18" s="109" t="s">
        <v>98</v>
      </c>
      <c r="V18" s="110" t="s">
        <v>98</v>
      </c>
      <c r="W18" s="109" t="s">
        <v>98</v>
      </c>
      <c r="X18" s="110" t="s">
        <v>98</v>
      </c>
      <c r="Y18" s="113"/>
      <c r="Z18" s="109">
        <v>0</v>
      </c>
      <c r="AA18" s="110">
        <v>0</v>
      </c>
      <c r="AB18" s="109" t="s">
        <v>98</v>
      </c>
      <c r="AC18" s="110" t="s">
        <v>98</v>
      </c>
      <c r="AD18" s="109" t="s">
        <v>98</v>
      </c>
      <c r="AE18" s="110" t="s">
        <v>98</v>
      </c>
      <c r="AF18" s="109" t="s">
        <v>98</v>
      </c>
      <c r="AG18" s="110" t="s">
        <v>98</v>
      </c>
      <c r="AH18" s="113"/>
      <c r="AI18" s="109">
        <v>0</v>
      </c>
      <c r="AJ18" s="110">
        <v>0</v>
      </c>
      <c r="AK18" s="109" t="s">
        <v>98</v>
      </c>
      <c r="AL18" s="110" t="s">
        <v>98</v>
      </c>
      <c r="AM18" s="109" t="s">
        <v>98</v>
      </c>
      <c r="AN18" s="110" t="s">
        <v>98</v>
      </c>
      <c r="AO18" s="109" t="s">
        <v>98</v>
      </c>
      <c r="AP18" s="110" t="s">
        <v>98</v>
      </c>
      <c r="AQ18" s="116"/>
      <c r="AR18" s="109">
        <v>0</v>
      </c>
      <c r="AS18" s="110">
        <v>0</v>
      </c>
      <c r="AT18" s="109" t="s">
        <v>98</v>
      </c>
      <c r="AU18" s="112" t="s">
        <v>98</v>
      </c>
      <c r="AV18" s="109" t="s">
        <v>98</v>
      </c>
      <c r="AW18" s="110" t="s">
        <v>98</v>
      </c>
      <c r="AX18" s="109" t="s">
        <v>98</v>
      </c>
      <c r="AY18" s="110" t="s">
        <v>98</v>
      </c>
    </row>
    <row r="19" spans="1:51" s="63" customFormat="1">
      <c r="A19" s="136"/>
      <c r="B19" s="106"/>
      <c r="C19" s="107"/>
      <c r="D19" s="102"/>
      <c r="E19" s="105"/>
      <c r="F19" s="108"/>
      <c r="G19" s="105"/>
      <c r="H19" s="109"/>
      <c r="I19" s="110"/>
      <c r="J19" s="109"/>
      <c r="K19" s="110"/>
      <c r="L19" s="109"/>
      <c r="M19" s="110"/>
      <c r="N19" s="109"/>
      <c r="O19" s="110"/>
      <c r="P19" s="112"/>
      <c r="Q19" s="109"/>
      <c r="R19" s="112"/>
      <c r="S19" s="109"/>
      <c r="T19" s="110"/>
      <c r="U19" s="109"/>
      <c r="V19" s="110"/>
      <c r="W19" s="109"/>
      <c r="X19" s="110"/>
      <c r="Y19" s="113"/>
      <c r="Z19" s="109"/>
      <c r="AA19" s="110"/>
      <c r="AB19" s="109"/>
      <c r="AC19" s="110"/>
      <c r="AD19" s="109"/>
      <c r="AE19" s="110"/>
      <c r="AF19" s="109"/>
      <c r="AG19" s="110"/>
      <c r="AH19" s="113"/>
      <c r="AI19" s="109"/>
      <c r="AJ19" s="110"/>
      <c r="AK19" s="109"/>
      <c r="AL19" s="110"/>
      <c r="AM19" s="109"/>
      <c r="AN19" s="110"/>
      <c r="AO19" s="109"/>
      <c r="AP19" s="110"/>
      <c r="AQ19" s="116"/>
      <c r="AR19" s="109"/>
      <c r="AS19" s="110"/>
      <c r="AT19" s="109"/>
      <c r="AU19" s="112"/>
      <c r="AV19" s="109"/>
      <c r="AW19" s="110"/>
      <c r="AX19" s="109"/>
      <c r="AY19" s="110"/>
    </row>
    <row r="20" spans="1:51" s="63" customFormat="1">
      <c r="A20" s="138" t="s">
        <v>165</v>
      </c>
      <c r="B20" s="106">
        <v>434</v>
      </c>
      <c r="C20" s="107">
        <v>41402</v>
      </c>
      <c r="D20" s="102">
        <v>203</v>
      </c>
      <c r="E20" s="105" t="s">
        <v>42</v>
      </c>
      <c r="F20" s="108" t="s">
        <v>42</v>
      </c>
      <c r="G20" s="105" t="s">
        <v>84</v>
      </c>
      <c r="H20" s="109">
        <v>0</v>
      </c>
      <c r="I20" s="110">
        <v>0</v>
      </c>
      <c r="J20" s="109">
        <v>0</v>
      </c>
      <c r="K20" s="110">
        <v>0</v>
      </c>
      <c r="L20" s="109" t="s">
        <v>97</v>
      </c>
      <c r="M20" s="110" t="s">
        <v>97</v>
      </c>
      <c r="N20" s="109" t="s">
        <v>97</v>
      </c>
      <c r="O20" s="110" t="s">
        <v>97</v>
      </c>
      <c r="P20" s="112"/>
      <c r="Q20" s="109">
        <v>0</v>
      </c>
      <c r="R20" s="112">
        <v>0</v>
      </c>
      <c r="S20" s="109">
        <v>0</v>
      </c>
      <c r="T20" s="110">
        <v>0</v>
      </c>
      <c r="U20" s="109" t="s">
        <v>97</v>
      </c>
      <c r="V20" s="110" t="s">
        <v>97</v>
      </c>
      <c r="W20" s="109" t="s">
        <v>97</v>
      </c>
      <c r="X20" s="110" t="s">
        <v>97</v>
      </c>
      <c r="Y20" s="113"/>
      <c r="Z20" s="109">
        <v>0</v>
      </c>
      <c r="AA20" s="110">
        <v>0</v>
      </c>
      <c r="AB20" s="109">
        <v>0</v>
      </c>
      <c r="AC20" s="110">
        <v>0</v>
      </c>
      <c r="AD20" s="109" t="s">
        <v>97</v>
      </c>
      <c r="AE20" s="110" t="s">
        <v>97</v>
      </c>
      <c r="AF20" s="109" t="s">
        <v>97</v>
      </c>
      <c r="AG20" s="110" t="s">
        <v>97</v>
      </c>
      <c r="AH20" s="113"/>
      <c r="AI20" s="109">
        <v>0</v>
      </c>
      <c r="AJ20" s="110">
        <v>0</v>
      </c>
      <c r="AK20" s="109">
        <v>0</v>
      </c>
      <c r="AL20" s="110">
        <v>0</v>
      </c>
      <c r="AM20" s="109" t="s">
        <v>97</v>
      </c>
      <c r="AN20" s="110" t="s">
        <v>97</v>
      </c>
      <c r="AO20" s="109" t="s">
        <v>97</v>
      </c>
      <c r="AP20" s="110" t="s">
        <v>97</v>
      </c>
      <c r="AQ20" s="116"/>
      <c r="AR20" s="109">
        <v>0</v>
      </c>
      <c r="AS20" s="110">
        <v>0</v>
      </c>
      <c r="AT20" s="109">
        <v>0</v>
      </c>
      <c r="AU20" s="112">
        <v>0</v>
      </c>
      <c r="AV20" s="109" t="s">
        <v>97</v>
      </c>
      <c r="AW20" s="110" t="s">
        <v>97</v>
      </c>
      <c r="AX20" s="109" t="s">
        <v>97</v>
      </c>
      <c r="AY20" s="110" t="s">
        <v>97</v>
      </c>
    </row>
    <row r="21" spans="1:51" s="63" customFormat="1">
      <c r="A21" s="137" t="s">
        <v>165</v>
      </c>
      <c r="B21" s="106">
        <v>102</v>
      </c>
      <c r="C21" s="107">
        <v>41334</v>
      </c>
      <c r="D21" s="102">
        <v>203</v>
      </c>
      <c r="E21" s="105" t="s">
        <v>42</v>
      </c>
      <c r="F21" s="108" t="s">
        <v>109</v>
      </c>
      <c r="G21" s="105" t="s">
        <v>84</v>
      </c>
      <c r="H21" s="109">
        <v>0</v>
      </c>
      <c r="I21" s="110">
        <v>0</v>
      </c>
      <c r="J21" s="109">
        <v>0</v>
      </c>
      <c r="K21" s="110">
        <v>0</v>
      </c>
      <c r="L21" s="109" t="s">
        <v>98</v>
      </c>
      <c r="M21" s="110" t="s">
        <v>98</v>
      </c>
      <c r="N21" s="109" t="s">
        <v>98</v>
      </c>
      <c r="O21" s="110" t="s">
        <v>98</v>
      </c>
      <c r="P21" s="112"/>
      <c r="Q21" s="109">
        <v>0</v>
      </c>
      <c r="R21" s="112">
        <v>0</v>
      </c>
      <c r="S21" s="109">
        <v>0</v>
      </c>
      <c r="T21" s="110">
        <v>0</v>
      </c>
      <c r="U21" s="109" t="s">
        <v>98</v>
      </c>
      <c r="V21" s="110" t="s">
        <v>98</v>
      </c>
      <c r="W21" s="109" t="s">
        <v>98</v>
      </c>
      <c r="X21" s="110" t="s">
        <v>98</v>
      </c>
      <c r="Y21" s="113"/>
      <c r="Z21" s="109">
        <v>0</v>
      </c>
      <c r="AA21" s="110">
        <v>0</v>
      </c>
      <c r="AB21" s="109">
        <v>0</v>
      </c>
      <c r="AC21" s="110">
        <v>0</v>
      </c>
      <c r="AD21" s="109" t="s">
        <v>98</v>
      </c>
      <c r="AE21" s="110" t="s">
        <v>98</v>
      </c>
      <c r="AF21" s="109" t="s">
        <v>98</v>
      </c>
      <c r="AG21" s="110" t="s">
        <v>98</v>
      </c>
      <c r="AH21" s="113"/>
      <c r="AI21" s="109">
        <v>0</v>
      </c>
      <c r="AJ21" s="110">
        <v>0</v>
      </c>
      <c r="AK21" s="109">
        <v>0</v>
      </c>
      <c r="AL21" s="110">
        <v>0</v>
      </c>
      <c r="AM21" s="109" t="s">
        <v>98</v>
      </c>
      <c r="AN21" s="110" t="s">
        <v>98</v>
      </c>
      <c r="AO21" s="109" t="s">
        <v>98</v>
      </c>
      <c r="AP21" s="110" t="s">
        <v>98</v>
      </c>
      <c r="AQ21" s="116"/>
      <c r="AR21" s="109">
        <v>0</v>
      </c>
      <c r="AS21" s="110">
        <v>0</v>
      </c>
      <c r="AT21" s="109">
        <v>0</v>
      </c>
      <c r="AU21" s="112">
        <v>0</v>
      </c>
      <c r="AV21" s="109" t="s">
        <v>98</v>
      </c>
      <c r="AW21" s="110" t="s">
        <v>98</v>
      </c>
      <c r="AX21" s="109" t="s">
        <v>98</v>
      </c>
      <c r="AY21" s="110" t="s">
        <v>98</v>
      </c>
    </row>
    <row r="22" spans="1:51" s="63" customFormat="1">
      <c r="A22" s="137"/>
      <c r="B22" s="106"/>
      <c r="C22" s="107"/>
      <c r="D22" s="102"/>
      <c r="E22" s="105"/>
      <c r="F22" s="108"/>
      <c r="G22" s="105"/>
      <c r="H22" s="109"/>
      <c r="I22" s="110"/>
      <c r="J22" s="109"/>
      <c r="K22" s="110"/>
      <c r="L22" s="109"/>
      <c r="M22" s="110"/>
      <c r="N22" s="109"/>
      <c r="O22" s="110"/>
      <c r="P22" s="112"/>
      <c r="Q22" s="109"/>
      <c r="R22" s="112"/>
      <c r="S22" s="109"/>
      <c r="T22" s="110"/>
      <c r="U22" s="109"/>
      <c r="V22" s="110"/>
      <c r="W22" s="109"/>
      <c r="X22" s="110"/>
      <c r="Y22" s="113"/>
      <c r="Z22" s="109"/>
      <c r="AA22" s="110"/>
      <c r="AB22" s="109"/>
      <c r="AC22" s="110"/>
      <c r="AD22" s="109"/>
      <c r="AE22" s="110"/>
      <c r="AF22" s="109"/>
      <c r="AG22" s="110"/>
      <c r="AH22" s="113"/>
      <c r="AI22" s="109"/>
      <c r="AJ22" s="110"/>
      <c r="AK22" s="109"/>
      <c r="AL22" s="110"/>
      <c r="AM22" s="109"/>
      <c r="AN22" s="110"/>
      <c r="AO22" s="109"/>
      <c r="AP22" s="110"/>
      <c r="AQ22" s="116"/>
      <c r="AR22" s="109"/>
      <c r="AS22" s="110"/>
      <c r="AT22" s="109"/>
      <c r="AU22" s="112"/>
      <c r="AV22" s="109"/>
      <c r="AW22" s="110"/>
      <c r="AX22" s="109"/>
      <c r="AY22" s="110"/>
    </row>
    <row r="23" spans="1:51" s="63" customFormat="1">
      <c r="A23" s="136" t="s">
        <v>37</v>
      </c>
      <c r="B23" s="106">
        <v>500</v>
      </c>
      <c r="C23" s="107">
        <v>41438</v>
      </c>
      <c r="D23" s="102">
        <v>239</v>
      </c>
      <c r="E23" s="105" t="s">
        <v>64</v>
      </c>
      <c r="F23" s="105" t="s">
        <v>64</v>
      </c>
      <c r="G23" s="105" t="s">
        <v>85</v>
      </c>
      <c r="H23" s="109" t="s">
        <v>97</v>
      </c>
      <c r="I23" s="110" t="s">
        <v>97</v>
      </c>
      <c r="J23" s="109" t="s">
        <v>97</v>
      </c>
      <c r="K23" s="110" t="s">
        <v>97</v>
      </c>
      <c r="L23" s="109">
        <v>0</v>
      </c>
      <c r="M23" s="110">
        <v>0</v>
      </c>
      <c r="N23" s="109" t="s">
        <v>97</v>
      </c>
      <c r="O23" s="110" t="s">
        <v>97</v>
      </c>
      <c r="P23" s="112"/>
      <c r="Q23" s="109" t="s">
        <v>97</v>
      </c>
      <c r="R23" s="112" t="s">
        <v>97</v>
      </c>
      <c r="S23" s="109" t="s">
        <v>97</v>
      </c>
      <c r="T23" s="110" t="s">
        <v>97</v>
      </c>
      <c r="U23" s="109">
        <v>0</v>
      </c>
      <c r="V23" s="110">
        <v>0</v>
      </c>
      <c r="W23" s="109" t="s">
        <v>97</v>
      </c>
      <c r="X23" s="110" t="s">
        <v>97</v>
      </c>
      <c r="Y23" s="113"/>
      <c r="Z23" s="109" t="s">
        <v>97</v>
      </c>
      <c r="AA23" s="110" t="s">
        <v>97</v>
      </c>
      <c r="AB23" s="109" t="s">
        <v>97</v>
      </c>
      <c r="AC23" s="110" t="s">
        <v>97</v>
      </c>
      <c r="AD23" s="109">
        <v>0</v>
      </c>
      <c r="AE23" s="110">
        <v>0</v>
      </c>
      <c r="AF23" s="109" t="s">
        <v>97</v>
      </c>
      <c r="AG23" s="110" t="s">
        <v>97</v>
      </c>
      <c r="AH23" s="113"/>
      <c r="AI23" s="109" t="s">
        <v>97</v>
      </c>
      <c r="AJ23" s="110" t="s">
        <v>97</v>
      </c>
      <c r="AK23" s="109" t="s">
        <v>97</v>
      </c>
      <c r="AL23" s="110" t="s">
        <v>97</v>
      </c>
      <c r="AM23" s="109">
        <v>0</v>
      </c>
      <c r="AN23" s="110">
        <v>0</v>
      </c>
      <c r="AO23" s="109" t="s">
        <v>97</v>
      </c>
      <c r="AP23" s="110" t="s">
        <v>97</v>
      </c>
      <c r="AQ23" s="116"/>
      <c r="AR23" s="109" t="s">
        <v>97</v>
      </c>
      <c r="AS23" s="110" t="s">
        <v>97</v>
      </c>
      <c r="AT23" s="109" t="s">
        <v>97</v>
      </c>
      <c r="AU23" s="112" t="s">
        <v>97</v>
      </c>
      <c r="AV23" s="109">
        <v>0</v>
      </c>
      <c r="AW23" s="110">
        <v>0</v>
      </c>
      <c r="AX23" s="109" t="s">
        <v>97</v>
      </c>
      <c r="AY23" s="110" t="s">
        <v>97</v>
      </c>
    </row>
    <row r="24" spans="1:51" s="63" customFormat="1">
      <c r="A24" s="136"/>
      <c r="B24" s="106"/>
      <c r="C24" s="107"/>
      <c r="D24" s="102"/>
      <c r="E24" s="105"/>
      <c r="F24" s="105"/>
      <c r="G24" s="105"/>
      <c r="H24" s="109"/>
      <c r="I24" s="110"/>
      <c r="J24" s="109"/>
      <c r="K24" s="110"/>
      <c r="L24" s="109"/>
      <c r="M24" s="110"/>
      <c r="N24" s="109"/>
      <c r="O24" s="110"/>
      <c r="P24" s="112"/>
      <c r="Q24" s="109"/>
      <c r="R24" s="112"/>
      <c r="S24" s="109"/>
      <c r="T24" s="110"/>
      <c r="U24" s="109"/>
      <c r="V24" s="110"/>
      <c r="W24" s="109"/>
      <c r="X24" s="110"/>
      <c r="Y24" s="113"/>
      <c r="Z24" s="109"/>
      <c r="AA24" s="110"/>
      <c r="AB24" s="109"/>
      <c r="AC24" s="110"/>
      <c r="AD24" s="109"/>
      <c r="AE24" s="110"/>
      <c r="AF24" s="109"/>
      <c r="AG24" s="110"/>
      <c r="AH24" s="113"/>
      <c r="AI24" s="109"/>
      <c r="AJ24" s="110"/>
      <c r="AK24" s="109"/>
      <c r="AL24" s="110"/>
      <c r="AM24" s="109"/>
      <c r="AN24" s="110"/>
      <c r="AO24" s="109"/>
      <c r="AP24" s="110"/>
      <c r="AQ24" s="116"/>
      <c r="AR24" s="109"/>
      <c r="AS24" s="110"/>
      <c r="AT24" s="109"/>
      <c r="AU24" s="112"/>
      <c r="AV24" s="109"/>
      <c r="AW24" s="110"/>
      <c r="AX24" s="109"/>
      <c r="AY24" s="110"/>
    </row>
    <row r="25" spans="1:51" s="63" customFormat="1">
      <c r="A25" s="136" t="s">
        <v>166</v>
      </c>
      <c r="B25" s="106">
        <v>503</v>
      </c>
      <c r="C25" s="107">
        <v>41438</v>
      </c>
      <c r="D25" s="102">
        <v>265</v>
      </c>
      <c r="E25" s="105" t="s">
        <v>65</v>
      </c>
      <c r="F25" s="108" t="s">
        <v>65</v>
      </c>
      <c r="G25" s="108" t="s">
        <v>87</v>
      </c>
      <c r="H25" s="109">
        <v>0</v>
      </c>
      <c r="I25" s="110">
        <v>0</v>
      </c>
      <c r="J25" s="109">
        <v>0.2</v>
      </c>
      <c r="K25" s="110">
        <v>0.2</v>
      </c>
      <c r="L25" s="109">
        <v>0</v>
      </c>
      <c r="M25" s="110">
        <v>0</v>
      </c>
      <c r="N25" s="109">
        <v>0.2</v>
      </c>
      <c r="O25" s="110">
        <v>0.2</v>
      </c>
      <c r="P25" s="112"/>
      <c r="Q25" s="109">
        <v>0</v>
      </c>
      <c r="R25" s="112">
        <v>0</v>
      </c>
      <c r="S25" s="109">
        <v>0.2</v>
      </c>
      <c r="T25" s="110">
        <v>0.2</v>
      </c>
      <c r="U25" s="109">
        <v>0</v>
      </c>
      <c r="V25" s="110">
        <v>0</v>
      </c>
      <c r="W25" s="109">
        <v>0.2</v>
      </c>
      <c r="X25" s="110">
        <v>0.2</v>
      </c>
      <c r="Y25" s="113"/>
      <c r="Z25" s="109">
        <v>0</v>
      </c>
      <c r="AA25" s="110">
        <v>0</v>
      </c>
      <c r="AB25" s="109">
        <v>0.2</v>
      </c>
      <c r="AC25" s="110">
        <v>0.2</v>
      </c>
      <c r="AD25" s="109">
        <v>0</v>
      </c>
      <c r="AE25" s="110">
        <v>0</v>
      </c>
      <c r="AF25" s="109">
        <v>0.2</v>
      </c>
      <c r="AG25" s="110">
        <v>0.2</v>
      </c>
      <c r="AH25" s="113"/>
      <c r="AI25" s="109">
        <v>0</v>
      </c>
      <c r="AJ25" s="110">
        <v>0</v>
      </c>
      <c r="AK25" s="109">
        <v>0.2</v>
      </c>
      <c r="AL25" s="110">
        <v>0.2</v>
      </c>
      <c r="AM25" s="109">
        <v>0</v>
      </c>
      <c r="AN25" s="110">
        <v>0</v>
      </c>
      <c r="AO25" s="109">
        <v>0.2</v>
      </c>
      <c r="AP25" s="110">
        <v>0.2</v>
      </c>
      <c r="AQ25" s="116"/>
      <c r="AR25" s="109">
        <v>0</v>
      </c>
      <c r="AS25" s="110">
        <v>0</v>
      </c>
      <c r="AT25" s="109">
        <v>0.2</v>
      </c>
      <c r="AU25" s="112">
        <v>0.2</v>
      </c>
      <c r="AV25" s="109">
        <v>0</v>
      </c>
      <c r="AW25" s="110">
        <v>0</v>
      </c>
      <c r="AX25" s="109">
        <v>0.2</v>
      </c>
      <c r="AY25" s="110">
        <v>0.2</v>
      </c>
    </row>
    <row r="26" spans="1:51" s="63" customFormat="1">
      <c r="A26" s="136"/>
      <c r="B26" s="106"/>
      <c r="C26" s="107"/>
      <c r="D26" s="102"/>
      <c r="E26" s="105"/>
      <c r="F26" s="108"/>
      <c r="G26" s="108"/>
      <c r="H26" s="109"/>
      <c r="I26" s="110"/>
      <c r="J26" s="109"/>
      <c r="K26" s="110"/>
      <c r="L26" s="109"/>
      <c r="M26" s="110"/>
      <c r="N26" s="109"/>
      <c r="O26" s="110"/>
      <c r="P26" s="112"/>
      <c r="Q26" s="109"/>
      <c r="R26" s="112"/>
      <c r="S26" s="109"/>
      <c r="T26" s="110"/>
      <c r="U26" s="109"/>
      <c r="V26" s="110"/>
      <c r="W26" s="109"/>
      <c r="X26" s="110"/>
      <c r="Y26" s="113"/>
      <c r="Z26" s="109"/>
      <c r="AA26" s="110"/>
      <c r="AB26" s="109"/>
      <c r="AC26" s="110"/>
      <c r="AD26" s="109"/>
      <c r="AE26" s="110"/>
      <c r="AF26" s="109"/>
      <c r="AG26" s="110"/>
      <c r="AH26" s="113"/>
      <c r="AI26" s="109"/>
      <c r="AJ26" s="110"/>
      <c r="AK26" s="109"/>
      <c r="AL26" s="110"/>
      <c r="AM26" s="109"/>
      <c r="AN26" s="110"/>
      <c r="AO26" s="109"/>
      <c r="AP26" s="110"/>
      <c r="AQ26" s="116"/>
      <c r="AR26" s="109"/>
      <c r="AS26" s="110"/>
      <c r="AT26" s="109"/>
      <c r="AU26" s="112"/>
      <c r="AV26" s="109"/>
      <c r="AW26" s="110"/>
      <c r="AX26" s="109"/>
      <c r="AY26" s="110"/>
    </row>
    <row r="27" spans="1:51" s="63" customFormat="1">
      <c r="A27" s="136" t="s">
        <v>167</v>
      </c>
      <c r="B27" s="106">
        <v>437</v>
      </c>
      <c r="C27" s="107">
        <v>41402</v>
      </c>
      <c r="D27" s="102">
        <v>267</v>
      </c>
      <c r="E27" s="105" t="s">
        <v>168</v>
      </c>
      <c r="F27" s="108" t="s">
        <v>219</v>
      </c>
      <c r="G27" s="108" t="s">
        <v>84</v>
      </c>
      <c r="H27" s="109">
        <v>0</v>
      </c>
      <c r="I27" s="110">
        <v>0</v>
      </c>
      <c r="J27" s="109">
        <v>0</v>
      </c>
      <c r="K27" s="110">
        <v>0</v>
      </c>
      <c r="L27" s="109" t="s">
        <v>99</v>
      </c>
      <c r="M27" s="110" t="s">
        <v>99</v>
      </c>
      <c r="N27" s="109" t="s">
        <v>99</v>
      </c>
      <c r="O27" s="110" t="s">
        <v>99</v>
      </c>
      <c r="P27" s="112"/>
      <c r="Q27" s="109">
        <v>0</v>
      </c>
      <c r="R27" s="112">
        <v>0</v>
      </c>
      <c r="S27" s="109">
        <v>0</v>
      </c>
      <c r="T27" s="110">
        <v>0</v>
      </c>
      <c r="U27" s="109" t="s">
        <v>99</v>
      </c>
      <c r="V27" s="110" t="s">
        <v>99</v>
      </c>
      <c r="W27" s="109" t="s">
        <v>99</v>
      </c>
      <c r="X27" s="110" t="s">
        <v>99</v>
      </c>
      <c r="Y27" s="113"/>
      <c r="Z27" s="109">
        <v>0</v>
      </c>
      <c r="AA27" s="110">
        <v>0</v>
      </c>
      <c r="AB27" s="109">
        <v>0</v>
      </c>
      <c r="AC27" s="110">
        <v>0</v>
      </c>
      <c r="AD27" s="109" t="s">
        <v>99</v>
      </c>
      <c r="AE27" s="110" t="s">
        <v>99</v>
      </c>
      <c r="AF27" s="109" t="s">
        <v>99</v>
      </c>
      <c r="AG27" s="110" t="s">
        <v>99</v>
      </c>
      <c r="AH27" s="113"/>
      <c r="AI27" s="109">
        <v>0</v>
      </c>
      <c r="AJ27" s="110">
        <v>0</v>
      </c>
      <c r="AK27" s="109">
        <v>0</v>
      </c>
      <c r="AL27" s="110">
        <v>0</v>
      </c>
      <c r="AM27" s="109" t="s">
        <v>99</v>
      </c>
      <c r="AN27" s="110" t="s">
        <v>99</v>
      </c>
      <c r="AO27" s="109" t="s">
        <v>99</v>
      </c>
      <c r="AP27" s="110" t="s">
        <v>99</v>
      </c>
      <c r="AQ27" s="116"/>
      <c r="AR27" s="109">
        <v>0</v>
      </c>
      <c r="AS27" s="110">
        <v>0</v>
      </c>
      <c r="AT27" s="109">
        <v>0</v>
      </c>
      <c r="AU27" s="112">
        <v>0</v>
      </c>
      <c r="AV27" s="109" t="s">
        <v>99</v>
      </c>
      <c r="AW27" s="110" t="s">
        <v>99</v>
      </c>
      <c r="AX27" s="109" t="s">
        <v>99</v>
      </c>
      <c r="AY27" s="110" t="s">
        <v>99</v>
      </c>
    </row>
    <row r="28" spans="1:51" s="63" customFormat="1">
      <c r="A28" s="136"/>
      <c r="B28" s="106"/>
      <c r="C28" s="107"/>
      <c r="D28" s="102"/>
      <c r="E28" s="105"/>
      <c r="F28" s="108"/>
      <c r="G28" s="108"/>
      <c r="H28" s="109"/>
      <c r="I28" s="110"/>
      <c r="J28" s="109"/>
      <c r="K28" s="110"/>
      <c r="L28" s="109"/>
      <c r="M28" s="110"/>
      <c r="N28" s="109"/>
      <c r="O28" s="110"/>
      <c r="P28" s="112"/>
      <c r="Q28" s="109"/>
      <c r="R28" s="112"/>
      <c r="S28" s="109"/>
      <c r="T28" s="110"/>
      <c r="U28" s="109"/>
      <c r="V28" s="110"/>
      <c r="W28" s="109"/>
      <c r="X28" s="110"/>
      <c r="Y28" s="113"/>
      <c r="Z28" s="109"/>
      <c r="AA28" s="110"/>
      <c r="AB28" s="109"/>
      <c r="AC28" s="110"/>
      <c r="AD28" s="109"/>
      <c r="AE28" s="110"/>
      <c r="AF28" s="109"/>
      <c r="AG28" s="110"/>
      <c r="AH28" s="113"/>
      <c r="AI28" s="109"/>
      <c r="AJ28" s="110"/>
      <c r="AK28" s="109"/>
      <c r="AL28" s="110"/>
      <c r="AM28" s="109"/>
      <c r="AN28" s="110"/>
      <c r="AO28" s="109"/>
      <c r="AP28" s="110"/>
      <c r="AQ28" s="116"/>
      <c r="AR28" s="109"/>
      <c r="AS28" s="110"/>
      <c r="AT28" s="109"/>
      <c r="AU28" s="112"/>
      <c r="AV28" s="109"/>
      <c r="AW28" s="110"/>
      <c r="AX28" s="109"/>
      <c r="AY28" s="110"/>
    </row>
    <row r="29" spans="1:51" s="63" customFormat="1">
      <c r="A29" s="136" t="s">
        <v>24</v>
      </c>
      <c r="B29" s="106">
        <v>423</v>
      </c>
      <c r="C29" s="107">
        <v>41402</v>
      </c>
      <c r="D29" s="102">
        <v>277</v>
      </c>
      <c r="E29" s="105" t="s">
        <v>122</v>
      </c>
      <c r="F29" s="108" t="s">
        <v>233</v>
      </c>
      <c r="G29" s="108" t="s">
        <v>80</v>
      </c>
      <c r="H29" s="109">
        <v>0</v>
      </c>
      <c r="I29" s="110">
        <v>0</v>
      </c>
      <c r="J29" s="109">
        <v>0</v>
      </c>
      <c r="K29" s="110">
        <v>0</v>
      </c>
      <c r="L29" s="109">
        <v>0</v>
      </c>
      <c r="M29" s="110">
        <v>-12.600000000000001</v>
      </c>
      <c r="N29" s="109">
        <v>0</v>
      </c>
      <c r="O29" s="110">
        <v>-12.600000000000001</v>
      </c>
      <c r="P29" s="112"/>
      <c r="Q29" s="109">
        <v>0</v>
      </c>
      <c r="R29" s="112">
        <v>0</v>
      </c>
      <c r="S29" s="109">
        <v>0</v>
      </c>
      <c r="T29" s="110">
        <v>0</v>
      </c>
      <c r="U29" s="109">
        <v>-5.2</v>
      </c>
      <c r="V29" s="110">
        <v>-12.600000000000001</v>
      </c>
      <c r="W29" s="109">
        <v>-5.2</v>
      </c>
      <c r="X29" s="110">
        <v>-12.600000000000001</v>
      </c>
      <c r="Y29" s="113"/>
      <c r="Z29" s="109">
        <v>0</v>
      </c>
      <c r="AA29" s="110">
        <v>0</v>
      </c>
      <c r="AB29" s="109">
        <v>0</v>
      </c>
      <c r="AC29" s="110">
        <v>0</v>
      </c>
      <c r="AD29" s="109">
        <v>-7.7000000000000011</v>
      </c>
      <c r="AE29" s="110">
        <v>-12.600000000000001</v>
      </c>
      <c r="AF29" s="109">
        <v>-7.7000000000000011</v>
      </c>
      <c r="AG29" s="110">
        <v>-12.600000000000001</v>
      </c>
      <c r="AH29" s="113"/>
      <c r="AI29" s="109">
        <v>0</v>
      </c>
      <c r="AJ29" s="110">
        <v>0</v>
      </c>
      <c r="AK29" s="109">
        <v>0</v>
      </c>
      <c r="AL29" s="110">
        <v>0</v>
      </c>
      <c r="AM29" s="109">
        <v>-10.199999999999999</v>
      </c>
      <c r="AN29" s="110">
        <v>-12.600000000000001</v>
      </c>
      <c r="AO29" s="109">
        <v>-10.199999999999999</v>
      </c>
      <c r="AP29" s="110">
        <v>-12.600000000000001</v>
      </c>
      <c r="AQ29" s="116"/>
      <c r="AR29" s="109">
        <v>0</v>
      </c>
      <c r="AS29" s="110">
        <v>0</v>
      </c>
      <c r="AT29" s="109">
        <v>0</v>
      </c>
      <c r="AU29" s="112">
        <v>0</v>
      </c>
      <c r="AV29" s="109">
        <v>-12.600000000000001</v>
      </c>
      <c r="AW29" s="110">
        <v>-12.600000000000001</v>
      </c>
      <c r="AX29" s="109">
        <v>-12.600000000000001</v>
      </c>
      <c r="AY29" s="110">
        <v>-12.600000000000001</v>
      </c>
    </row>
    <row r="30" spans="1:51" s="63" customFormat="1">
      <c r="A30" s="136"/>
      <c r="B30" s="106"/>
      <c r="C30" s="107"/>
      <c r="D30" s="102"/>
      <c r="E30" s="133"/>
      <c r="F30" s="108"/>
      <c r="G30" s="108"/>
      <c r="H30" s="109"/>
      <c r="I30" s="110"/>
      <c r="J30" s="109"/>
      <c r="K30" s="110"/>
      <c r="L30" s="109"/>
      <c r="M30" s="110"/>
      <c r="N30" s="109"/>
      <c r="O30" s="110"/>
      <c r="P30" s="112"/>
      <c r="Q30" s="109"/>
      <c r="R30" s="112"/>
      <c r="S30" s="109"/>
      <c r="T30" s="110"/>
      <c r="U30" s="109"/>
      <c r="V30" s="110"/>
      <c r="W30" s="109"/>
      <c r="X30" s="110"/>
      <c r="Y30" s="113"/>
      <c r="Z30" s="109"/>
      <c r="AA30" s="110"/>
      <c r="AB30" s="109"/>
      <c r="AC30" s="110"/>
      <c r="AD30" s="109"/>
      <c r="AE30" s="110"/>
      <c r="AF30" s="109"/>
      <c r="AG30" s="110"/>
      <c r="AH30" s="113"/>
      <c r="AI30" s="109"/>
      <c r="AJ30" s="110"/>
      <c r="AK30" s="109"/>
      <c r="AL30" s="110"/>
      <c r="AM30" s="109"/>
      <c r="AN30" s="110"/>
      <c r="AO30" s="109"/>
      <c r="AP30" s="110"/>
      <c r="AQ30" s="116"/>
      <c r="AR30" s="109"/>
      <c r="AS30" s="110"/>
      <c r="AT30" s="109"/>
      <c r="AU30" s="112"/>
      <c r="AV30" s="109"/>
      <c r="AW30" s="110"/>
      <c r="AX30" s="109"/>
      <c r="AY30" s="110"/>
    </row>
    <row r="31" spans="1:51" s="63" customFormat="1">
      <c r="A31" s="136" t="s">
        <v>25</v>
      </c>
      <c r="B31" s="106">
        <v>430</v>
      </c>
      <c r="C31" s="107">
        <v>41402</v>
      </c>
      <c r="D31" s="102">
        <v>311</v>
      </c>
      <c r="E31" s="108" t="s">
        <v>40</v>
      </c>
      <c r="F31" s="108" t="s">
        <v>40</v>
      </c>
      <c r="G31" s="105" t="s">
        <v>82</v>
      </c>
      <c r="H31" s="109" t="s">
        <v>99</v>
      </c>
      <c r="I31" s="110" t="s">
        <v>99</v>
      </c>
      <c r="J31" s="109" t="s">
        <v>99</v>
      </c>
      <c r="K31" s="110" t="s">
        <v>99</v>
      </c>
      <c r="L31" s="109">
        <v>0</v>
      </c>
      <c r="M31" s="110">
        <v>0</v>
      </c>
      <c r="N31" s="109" t="s">
        <v>99</v>
      </c>
      <c r="O31" s="110" t="s">
        <v>99</v>
      </c>
      <c r="P31" s="112"/>
      <c r="Q31" s="109" t="s">
        <v>99</v>
      </c>
      <c r="R31" s="112" t="s">
        <v>99</v>
      </c>
      <c r="S31" s="109" t="s">
        <v>99</v>
      </c>
      <c r="T31" s="110" t="s">
        <v>99</v>
      </c>
      <c r="U31" s="109">
        <v>0</v>
      </c>
      <c r="V31" s="110">
        <v>0</v>
      </c>
      <c r="W31" s="109" t="s">
        <v>99</v>
      </c>
      <c r="X31" s="110" t="s">
        <v>99</v>
      </c>
      <c r="Y31" s="113"/>
      <c r="Z31" s="109" t="s">
        <v>99</v>
      </c>
      <c r="AA31" s="110" t="s">
        <v>99</v>
      </c>
      <c r="AB31" s="109" t="s">
        <v>99</v>
      </c>
      <c r="AC31" s="110" t="s">
        <v>99</v>
      </c>
      <c r="AD31" s="109">
        <v>0</v>
      </c>
      <c r="AE31" s="110">
        <v>0</v>
      </c>
      <c r="AF31" s="109" t="s">
        <v>99</v>
      </c>
      <c r="AG31" s="110" t="s">
        <v>99</v>
      </c>
      <c r="AH31" s="113"/>
      <c r="AI31" s="109" t="s">
        <v>99</v>
      </c>
      <c r="AJ31" s="110" t="s">
        <v>99</v>
      </c>
      <c r="AK31" s="109" t="s">
        <v>99</v>
      </c>
      <c r="AL31" s="110" t="s">
        <v>99</v>
      </c>
      <c r="AM31" s="109">
        <v>0</v>
      </c>
      <c r="AN31" s="110">
        <v>0</v>
      </c>
      <c r="AO31" s="109" t="s">
        <v>99</v>
      </c>
      <c r="AP31" s="110" t="s">
        <v>99</v>
      </c>
      <c r="AQ31" s="116"/>
      <c r="AR31" s="109" t="s">
        <v>99</v>
      </c>
      <c r="AS31" s="110" t="s">
        <v>99</v>
      </c>
      <c r="AT31" s="109" t="s">
        <v>99</v>
      </c>
      <c r="AU31" s="112" t="s">
        <v>99</v>
      </c>
      <c r="AV31" s="109">
        <v>0</v>
      </c>
      <c r="AW31" s="110">
        <v>0</v>
      </c>
      <c r="AX31" s="109" t="s">
        <v>99</v>
      </c>
      <c r="AY31" s="110" t="s">
        <v>99</v>
      </c>
    </row>
    <row r="32" spans="1:51" s="63" customFormat="1">
      <c r="A32" s="136"/>
      <c r="B32" s="106"/>
      <c r="C32" s="107"/>
      <c r="D32" s="102"/>
      <c r="E32" s="132"/>
      <c r="F32" s="108"/>
      <c r="G32" s="105"/>
      <c r="H32" s="109"/>
      <c r="I32" s="110"/>
      <c r="J32" s="109"/>
      <c r="K32" s="110"/>
      <c r="L32" s="109"/>
      <c r="M32" s="110"/>
      <c r="N32" s="109"/>
      <c r="O32" s="110"/>
      <c r="P32" s="112"/>
      <c r="Q32" s="109"/>
      <c r="R32" s="112"/>
      <c r="S32" s="109"/>
      <c r="T32" s="110"/>
      <c r="U32" s="109"/>
      <c r="V32" s="110"/>
      <c r="W32" s="109"/>
      <c r="X32" s="110"/>
      <c r="Y32" s="113"/>
      <c r="Z32" s="109"/>
      <c r="AA32" s="110"/>
      <c r="AB32" s="109"/>
      <c r="AC32" s="110"/>
      <c r="AD32" s="109"/>
      <c r="AE32" s="110"/>
      <c r="AF32" s="109"/>
      <c r="AG32" s="110"/>
      <c r="AH32" s="113"/>
      <c r="AI32" s="109"/>
      <c r="AJ32" s="110"/>
      <c r="AK32" s="109"/>
      <c r="AL32" s="110"/>
      <c r="AM32" s="109"/>
      <c r="AN32" s="110"/>
      <c r="AO32" s="109"/>
      <c r="AP32" s="110"/>
      <c r="AQ32" s="116"/>
      <c r="AR32" s="109"/>
      <c r="AS32" s="110"/>
      <c r="AT32" s="109"/>
      <c r="AU32" s="112"/>
      <c r="AV32" s="109"/>
      <c r="AW32" s="110"/>
      <c r="AX32" s="109"/>
      <c r="AY32" s="110"/>
    </row>
    <row r="33" spans="1:51" s="63" customFormat="1" ht="12.75" customHeight="1">
      <c r="A33" s="136" t="s">
        <v>170</v>
      </c>
      <c r="B33" s="106">
        <v>413</v>
      </c>
      <c r="C33" s="107">
        <v>41386</v>
      </c>
      <c r="D33" s="102">
        <v>333</v>
      </c>
      <c r="E33" s="108" t="s">
        <v>169</v>
      </c>
      <c r="F33" s="105" t="s">
        <v>120</v>
      </c>
      <c r="G33" s="105" t="s">
        <v>85</v>
      </c>
      <c r="H33" s="109">
        <v>0</v>
      </c>
      <c r="I33" s="110">
        <v>0</v>
      </c>
      <c r="J33" s="109">
        <v>-4.4000000000000004</v>
      </c>
      <c r="K33" s="110">
        <v>-4.4000000000000004</v>
      </c>
      <c r="L33" s="109">
        <v>0</v>
      </c>
      <c r="M33" s="110">
        <v>0</v>
      </c>
      <c r="N33" s="109">
        <v>-4.4000000000000004</v>
      </c>
      <c r="O33" s="110">
        <v>-4.4000000000000004</v>
      </c>
      <c r="P33" s="112"/>
      <c r="Q33" s="109">
        <v>0</v>
      </c>
      <c r="R33" s="112">
        <v>0</v>
      </c>
      <c r="S33" s="109">
        <v>-4.9000000000000004</v>
      </c>
      <c r="T33" s="110">
        <v>-4.9000000000000004</v>
      </c>
      <c r="U33" s="109">
        <v>0</v>
      </c>
      <c r="V33" s="110">
        <v>0</v>
      </c>
      <c r="W33" s="109">
        <v>-4.9000000000000004</v>
      </c>
      <c r="X33" s="110">
        <v>-4.9000000000000004</v>
      </c>
      <c r="Y33" s="113"/>
      <c r="Z33" s="109">
        <v>0</v>
      </c>
      <c r="AA33" s="110">
        <v>0</v>
      </c>
      <c r="AB33" s="109">
        <v>-5.2</v>
      </c>
      <c r="AC33" s="110">
        <v>-5.2</v>
      </c>
      <c r="AD33" s="109">
        <v>0</v>
      </c>
      <c r="AE33" s="110">
        <v>0</v>
      </c>
      <c r="AF33" s="109">
        <v>-5.2</v>
      </c>
      <c r="AG33" s="110">
        <v>-5.2</v>
      </c>
      <c r="AH33" s="113"/>
      <c r="AI33" s="109">
        <v>0</v>
      </c>
      <c r="AJ33" s="110">
        <v>0</v>
      </c>
      <c r="AK33" s="109">
        <v>-5.4</v>
      </c>
      <c r="AL33" s="110">
        <v>-5.4</v>
      </c>
      <c r="AM33" s="109">
        <v>0</v>
      </c>
      <c r="AN33" s="110">
        <v>0</v>
      </c>
      <c r="AO33" s="109">
        <v>-5.4</v>
      </c>
      <c r="AP33" s="110">
        <v>-5.4</v>
      </c>
      <c r="AQ33" s="116"/>
      <c r="AR33" s="109">
        <v>0</v>
      </c>
      <c r="AS33" s="110">
        <v>0</v>
      </c>
      <c r="AT33" s="109">
        <v>-5.4</v>
      </c>
      <c r="AU33" s="112">
        <v>-5.4</v>
      </c>
      <c r="AV33" s="109">
        <v>0</v>
      </c>
      <c r="AW33" s="110">
        <v>0</v>
      </c>
      <c r="AX33" s="109">
        <v>-5.4</v>
      </c>
      <c r="AY33" s="110">
        <v>-5.4</v>
      </c>
    </row>
    <row r="34" spans="1:51" s="63" customFormat="1" ht="12.75" customHeight="1">
      <c r="A34" s="136" t="s">
        <v>170</v>
      </c>
      <c r="B34" s="106">
        <v>157</v>
      </c>
      <c r="C34" s="107">
        <v>41349</v>
      </c>
      <c r="D34" s="102">
        <v>333</v>
      </c>
      <c r="E34" s="108" t="s">
        <v>169</v>
      </c>
      <c r="F34" s="108" t="s">
        <v>113</v>
      </c>
      <c r="G34" s="105" t="s">
        <v>85</v>
      </c>
      <c r="H34" s="109">
        <v>0</v>
      </c>
      <c r="I34" s="110">
        <v>0</v>
      </c>
      <c r="J34" s="109" t="s">
        <v>98</v>
      </c>
      <c r="K34" s="110" t="s">
        <v>98</v>
      </c>
      <c r="L34" s="109">
        <v>0</v>
      </c>
      <c r="M34" s="110">
        <v>0</v>
      </c>
      <c r="N34" s="109" t="s">
        <v>98</v>
      </c>
      <c r="O34" s="110" t="s">
        <v>98</v>
      </c>
      <c r="P34" s="112"/>
      <c r="Q34" s="109">
        <v>0</v>
      </c>
      <c r="R34" s="112">
        <v>0</v>
      </c>
      <c r="S34" s="109" t="s">
        <v>98</v>
      </c>
      <c r="T34" s="110" t="s">
        <v>98</v>
      </c>
      <c r="U34" s="109">
        <v>0</v>
      </c>
      <c r="V34" s="110">
        <v>0</v>
      </c>
      <c r="W34" s="109" t="s">
        <v>98</v>
      </c>
      <c r="X34" s="110" t="s">
        <v>98</v>
      </c>
      <c r="Y34" s="113"/>
      <c r="Z34" s="109">
        <v>0</v>
      </c>
      <c r="AA34" s="110">
        <v>0</v>
      </c>
      <c r="AB34" s="109" t="s">
        <v>98</v>
      </c>
      <c r="AC34" s="110" t="s">
        <v>98</v>
      </c>
      <c r="AD34" s="109">
        <v>0</v>
      </c>
      <c r="AE34" s="110">
        <v>0</v>
      </c>
      <c r="AF34" s="109" t="s">
        <v>98</v>
      </c>
      <c r="AG34" s="110" t="s">
        <v>98</v>
      </c>
      <c r="AH34" s="113"/>
      <c r="AI34" s="109">
        <v>0</v>
      </c>
      <c r="AJ34" s="110">
        <v>0</v>
      </c>
      <c r="AK34" s="109" t="s">
        <v>98</v>
      </c>
      <c r="AL34" s="110" t="s">
        <v>98</v>
      </c>
      <c r="AM34" s="109">
        <v>0</v>
      </c>
      <c r="AN34" s="110">
        <v>0</v>
      </c>
      <c r="AO34" s="109" t="s">
        <v>98</v>
      </c>
      <c r="AP34" s="110" t="s">
        <v>98</v>
      </c>
      <c r="AQ34" s="116"/>
      <c r="AR34" s="109">
        <v>0</v>
      </c>
      <c r="AS34" s="110">
        <v>0</v>
      </c>
      <c r="AT34" s="109" t="s">
        <v>98</v>
      </c>
      <c r="AU34" s="112" t="s">
        <v>98</v>
      </c>
      <c r="AV34" s="109">
        <v>0</v>
      </c>
      <c r="AW34" s="110">
        <v>0</v>
      </c>
      <c r="AX34" s="109" t="s">
        <v>98</v>
      </c>
      <c r="AY34" s="110" t="s">
        <v>98</v>
      </c>
    </row>
    <row r="35" spans="1:51" s="76" customFormat="1">
      <c r="A35" s="136" t="s">
        <v>170</v>
      </c>
      <c r="B35" s="106">
        <v>157</v>
      </c>
      <c r="C35" s="107">
        <v>41349</v>
      </c>
      <c r="D35" s="102">
        <v>333</v>
      </c>
      <c r="E35" s="108" t="s">
        <v>169</v>
      </c>
      <c r="F35" s="108" t="s">
        <v>113</v>
      </c>
      <c r="G35" s="105" t="s">
        <v>85</v>
      </c>
      <c r="H35" s="109">
        <v>0</v>
      </c>
      <c r="I35" s="110">
        <v>0</v>
      </c>
      <c r="J35" s="109" t="s">
        <v>98</v>
      </c>
      <c r="K35" s="110" t="s">
        <v>98</v>
      </c>
      <c r="L35" s="109">
        <v>0</v>
      </c>
      <c r="M35" s="110">
        <v>0</v>
      </c>
      <c r="N35" s="109" t="s">
        <v>98</v>
      </c>
      <c r="O35" s="110" t="s">
        <v>98</v>
      </c>
      <c r="P35" s="112"/>
      <c r="Q35" s="109">
        <v>0</v>
      </c>
      <c r="R35" s="112">
        <v>0</v>
      </c>
      <c r="S35" s="109" t="s">
        <v>98</v>
      </c>
      <c r="T35" s="110" t="s">
        <v>98</v>
      </c>
      <c r="U35" s="109">
        <v>0</v>
      </c>
      <c r="V35" s="110">
        <v>0</v>
      </c>
      <c r="W35" s="109" t="s">
        <v>98</v>
      </c>
      <c r="X35" s="110" t="s">
        <v>98</v>
      </c>
      <c r="Y35" s="113"/>
      <c r="Z35" s="109">
        <v>0</v>
      </c>
      <c r="AA35" s="110">
        <v>0</v>
      </c>
      <c r="AB35" s="109" t="s">
        <v>98</v>
      </c>
      <c r="AC35" s="110" t="s">
        <v>98</v>
      </c>
      <c r="AD35" s="109">
        <v>0</v>
      </c>
      <c r="AE35" s="110">
        <v>0</v>
      </c>
      <c r="AF35" s="109" t="s">
        <v>98</v>
      </c>
      <c r="AG35" s="110" t="s">
        <v>98</v>
      </c>
      <c r="AH35" s="113"/>
      <c r="AI35" s="109">
        <v>0</v>
      </c>
      <c r="AJ35" s="110">
        <v>0</v>
      </c>
      <c r="AK35" s="109" t="s">
        <v>98</v>
      </c>
      <c r="AL35" s="110" t="s">
        <v>98</v>
      </c>
      <c r="AM35" s="109">
        <v>0</v>
      </c>
      <c r="AN35" s="110">
        <v>0</v>
      </c>
      <c r="AO35" s="109" t="s">
        <v>98</v>
      </c>
      <c r="AP35" s="110" t="s">
        <v>98</v>
      </c>
      <c r="AQ35" s="116"/>
      <c r="AR35" s="109">
        <v>0</v>
      </c>
      <c r="AS35" s="110">
        <v>0</v>
      </c>
      <c r="AT35" s="109" t="s">
        <v>98</v>
      </c>
      <c r="AU35" s="112" t="s">
        <v>98</v>
      </c>
      <c r="AV35" s="109">
        <v>0</v>
      </c>
      <c r="AW35" s="110">
        <v>0</v>
      </c>
      <c r="AX35" s="109" t="s">
        <v>98</v>
      </c>
      <c r="AY35" s="110" t="s">
        <v>98</v>
      </c>
    </row>
    <row r="36" spans="1:51" s="76" customFormat="1">
      <c r="A36" s="136" t="s">
        <v>170</v>
      </c>
      <c r="B36" s="106">
        <v>157</v>
      </c>
      <c r="C36" s="107">
        <v>41349</v>
      </c>
      <c r="D36" s="101">
        <v>333</v>
      </c>
      <c r="E36" s="108" t="s">
        <v>169</v>
      </c>
      <c r="F36" s="39" t="s">
        <v>113</v>
      </c>
      <c r="G36" s="39" t="s">
        <v>85</v>
      </c>
      <c r="H36" s="109">
        <v>0</v>
      </c>
      <c r="I36" s="110">
        <v>0</v>
      </c>
      <c r="J36" s="109" t="s">
        <v>98</v>
      </c>
      <c r="K36" s="110" t="s">
        <v>98</v>
      </c>
      <c r="L36" s="109">
        <v>0</v>
      </c>
      <c r="M36" s="110">
        <v>0</v>
      </c>
      <c r="N36" s="109" t="s">
        <v>98</v>
      </c>
      <c r="O36" s="110" t="s">
        <v>98</v>
      </c>
      <c r="P36" s="112"/>
      <c r="Q36" s="109">
        <v>0</v>
      </c>
      <c r="R36" s="112">
        <v>0</v>
      </c>
      <c r="S36" s="109" t="s">
        <v>98</v>
      </c>
      <c r="T36" s="110" t="s">
        <v>98</v>
      </c>
      <c r="U36" s="109">
        <v>0</v>
      </c>
      <c r="V36" s="110">
        <v>0</v>
      </c>
      <c r="W36" s="109" t="s">
        <v>98</v>
      </c>
      <c r="X36" s="110" t="s">
        <v>98</v>
      </c>
      <c r="Y36" s="113"/>
      <c r="Z36" s="109">
        <v>0</v>
      </c>
      <c r="AA36" s="110">
        <v>0</v>
      </c>
      <c r="AB36" s="109" t="s">
        <v>98</v>
      </c>
      <c r="AC36" s="110" t="s">
        <v>98</v>
      </c>
      <c r="AD36" s="109">
        <v>0</v>
      </c>
      <c r="AE36" s="110">
        <v>0</v>
      </c>
      <c r="AF36" s="109" t="s">
        <v>98</v>
      </c>
      <c r="AG36" s="110" t="s">
        <v>98</v>
      </c>
      <c r="AH36" s="113"/>
      <c r="AI36" s="109">
        <v>0</v>
      </c>
      <c r="AJ36" s="110">
        <v>0</v>
      </c>
      <c r="AK36" s="109" t="s">
        <v>98</v>
      </c>
      <c r="AL36" s="110" t="s">
        <v>98</v>
      </c>
      <c r="AM36" s="109">
        <v>0</v>
      </c>
      <c r="AN36" s="110">
        <v>0</v>
      </c>
      <c r="AO36" s="109" t="s">
        <v>98</v>
      </c>
      <c r="AP36" s="110" t="s">
        <v>98</v>
      </c>
      <c r="AQ36" s="114"/>
      <c r="AR36" s="109">
        <v>0</v>
      </c>
      <c r="AS36" s="110">
        <v>0</v>
      </c>
      <c r="AT36" s="109" t="s">
        <v>98</v>
      </c>
      <c r="AU36" s="112" t="s">
        <v>98</v>
      </c>
      <c r="AV36" s="109">
        <v>0</v>
      </c>
      <c r="AW36" s="110">
        <v>0</v>
      </c>
      <c r="AX36" s="109" t="s">
        <v>98</v>
      </c>
      <c r="AY36" s="110" t="s">
        <v>98</v>
      </c>
    </row>
    <row r="37" spans="1:51" s="63" customFormat="1">
      <c r="A37" s="136" t="s">
        <v>170</v>
      </c>
      <c r="B37" s="106">
        <v>157</v>
      </c>
      <c r="C37" s="107">
        <v>41349</v>
      </c>
      <c r="D37" s="102">
        <v>333</v>
      </c>
      <c r="E37" s="108" t="s">
        <v>169</v>
      </c>
      <c r="F37" s="108" t="s">
        <v>113</v>
      </c>
      <c r="G37" s="105" t="s">
        <v>85</v>
      </c>
      <c r="H37" s="109">
        <v>0</v>
      </c>
      <c r="I37" s="110">
        <v>0</v>
      </c>
      <c r="J37" s="109" t="s">
        <v>97</v>
      </c>
      <c r="K37" s="110" t="s">
        <v>97</v>
      </c>
      <c r="L37" s="109">
        <v>0</v>
      </c>
      <c r="M37" s="110">
        <v>0</v>
      </c>
      <c r="N37" s="109" t="s">
        <v>97</v>
      </c>
      <c r="O37" s="110" t="s">
        <v>97</v>
      </c>
      <c r="P37" s="112"/>
      <c r="Q37" s="109">
        <v>0</v>
      </c>
      <c r="R37" s="112">
        <v>0</v>
      </c>
      <c r="S37" s="109" t="s">
        <v>97</v>
      </c>
      <c r="T37" s="110" t="s">
        <v>97</v>
      </c>
      <c r="U37" s="109">
        <v>0</v>
      </c>
      <c r="V37" s="110">
        <v>0</v>
      </c>
      <c r="W37" s="109" t="s">
        <v>97</v>
      </c>
      <c r="X37" s="110" t="s">
        <v>97</v>
      </c>
      <c r="Y37" s="113"/>
      <c r="Z37" s="109">
        <v>0</v>
      </c>
      <c r="AA37" s="110">
        <v>0</v>
      </c>
      <c r="AB37" s="109" t="s">
        <v>97</v>
      </c>
      <c r="AC37" s="110" t="s">
        <v>97</v>
      </c>
      <c r="AD37" s="109">
        <v>0</v>
      </c>
      <c r="AE37" s="110">
        <v>0</v>
      </c>
      <c r="AF37" s="109" t="s">
        <v>97</v>
      </c>
      <c r="AG37" s="110" t="s">
        <v>97</v>
      </c>
      <c r="AH37" s="113"/>
      <c r="AI37" s="109">
        <v>0</v>
      </c>
      <c r="AJ37" s="110">
        <v>0</v>
      </c>
      <c r="AK37" s="109" t="s">
        <v>97</v>
      </c>
      <c r="AL37" s="110" t="s">
        <v>97</v>
      </c>
      <c r="AM37" s="109">
        <v>0</v>
      </c>
      <c r="AN37" s="110">
        <v>0</v>
      </c>
      <c r="AO37" s="109" t="s">
        <v>97</v>
      </c>
      <c r="AP37" s="110" t="s">
        <v>97</v>
      </c>
      <c r="AQ37" s="116"/>
      <c r="AR37" s="109">
        <v>0</v>
      </c>
      <c r="AS37" s="110">
        <v>0</v>
      </c>
      <c r="AT37" s="109" t="s">
        <v>97</v>
      </c>
      <c r="AU37" s="112" t="s">
        <v>97</v>
      </c>
      <c r="AV37" s="109">
        <v>0</v>
      </c>
      <c r="AW37" s="110">
        <v>0</v>
      </c>
      <c r="AX37" s="109" t="s">
        <v>97</v>
      </c>
      <c r="AY37" s="110" t="s">
        <v>97</v>
      </c>
    </row>
    <row r="38" spans="1:51" s="63" customFormat="1">
      <c r="A38" s="136" t="s">
        <v>170</v>
      </c>
      <c r="B38" s="106">
        <v>412</v>
      </c>
      <c r="C38" s="107">
        <v>41386</v>
      </c>
      <c r="D38" s="102">
        <v>333</v>
      </c>
      <c r="E38" s="108" t="s">
        <v>169</v>
      </c>
      <c r="F38" s="108" t="s">
        <v>119</v>
      </c>
      <c r="G38" s="105" t="s">
        <v>95</v>
      </c>
      <c r="H38" s="109">
        <v>-0.2</v>
      </c>
      <c r="I38" s="110">
        <v>-0.2</v>
      </c>
      <c r="J38" s="109">
        <v>-2.1</v>
      </c>
      <c r="K38" s="110">
        <v>-2.1</v>
      </c>
      <c r="L38" s="109">
        <v>0</v>
      </c>
      <c r="M38" s="110">
        <v>0</v>
      </c>
      <c r="N38" s="109">
        <v>-2.3000000000000003</v>
      </c>
      <c r="O38" s="110">
        <v>-2.3000000000000003</v>
      </c>
      <c r="P38" s="112"/>
      <c r="Q38" s="109">
        <v>-0.2</v>
      </c>
      <c r="R38" s="112">
        <v>-0.2</v>
      </c>
      <c r="S38" s="109">
        <v>-2.2000000000000002</v>
      </c>
      <c r="T38" s="110">
        <v>-2.2000000000000002</v>
      </c>
      <c r="U38" s="109">
        <v>0</v>
      </c>
      <c r="V38" s="110">
        <v>0</v>
      </c>
      <c r="W38" s="109">
        <v>-2.4000000000000004</v>
      </c>
      <c r="X38" s="110">
        <v>-2.4000000000000004</v>
      </c>
      <c r="Y38" s="113"/>
      <c r="Z38" s="109">
        <v>-0.2</v>
      </c>
      <c r="AA38" s="110">
        <v>-0.2</v>
      </c>
      <c r="AB38" s="109">
        <v>-2.2000000000000002</v>
      </c>
      <c r="AC38" s="110">
        <v>-2.2000000000000002</v>
      </c>
      <c r="AD38" s="109">
        <v>0</v>
      </c>
      <c r="AE38" s="110">
        <v>0</v>
      </c>
      <c r="AF38" s="109">
        <v>-2.4000000000000004</v>
      </c>
      <c r="AG38" s="110">
        <v>-2.4000000000000004</v>
      </c>
      <c r="AH38" s="113"/>
      <c r="AI38" s="109">
        <v>-0.2</v>
      </c>
      <c r="AJ38" s="110">
        <v>-0.2</v>
      </c>
      <c r="AK38" s="109">
        <v>-2.2999999999999998</v>
      </c>
      <c r="AL38" s="110">
        <v>-2.2999999999999998</v>
      </c>
      <c r="AM38" s="109">
        <v>0</v>
      </c>
      <c r="AN38" s="110">
        <v>0</v>
      </c>
      <c r="AO38" s="109">
        <v>-2.5</v>
      </c>
      <c r="AP38" s="110">
        <v>-2.5</v>
      </c>
      <c r="AQ38" s="116"/>
      <c r="AR38" s="109">
        <v>-0.2</v>
      </c>
      <c r="AS38" s="110">
        <v>-0.2</v>
      </c>
      <c r="AT38" s="109">
        <v>-2.2999999999999998</v>
      </c>
      <c r="AU38" s="112">
        <v>-2.2999999999999998</v>
      </c>
      <c r="AV38" s="109">
        <v>0</v>
      </c>
      <c r="AW38" s="110">
        <v>0</v>
      </c>
      <c r="AX38" s="109">
        <v>-2.5</v>
      </c>
      <c r="AY38" s="110">
        <v>-2.5</v>
      </c>
    </row>
    <row r="39" spans="1:51" s="63" customFormat="1">
      <c r="A39" s="136"/>
      <c r="B39" s="106"/>
      <c r="C39" s="107"/>
      <c r="D39" s="102"/>
      <c r="E39" s="132"/>
      <c r="F39" s="108"/>
      <c r="G39" s="105"/>
      <c r="H39" s="109"/>
      <c r="I39" s="110"/>
      <c r="J39" s="109"/>
      <c r="K39" s="110"/>
      <c r="L39" s="109"/>
      <c r="M39" s="110"/>
      <c r="N39" s="109"/>
      <c r="O39" s="110"/>
      <c r="P39" s="112"/>
      <c r="Q39" s="109"/>
      <c r="R39" s="112"/>
      <c r="S39" s="109"/>
      <c r="T39" s="110"/>
      <c r="U39" s="109"/>
      <c r="V39" s="110"/>
      <c r="W39" s="109"/>
      <c r="X39" s="110"/>
      <c r="Y39" s="113"/>
      <c r="Z39" s="109"/>
      <c r="AA39" s="110"/>
      <c r="AB39" s="109"/>
      <c r="AC39" s="110"/>
      <c r="AD39" s="109"/>
      <c r="AE39" s="110"/>
      <c r="AF39" s="109"/>
      <c r="AG39" s="110"/>
      <c r="AH39" s="113"/>
      <c r="AI39" s="109"/>
      <c r="AJ39" s="110"/>
      <c r="AK39" s="109"/>
      <c r="AL39" s="110"/>
      <c r="AM39" s="109"/>
      <c r="AN39" s="110"/>
      <c r="AO39" s="109"/>
      <c r="AP39" s="110"/>
      <c r="AQ39" s="116"/>
      <c r="AR39" s="109"/>
      <c r="AS39" s="110"/>
      <c r="AT39" s="109"/>
      <c r="AU39" s="112"/>
      <c r="AV39" s="109"/>
      <c r="AW39" s="110"/>
      <c r="AX39" s="109"/>
      <c r="AY39" s="110"/>
    </row>
    <row r="40" spans="1:51" s="63" customFormat="1">
      <c r="A40" s="136" t="s">
        <v>172</v>
      </c>
      <c r="B40" s="106">
        <v>141</v>
      </c>
      <c r="C40" s="107">
        <v>41341</v>
      </c>
      <c r="D40" s="102">
        <v>342</v>
      </c>
      <c r="E40" s="108" t="s">
        <v>171</v>
      </c>
      <c r="F40" s="108" t="s">
        <v>222</v>
      </c>
      <c r="G40" s="108" t="s">
        <v>80</v>
      </c>
      <c r="H40" s="109">
        <v>0</v>
      </c>
      <c r="I40" s="110">
        <v>0</v>
      </c>
      <c r="J40" s="109">
        <v>0</v>
      </c>
      <c r="K40" s="110">
        <v>0</v>
      </c>
      <c r="L40" s="109">
        <v>-0.1</v>
      </c>
      <c r="M40" s="110">
        <v>-0.1</v>
      </c>
      <c r="N40" s="109">
        <v>-0.1</v>
      </c>
      <c r="O40" s="110">
        <v>-0.1</v>
      </c>
      <c r="P40" s="112"/>
      <c r="Q40" s="109">
        <v>0</v>
      </c>
      <c r="R40" s="112">
        <v>0</v>
      </c>
      <c r="S40" s="109">
        <v>0</v>
      </c>
      <c r="T40" s="110">
        <v>0</v>
      </c>
      <c r="U40" s="109">
        <v>-0.1</v>
      </c>
      <c r="V40" s="110">
        <v>-0.1</v>
      </c>
      <c r="W40" s="109">
        <v>-0.1</v>
      </c>
      <c r="X40" s="110">
        <v>-0.1</v>
      </c>
      <c r="Y40" s="113"/>
      <c r="Z40" s="109">
        <v>0</v>
      </c>
      <c r="AA40" s="110">
        <v>0</v>
      </c>
      <c r="AB40" s="109">
        <v>0</v>
      </c>
      <c r="AC40" s="110">
        <v>0</v>
      </c>
      <c r="AD40" s="109">
        <v>-0.1</v>
      </c>
      <c r="AE40" s="110">
        <v>-0.1</v>
      </c>
      <c r="AF40" s="109">
        <v>-0.1</v>
      </c>
      <c r="AG40" s="110">
        <v>-0.1</v>
      </c>
      <c r="AH40" s="113"/>
      <c r="AI40" s="109">
        <v>0</v>
      </c>
      <c r="AJ40" s="110">
        <v>0</v>
      </c>
      <c r="AK40" s="109">
        <v>0</v>
      </c>
      <c r="AL40" s="110">
        <v>0</v>
      </c>
      <c r="AM40" s="109">
        <v>-0.1</v>
      </c>
      <c r="AN40" s="110">
        <v>-0.1</v>
      </c>
      <c r="AO40" s="109">
        <v>-0.1</v>
      </c>
      <c r="AP40" s="110">
        <v>-0.1</v>
      </c>
      <c r="AQ40" s="116"/>
      <c r="AR40" s="109">
        <v>0</v>
      </c>
      <c r="AS40" s="110">
        <v>0</v>
      </c>
      <c r="AT40" s="109">
        <v>0</v>
      </c>
      <c r="AU40" s="112">
        <v>0</v>
      </c>
      <c r="AV40" s="109">
        <v>-0.1</v>
      </c>
      <c r="AW40" s="110">
        <v>-0.1</v>
      </c>
      <c r="AX40" s="109">
        <v>-0.1</v>
      </c>
      <c r="AY40" s="110">
        <v>-0.1</v>
      </c>
    </row>
    <row r="41" spans="1:51" s="63" customFormat="1">
      <c r="A41" s="136"/>
      <c r="B41" s="106"/>
      <c r="C41" s="107"/>
      <c r="D41" s="102"/>
      <c r="E41" s="108"/>
      <c r="F41" s="108"/>
      <c r="G41" s="108"/>
      <c r="H41" s="109"/>
      <c r="I41" s="110"/>
      <c r="J41" s="109"/>
      <c r="K41" s="110"/>
      <c r="L41" s="109"/>
      <c r="M41" s="110"/>
      <c r="N41" s="109"/>
      <c r="O41" s="110"/>
      <c r="P41" s="112"/>
      <c r="Q41" s="109"/>
      <c r="R41" s="112"/>
      <c r="S41" s="109"/>
      <c r="T41" s="110"/>
      <c r="U41" s="109"/>
      <c r="V41" s="110"/>
      <c r="W41" s="109"/>
      <c r="X41" s="110"/>
      <c r="Y41" s="113"/>
      <c r="Z41" s="109"/>
      <c r="AA41" s="110"/>
      <c r="AB41" s="109"/>
      <c r="AC41" s="110"/>
      <c r="AD41" s="109"/>
      <c r="AE41" s="110"/>
      <c r="AF41" s="109"/>
      <c r="AG41" s="110"/>
      <c r="AH41" s="113"/>
      <c r="AI41" s="109"/>
      <c r="AJ41" s="110"/>
      <c r="AK41" s="109"/>
      <c r="AL41" s="110"/>
      <c r="AM41" s="109"/>
      <c r="AN41" s="110"/>
      <c r="AO41" s="109"/>
      <c r="AP41" s="110"/>
      <c r="AQ41" s="116"/>
      <c r="AR41" s="109"/>
      <c r="AS41" s="110"/>
      <c r="AT41" s="109"/>
      <c r="AU41" s="112"/>
      <c r="AV41" s="109"/>
      <c r="AW41" s="110"/>
      <c r="AX41" s="109"/>
      <c r="AY41" s="110"/>
    </row>
    <row r="42" spans="1:51" s="63" customFormat="1">
      <c r="A42" s="136" t="s">
        <v>173</v>
      </c>
      <c r="B42" s="106">
        <v>428</v>
      </c>
      <c r="C42" s="107">
        <v>41402</v>
      </c>
      <c r="D42" s="102">
        <v>347</v>
      </c>
      <c r="E42" s="108" t="s">
        <v>39</v>
      </c>
      <c r="F42" s="108" t="s">
        <v>39</v>
      </c>
      <c r="G42" s="105" t="s">
        <v>81</v>
      </c>
      <c r="H42" s="109" t="s">
        <v>97</v>
      </c>
      <c r="I42" s="110" t="s">
        <v>97</v>
      </c>
      <c r="J42" s="109" t="s">
        <v>97</v>
      </c>
      <c r="K42" s="110" t="s">
        <v>97</v>
      </c>
      <c r="L42" s="109">
        <v>0</v>
      </c>
      <c r="M42" s="110">
        <v>0</v>
      </c>
      <c r="N42" s="109" t="s">
        <v>97</v>
      </c>
      <c r="O42" s="110" t="s">
        <v>97</v>
      </c>
      <c r="P42" s="112"/>
      <c r="Q42" s="109" t="s">
        <v>97</v>
      </c>
      <c r="R42" s="112" t="s">
        <v>97</v>
      </c>
      <c r="S42" s="109" t="s">
        <v>97</v>
      </c>
      <c r="T42" s="110" t="s">
        <v>97</v>
      </c>
      <c r="U42" s="109">
        <v>0</v>
      </c>
      <c r="V42" s="110">
        <v>0</v>
      </c>
      <c r="W42" s="109" t="s">
        <v>97</v>
      </c>
      <c r="X42" s="110" t="s">
        <v>97</v>
      </c>
      <c r="Y42" s="113"/>
      <c r="Z42" s="109" t="s">
        <v>97</v>
      </c>
      <c r="AA42" s="110" t="s">
        <v>97</v>
      </c>
      <c r="AB42" s="109" t="s">
        <v>97</v>
      </c>
      <c r="AC42" s="110" t="s">
        <v>97</v>
      </c>
      <c r="AD42" s="109">
        <v>0</v>
      </c>
      <c r="AE42" s="110">
        <v>0</v>
      </c>
      <c r="AF42" s="109" t="s">
        <v>97</v>
      </c>
      <c r="AG42" s="110" t="s">
        <v>97</v>
      </c>
      <c r="AH42" s="113"/>
      <c r="AI42" s="109" t="s">
        <v>97</v>
      </c>
      <c r="AJ42" s="110" t="s">
        <v>97</v>
      </c>
      <c r="AK42" s="109" t="s">
        <v>97</v>
      </c>
      <c r="AL42" s="110" t="s">
        <v>97</v>
      </c>
      <c r="AM42" s="109">
        <v>0</v>
      </c>
      <c r="AN42" s="110">
        <v>0</v>
      </c>
      <c r="AO42" s="109" t="s">
        <v>97</v>
      </c>
      <c r="AP42" s="110" t="s">
        <v>97</v>
      </c>
      <c r="AQ42" s="116"/>
      <c r="AR42" s="109" t="s">
        <v>97</v>
      </c>
      <c r="AS42" s="110" t="s">
        <v>97</v>
      </c>
      <c r="AT42" s="109" t="s">
        <v>97</v>
      </c>
      <c r="AU42" s="112" t="s">
        <v>97</v>
      </c>
      <c r="AV42" s="109">
        <v>0</v>
      </c>
      <c r="AW42" s="110">
        <v>0</v>
      </c>
      <c r="AX42" s="109" t="s">
        <v>97</v>
      </c>
      <c r="AY42" s="110" t="s">
        <v>97</v>
      </c>
    </row>
    <row r="43" spans="1:51" s="63" customFormat="1">
      <c r="A43" s="136"/>
      <c r="B43" s="106"/>
      <c r="C43" s="107"/>
      <c r="D43" s="102"/>
      <c r="E43" s="108"/>
      <c r="F43" s="108"/>
      <c r="G43" s="105"/>
      <c r="H43" s="109"/>
      <c r="I43" s="110"/>
      <c r="J43" s="109"/>
      <c r="K43" s="110"/>
      <c r="L43" s="109"/>
      <c r="M43" s="110"/>
      <c r="N43" s="109"/>
      <c r="O43" s="110"/>
      <c r="P43" s="112"/>
      <c r="Q43" s="109"/>
      <c r="R43" s="112"/>
      <c r="S43" s="109"/>
      <c r="T43" s="110"/>
      <c r="U43" s="109"/>
      <c r="V43" s="110"/>
      <c r="W43" s="109"/>
      <c r="X43" s="110"/>
      <c r="Y43" s="113"/>
      <c r="Z43" s="109"/>
      <c r="AA43" s="110"/>
      <c r="AB43" s="109"/>
      <c r="AC43" s="110"/>
      <c r="AD43" s="109"/>
      <c r="AE43" s="110"/>
      <c r="AF43" s="109"/>
      <c r="AG43" s="110"/>
      <c r="AH43" s="113"/>
      <c r="AI43" s="109"/>
      <c r="AJ43" s="110"/>
      <c r="AK43" s="109"/>
      <c r="AL43" s="110"/>
      <c r="AM43" s="109"/>
      <c r="AN43" s="110"/>
      <c r="AO43" s="109"/>
      <c r="AP43" s="110"/>
      <c r="AQ43" s="116"/>
      <c r="AR43" s="109"/>
      <c r="AS43" s="110"/>
      <c r="AT43" s="109"/>
      <c r="AU43" s="112"/>
      <c r="AV43" s="109"/>
      <c r="AW43" s="110"/>
      <c r="AX43" s="109"/>
      <c r="AY43" s="110"/>
    </row>
    <row r="44" spans="1:51" s="63" customFormat="1">
      <c r="A44" s="136" t="s">
        <v>166</v>
      </c>
      <c r="B44" s="106">
        <v>11</v>
      </c>
      <c r="C44" s="107">
        <v>41313</v>
      </c>
      <c r="D44" s="102">
        <v>354</v>
      </c>
      <c r="E44" s="108" t="s">
        <v>174</v>
      </c>
      <c r="F44" s="108" t="s">
        <v>146</v>
      </c>
      <c r="G44" s="105" t="s">
        <v>80</v>
      </c>
      <c r="H44" s="109">
        <v>0</v>
      </c>
      <c r="I44" s="110">
        <v>0</v>
      </c>
      <c r="J44" s="109">
        <v>0</v>
      </c>
      <c r="K44" s="110">
        <v>0</v>
      </c>
      <c r="L44" s="109">
        <v>0</v>
      </c>
      <c r="M44" s="110">
        <v>0</v>
      </c>
      <c r="N44" s="109">
        <v>0</v>
      </c>
      <c r="O44" s="110">
        <v>0</v>
      </c>
      <c r="P44" s="112"/>
      <c r="Q44" s="109">
        <v>0</v>
      </c>
      <c r="R44" s="112">
        <v>0</v>
      </c>
      <c r="S44" s="109">
        <v>0</v>
      </c>
      <c r="T44" s="110">
        <v>0</v>
      </c>
      <c r="U44" s="109">
        <v>0</v>
      </c>
      <c r="V44" s="110">
        <v>0</v>
      </c>
      <c r="W44" s="109">
        <v>0</v>
      </c>
      <c r="X44" s="110">
        <v>0</v>
      </c>
      <c r="Y44" s="113"/>
      <c r="Z44" s="109">
        <v>0</v>
      </c>
      <c r="AA44" s="110">
        <v>0</v>
      </c>
      <c r="AB44" s="109">
        <v>0</v>
      </c>
      <c r="AC44" s="110">
        <v>0</v>
      </c>
      <c r="AD44" s="109">
        <v>0</v>
      </c>
      <c r="AE44" s="110">
        <v>0</v>
      </c>
      <c r="AF44" s="109">
        <v>0</v>
      </c>
      <c r="AG44" s="110">
        <v>0</v>
      </c>
      <c r="AH44" s="113"/>
      <c r="AI44" s="109">
        <v>0</v>
      </c>
      <c r="AJ44" s="110">
        <v>0</v>
      </c>
      <c r="AK44" s="109">
        <v>0</v>
      </c>
      <c r="AL44" s="110">
        <v>0</v>
      </c>
      <c r="AM44" s="109">
        <v>0</v>
      </c>
      <c r="AN44" s="110">
        <v>0</v>
      </c>
      <c r="AO44" s="109">
        <v>0</v>
      </c>
      <c r="AP44" s="110">
        <v>0</v>
      </c>
      <c r="AQ44" s="116"/>
      <c r="AR44" s="109">
        <v>0</v>
      </c>
      <c r="AS44" s="110">
        <v>0</v>
      </c>
      <c r="AT44" s="109">
        <v>0</v>
      </c>
      <c r="AU44" s="112">
        <v>0</v>
      </c>
      <c r="AV44" s="109">
        <v>0</v>
      </c>
      <c r="AW44" s="110">
        <v>0</v>
      </c>
      <c r="AX44" s="109">
        <v>0</v>
      </c>
      <c r="AY44" s="110">
        <v>0</v>
      </c>
    </row>
    <row r="45" spans="1:51" s="63" customFormat="1">
      <c r="A45" s="136"/>
      <c r="B45" s="106"/>
      <c r="C45" s="107"/>
      <c r="D45" s="102"/>
      <c r="E45" s="132"/>
      <c r="F45" s="108"/>
      <c r="G45" s="105"/>
      <c r="H45" s="109"/>
      <c r="I45" s="110"/>
      <c r="J45" s="109"/>
      <c r="K45" s="110"/>
      <c r="L45" s="109"/>
      <c r="M45" s="110"/>
      <c r="N45" s="109"/>
      <c r="O45" s="110"/>
      <c r="P45" s="112"/>
      <c r="Q45" s="109"/>
      <c r="R45" s="112"/>
      <c r="S45" s="109"/>
      <c r="T45" s="110"/>
      <c r="U45" s="109"/>
      <c r="V45" s="110"/>
      <c r="W45" s="109"/>
      <c r="X45" s="110"/>
      <c r="Y45" s="113"/>
      <c r="Z45" s="109"/>
      <c r="AA45" s="110"/>
      <c r="AB45" s="109"/>
      <c r="AC45" s="110"/>
      <c r="AD45" s="109"/>
      <c r="AE45" s="110"/>
      <c r="AF45" s="109"/>
      <c r="AG45" s="110"/>
      <c r="AH45" s="113"/>
      <c r="AI45" s="109"/>
      <c r="AJ45" s="110"/>
      <c r="AK45" s="109"/>
      <c r="AL45" s="110"/>
      <c r="AM45" s="109"/>
      <c r="AN45" s="110"/>
      <c r="AO45" s="109"/>
      <c r="AP45" s="110"/>
      <c r="AQ45" s="116"/>
      <c r="AR45" s="109"/>
      <c r="AS45" s="110"/>
      <c r="AT45" s="109"/>
      <c r="AU45" s="112"/>
      <c r="AV45" s="109"/>
      <c r="AW45" s="110"/>
      <c r="AX45" s="109"/>
      <c r="AY45" s="110"/>
    </row>
    <row r="46" spans="1:51" s="63" customFormat="1" ht="25.5">
      <c r="A46" s="136" t="s">
        <v>175</v>
      </c>
      <c r="B46" s="106">
        <v>460</v>
      </c>
      <c r="C46" s="107">
        <v>41417</v>
      </c>
      <c r="D46" s="102">
        <v>372</v>
      </c>
      <c r="E46" s="108" t="s">
        <v>51</v>
      </c>
      <c r="F46" s="108" t="s">
        <v>51</v>
      </c>
      <c r="G46" s="105" t="s">
        <v>89</v>
      </c>
      <c r="H46" s="109" t="s">
        <v>97</v>
      </c>
      <c r="I46" s="110" t="s">
        <v>97</v>
      </c>
      <c r="J46" s="109" t="s">
        <v>97</v>
      </c>
      <c r="K46" s="110" t="s">
        <v>97</v>
      </c>
      <c r="L46" s="109">
        <v>0</v>
      </c>
      <c r="M46" s="110">
        <v>0</v>
      </c>
      <c r="N46" s="109" t="s">
        <v>97</v>
      </c>
      <c r="O46" s="110" t="s">
        <v>97</v>
      </c>
      <c r="P46" s="112"/>
      <c r="Q46" s="109" t="s">
        <v>97</v>
      </c>
      <c r="R46" s="112" t="s">
        <v>97</v>
      </c>
      <c r="S46" s="109" t="s">
        <v>97</v>
      </c>
      <c r="T46" s="110" t="s">
        <v>97</v>
      </c>
      <c r="U46" s="109">
        <v>0</v>
      </c>
      <c r="V46" s="110">
        <v>0</v>
      </c>
      <c r="W46" s="109" t="s">
        <v>97</v>
      </c>
      <c r="X46" s="110" t="s">
        <v>97</v>
      </c>
      <c r="Y46" s="113"/>
      <c r="Z46" s="109" t="s">
        <v>97</v>
      </c>
      <c r="AA46" s="110" t="s">
        <v>97</v>
      </c>
      <c r="AB46" s="109" t="s">
        <v>97</v>
      </c>
      <c r="AC46" s="110" t="s">
        <v>97</v>
      </c>
      <c r="AD46" s="109">
        <v>0</v>
      </c>
      <c r="AE46" s="110">
        <v>0</v>
      </c>
      <c r="AF46" s="109" t="s">
        <v>97</v>
      </c>
      <c r="AG46" s="110" t="s">
        <v>97</v>
      </c>
      <c r="AH46" s="113"/>
      <c r="AI46" s="109" t="s">
        <v>97</v>
      </c>
      <c r="AJ46" s="110" t="s">
        <v>97</v>
      </c>
      <c r="AK46" s="109" t="s">
        <v>97</v>
      </c>
      <c r="AL46" s="110" t="s">
        <v>97</v>
      </c>
      <c r="AM46" s="109">
        <v>0</v>
      </c>
      <c r="AN46" s="110">
        <v>0</v>
      </c>
      <c r="AO46" s="109" t="s">
        <v>97</v>
      </c>
      <c r="AP46" s="110" t="s">
        <v>97</v>
      </c>
      <c r="AQ46" s="116"/>
      <c r="AR46" s="109" t="s">
        <v>97</v>
      </c>
      <c r="AS46" s="110" t="s">
        <v>97</v>
      </c>
      <c r="AT46" s="109" t="s">
        <v>97</v>
      </c>
      <c r="AU46" s="112" t="s">
        <v>97</v>
      </c>
      <c r="AV46" s="109">
        <v>0</v>
      </c>
      <c r="AW46" s="110">
        <v>0</v>
      </c>
      <c r="AX46" s="109" t="s">
        <v>97</v>
      </c>
      <c r="AY46" s="110" t="s">
        <v>97</v>
      </c>
    </row>
    <row r="47" spans="1:51" s="63" customFormat="1">
      <c r="A47" s="136"/>
      <c r="B47" s="106"/>
      <c r="C47" s="107"/>
      <c r="D47" s="102"/>
      <c r="E47" s="132"/>
      <c r="F47" s="108"/>
      <c r="G47" s="105"/>
      <c r="H47" s="109"/>
      <c r="I47" s="110"/>
      <c r="J47" s="109"/>
      <c r="K47" s="110"/>
      <c r="L47" s="109"/>
      <c r="M47" s="110"/>
      <c r="N47" s="109"/>
      <c r="O47" s="110"/>
      <c r="P47" s="112"/>
      <c r="Q47" s="109"/>
      <c r="R47" s="112"/>
      <c r="S47" s="109"/>
      <c r="T47" s="110"/>
      <c r="U47" s="109"/>
      <c r="V47" s="110"/>
      <c r="W47" s="109"/>
      <c r="X47" s="110"/>
      <c r="Y47" s="113"/>
      <c r="Z47" s="109"/>
      <c r="AA47" s="110"/>
      <c r="AB47" s="109"/>
      <c r="AC47" s="110"/>
      <c r="AD47" s="109"/>
      <c r="AE47" s="110"/>
      <c r="AF47" s="109"/>
      <c r="AG47" s="110"/>
      <c r="AH47" s="113"/>
      <c r="AI47" s="109"/>
      <c r="AJ47" s="110"/>
      <c r="AK47" s="109"/>
      <c r="AL47" s="110"/>
      <c r="AM47" s="109"/>
      <c r="AN47" s="110"/>
      <c r="AO47" s="109"/>
      <c r="AP47" s="110"/>
      <c r="AQ47" s="116"/>
      <c r="AR47" s="109"/>
      <c r="AS47" s="110"/>
      <c r="AT47" s="109"/>
      <c r="AU47" s="112"/>
      <c r="AV47" s="109"/>
      <c r="AW47" s="110"/>
      <c r="AX47" s="109"/>
      <c r="AY47" s="110"/>
    </row>
    <row r="48" spans="1:51" s="63" customFormat="1">
      <c r="A48" s="136" t="s">
        <v>31</v>
      </c>
      <c r="B48" s="106">
        <v>245</v>
      </c>
      <c r="C48" s="107">
        <v>41355</v>
      </c>
      <c r="D48" s="102">
        <v>406</v>
      </c>
      <c r="E48" s="108" t="s">
        <v>124</v>
      </c>
      <c r="F48" s="108" t="s">
        <v>115</v>
      </c>
      <c r="G48" s="105" t="s">
        <v>79</v>
      </c>
      <c r="H48" s="109">
        <v>1.2</v>
      </c>
      <c r="I48" s="110">
        <v>1.2</v>
      </c>
      <c r="J48" s="109" t="s">
        <v>97</v>
      </c>
      <c r="K48" s="110" t="s">
        <v>97</v>
      </c>
      <c r="L48" s="109">
        <v>0.3</v>
      </c>
      <c r="M48" s="110">
        <v>0.3</v>
      </c>
      <c r="N48" s="109">
        <v>1.5</v>
      </c>
      <c r="O48" s="110">
        <v>1.5</v>
      </c>
      <c r="P48" s="112"/>
      <c r="Q48" s="109">
        <v>1.2</v>
      </c>
      <c r="R48" s="112">
        <v>1.2</v>
      </c>
      <c r="S48" s="109" t="s">
        <v>97</v>
      </c>
      <c r="T48" s="110" t="s">
        <v>97</v>
      </c>
      <c r="U48" s="109">
        <v>0.3</v>
      </c>
      <c r="V48" s="110">
        <v>0.3</v>
      </c>
      <c r="W48" s="109">
        <v>1.5</v>
      </c>
      <c r="X48" s="110">
        <v>1.5</v>
      </c>
      <c r="Y48" s="113"/>
      <c r="Z48" s="109">
        <v>1.3</v>
      </c>
      <c r="AA48" s="110">
        <v>1.3</v>
      </c>
      <c r="AB48" s="109" t="s">
        <v>97</v>
      </c>
      <c r="AC48" s="110" t="s">
        <v>97</v>
      </c>
      <c r="AD48" s="109">
        <v>0.3</v>
      </c>
      <c r="AE48" s="110">
        <v>0.3</v>
      </c>
      <c r="AF48" s="109">
        <v>1.6</v>
      </c>
      <c r="AG48" s="110">
        <v>1.6</v>
      </c>
      <c r="AH48" s="113"/>
      <c r="AI48" s="109">
        <v>1.3</v>
      </c>
      <c r="AJ48" s="110">
        <v>1.3</v>
      </c>
      <c r="AK48" s="109" t="s">
        <v>97</v>
      </c>
      <c r="AL48" s="110" t="s">
        <v>97</v>
      </c>
      <c r="AM48" s="109">
        <v>0.3</v>
      </c>
      <c r="AN48" s="110">
        <v>0.3</v>
      </c>
      <c r="AO48" s="109">
        <v>1.6</v>
      </c>
      <c r="AP48" s="110">
        <v>1.6</v>
      </c>
      <c r="AQ48" s="116"/>
      <c r="AR48" s="109">
        <v>1.3</v>
      </c>
      <c r="AS48" s="110">
        <v>1.3</v>
      </c>
      <c r="AT48" s="109" t="s">
        <v>97</v>
      </c>
      <c r="AU48" s="112" t="s">
        <v>97</v>
      </c>
      <c r="AV48" s="109">
        <v>0.3</v>
      </c>
      <c r="AW48" s="110">
        <v>0.3</v>
      </c>
      <c r="AX48" s="109">
        <v>1.6</v>
      </c>
      <c r="AY48" s="110">
        <v>1.6</v>
      </c>
    </row>
    <row r="49" spans="1:51" s="63" customFormat="1">
      <c r="A49" s="136" t="s">
        <v>31</v>
      </c>
      <c r="B49" s="106">
        <v>462</v>
      </c>
      <c r="C49" s="107">
        <v>41417</v>
      </c>
      <c r="D49" s="102">
        <v>406</v>
      </c>
      <c r="E49" s="108" t="s">
        <v>124</v>
      </c>
      <c r="F49" s="108" t="s">
        <v>224</v>
      </c>
      <c r="G49" s="105" t="s">
        <v>90</v>
      </c>
      <c r="H49" s="93" t="s">
        <v>159</v>
      </c>
      <c r="I49" s="110"/>
      <c r="J49" s="109"/>
      <c r="K49" s="110"/>
      <c r="L49" s="109"/>
      <c r="M49" s="110"/>
      <c r="N49" s="109"/>
      <c r="O49" s="110"/>
      <c r="P49" s="112"/>
      <c r="Q49" s="109"/>
      <c r="R49" s="112"/>
      <c r="S49" s="109"/>
      <c r="T49" s="110"/>
      <c r="U49" s="109"/>
      <c r="V49" s="110"/>
      <c r="W49" s="109"/>
      <c r="X49" s="110"/>
      <c r="Y49" s="113"/>
      <c r="Z49" s="109"/>
      <c r="AA49" s="110"/>
      <c r="AB49" s="109"/>
      <c r="AC49" s="110"/>
      <c r="AD49" s="109"/>
      <c r="AE49" s="110"/>
      <c r="AF49" s="109"/>
      <c r="AG49" s="110"/>
      <c r="AH49" s="113"/>
      <c r="AI49" s="109"/>
      <c r="AJ49" s="110"/>
      <c r="AK49" s="109"/>
      <c r="AL49" s="110"/>
      <c r="AM49" s="109"/>
      <c r="AN49" s="110"/>
      <c r="AO49" s="109"/>
      <c r="AP49" s="110"/>
      <c r="AQ49" s="116"/>
      <c r="AR49" s="109"/>
      <c r="AS49" s="110"/>
      <c r="AT49" s="109"/>
      <c r="AU49" s="112"/>
      <c r="AV49" s="109"/>
      <c r="AW49" s="110"/>
      <c r="AX49" s="109"/>
      <c r="AY49" s="110"/>
    </row>
    <row r="50" spans="1:51" s="63" customFormat="1">
      <c r="A50" s="136" t="s">
        <v>31</v>
      </c>
      <c r="B50" s="106">
        <v>485</v>
      </c>
      <c r="C50" s="107">
        <v>41431</v>
      </c>
      <c r="D50" s="102">
        <v>406</v>
      </c>
      <c r="E50" s="108" t="s">
        <v>124</v>
      </c>
      <c r="F50" s="108" t="s">
        <v>57</v>
      </c>
      <c r="G50" s="105" t="s">
        <v>93</v>
      </c>
      <c r="H50" s="109">
        <v>-1.1000000000000001</v>
      </c>
      <c r="I50" s="110">
        <v>-0.8</v>
      </c>
      <c r="J50" s="109">
        <v>0</v>
      </c>
      <c r="K50" s="110">
        <v>0</v>
      </c>
      <c r="L50" s="44">
        <v>0</v>
      </c>
      <c r="M50" s="43">
        <v>0</v>
      </c>
      <c r="N50" s="44">
        <v>-1.1000000000000001</v>
      </c>
      <c r="O50" s="43">
        <v>-0.8</v>
      </c>
      <c r="P50" s="112"/>
      <c r="Q50" s="109">
        <v>-0.9</v>
      </c>
      <c r="R50" s="112">
        <v>-0.8</v>
      </c>
      <c r="S50" s="109">
        <v>0</v>
      </c>
      <c r="T50" s="110">
        <v>0</v>
      </c>
      <c r="U50" s="44">
        <v>0</v>
      </c>
      <c r="V50" s="43">
        <v>0</v>
      </c>
      <c r="W50" s="44">
        <v>-0.9</v>
      </c>
      <c r="X50" s="43">
        <v>-0.8</v>
      </c>
      <c r="Y50" s="113"/>
      <c r="Z50" s="109">
        <v>-0.7</v>
      </c>
      <c r="AA50" s="110">
        <v>-0.8</v>
      </c>
      <c r="AB50" s="109">
        <v>0</v>
      </c>
      <c r="AC50" s="110">
        <v>0</v>
      </c>
      <c r="AD50" s="44">
        <v>0</v>
      </c>
      <c r="AE50" s="43">
        <v>0</v>
      </c>
      <c r="AF50" s="44">
        <v>-0.7</v>
      </c>
      <c r="AG50" s="43">
        <v>-0.8</v>
      </c>
      <c r="AH50" s="113"/>
      <c r="AI50" s="109">
        <v>-0.9</v>
      </c>
      <c r="AJ50" s="110">
        <v>-0.8</v>
      </c>
      <c r="AK50" s="109">
        <v>0</v>
      </c>
      <c r="AL50" s="110">
        <v>0</v>
      </c>
      <c r="AM50" s="44">
        <v>0</v>
      </c>
      <c r="AN50" s="43">
        <v>0</v>
      </c>
      <c r="AO50" s="44">
        <v>-0.9</v>
      </c>
      <c r="AP50" s="43">
        <v>-0.8</v>
      </c>
      <c r="AQ50" s="116"/>
      <c r="AR50" s="109">
        <v>-0.8</v>
      </c>
      <c r="AS50" s="110">
        <v>-0.8</v>
      </c>
      <c r="AT50" s="109">
        <v>0</v>
      </c>
      <c r="AU50" s="112">
        <v>0</v>
      </c>
      <c r="AV50" s="44">
        <v>0</v>
      </c>
      <c r="AW50" s="43">
        <v>0</v>
      </c>
      <c r="AX50" s="44">
        <v>-0.8</v>
      </c>
      <c r="AY50" s="43">
        <v>-0.8</v>
      </c>
    </row>
    <row r="51" spans="1:51" s="63" customFormat="1">
      <c r="A51" s="136" t="s">
        <v>31</v>
      </c>
      <c r="B51" s="106">
        <v>465</v>
      </c>
      <c r="C51" s="107">
        <v>41417</v>
      </c>
      <c r="D51" s="102">
        <v>406</v>
      </c>
      <c r="E51" s="108" t="s">
        <v>124</v>
      </c>
      <c r="F51" s="108" t="s">
        <v>53</v>
      </c>
      <c r="G51" s="105" t="s">
        <v>91</v>
      </c>
      <c r="H51" s="109">
        <v>0</v>
      </c>
      <c r="I51" s="110">
        <v>-3</v>
      </c>
      <c r="J51" s="109">
        <v>0</v>
      </c>
      <c r="K51" s="110">
        <v>0</v>
      </c>
      <c r="L51" s="109">
        <v>0</v>
      </c>
      <c r="M51" s="110">
        <v>0</v>
      </c>
      <c r="N51" s="109">
        <v>0</v>
      </c>
      <c r="O51" s="110">
        <v>-3</v>
      </c>
      <c r="P51" s="112"/>
      <c r="Q51" s="109">
        <v>0</v>
      </c>
      <c r="R51" s="112">
        <v>-3</v>
      </c>
      <c r="S51" s="109">
        <v>0</v>
      </c>
      <c r="T51" s="110">
        <v>0</v>
      </c>
      <c r="U51" s="109">
        <v>0</v>
      </c>
      <c r="V51" s="110">
        <v>0</v>
      </c>
      <c r="W51" s="109">
        <v>0</v>
      </c>
      <c r="X51" s="110">
        <v>-3</v>
      </c>
      <c r="Y51" s="113"/>
      <c r="Z51" s="109">
        <v>-2.7</v>
      </c>
      <c r="AA51" s="110">
        <v>-3</v>
      </c>
      <c r="AB51" s="109">
        <v>0</v>
      </c>
      <c r="AC51" s="110">
        <v>0</v>
      </c>
      <c r="AD51" s="109">
        <v>0</v>
      </c>
      <c r="AE51" s="110">
        <v>0</v>
      </c>
      <c r="AF51" s="109">
        <v>-2.7</v>
      </c>
      <c r="AG51" s="110">
        <v>-3</v>
      </c>
      <c r="AH51" s="113"/>
      <c r="AI51" s="109">
        <v>-3</v>
      </c>
      <c r="AJ51" s="110">
        <v>-3</v>
      </c>
      <c r="AK51" s="109">
        <v>0</v>
      </c>
      <c r="AL51" s="110">
        <v>0</v>
      </c>
      <c r="AM51" s="109">
        <v>0</v>
      </c>
      <c r="AN51" s="110">
        <v>0</v>
      </c>
      <c r="AO51" s="109">
        <v>-3</v>
      </c>
      <c r="AP51" s="110">
        <v>-3</v>
      </c>
      <c r="AQ51" s="116"/>
      <c r="AR51" s="109">
        <v>-3</v>
      </c>
      <c r="AS51" s="110">
        <v>-3</v>
      </c>
      <c r="AT51" s="109">
        <v>0</v>
      </c>
      <c r="AU51" s="112">
        <v>0</v>
      </c>
      <c r="AV51" s="109">
        <v>0</v>
      </c>
      <c r="AW51" s="110">
        <v>0</v>
      </c>
      <c r="AX51" s="109">
        <v>-3</v>
      </c>
      <c r="AY51" s="110">
        <v>-3</v>
      </c>
    </row>
    <row r="52" spans="1:51" s="63" customFormat="1">
      <c r="A52" s="136" t="s">
        <v>31</v>
      </c>
      <c r="B52" s="106">
        <v>421</v>
      </c>
      <c r="C52" s="107">
        <v>41390</v>
      </c>
      <c r="D52" s="102">
        <v>406</v>
      </c>
      <c r="E52" s="108" t="s">
        <v>124</v>
      </c>
      <c r="F52" s="108" t="s">
        <v>147</v>
      </c>
      <c r="G52" s="105" t="s">
        <v>79</v>
      </c>
      <c r="H52" s="109" t="s">
        <v>98</v>
      </c>
      <c r="I52" s="110">
        <v>-0.1</v>
      </c>
      <c r="J52" s="109" t="s">
        <v>98</v>
      </c>
      <c r="K52" s="110" t="s">
        <v>98</v>
      </c>
      <c r="L52" s="109" t="s">
        <v>98</v>
      </c>
      <c r="M52" s="110" t="s">
        <v>98</v>
      </c>
      <c r="N52" s="109" t="s">
        <v>98</v>
      </c>
      <c r="O52" s="110">
        <v>-0.1</v>
      </c>
      <c r="P52" s="112"/>
      <c r="Q52" s="109" t="s">
        <v>98</v>
      </c>
      <c r="R52" s="112">
        <v>-0.1</v>
      </c>
      <c r="S52" s="109" t="s">
        <v>98</v>
      </c>
      <c r="T52" s="110" t="s">
        <v>98</v>
      </c>
      <c r="U52" s="109" t="s">
        <v>98</v>
      </c>
      <c r="V52" s="110" t="s">
        <v>98</v>
      </c>
      <c r="W52" s="109" t="s">
        <v>98</v>
      </c>
      <c r="X52" s="110">
        <v>-0.1</v>
      </c>
      <c r="Y52" s="113"/>
      <c r="Z52" s="109" t="s">
        <v>98</v>
      </c>
      <c r="AA52" s="110">
        <v>-0.1</v>
      </c>
      <c r="AB52" s="109" t="s">
        <v>98</v>
      </c>
      <c r="AC52" s="110" t="s">
        <v>98</v>
      </c>
      <c r="AD52" s="109" t="s">
        <v>98</v>
      </c>
      <c r="AE52" s="110" t="s">
        <v>98</v>
      </c>
      <c r="AF52" s="109" t="s">
        <v>98</v>
      </c>
      <c r="AG52" s="110">
        <v>-0.1</v>
      </c>
      <c r="AH52" s="113"/>
      <c r="AI52" s="109">
        <v>-0.1</v>
      </c>
      <c r="AJ52" s="110">
        <v>-0.1</v>
      </c>
      <c r="AK52" s="109" t="s">
        <v>98</v>
      </c>
      <c r="AL52" s="110" t="s">
        <v>98</v>
      </c>
      <c r="AM52" s="109" t="s">
        <v>98</v>
      </c>
      <c r="AN52" s="110" t="s">
        <v>98</v>
      </c>
      <c r="AO52" s="109">
        <v>-0.1</v>
      </c>
      <c r="AP52" s="110">
        <v>-0.1</v>
      </c>
      <c r="AQ52" s="116"/>
      <c r="AR52" s="109">
        <v>-0.1</v>
      </c>
      <c r="AS52" s="110">
        <v>-0.1</v>
      </c>
      <c r="AT52" s="109" t="s">
        <v>98</v>
      </c>
      <c r="AU52" s="112" t="s">
        <v>98</v>
      </c>
      <c r="AV52" s="109" t="s">
        <v>98</v>
      </c>
      <c r="AW52" s="110" t="s">
        <v>98</v>
      </c>
      <c r="AX52" s="109">
        <v>-0.1</v>
      </c>
      <c r="AY52" s="110">
        <v>-0.1</v>
      </c>
    </row>
    <row r="53" spans="1:51" s="63" customFormat="1">
      <c r="A53" s="136" t="s">
        <v>31</v>
      </c>
      <c r="B53" s="106">
        <v>14</v>
      </c>
      <c r="C53" s="107">
        <v>41313</v>
      </c>
      <c r="D53" s="102">
        <v>406</v>
      </c>
      <c r="E53" s="108" t="s">
        <v>124</v>
      </c>
      <c r="F53" s="108" t="s">
        <v>148</v>
      </c>
      <c r="G53" s="105" t="s">
        <v>79</v>
      </c>
      <c r="H53" s="109">
        <v>-1.1000000000000001</v>
      </c>
      <c r="I53" s="110">
        <v>-1.1000000000000001</v>
      </c>
      <c r="J53" s="109" t="s">
        <v>98</v>
      </c>
      <c r="K53" s="110" t="s">
        <v>98</v>
      </c>
      <c r="L53" s="109">
        <v>-0.2</v>
      </c>
      <c r="M53" s="110">
        <v>-0.2</v>
      </c>
      <c r="N53" s="109">
        <v>-1.3</v>
      </c>
      <c r="O53" s="110">
        <v>-1.3</v>
      </c>
      <c r="P53" s="112"/>
      <c r="Q53" s="109">
        <v>-1.2</v>
      </c>
      <c r="R53" s="112">
        <v>-1.2</v>
      </c>
      <c r="S53" s="109" t="s">
        <v>98</v>
      </c>
      <c r="T53" s="110" t="s">
        <v>98</v>
      </c>
      <c r="U53" s="109">
        <v>-0.3</v>
      </c>
      <c r="V53" s="110">
        <v>-0.3</v>
      </c>
      <c r="W53" s="109">
        <v>-1.5</v>
      </c>
      <c r="X53" s="110">
        <v>-1.5</v>
      </c>
      <c r="Y53" s="113"/>
      <c r="Z53" s="109">
        <v>-1.2</v>
      </c>
      <c r="AA53" s="110">
        <v>-1.2</v>
      </c>
      <c r="AB53" s="109" t="s">
        <v>98</v>
      </c>
      <c r="AC53" s="110" t="s">
        <v>98</v>
      </c>
      <c r="AD53" s="109">
        <v>-0.3</v>
      </c>
      <c r="AE53" s="110">
        <v>-0.3</v>
      </c>
      <c r="AF53" s="109">
        <v>-1.5</v>
      </c>
      <c r="AG53" s="110">
        <v>-1.5</v>
      </c>
      <c r="AH53" s="113"/>
      <c r="AI53" s="109">
        <v>-1.2</v>
      </c>
      <c r="AJ53" s="110">
        <v>-1.2</v>
      </c>
      <c r="AK53" s="109" t="s">
        <v>98</v>
      </c>
      <c r="AL53" s="110" t="s">
        <v>98</v>
      </c>
      <c r="AM53" s="109">
        <v>-0.3</v>
      </c>
      <c r="AN53" s="110">
        <v>-0.3</v>
      </c>
      <c r="AO53" s="109">
        <v>-1.5</v>
      </c>
      <c r="AP53" s="110">
        <v>-1.5</v>
      </c>
      <c r="AQ53" s="116"/>
      <c r="AR53" s="109">
        <v>-1.3</v>
      </c>
      <c r="AS53" s="110">
        <v>-1.3</v>
      </c>
      <c r="AT53" s="109" t="s">
        <v>98</v>
      </c>
      <c r="AU53" s="112" t="s">
        <v>98</v>
      </c>
      <c r="AV53" s="109">
        <v>-0.3</v>
      </c>
      <c r="AW53" s="110">
        <v>-0.3</v>
      </c>
      <c r="AX53" s="109">
        <v>-1.6</v>
      </c>
      <c r="AY53" s="110">
        <v>-1.6</v>
      </c>
    </row>
    <row r="54" spans="1:51" s="63" customFormat="1">
      <c r="A54" s="136" t="s">
        <v>31</v>
      </c>
      <c r="B54" s="106">
        <v>467</v>
      </c>
      <c r="C54" s="107">
        <v>41417</v>
      </c>
      <c r="D54" s="102">
        <v>406</v>
      </c>
      <c r="E54" s="108" t="s">
        <v>124</v>
      </c>
      <c r="F54" s="108" t="s">
        <v>150</v>
      </c>
      <c r="G54" s="105" t="s">
        <v>79</v>
      </c>
      <c r="H54" s="109">
        <v>-3.8</v>
      </c>
      <c r="I54" s="110">
        <v>0</v>
      </c>
      <c r="J54" s="109" t="s">
        <v>98</v>
      </c>
      <c r="K54" s="110">
        <v>0</v>
      </c>
      <c r="L54" s="109">
        <v>-0.9</v>
      </c>
      <c r="M54" s="110">
        <v>0</v>
      </c>
      <c r="N54" s="109">
        <v>-4.7</v>
      </c>
      <c r="O54" s="110">
        <v>0</v>
      </c>
      <c r="P54" s="112"/>
      <c r="Q54" s="109">
        <v>0</v>
      </c>
      <c r="R54" s="112">
        <v>0</v>
      </c>
      <c r="S54" s="109">
        <v>0</v>
      </c>
      <c r="T54" s="110">
        <v>0</v>
      </c>
      <c r="U54" s="109">
        <v>0</v>
      </c>
      <c r="V54" s="110">
        <v>0</v>
      </c>
      <c r="W54" s="109">
        <v>0</v>
      </c>
      <c r="X54" s="110">
        <v>0</v>
      </c>
      <c r="Y54" s="113"/>
      <c r="Z54" s="109">
        <v>0</v>
      </c>
      <c r="AA54" s="110">
        <v>0</v>
      </c>
      <c r="AB54" s="109">
        <v>0</v>
      </c>
      <c r="AC54" s="110">
        <v>0</v>
      </c>
      <c r="AD54" s="109">
        <v>0</v>
      </c>
      <c r="AE54" s="110">
        <v>0</v>
      </c>
      <c r="AF54" s="109">
        <v>0</v>
      </c>
      <c r="AG54" s="110">
        <v>0</v>
      </c>
      <c r="AH54" s="113"/>
      <c r="AI54" s="109">
        <v>0</v>
      </c>
      <c r="AJ54" s="110">
        <v>0</v>
      </c>
      <c r="AK54" s="109">
        <v>0</v>
      </c>
      <c r="AL54" s="110">
        <v>0</v>
      </c>
      <c r="AM54" s="109">
        <v>0</v>
      </c>
      <c r="AN54" s="110">
        <v>0</v>
      </c>
      <c r="AO54" s="109">
        <v>0</v>
      </c>
      <c r="AP54" s="110">
        <v>0</v>
      </c>
      <c r="AQ54" s="116"/>
      <c r="AR54" s="109">
        <v>0</v>
      </c>
      <c r="AS54" s="110">
        <v>0</v>
      </c>
      <c r="AT54" s="109">
        <v>0</v>
      </c>
      <c r="AU54" s="112">
        <v>0</v>
      </c>
      <c r="AV54" s="109">
        <v>0</v>
      </c>
      <c r="AW54" s="110">
        <v>0</v>
      </c>
      <c r="AX54" s="109">
        <v>0</v>
      </c>
      <c r="AY54" s="110">
        <v>0</v>
      </c>
    </row>
    <row r="55" spans="1:51" s="63" customFormat="1" ht="25.5">
      <c r="A55" s="136" t="s">
        <v>31</v>
      </c>
      <c r="B55" s="106">
        <v>86</v>
      </c>
      <c r="C55" s="107">
        <v>41327</v>
      </c>
      <c r="D55" s="102">
        <v>406</v>
      </c>
      <c r="E55" s="108" t="s">
        <v>124</v>
      </c>
      <c r="F55" s="108" t="s">
        <v>151</v>
      </c>
      <c r="G55" s="105" t="s">
        <v>79</v>
      </c>
      <c r="H55" s="109">
        <v>-23.9</v>
      </c>
      <c r="I55" s="110">
        <v>0</v>
      </c>
      <c r="J55" s="109" t="s">
        <v>98</v>
      </c>
      <c r="K55" s="110">
        <v>0</v>
      </c>
      <c r="L55" s="44">
        <v>-5.4</v>
      </c>
      <c r="M55" s="43">
        <v>0</v>
      </c>
      <c r="N55" s="44">
        <v>-29.299999999999997</v>
      </c>
      <c r="O55" s="43">
        <v>0</v>
      </c>
      <c r="P55" s="112"/>
      <c r="Q55" s="109">
        <v>0</v>
      </c>
      <c r="R55" s="112">
        <v>0</v>
      </c>
      <c r="S55" s="109">
        <v>0</v>
      </c>
      <c r="T55" s="110">
        <v>0</v>
      </c>
      <c r="U55" s="44">
        <v>0</v>
      </c>
      <c r="V55" s="43">
        <v>0</v>
      </c>
      <c r="W55" s="44">
        <v>0</v>
      </c>
      <c r="X55" s="43">
        <v>0</v>
      </c>
      <c r="Y55" s="113"/>
      <c r="Z55" s="109">
        <v>0</v>
      </c>
      <c r="AA55" s="110">
        <v>0</v>
      </c>
      <c r="AB55" s="109">
        <v>0</v>
      </c>
      <c r="AC55" s="110">
        <v>0</v>
      </c>
      <c r="AD55" s="44">
        <v>0</v>
      </c>
      <c r="AE55" s="43">
        <v>0</v>
      </c>
      <c r="AF55" s="44">
        <v>0</v>
      </c>
      <c r="AG55" s="43">
        <v>0</v>
      </c>
      <c r="AH55" s="113"/>
      <c r="AI55" s="109">
        <v>0</v>
      </c>
      <c r="AJ55" s="110">
        <v>0</v>
      </c>
      <c r="AK55" s="109">
        <v>0</v>
      </c>
      <c r="AL55" s="110">
        <v>0</v>
      </c>
      <c r="AM55" s="44">
        <v>0</v>
      </c>
      <c r="AN55" s="43">
        <v>0</v>
      </c>
      <c r="AO55" s="44">
        <v>0</v>
      </c>
      <c r="AP55" s="43">
        <v>0</v>
      </c>
      <c r="AQ55" s="116"/>
      <c r="AR55" s="109">
        <v>0</v>
      </c>
      <c r="AS55" s="110">
        <v>0</v>
      </c>
      <c r="AT55" s="109">
        <v>0</v>
      </c>
      <c r="AU55" s="112">
        <v>0</v>
      </c>
      <c r="AV55" s="44">
        <v>0</v>
      </c>
      <c r="AW55" s="43">
        <v>0</v>
      </c>
      <c r="AX55" s="44">
        <v>0</v>
      </c>
      <c r="AY55" s="43">
        <v>0</v>
      </c>
    </row>
    <row r="56" spans="1:51" s="63" customFormat="1">
      <c r="A56" s="136" t="s">
        <v>31</v>
      </c>
      <c r="B56" s="106">
        <v>372</v>
      </c>
      <c r="C56" s="107">
        <v>41417</v>
      </c>
      <c r="D56" s="102">
        <v>406</v>
      </c>
      <c r="E56" s="108" t="s">
        <v>124</v>
      </c>
      <c r="F56" s="108" t="s">
        <v>149</v>
      </c>
      <c r="G56" s="105" t="s">
        <v>79</v>
      </c>
      <c r="H56" s="109">
        <v>0</v>
      </c>
      <c r="I56" s="110">
        <v>-3.3</v>
      </c>
      <c r="J56" s="109">
        <v>0</v>
      </c>
      <c r="K56" s="110">
        <v>0</v>
      </c>
      <c r="L56" s="109">
        <v>0</v>
      </c>
      <c r="M56" s="110">
        <v>0</v>
      </c>
      <c r="N56" s="109">
        <v>0</v>
      </c>
      <c r="O56" s="110">
        <v>-3.3</v>
      </c>
      <c r="P56" s="112"/>
      <c r="Q56" s="109">
        <v>0</v>
      </c>
      <c r="R56" s="112">
        <v>-3.3</v>
      </c>
      <c r="S56" s="109">
        <v>0</v>
      </c>
      <c r="T56" s="110">
        <v>0</v>
      </c>
      <c r="U56" s="109">
        <v>0</v>
      </c>
      <c r="V56" s="110">
        <v>0</v>
      </c>
      <c r="W56" s="109">
        <v>0</v>
      </c>
      <c r="X56" s="110">
        <v>-3.3</v>
      </c>
      <c r="Y56" s="113"/>
      <c r="Z56" s="109">
        <v>0</v>
      </c>
      <c r="AA56" s="110">
        <v>-3.3</v>
      </c>
      <c r="AB56" s="109">
        <v>0</v>
      </c>
      <c r="AC56" s="110">
        <v>0</v>
      </c>
      <c r="AD56" s="109">
        <v>0</v>
      </c>
      <c r="AE56" s="110">
        <v>0</v>
      </c>
      <c r="AF56" s="109">
        <v>0</v>
      </c>
      <c r="AG56" s="110">
        <v>-3.3</v>
      </c>
      <c r="AH56" s="113"/>
      <c r="AI56" s="109">
        <v>-1</v>
      </c>
      <c r="AJ56" s="110">
        <v>-3.3</v>
      </c>
      <c r="AK56" s="109">
        <v>0</v>
      </c>
      <c r="AL56" s="110">
        <v>0</v>
      </c>
      <c r="AM56" s="109">
        <v>0</v>
      </c>
      <c r="AN56" s="110">
        <v>0</v>
      </c>
      <c r="AO56" s="109">
        <v>-1</v>
      </c>
      <c r="AP56" s="110">
        <v>-3.3</v>
      </c>
      <c r="AQ56" s="116"/>
      <c r="AR56" s="109">
        <v>-3</v>
      </c>
      <c r="AS56" s="110">
        <v>-3.3</v>
      </c>
      <c r="AT56" s="109">
        <v>0</v>
      </c>
      <c r="AU56" s="112">
        <v>0</v>
      </c>
      <c r="AV56" s="109">
        <v>0</v>
      </c>
      <c r="AW56" s="110">
        <v>0</v>
      </c>
      <c r="AX56" s="109">
        <v>-3</v>
      </c>
      <c r="AY56" s="110">
        <v>-3.3</v>
      </c>
    </row>
    <row r="57" spans="1:51" s="63" customFormat="1">
      <c r="A57" s="136"/>
      <c r="B57" s="106"/>
      <c r="C57" s="107"/>
      <c r="D57" s="102"/>
      <c r="E57" s="132"/>
      <c r="F57" s="108"/>
      <c r="G57" s="105"/>
      <c r="H57" s="109"/>
      <c r="I57" s="110"/>
      <c r="J57" s="109"/>
      <c r="K57" s="110"/>
      <c r="L57" s="109"/>
      <c r="M57" s="110"/>
      <c r="N57" s="109"/>
      <c r="O57" s="110"/>
      <c r="P57" s="112"/>
      <c r="Q57" s="109"/>
      <c r="R57" s="112"/>
      <c r="S57" s="109"/>
      <c r="T57" s="110"/>
      <c r="U57" s="109"/>
      <c r="V57" s="110"/>
      <c r="W57" s="109"/>
      <c r="X57" s="110"/>
      <c r="Y57" s="113"/>
      <c r="Z57" s="109"/>
      <c r="AA57" s="110"/>
      <c r="AB57" s="109"/>
      <c r="AC57" s="110"/>
      <c r="AD57" s="109"/>
      <c r="AE57" s="110"/>
      <c r="AF57" s="109"/>
      <c r="AG57" s="110"/>
      <c r="AH57" s="113"/>
      <c r="AI57" s="109"/>
      <c r="AJ57" s="110"/>
      <c r="AK57" s="109"/>
      <c r="AL57" s="110"/>
      <c r="AM57" s="109"/>
      <c r="AN57" s="110"/>
      <c r="AO57" s="109"/>
      <c r="AP57" s="110"/>
      <c r="AQ57" s="116"/>
      <c r="AR57" s="109"/>
      <c r="AS57" s="110"/>
      <c r="AT57" s="109"/>
      <c r="AU57" s="112"/>
      <c r="AV57" s="109"/>
      <c r="AW57" s="110"/>
      <c r="AX57" s="109"/>
      <c r="AY57" s="110"/>
    </row>
    <row r="58" spans="1:51" s="63" customFormat="1" ht="25.5">
      <c r="A58" s="136" t="s">
        <v>137</v>
      </c>
      <c r="B58" s="106">
        <v>78</v>
      </c>
      <c r="C58" s="107">
        <v>41369</v>
      </c>
      <c r="D58" s="102">
        <v>423</v>
      </c>
      <c r="E58" s="108" t="s">
        <v>176</v>
      </c>
      <c r="F58" s="108" t="s">
        <v>105</v>
      </c>
      <c r="G58" s="105" t="s">
        <v>79</v>
      </c>
      <c r="H58" s="109">
        <v>0</v>
      </c>
      <c r="I58" s="110">
        <v>0</v>
      </c>
      <c r="J58" s="109">
        <v>-0.3</v>
      </c>
      <c r="K58" s="110">
        <v>-0.4</v>
      </c>
      <c r="L58" s="109">
        <v>0</v>
      </c>
      <c r="M58" s="110">
        <v>0</v>
      </c>
      <c r="N58" s="109">
        <v>-0.3</v>
      </c>
      <c r="O58" s="110">
        <v>-0.4</v>
      </c>
      <c r="P58" s="112"/>
      <c r="Q58" s="109">
        <v>0</v>
      </c>
      <c r="R58" s="112">
        <v>0</v>
      </c>
      <c r="S58" s="109">
        <v>-0.4</v>
      </c>
      <c r="T58" s="110">
        <v>-0.4</v>
      </c>
      <c r="U58" s="109">
        <v>0</v>
      </c>
      <c r="V58" s="110">
        <v>0</v>
      </c>
      <c r="W58" s="109">
        <v>-0.4</v>
      </c>
      <c r="X58" s="110">
        <v>-0.4</v>
      </c>
      <c r="Y58" s="113"/>
      <c r="Z58" s="109">
        <v>0</v>
      </c>
      <c r="AA58" s="110">
        <v>0</v>
      </c>
      <c r="AB58" s="109">
        <v>-0.4</v>
      </c>
      <c r="AC58" s="110">
        <v>-0.4</v>
      </c>
      <c r="AD58" s="109">
        <v>0</v>
      </c>
      <c r="AE58" s="110">
        <v>0</v>
      </c>
      <c r="AF58" s="109">
        <v>-0.4</v>
      </c>
      <c r="AG58" s="110">
        <v>-0.4</v>
      </c>
      <c r="AH58" s="113"/>
      <c r="AI58" s="109">
        <v>0</v>
      </c>
      <c r="AJ58" s="110">
        <v>0</v>
      </c>
      <c r="AK58" s="109">
        <v>-0.4</v>
      </c>
      <c r="AL58" s="110">
        <v>-0.4</v>
      </c>
      <c r="AM58" s="109">
        <v>0</v>
      </c>
      <c r="AN58" s="110">
        <v>0</v>
      </c>
      <c r="AO58" s="109">
        <v>-0.4</v>
      </c>
      <c r="AP58" s="110">
        <v>-0.4</v>
      </c>
      <c r="AQ58" s="116"/>
      <c r="AR58" s="109">
        <v>0</v>
      </c>
      <c r="AS58" s="110">
        <v>0</v>
      </c>
      <c r="AT58" s="109">
        <v>-0.4</v>
      </c>
      <c r="AU58" s="112">
        <v>-0.4</v>
      </c>
      <c r="AV58" s="109">
        <v>0</v>
      </c>
      <c r="AW58" s="110">
        <v>0</v>
      </c>
      <c r="AX58" s="109">
        <v>-0.4</v>
      </c>
      <c r="AY58" s="110">
        <v>-0.4</v>
      </c>
    </row>
    <row r="59" spans="1:51" s="63" customFormat="1">
      <c r="A59" s="136"/>
      <c r="B59" s="106"/>
      <c r="C59" s="107"/>
      <c r="D59" s="102"/>
      <c r="E59" s="132"/>
      <c r="F59" s="108"/>
      <c r="G59" s="105"/>
      <c r="H59" s="109"/>
      <c r="I59" s="110"/>
      <c r="J59" s="109"/>
      <c r="K59" s="110"/>
      <c r="L59" s="109"/>
      <c r="M59" s="110"/>
      <c r="N59" s="109"/>
      <c r="O59" s="110"/>
      <c r="P59" s="112"/>
      <c r="Q59" s="109"/>
      <c r="R59" s="112"/>
      <c r="S59" s="109"/>
      <c r="T59" s="110"/>
      <c r="U59" s="109"/>
      <c r="V59" s="110"/>
      <c r="W59" s="109"/>
      <c r="X59" s="110"/>
      <c r="Y59" s="113"/>
      <c r="Z59" s="109"/>
      <c r="AA59" s="110"/>
      <c r="AB59" s="109"/>
      <c r="AC59" s="110"/>
      <c r="AD59" s="109"/>
      <c r="AE59" s="110"/>
      <c r="AF59" s="109"/>
      <c r="AG59" s="110"/>
      <c r="AH59" s="113"/>
      <c r="AI59" s="109"/>
      <c r="AJ59" s="110"/>
      <c r="AK59" s="109"/>
      <c r="AL59" s="110"/>
      <c r="AM59" s="109"/>
      <c r="AN59" s="110"/>
      <c r="AO59" s="109"/>
      <c r="AP59" s="110"/>
      <c r="AQ59" s="116"/>
      <c r="AR59" s="109"/>
      <c r="AS59" s="110"/>
      <c r="AT59" s="109"/>
      <c r="AU59" s="112"/>
      <c r="AV59" s="109"/>
      <c r="AW59" s="110"/>
      <c r="AX59" s="109"/>
      <c r="AY59" s="110"/>
    </row>
    <row r="60" spans="1:51" s="63" customFormat="1">
      <c r="A60" s="136" t="s">
        <v>140</v>
      </c>
      <c r="B60" s="106">
        <v>92</v>
      </c>
      <c r="C60" s="107">
        <v>41327</v>
      </c>
      <c r="D60" s="102">
        <v>437</v>
      </c>
      <c r="E60" s="132" t="s">
        <v>141</v>
      </c>
      <c r="F60" s="108" t="s">
        <v>152</v>
      </c>
      <c r="G60" s="105" t="s">
        <v>80</v>
      </c>
      <c r="H60" s="109">
        <v>0</v>
      </c>
      <c r="I60" s="110">
        <v>0</v>
      </c>
      <c r="J60" s="109">
        <v>0</v>
      </c>
      <c r="K60" s="110">
        <v>0</v>
      </c>
      <c r="L60" s="109">
        <v>23.4</v>
      </c>
      <c r="M60" s="110">
        <v>117.2</v>
      </c>
      <c r="N60" s="109">
        <v>23.4</v>
      </c>
      <c r="O60" s="110">
        <v>117.2</v>
      </c>
      <c r="P60" s="112"/>
      <c r="Q60" s="109">
        <v>0</v>
      </c>
      <c r="R60" s="112">
        <v>0</v>
      </c>
      <c r="S60" s="109">
        <v>0</v>
      </c>
      <c r="T60" s="110">
        <v>0</v>
      </c>
      <c r="U60" s="109">
        <v>48.5</v>
      </c>
      <c r="V60" s="110">
        <v>121.3</v>
      </c>
      <c r="W60" s="109">
        <v>48.5</v>
      </c>
      <c r="X60" s="110">
        <v>121.3</v>
      </c>
      <c r="Y60" s="113"/>
      <c r="Z60" s="109">
        <v>0</v>
      </c>
      <c r="AA60" s="110">
        <v>0</v>
      </c>
      <c r="AB60" s="109">
        <v>0</v>
      </c>
      <c r="AC60" s="110">
        <v>0</v>
      </c>
      <c r="AD60" s="109">
        <v>75.7</v>
      </c>
      <c r="AE60" s="110">
        <v>126.2</v>
      </c>
      <c r="AF60" s="109">
        <v>75.7</v>
      </c>
      <c r="AG60" s="110">
        <v>126.2</v>
      </c>
      <c r="AH60" s="113"/>
      <c r="AI60" s="109">
        <v>0</v>
      </c>
      <c r="AJ60" s="110">
        <v>0</v>
      </c>
      <c r="AK60" s="109">
        <v>0</v>
      </c>
      <c r="AL60" s="110">
        <v>0</v>
      </c>
      <c r="AM60" s="109">
        <v>106</v>
      </c>
      <c r="AN60" s="110">
        <v>132.5</v>
      </c>
      <c r="AO60" s="109">
        <v>106</v>
      </c>
      <c r="AP60" s="110">
        <v>132.5</v>
      </c>
      <c r="AQ60" s="116"/>
      <c r="AR60" s="109">
        <v>0</v>
      </c>
      <c r="AS60" s="110">
        <v>0</v>
      </c>
      <c r="AT60" s="109">
        <v>0</v>
      </c>
      <c r="AU60" s="112">
        <v>0</v>
      </c>
      <c r="AV60" s="109">
        <v>140.9</v>
      </c>
      <c r="AW60" s="110">
        <v>140.9</v>
      </c>
      <c r="AX60" s="109">
        <v>140.9</v>
      </c>
      <c r="AY60" s="110">
        <v>140.9</v>
      </c>
    </row>
    <row r="61" spans="1:51" s="63" customFormat="1">
      <c r="A61" s="136"/>
      <c r="B61" s="106"/>
      <c r="C61" s="107"/>
      <c r="D61" s="102"/>
      <c r="E61" s="132"/>
      <c r="F61" s="108"/>
      <c r="G61" s="105"/>
      <c r="H61" s="109"/>
      <c r="I61" s="110"/>
      <c r="J61" s="109"/>
      <c r="K61" s="110"/>
      <c r="L61" s="109"/>
      <c r="M61" s="110"/>
      <c r="N61" s="109"/>
      <c r="O61" s="110"/>
      <c r="P61" s="112"/>
      <c r="Q61" s="109"/>
      <c r="R61" s="112"/>
      <c r="S61" s="109"/>
      <c r="T61" s="110"/>
      <c r="U61" s="109"/>
      <c r="V61" s="110"/>
      <c r="W61" s="109"/>
      <c r="X61" s="110"/>
      <c r="Y61" s="113"/>
      <c r="Z61" s="109"/>
      <c r="AA61" s="110"/>
      <c r="AB61" s="109"/>
      <c r="AC61" s="110"/>
      <c r="AD61" s="109"/>
      <c r="AE61" s="110"/>
      <c r="AF61" s="109"/>
      <c r="AG61" s="110"/>
      <c r="AH61" s="113"/>
      <c r="AI61" s="109"/>
      <c r="AJ61" s="110"/>
      <c r="AK61" s="109"/>
      <c r="AL61" s="110"/>
      <c r="AM61" s="109"/>
      <c r="AN61" s="110"/>
      <c r="AO61" s="109"/>
      <c r="AP61" s="110"/>
      <c r="AQ61" s="116"/>
      <c r="AR61" s="109"/>
      <c r="AS61" s="110"/>
      <c r="AT61" s="109"/>
      <c r="AU61" s="112"/>
      <c r="AV61" s="109"/>
      <c r="AW61" s="110"/>
      <c r="AX61" s="109"/>
      <c r="AY61" s="110"/>
    </row>
    <row r="62" spans="1:51" s="63" customFormat="1">
      <c r="A62" s="136" t="s">
        <v>178</v>
      </c>
      <c r="B62" s="106">
        <v>410</v>
      </c>
      <c r="C62" s="107">
        <v>41383</v>
      </c>
      <c r="D62" s="102">
        <v>464</v>
      </c>
      <c r="E62" s="132" t="s">
        <v>177</v>
      </c>
      <c r="F62" s="108" t="s">
        <v>153</v>
      </c>
      <c r="G62" s="105" t="s">
        <v>92</v>
      </c>
      <c r="H62" s="109">
        <v>0</v>
      </c>
      <c r="I62" s="110">
        <v>0</v>
      </c>
      <c r="J62" s="109" t="s">
        <v>100</v>
      </c>
      <c r="K62" s="110">
        <v>-1</v>
      </c>
      <c r="L62" s="109">
        <v>0</v>
      </c>
      <c r="M62" s="110">
        <v>0</v>
      </c>
      <c r="N62" s="109" t="s">
        <v>100</v>
      </c>
      <c r="O62" s="110">
        <v>-1</v>
      </c>
      <c r="P62" s="112"/>
      <c r="Q62" s="109">
        <v>0</v>
      </c>
      <c r="R62" s="112">
        <v>0</v>
      </c>
      <c r="S62" s="109" t="s">
        <v>100</v>
      </c>
      <c r="T62" s="110">
        <v>-1</v>
      </c>
      <c r="U62" s="109">
        <v>0</v>
      </c>
      <c r="V62" s="110">
        <v>0</v>
      </c>
      <c r="W62" s="109" t="s">
        <v>100</v>
      </c>
      <c r="X62" s="110">
        <v>-1</v>
      </c>
      <c r="Y62" s="113"/>
      <c r="Z62" s="109">
        <v>0</v>
      </c>
      <c r="AA62" s="110">
        <v>0</v>
      </c>
      <c r="AB62" s="109">
        <v>-1</v>
      </c>
      <c r="AC62" s="110">
        <v>-1</v>
      </c>
      <c r="AD62" s="109">
        <v>0</v>
      </c>
      <c r="AE62" s="110">
        <v>0</v>
      </c>
      <c r="AF62" s="109">
        <v>-1</v>
      </c>
      <c r="AG62" s="110">
        <v>-1</v>
      </c>
      <c r="AH62" s="113"/>
      <c r="AI62" s="109">
        <v>0</v>
      </c>
      <c r="AJ62" s="110">
        <v>0</v>
      </c>
      <c r="AK62" s="109">
        <v>-1</v>
      </c>
      <c r="AL62" s="110">
        <v>-1</v>
      </c>
      <c r="AM62" s="109">
        <v>0</v>
      </c>
      <c r="AN62" s="110">
        <v>0</v>
      </c>
      <c r="AO62" s="109">
        <v>-1</v>
      </c>
      <c r="AP62" s="110">
        <v>-1</v>
      </c>
      <c r="AQ62" s="116"/>
      <c r="AR62" s="109">
        <v>0</v>
      </c>
      <c r="AS62" s="110">
        <v>0</v>
      </c>
      <c r="AT62" s="109">
        <v>-1</v>
      </c>
      <c r="AU62" s="112">
        <v>-1</v>
      </c>
      <c r="AV62" s="109">
        <v>0</v>
      </c>
      <c r="AW62" s="110">
        <v>0</v>
      </c>
      <c r="AX62" s="109">
        <v>-1</v>
      </c>
      <c r="AY62" s="110">
        <v>-1</v>
      </c>
    </row>
    <row r="63" spans="1:51" s="63" customFormat="1">
      <c r="A63" s="136"/>
      <c r="B63" s="106"/>
      <c r="C63" s="107"/>
      <c r="D63" s="102"/>
      <c r="E63" s="132"/>
      <c r="F63" s="108"/>
      <c r="G63" s="105"/>
      <c r="H63" s="109"/>
      <c r="I63" s="110"/>
      <c r="J63" s="109"/>
      <c r="K63" s="110"/>
      <c r="L63" s="109"/>
      <c r="M63" s="110"/>
      <c r="N63" s="109"/>
      <c r="O63" s="110"/>
      <c r="P63" s="112"/>
      <c r="Q63" s="109"/>
      <c r="R63" s="112"/>
      <c r="S63" s="109"/>
      <c r="T63" s="110"/>
      <c r="U63" s="109"/>
      <c r="V63" s="110"/>
      <c r="W63" s="109"/>
      <c r="X63" s="110"/>
      <c r="Y63" s="113"/>
      <c r="Z63" s="109"/>
      <c r="AA63" s="110"/>
      <c r="AB63" s="109"/>
      <c r="AC63" s="110"/>
      <c r="AD63" s="109"/>
      <c r="AE63" s="110"/>
      <c r="AF63" s="109"/>
      <c r="AG63" s="110"/>
      <c r="AH63" s="113"/>
      <c r="AI63" s="109"/>
      <c r="AJ63" s="110"/>
      <c r="AK63" s="109"/>
      <c r="AL63" s="110"/>
      <c r="AM63" s="109"/>
      <c r="AN63" s="110"/>
      <c r="AO63" s="109"/>
      <c r="AP63" s="110"/>
      <c r="AQ63" s="116"/>
      <c r="AR63" s="109"/>
      <c r="AS63" s="110"/>
      <c r="AT63" s="109"/>
      <c r="AU63" s="112"/>
      <c r="AV63" s="109"/>
      <c r="AW63" s="110"/>
      <c r="AX63" s="109"/>
      <c r="AY63" s="110"/>
    </row>
    <row r="64" spans="1:51" s="63" customFormat="1">
      <c r="A64" s="136" t="s">
        <v>27</v>
      </c>
      <c r="B64" s="106">
        <v>439</v>
      </c>
      <c r="C64" s="107">
        <v>41402</v>
      </c>
      <c r="D64" s="102">
        <v>487</v>
      </c>
      <c r="E64" s="132" t="s">
        <v>44</v>
      </c>
      <c r="F64" s="108" t="s">
        <v>44</v>
      </c>
      <c r="G64" s="223" t="s">
        <v>87</v>
      </c>
      <c r="H64" s="109">
        <v>0</v>
      </c>
      <c r="I64" s="110">
        <v>0</v>
      </c>
      <c r="J64" s="109" t="s">
        <v>99</v>
      </c>
      <c r="K64" s="110" t="s">
        <v>99</v>
      </c>
      <c r="L64" s="109">
        <v>0</v>
      </c>
      <c r="M64" s="110">
        <v>0</v>
      </c>
      <c r="N64" s="109" t="s">
        <v>99</v>
      </c>
      <c r="O64" s="110" t="s">
        <v>99</v>
      </c>
      <c r="P64" s="112"/>
      <c r="Q64" s="109">
        <v>0</v>
      </c>
      <c r="R64" s="112">
        <v>0</v>
      </c>
      <c r="S64" s="109" t="s">
        <v>99</v>
      </c>
      <c r="T64" s="110" t="s">
        <v>99</v>
      </c>
      <c r="U64" s="109">
        <v>0</v>
      </c>
      <c r="V64" s="110">
        <v>0</v>
      </c>
      <c r="W64" s="109" t="s">
        <v>99</v>
      </c>
      <c r="X64" s="110" t="s">
        <v>99</v>
      </c>
      <c r="Y64" s="113"/>
      <c r="Z64" s="109">
        <v>0</v>
      </c>
      <c r="AA64" s="110">
        <v>0</v>
      </c>
      <c r="AB64" s="109" t="s">
        <v>99</v>
      </c>
      <c r="AC64" s="110" t="s">
        <v>99</v>
      </c>
      <c r="AD64" s="109">
        <v>0</v>
      </c>
      <c r="AE64" s="110">
        <v>0</v>
      </c>
      <c r="AF64" s="109" t="s">
        <v>99</v>
      </c>
      <c r="AG64" s="110" t="s">
        <v>99</v>
      </c>
      <c r="AH64" s="113"/>
      <c r="AI64" s="109">
        <v>0</v>
      </c>
      <c r="AJ64" s="110">
        <v>0</v>
      </c>
      <c r="AK64" s="109" t="s">
        <v>99</v>
      </c>
      <c r="AL64" s="110" t="s">
        <v>99</v>
      </c>
      <c r="AM64" s="109">
        <v>0</v>
      </c>
      <c r="AN64" s="110">
        <v>0</v>
      </c>
      <c r="AO64" s="109" t="s">
        <v>99</v>
      </c>
      <c r="AP64" s="110" t="s">
        <v>99</v>
      </c>
      <c r="AQ64" s="116"/>
      <c r="AR64" s="109">
        <v>0</v>
      </c>
      <c r="AS64" s="110">
        <v>0</v>
      </c>
      <c r="AT64" s="109" t="s">
        <v>99</v>
      </c>
      <c r="AU64" s="112" t="s">
        <v>99</v>
      </c>
      <c r="AV64" s="109">
        <v>0</v>
      </c>
      <c r="AW64" s="110">
        <v>0</v>
      </c>
      <c r="AX64" s="109" t="s">
        <v>99</v>
      </c>
      <c r="AY64" s="110" t="s">
        <v>99</v>
      </c>
    </row>
    <row r="65" spans="1:51" s="63" customFormat="1">
      <c r="A65" s="138"/>
      <c r="B65" s="106"/>
      <c r="C65" s="107"/>
      <c r="D65" s="102"/>
      <c r="E65" s="132"/>
      <c r="F65" s="108"/>
      <c r="G65" s="105"/>
      <c r="H65" s="109"/>
      <c r="I65" s="110"/>
      <c r="J65" s="109"/>
      <c r="K65" s="110"/>
      <c r="L65" s="109"/>
      <c r="M65" s="110"/>
      <c r="N65" s="109"/>
      <c r="O65" s="110"/>
      <c r="P65" s="112"/>
      <c r="Q65" s="109"/>
      <c r="R65" s="112"/>
      <c r="S65" s="109"/>
      <c r="T65" s="110"/>
      <c r="U65" s="109"/>
      <c r="V65" s="110"/>
      <c r="W65" s="109"/>
      <c r="X65" s="110"/>
      <c r="Y65" s="113"/>
      <c r="Z65" s="109"/>
      <c r="AA65" s="110"/>
      <c r="AB65" s="109"/>
      <c r="AC65" s="110"/>
      <c r="AD65" s="109"/>
      <c r="AE65" s="110"/>
      <c r="AF65" s="109"/>
      <c r="AG65" s="110"/>
      <c r="AH65" s="113"/>
      <c r="AI65" s="109"/>
      <c r="AJ65" s="110"/>
      <c r="AK65" s="109"/>
      <c r="AL65" s="110"/>
      <c r="AM65" s="109"/>
      <c r="AN65" s="110"/>
      <c r="AO65" s="109"/>
      <c r="AP65" s="110"/>
      <c r="AQ65" s="116"/>
      <c r="AR65" s="109"/>
      <c r="AS65" s="110"/>
      <c r="AT65" s="109"/>
      <c r="AU65" s="112"/>
      <c r="AV65" s="109"/>
      <c r="AW65" s="110"/>
      <c r="AX65" s="109"/>
      <c r="AY65" s="110"/>
    </row>
    <row r="66" spans="1:51" s="63" customFormat="1">
      <c r="A66" s="136" t="s">
        <v>179</v>
      </c>
      <c r="B66" s="106">
        <v>475</v>
      </c>
      <c r="C66" s="107">
        <v>41417</v>
      </c>
      <c r="D66" s="102">
        <v>492</v>
      </c>
      <c r="E66" s="132" t="s">
        <v>125</v>
      </c>
      <c r="F66" s="108" t="s">
        <v>54</v>
      </c>
      <c r="G66" s="105" t="s">
        <v>92</v>
      </c>
      <c r="H66" s="109">
        <v>0</v>
      </c>
      <c r="I66" s="110">
        <v>0</v>
      </c>
      <c r="J66" s="109">
        <v>28.8</v>
      </c>
      <c r="K66" s="110">
        <v>0</v>
      </c>
      <c r="L66" s="109">
        <v>0</v>
      </c>
      <c r="M66" s="110">
        <v>0</v>
      </c>
      <c r="N66" s="109">
        <v>28.8</v>
      </c>
      <c r="O66" s="110">
        <v>0</v>
      </c>
      <c r="P66" s="112"/>
      <c r="Q66" s="109">
        <v>0</v>
      </c>
      <c r="R66" s="112">
        <v>0</v>
      </c>
      <c r="S66" s="109">
        <v>-8.6</v>
      </c>
      <c r="T66" s="110">
        <v>0</v>
      </c>
      <c r="U66" s="109">
        <v>0</v>
      </c>
      <c r="V66" s="110">
        <v>0</v>
      </c>
      <c r="W66" s="109">
        <v>-8.6</v>
      </c>
      <c r="X66" s="110">
        <v>0</v>
      </c>
      <c r="Y66" s="113"/>
      <c r="Z66" s="109">
        <v>0</v>
      </c>
      <c r="AA66" s="110">
        <v>0</v>
      </c>
      <c r="AB66" s="109">
        <v>-8.6</v>
      </c>
      <c r="AC66" s="110">
        <v>0</v>
      </c>
      <c r="AD66" s="109">
        <v>0</v>
      </c>
      <c r="AE66" s="110">
        <v>0</v>
      </c>
      <c r="AF66" s="109">
        <v>-8.6</v>
      </c>
      <c r="AG66" s="110">
        <v>0</v>
      </c>
      <c r="AH66" s="113"/>
      <c r="AI66" s="109">
        <v>0</v>
      </c>
      <c r="AJ66" s="110">
        <v>0</v>
      </c>
      <c r="AK66" s="109">
        <v>0</v>
      </c>
      <c r="AL66" s="110">
        <v>0</v>
      </c>
      <c r="AM66" s="109">
        <v>0</v>
      </c>
      <c r="AN66" s="110">
        <v>0</v>
      </c>
      <c r="AO66" s="109">
        <v>0</v>
      </c>
      <c r="AP66" s="110">
        <v>0</v>
      </c>
      <c r="AQ66" s="116"/>
      <c r="AR66" s="109">
        <v>0</v>
      </c>
      <c r="AS66" s="110">
        <v>0</v>
      </c>
      <c r="AT66" s="109">
        <v>0</v>
      </c>
      <c r="AU66" s="112">
        <v>0</v>
      </c>
      <c r="AV66" s="109">
        <v>0</v>
      </c>
      <c r="AW66" s="110">
        <v>0</v>
      </c>
      <c r="AX66" s="109">
        <v>0</v>
      </c>
      <c r="AY66" s="110">
        <v>0</v>
      </c>
    </row>
    <row r="67" spans="1:51" s="63" customFormat="1">
      <c r="A67" s="136"/>
      <c r="B67" s="106"/>
      <c r="C67" s="107"/>
      <c r="D67" s="102"/>
      <c r="E67" s="132"/>
      <c r="F67" s="108"/>
      <c r="G67" s="105"/>
      <c r="H67" s="109"/>
      <c r="I67" s="110"/>
      <c r="J67" s="109"/>
      <c r="K67" s="110"/>
      <c r="L67" s="109"/>
      <c r="M67" s="110"/>
      <c r="N67" s="109"/>
      <c r="O67" s="110"/>
      <c r="P67" s="112"/>
      <c r="Q67" s="109"/>
      <c r="R67" s="112"/>
      <c r="S67" s="109"/>
      <c r="T67" s="110"/>
      <c r="U67" s="109"/>
      <c r="V67" s="110"/>
      <c r="W67" s="109"/>
      <c r="X67" s="110"/>
      <c r="Y67" s="113"/>
      <c r="Z67" s="109"/>
      <c r="AA67" s="110"/>
      <c r="AB67" s="109"/>
      <c r="AC67" s="110"/>
      <c r="AD67" s="109"/>
      <c r="AE67" s="110"/>
      <c r="AF67" s="109"/>
      <c r="AG67" s="110"/>
      <c r="AH67" s="113"/>
      <c r="AI67" s="109"/>
      <c r="AJ67" s="110"/>
      <c r="AK67" s="109"/>
      <c r="AL67" s="110"/>
      <c r="AM67" s="109"/>
      <c r="AN67" s="110"/>
      <c r="AO67" s="109"/>
      <c r="AP67" s="110"/>
      <c r="AQ67" s="116"/>
      <c r="AR67" s="109"/>
      <c r="AS67" s="110"/>
      <c r="AT67" s="109"/>
      <c r="AU67" s="112"/>
      <c r="AV67" s="109"/>
      <c r="AW67" s="110"/>
      <c r="AX67" s="109"/>
      <c r="AY67" s="110"/>
    </row>
    <row r="68" spans="1:51" s="63" customFormat="1">
      <c r="A68" s="136" t="s">
        <v>32</v>
      </c>
      <c r="B68" s="106">
        <v>463</v>
      </c>
      <c r="C68" s="107">
        <v>41417</v>
      </c>
      <c r="D68" s="102">
        <v>556</v>
      </c>
      <c r="E68" s="108" t="s">
        <v>52</v>
      </c>
      <c r="F68" s="108" t="s">
        <v>52</v>
      </c>
      <c r="G68" s="105" t="s">
        <v>84</v>
      </c>
      <c r="H68" s="109">
        <v>0</v>
      </c>
      <c r="I68" s="110">
        <v>0</v>
      </c>
      <c r="J68" s="109">
        <v>0</v>
      </c>
      <c r="K68" s="110">
        <v>0</v>
      </c>
      <c r="L68" s="109" t="s">
        <v>99</v>
      </c>
      <c r="M68" s="110" t="s">
        <v>99</v>
      </c>
      <c r="N68" s="109" t="s">
        <v>99</v>
      </c>
      <c r="O68" s="110" t="s">
        <v>99</v>
      </c>
      <c r="P68" s="112"/>
      <c r="Q68" s="109">
        <v>0</v>
      </c>
      <c r="R68" s="112">
        <v>0</v>
      </c>
      <c r="S68" s="109">
        <v>0</v>
      </c>
      <c r="T68" s="110">
        <v>0</v>
      </c>
      <c r="U68" s="109" t="s">
        <v>99</v>
      </c>
      <c r="V68" s="110" t="s">
        <v>99</v>
      </c>
      <c r="W68" s="109" t="s">
        <v>99</v>
      </c>
      <c r="X68" s="110" t="s">
        <v>99</v>
      </c>
      <c r="Y68" s="113"/>
      <c r="Z68" s="109">
        <v>0</v>
      </c>
      <c r="AA68" s="110">
        <v>0</v>
      </c>
      <c r="AB68" s="109">
        <v>0</v>
      </c>
      <c r="AC68" s="110">
        <v>0</v>
      </c>
      <c r="AD68" s="109" t="s">
        <v>99</v>
      </c>
      <c r="AE68" s="110" t="s">
        <v>99</v>
      </c>
      <c r="AF68" s="109" t="s">
        <v>99</v>
      </c>
      <c r="AG68" s="110" t="s">
        <v>99</v>
      </c>
      <c r="AH68" s="113"/>
      <c r="AI68" s="109">
        <v>0</v>
      </c>
      <c r="AJ68" s="110">
        <v>0</v>
      </c>
      <c r="AK68" s="109">
        <v>0</v>
      </c>
      <c r="AL68" s="110">
        <v>0</v>
      </c>
      <c r="AM68" s="109" t="s">
        <v>99</v>
      </c>
      <c r="AN68" s="110" t="s">
        <v>99</v>
      </c>
      <c r="AO68" s="109" t="s">
        <v>99</v>
      </c>
      <c r="AP68" s="110" t="s">
        <v>99</v>
      </c>
      <c r="AQ68" s="116"/>
      <c r="AR68" s="109">
        <v>0</v>
      </c>
      <c r="AS68" s="110">
        <v>0</v>
      </c>
      <c r="AT68" s="109">
        <v>0</v>
      </c>
      <c r="AU68" s="112">
        <v>0</v>
      </c>
      <c r="AV68" s="109" t="s">
        <v>99</v>
      </c>
      <c r="AW68" s="110" t="s">
        <v>99</v>
      </c>
      <c r="AX68" s="109" t="s">
        <v>99</v>
      </c>
      <c r="AY68" s="110" t="s">
        <v>99</v>
      </c>
    </row>
    <row r="69" spans="1:51" s="63" customFormat="1">
      <c r="A69" s="136"/>
      <c r="B69" s="106"/>
      <c r="C69" s="107"/>
      <c r="D69" s="102"/>
      <c r="E69" s="132"/>
      <c r="F69" s="108"/>
      <c r="G69" s="105"/>
      <c r="H69" s="109"/>
      <c r="I69" s="110"/>
      <c r="J69" s="109"/>
      <c r="K69" s="110"/>
      <c r="L69" s="109"/>
      <c r="M69" s="110"/>
      <c r="N69" s="109"/>
      <c r="O69" s="110"/>
      <c r="P69" s="112"/>
      <c r="Q69" s="109"/>
      <c r="R69" s="112"/>
      <c r="S69" s="109"/>
      <c r="T69" s="110"/>
      <c r="U69" s="109"/>
      <c r="V69" s="110"/>
      <c r="W69" s="109"/>
      <c r="X69" s="110"/>
      <c r="Y69" s="113"/>
      <c r="Z69" s="109"/>
      <c r="AA69" s="110"/>
      <c r="AB69" s="109"/>
      <c r="AC69" s="110"/>
      <c r="AD69" s="109"/>
      <c r="AE69" s="110"/>
      <c r="AF69" s="109"/>
      <c r="AG69" s="110"/>
      <c r="AH69" s="113"/>
      <c r="AI69" s="109"/>
      <c r="AJ69" s="110"/>
      <c r="AK69" s="109"/>
      <c r="AL69" s="110"/>
      <c r="AM69" s="109"/>
      <c r="AN69" s="110"/>
      <c r="AO69" s="109"/>
      <c r="AP69" s="110"/>
      <c r="AQ69" s="116"/>
      <c r="AR69" s="109"/>
      <c r="AS69" s="110"/>
      <c r="AT69" s="109"/>
      <c r="AU69" s="112"/>
      <c r="AV69" s="109"/>
      <c r="AW69" s="110"/>
      <c r="AX69" s="109"/>
      <c r="AY69" s="110"/>
    </row>
    <row r="70" spans="1:51" s="63" customFormat="1">
      <c r="A70" s="136" t="s">
        <v>181</v>
      </c>
      <c r="B70" s="106">
        <v>319</v>
      </c>
      <c r="C70" s="107">
        <v>41369</v>
      </c>
      <c r="D70" s="102">
        <v>579</v>
      </c>
      <c r="E70" s="132" t="s">
        <v>180</v>
      </c>
      <c r="F70" s="108" t="s">
        <v>112</v>
      </c>
      <c r="G70" s="105" t="s">
        <v>111</v>
      </c>
      <c r="H70" s="109" t="s">
        <v>98</v>
      </c>
      <c r="I70" s="110">
        <v>0.1</v>
      </c>
      <c r="J70" s="109">
        <v>-0.3</v>
      </c>
      <c r="K70" s="110">
        <v>-0.3</v>
      </c>
      <c r="L70" s="109" t="s">
        <v>98</v>
      </c>
      <c r="M70" s="110">
        <v>0.2</v>
      </c>
      <c r="N70" s="109">
        <v>-0.3</v>
      </c>
      <c r="O70" s="110" t="s">
        <v>98</v>
      </c>
      <c r="P70" s="112"/>
      <c r="Q70" s="109" t="s">
        <v>98</v>
      </c>
      <c r="R70" s="112">
        <v>0.1</v>
      </c>
      <c r="S70" s="109">
        <v>-0.7</v>
      </c>
      <c r="T70" s="110">
        <v>-0.3</v>
      </c>
      <c r="U70" s="109">
        <v>-0.1</v>
      </c>
      <c r="V70" s="110">
        <v>0.2</v>
      </c>
      <c r="W70" s="109">
        <v>-0.79999999999999993</v>
      </c>
      <c r="X70" s="110" t="s">
        <v>98</v>
      </c>
      <c r="Y70" s="113"/>
      <c r="Z70" s="109" t="s">
        <v>98</v>
      </c>
      <c r="AA70" s="110">
        <v>0.1</v>
      </c>
      <c r="AB70" s="109">
        <v>-0.7</v>
      </c>
      <c r="AC70" s="110">
        <v>-0.3</v>
      </c>
      <c r="AD70" s="109">
        <v>-0.1</v>
      </c>
      <c r="AE70" s="110">
        <v>0.3</v>
      </c>
      <c r="AF70" s="109">
        <v>-0.79999999999999993</v>
      </c>
      <c r="AG70" s="110">
        <v>0.1</v>
      </c>
      <c r="AH70" s="113"/>
      <c r="AI70" s="109" t="s">
        <v>98</v>
      </c>
      <c r="AJ70" s="110">
        <v>0.1</v>
      </c>
      <c r="AK70" s="109">
        <v>-0.8</v>
      </c>
      <c r="AL70" s="110">
        <v>-0.4</v>
      </c>
      <c r="AM70" s="109">
        <v>-0.1</v>
      </c>
      <c r="AN70" s="110">
        <v>0.3</v>
      </c>
      <c r="AO70" s="109">
        <v>-0.9</v>
      </c>
      <c r="AP70" s="110" t="s">
        <v>98</v>
      </c>
      <c r="AQ70" s="116"/>
      <c r="AR70" s="109" t="s">
        <v>98</v>
      </c>
      <c r="AS70" s="110">
        <v>0.1</v>
      </c>
      <c r="AT70" s="109">
        <v>-0.8</v>
      </c>
      <c r="AU70" s="112">
        <v>-0.4</v>
      </c>
      <c r="AV70" s="109">
        <v>-0.1</v>
      </c>
      <c r="AW70" s="110">
        <v>0.3</v>
      </c>
      <c r="AX70" s="109">
        <v>-0.9</v>
      </c>
      <c r="AY70" s="110" t="s">
        <v>98</v>
      </c>
    </row>
    <row r="71" spans="1:51" s="63" customFormat="1">
      <c r="A71" s="136"/>
      <c r="B71" s="106"/>
      <c r="C71" s="107"/>
      <c r="D71" s="102"/>
      <c r="E71" s="132"/>
      <c r="F71" s="108"/>
      <c r="G71" s="105"/>
      <c r="H71" s="109"/>
      <c r="I71" s="110"/>
      <c r="J71" s="109"/>
      <c r="K71" s="110"/>
      <c r="L71" s="109"/>
      <c r="M71" s="110"/>
      <c r="N71" s="109"/>
      <c r="O71" s="110"/>
      <c r="P71" s="112"/>
      <c r="Q71" s="109"/>
      <c r="R71" s="112"/>
      <c r="S71" s="109"/>
      <c r="T71" s="110"/>
      <c r="U71" s="109"/>
      <c r="V71" s="110"/>
      <c r="W71" s="109"/>
      <c r="X71" s="110"/>
      <c r="Y71" s="113"/>
      <c r="Z71" s="109"/>
      <c r="AA71" s="110"/>
      <c r="AB71" s="109"/>
      <c r="AC71" s="110"/>
      <c r="AD71" s="109"/>
      <c r="AE71" s="110"/>
      <c r="AF71" s="109"/>
      <c r="AG71" s="110"/>
      <c r="AH71" s="113"/>
      <c r="AI71" s="109"/>
      <c r="AJ71" s="110"/>
      <c r="AK71" s="109"/>
      <c r="AL71" s="110"/>
      <c r="AM71" s="109"/>
      <c r="AN71" s="110"/>
      <c r="AO71" s="109"/>
      <c r="AP71" s="110"/>
      <c r="AQ71" s="116"/>
      <c r="AR71" s="109"/>
      <c r="AS71" s="110"/>
      <c r="AT71" s="109"/>
      <c r="AU71" s="112"/>
      <c r="AV71" s="109"/>
      <c r="AW71" s="110"/>
      <c r="AX71" s="109"/>
      <c r="AY71" s="110"/>
    </row>
    <row r="72" spans="1:51" s="63" customFormat="1">
      <c r="A72" s="136" t="s">
        <v>182</v>
      </c>
      <c r="B72" s="106">
        <v>100</v>
      </c>
      <c r="C72" s="107">
        <v>41349</v>
      </c>
      <c r="D72" s="102">
        <v>633</v>
      </c>
      <c r="E72" s="108" t="s">
        <v>108</v>
      </c>
      <c r="F72" s="108" t="s">
        <v>108</v>
      </c>
      <c r="G72" s="105" t="s">
        <v>86</v>
      </c>
      <c r="H72" s="109" t="s">
        <v>98</v>
      </c>
      <c r="I72" s="110" t="s">
        <v>98</v>
      </c>
      <c r="J72" s="109">
        <v>0</v>
      </c>
      <c r="K72" s="110">
        <v>0</v>
      </c>
      <c r="L72" s="109">
        <v>0</v>
      </c>
      <c r="M72" s="110">
        <v>0</v>
      </c>
      <c r="N72" s="109" t="s">
        <v>98</v>
      </c>
      <c r="O72" s="110" t="s">
        <v>98</v>
      </c>
      <c r="P72" s="112"/>
      <c r="Q72" s="109" t="s">
        <v>98</v>
      </c>
      <c r="R72" s="112" t="s">
        <v>98</v>
      </c>
      <c r="S72" s="109">
        <v>0</v>
      </c>
      <c r="T72" s="110">
        <v>0</v>
      </c>
      <c r="U72" s="109">
        <v>0</v>
      </c>
      <c r="V72" s="110">
        <v>0</v>
      </c>
      <c r="W72" s="109" t="s">
        <v>98</v>
      </c>
      <c r="X72" s="110" t="s">
        <v>98</v>
      </c>
      <c r="Y72" s="113"/>
      <c r="Z72" s="109" t="s">
        <v>98</v>
      </c>
      <c r="AA72" s="110" t="s">
        <v>98</v>
      </c>
      <c r="AB72" s="109">
        <v>0</v>
      </c>
      <c r="AC72" s="110">
        <v>0</v>
      </c>
      <c r="AD72" s="109">
        <v>0</v>
      </c>
      <c r="AE72" s="110">
        <v>0</v>
      </c>
      <c r="AF72" s="109" t="s">
        <v>98</v>
      </c>
      <c r="AG72" s="110" t="s">
        <v>98</v>
      </c>
      <c r="AH72" s="113"/>
      <c r="AI72" s="109" t="s">
        <v>98</v>
      </c>
      <c r="AJ72" s="110" t="s">
        <v>98</v>
      </c>
      <c r="AK72" s="109">
        <v>0</v>
      </c>
      <c r="AL72" s="110">
        <v>0</v>
      </c>
      <c r="AM72" s="109">
        <v>0</v>
      </c>
      <c r="AN72" s="110">
        <v>0</v>
      </c>
      <c r="AO72" s="109" t="s">
        <v>98</v>
      </c>
      <c r="AP72" s="110" t="s">
        <v>98</v>
      </c>
      <c r="AQ72" s="116"/>
      <c r="AR72" s="109" t="s">
        <v>98</v>
      </c>
      <c r="AS72" s="110" t="s">
        <v>98</v>
      </c>
      <c r="AT72" s="109">
        <v>0</v>
      </c>
      <c r="AU72" s="112">
        <v>0</v>
      </c>
      <c r="AV72" s="109">
        <v>0</v>
      </c>
      <c r="AW72" s="110">
        <v>0</v>
      </c>
      <c r="AX72" s="109" t="s">
        <v>98</v>
      </c>
      <c r="AY72" s="110" t="s">
        <v>98</v>
      </c>
    </row>
    <row r="73" spans="1:51" s="63" customFormat="1">
      <c r="A73" s="136"/>
      <c r="B73" s="106"/>
      <c r="C73" s="107"/>
      <c r="D73" s="102"/>
      <c r="E73" s="132"/>
      <c r="F73" s="108"/>
      <c r="G73" s="105"/>
      <c r="H73" s="109"/>
      <c r="I73" s="110"/>
      <c r="J73" s="109"/>
      <c r="K73" s="110"/>
      <c r="L73" s="109"/>
      <c r="M73" s="110"/>
      <c r="N73" s="109"/>
      <c r="O73" s="110"/>
      <c r="P73" s="112"/>
      <c r="Q73" s="109"/>
      <c r="R73" s="112"/>
      <c r="S73" s="109"/>
      <c r="T73" s="110"/>
      <c r="U73" s="109"/>
      <c r="V73" s="110"/>
      <c r="W73" s="109"/>
      <c r="X73" s="110"/>
      <c r="Y73" s="113"/>
      <c r="Z73" s="109"/>
      <c r="AA73" s="110"/>
      <c r="AB73" s="109"/>
      <c r="AC73" s="110"/>
      <c r="AD73" s="109"/>
      <c r="AE73" s="110"/>
      <c r="AF73" s="109"/>
      <c r="AG73" s="110"/>
      <c r="AH73" s="113"/>
      <c r="AI73" s="109"/>
      <c r="AJ73" s="110"/>
      <c r="AK73" s="109"/>
      <c r="AL73" s="110"/>
      <c r="AM73" s="109"/>
      <c r="AN73" s="110"/>
      <c r="AO73" s="109"/>
      <c r="AP73" s="110"/>
      <c r="AQ73" s="116"/>
      <c r="AR73" s="109"/>
      <c r="AS73" s="110"/>
      <c r="AT73" s="109"/>
      <c r="AU73" s="112"/>
      <c r="AV73" s="109"/>
      <c r="AW73" s="110"/>
      <c r="AX73" s="109"/>
      <c r="AY73" s="110"/>
    </row>
    <row r="74" spans="1:51" s="63" customFormat="1">
      <c r="A74" s="136" t="s">
        <v>29</v>
      </c>
      <c r="B74" s="106">
        <v>444</v>
      </c>
      <c r="C74" s="107">
        <v>41410</v>
      </c>
      <c r="D74" s="102">
        <v>837</v>
      </c>
      <c r="E74" s="108" t="s">
        <v>47</v>
      </c>
      <c r="F74" s="108" t="s">
        <v>47</v>
      </c>
      <c r="G74" s="105" t="s">
        <v>84</v>
      </c>
      <c r="H74" s="109">
        <v>0</v>
      </c>
      <c r="I74" s="110">
        <v>0</v>
      </c>
      <c r="J74" s="109">
        <v>0</v>
      </c>
      <c r="K74" s="110">
        <v>0</v>
      </c>
      <c r="L74" s="109" t="s">
        <v>99</v>
      </c>
      <c r="M74" s="110" t="s">
        <v>99</v>
      </c>
      <c r="N74" s="109" t="s">
        <v>99</v>
      </c>
      <c r="O74" s="110" t="s">
        <v>99</v>
      </c>
      <c r="P74" s="112"/>
      <c r="Q74" s="109">
        <v>0</v>
      </c>
      <c r="R74" s="112">
        <v>0</v>
      </c>
      <c r="S74" s="109">
        <v>0</v>
      </c>
      <c r="T74" s="110">
        <v>0</v>
      </c>
      <c r="U74" s="109" t="s">
        <v>99</v>
      </c>
      <c r="V74" s="110" t="s">
        <v>99</v>
      </c>
      <c r="W74" s="109" t="s">
        <v>99</v>
      </c>
      <c r="X74" s="110" t="s">
        <v>99</v>
      </c>
      <c r="Y74" s="113"/>
      <c r="Z74" s="109">
        <v>0</v>
      </c>
      <c r="AA74" s="110">
        <v>0</v>
      </c>
      <c r="AB74" s="109">
        <v>0</v>
      </c>
      <c r="AC74" s="110">
        <v>0</v>
      </c>
      <c r="AD74" s="109" t="s">
        <v>99</v>
      </c>
      <c r="AE74" s="110" t="s">
        <v>99</v>
      </c>
      <c r="AF74" s="109" t="s">
        <v>99</v>
      </c>
      <c r="AG74" s="110" t="s">
        <v>99</v>
      </c>
      <c r="AH74" s="113"/>
      <c r="AI74" s="109">
        <v>0</v>
      </c>
      <c r="AJ74" s="110">
        <v>0</v>
      </c>
      <c r="AK74" s="109">
        <v>0</v>
      </c>
      <c r="AL74" s="110">
        <v>0</v>
      </c>
      <c r="AM74" s="109" t="s">
        <v>99</v>
      </c>
      <c r="AN74" s="110" t="s">
        <v>99</v>
      </c>
      <c r="AO74" s="109" t="s">
        <v>99</v>
      </c>
      <c r="AP74" s="110" t="s">
        <v>99</v>
      </c>
      <c r="AQ74" s="116"/>
      <c r="AR74" s="109">
        <v>0</v>
      </c>
      <c r="AS74" s="110">
        <v>0</v>
      </c>
      <c r="AT74" s="109">
        <v>0</v>
      </c>
      <c r="AU74" s="112">
        <v>0</v>
      </c>
      <c r="AV74" s="109" t="s">
        <v>99</v>
      </c>
      <c r="AW74" s="110" t="s">
        <v>99</v>
      </c>
      <c r="AX74" s="109" t="s">
        <v>99</v>
      </c>
      <c r="AY74" s="110" t="s">
        <v>99</v>
      </c>
    </row>
    <row r="75" spans="1:51" s="63" customFormat="1">
      <c r="A75" s="136"/>
      <c r="B75" s="106"/>
      <c r="C75" s="107"/>
      <c r="D75" s="102"/>
      <c r="E75" s="132"/>
      <c r="F75" s="108"/>
      <c r="G75" s="105"/>
      <c r="H75" s="109"/>
      <c r="I75" s="110"/>
      <c r="J75" s="109"/>
      <c r="K75" s="110"/>
      <c r="L75" s="109"/>
      <c r="M75" s="110"/>
      <c r="N75" s="109"/>
      <c r="O75" s="110"/>
      <c r="P75" s="112"/>
      <c r="Q75" s="109"/>
      <c r="R75" s="112"/>
      <c r="S75" s="109"/>
      <c r="T75" s="110"/>
      <c r="U75" s="109"/>
      <c r="V75" s="110"/>
      <c r="W75" s="109"/>
      <c r="X75" s="110"/>
      <c r="Y75" s="113"/>
      <c r="Z75" s="109"/>
      <c r="AA75" s="110"/>
      <c r="AB75" s="109"/>
      <c r="AC75" s="110"/>
      <c r="AD75" s="109"/>
      <c r="AE75" s="110"/>
      <c r="AF75" s="109"/>
      <c r="AG75" s="110"/>
      <c r="AH75" s="113"/>
      <c r="AI75" s="109"/>
      <c r="AJ75" s="110"/>
      <c r="AK75" s="109"/>
      <c r="AL75" s="110"/>
      <c r="AM75" s="109"/>
      <c r="AN75" s="110"/>
      <c r="AO75" s="109"/>
      <c r="AP75" s="110"/>
      <c r="AQ75" s="116"/>
      <c r="AR75" s="109"/>
      <c r="AS75" s="110"/>
      <c r="AT75" s="109"/>
      <c r="AU75" s="112"/>
      <c r="AV75" s="109"/>
      <c r="AW75" s="110"/>
      <c r="AX75" s="109"/>
      <c r="AY75" s="110"/>
    </row>
    <row r="76" spans="1:51" s="63" customFormat="1">
      <c r="A76" s="136" t="s">
        <v>23</v>
      </c>
      <c r="B76" s="106">
        <v>419</v>
      </c>
      <c r="C76" s="107">
        <v>41402</v>
      </c>
      <c r="D76" s="102">
        <v>841</v>
      </c>
      <c r="E76" s="132" t="s">
        <v>121</v>
      </c>
      <c r="F76" s="108" t="s">
        <v>38</v>
      </c>
      <c r="G76" s="26" t="s">
        <v>84</v>
      </c>
      <c r="H76" s="109">
        <v>0</v>
      </c>
      <c r="I76" s="110">
        <v>0</v>
      </c>
      <c r="J76" s="109">
        <v>0</v>
      </c>
      <c r="K76" s="110">
        <v>0</v>
      </c>
      <c r="L76" s="109" t="s">
        <v>97</v>
      </c>
      <c r="M76" s="110" t="s">
        <v>97</v>
      </c>
      <c r="N76" s="109" t="s">
        <v>97</v>
      </c>
      <c r="O76" s="110" t="s">
        <v>97</v>
      </c>
      <c r="P76" s="112"/>
      <c r="Q76" s="109">
        <v>0</v>
      </c>
      <c r="R76" s="112">
        <v>0</v>
      </c>
      <c r="S76" s="109">
        <v>0</v>
      </c>
      <c r="T76" s="110">
        <v>0</v>
      </c>
      <c r="U76" s="109" t="s">
        <v>97</v>
      </c>
      <c r="V76" s="110" t="s">
        <v>97</v>
      </c>
      <c r="W76" s="109" t="s">
        <v>97</v>
      </c>
      <c r="X76" s="110" t="s">
        <v>97</v>
      </c>
      <c r="Y76" s="113"/>
      <c r="Z76" s="109">
        <v>0</v>
      </c>
      <c r="AA76" s="110">
        <v>0</v>
      </c>
      <c r="AB76" s="109">
        <v>0</v>
      </c>
      <c r="AC76" s="110">
        <v>0</v>
      </c>
      <c r="AD76" s="109" t="s">
        <v>97</v>
      </c>
      <c r="AE76" s="110" t="s">
        <v>97</v>
      </c>
      <c r="AF76" s="109" t="s">
        <v>97</v>
      </c>
      <c r="AG76" s="110" t="s">
        <v>97</v>
      </c>
      <c r="AH76" s="113"/>
      <c r="AI76" s="109">
        <v>0</v>
      </c>
      <c r="AJ76" s="110">
        <v>0</v>
      </c>
      <c r="AK76" s="109">
        <v>0</v>
      </c>
      <c r="AL76" s="110">
        <v>0</v>
      </c>
      <c r="AM76" s="109" t="s">
        <v>97</v>
      </c>
      <c r="AN76" s="110" t="s">
        <v>97</v>
      </c>
      <c r="AO76" s="109" t="s">
        <v>97</v>
      </c>
      <c r="AP76" s="110" t="s">
        <v>97</v>
      </c>
      <c r="AQ76" s="116"/>
      <c r="AR76" s="109">
        <v>0</v>
      </c>
      <c r="AS76" s="110">
        <v>0</v>
      </c>
      <c r="AT76" s="109">
        <v>0</v>
      </c>
      <c r="AU76" s="112">
        <v>0</v>
      </c>
      <c r="AV76" s="109" t="s">
        <v>97</v>
      </c>
      <c r="AW76" s="110" t="s">
        <v>97</v>
      </c>
      <c r="AX76" s="109" t="s">
        <v>97</v>
      </c>
      <c r="AY76" s="110" t="s">
        <v>97</v>
      </c>
    </row>
    <row r="77" spans="1:51" s="63" customFormat="1">
      <c r="A77" s="136"/>
      <c r="B77" s="106"/>
      <c r="C77" s="107"/>
      <c r="D77" s="102"/>
      <c r="E77" s="132"/>
      <c r="F77" s="108"/>
      <c r="G77" s="105"/>
      <c r="H77" s="109"/>
      <c r="I77" s="110"/>
      <c r="J77" s="109"/>
      <c r="K77" s="110"/>
      <c r="L77" s="109"/>
      <c r="M77" s="110"/>
      <c r="N77" s="109"/>
      <c r="O77" s="110"/>
      <c r="P77" s="112"/>
      <c r="Q77" s="109"/>
      <c r="R77" s="112"/>
      <c r="S77" s="109"/>
      <c r="T77" s="110"/>
      <c r="U77" s="109"/>
      <c r="V77" s="110"/>
      <c r="W77" s="109"/>
      <c r="X77" s="110"/>
      <c r="Y77" s="113"/>
      <c r="Z77" s="109"/>
      <c r="AA77" s="110"/>
      <c r="AB77" s="109"/>
      <c r="AC77" s="110"/>
      <c r="AD77" s="109"/>
      <c r="AE77" s="110"/>
      <c r="AF77" s="109"/>
      <c r="AG77" s="110"/>
      <c r="AH77" s="113"/>
      <c r="AI77" s="109"/>
      <c r="AJ77" s="110"/>
      <c r="AK77" s="109"/>
      <c r="AL77" s="110"/>
      <c r="AM77" s="109"/>
      <c r="AN77" s="110"/>
      <c r="AO77" s="109"/>
      <c r="AP77" s="110"/>
      <c r="AQ77" s="116"/>
      <c r="AR77" s="109"/>
      <c r="AS77" s="110"/>
      <c r="AT77" s="109"/>
      <c r="AU77" s="112"/>
      <c r="AV77" s="109"/>
      <c r="AW77" s="110"/>
      <c r="AX77" s="109"/>
      <c r="AY77" s="110"/>
    </row>
    <row r="78" spans="1:51" s="63" customFormat="1">
      <c r="A78" s="136" t="s">
        <v>183</v>
      </c>
      <c r="B78" s="106">
        <v>435</v>
      </c>
      <c r="C78" s="107">
        <v>41402</v>
      </c>
      <c r="D78" s="102">
        <v>973</v>
      </c>
      <c r="E78" s="108" t="s">
        <v>43</v>
      </c>
      <c r="F78" s="108" t="s">
        <v>43</v>
      </c>
      <c r="G78" s="105" t="s">
        <v>84</v>
      </c>
      <c r="H78" s="109">
        <v>0</v>
      </c>
      <c r="I78" s="110">
        <v>0</v>
      </c>
      <c r="J78" s="109">
        <v>0</v>
      </c>
      <c r="K78" s="110">
        <v>0</v>
      </c>
      <c r="L78" s="44" t="s">
        <v>98</v>
      </c>
      <c r="M78" s="43">
        <v>-0.1</v>
      </c>
      <c r="N78" s="44" t="s">
        <v>98</v>
      </c>
      <c r="O78" s="43">
        <v>-0.1</v>
      </c>
      <c r="P78" s="112"/>
      <c r="Q78" s="109">
        <v>0</v>
      </c>
      <c r="R78" s="112">
        <v>0</v>
      </c>
      <c r="S78" s="109">
        <v>0</v>
      </c>
      <c r="T78" s="110">
        <v>0</v>
      </c>
      <c r="U78" s="44">
        <v>-0.1</v>
      </c>
      <c r="V78" s="43">
        <v>-0.1</v>
      </c>
      <c r="W78" s="44">
        <v>-0.1</v>
      </c>
      <c r="X78" s="43">
        <v>-0.1</v>
      </c>
      <c r="Y78" s="113"/>
      <c r="Z78" s="109">
        <v>0</v>
      </c>
      <c r="AA78" s="110">
        <v>0</v>
      </c>
      <c r="AB78" s="109">
        <v>0</v>
      </c>
      <c r="AC78" s="110">
        <v>0</v>
      </c>
      <c r="AD78" s="44">
        <v>-0.2</v>
      </c>
      <c r="AE78" s="43">
        <v>-0.2</v>
      </c>
      <c r="AF78" s="44">
        <v>-0.2</v>
      </c>
      <c r="AG78" s="43">
        <v>-0.2</v>
      </c>
      <c r="AH78" s="113"/>
      <c r="AI78" s="109">
        <v>0</v>
      </c>
      <c r="AJ78" s="110">
        <v>0</v>
      </c>
      <c r="AK78" s="109">
        <v>0</v>
      </c>
      <c r="AL78" s="110">
        <v>0</v>
      </c>
      <c r="AM78" s="44">
        <v>-0.2</v>
      </c>
      <c r="AN78" s="43">
        <v>-0.2</v>
      </c>
      <c r="AO78" s="44">
        <v>-0.2</v>
      </c>
      <c r="AP78" s="43">
        <v>-0.2</v>
      </c>
      <c r="AQ78" s="116"/>
      <c r="AR78" s="109">
        <v>0</v>
      </c>
      <c r="AS78" s="110">
        <v>0</v>
      </c>
      <c r="AT78" s="109">
        <v>0</v>
      </c>
      <c r="AU78" s="112">
        <v>0</v>
      </c>
      <c r="AV78" s="44">
        <v>-0.2</v>
      </c>
      <c r="AW78" s="43">
        <v>-0.2</v>
      </c>
      <c r="AX78" s="44">
        <v>-0.2</v>
      </c>
      <c r="AY78" s="43">
        <v>-0.2</v>
      </c>
    </row>
    <row r="79" spans="1:51" s="63" customFormat="1">
      <c r="A79" s="136"/>
      <c r="B79" s="106"/>
      <c r="C79" s="107"/>
      <c r="D79" s="102"/>
      <c r="E79" s="132"/>
      <c r="F79" s="108"/>
      <c r="G79" s="105"/>
      <c r="H79" s="109"/>
      <c r="I79" s="110"/>
      <c r="J79" s="109"/>
      <c r="K79" s="110"/>
      <c r="L79" s="44"/>
      <c r="M79" s="43"/>
      <c r="N79" s="44"/>
      <c r="O79" s="43"/>
      <c r="P79" s="112"/>
      <c r="Q79" s="109"/>
      <c r="R79" s="112"/>
      <c r="S79" s="109"/>
      <c r="T79" s="110"/>
      <c r="U79" s="44"/>
      <c r="V79" s="43"/>
      <c r="W79" s="44"/>
      <c r="X79" s="43"/>
      <c r="Y79" s="113"/>
      <c r="Z79" s="109"/>
      <c r="AA79" s="110"/>
      <c r="AB79" s="109"/>
      <c r="AC79" s="110"/>
      <c r="AD79" s="44"/>
      <c r="AE79" s="43"/>
      <c r="AF79" s="44"/>
      <c r="AG79" s="43"/>
      <c r="AH79" s="113"/>
      <c r="AI79" s="109"/>
      <c r="AJ79" s="110"/>
      <c r="AK79" s="109"/>
      <c r="AL79" s="110"/>
      <c r="AM79" s="44"/>
      <c r="AN79" s="43"/>
      <c r="AO79" s="44"/>
      <c r="AP79" s="43"/>
      <c r="AQ79" s="116"/>
      <c r="AR79" s="109"/>
      <c r="AS79" s="110"/>
      <c r="AT79" s="109"/>
      <c r="AU79" s="112"/>
      <c r="AV79" s="44"/>
      <c r="AW79" s="43"/>
      <c r="AX79" s="44"/>
      <c r="AY79" s="43"/>
    </row>
    <row r="80" spans="1:51" s="63" customFormat="1">
      <c r="A80" s="136" t="s">
        <v>131</v>
      </c>
      <c r="B80" s="106">
        <v>514</v>
      </c>
      <c r="C80" s="107">
        <v>41445</v>
      </c>
      <c r="D80" s="102">
        <v>999</v>
      </c>
      <c r="E80" s="132" t="s">
        <v>130</v>
      </c>
      <c r="F80" s="108" t="s">
        <v>72</v>
      </c>
      <c r="G80" s="105" t="s">
        <v>85</v>
      </c>
      <c r="H80" s="109">
        <v>-0.1</v>
      </c>
      <c r="I80" s="110">
        <v>-0.1</v>
      </c>
      <c r="J80" s="109">
        <v>-0.9</v>
      </c>
      <c r="K80" s="110">
        <v>-0.9</v>
      </c>
      <c r="L80" s="109">
        <v>0</v>
      </c>
      <c r="M80" s="110">
        <v>0</v>
      </c>
      <c r="N80" s="109">
        <v>-1</v>
      </c>
      <c r="O80" s="110">
        <v>-1</v>
      </c>
      <c r="P80" s="112"/>
      <c r="Q80" s="109">
        <v>-0.1</v>
      </c>
      <c r="R80" s="112">
        <v>-0.1</v>
      </c>
      <c r="S80" s="109">
        <v>-0.9</v>
      </c>
      <c r="T80" s="110">
        <v>-0.9</v>
      </c>
      <c r="U80" s="109">
        <v>0</v>
      </c>
      <c r="V80" s="110">
        <v>0</v>
      </c>
      <c r="W80" s="109">
        <v>-1</v>
      </c>
      <c r="X80" s="110">
        <v>-1</v>
      </c>
      <c r="Y80" s="113"/>
      <c r="Z80" s="109">
        <v>-0.1</v>
      </c>
      <c r="AA80" s="110">
        <v>-0.1</v>
      </c>
      <c r="AB80" s="109">
        <v>-1</v>
      </c>
      <c r="AC80" s="110">
        <v>-1</v>
      </c>
      <c r="AD80" s="109">
        <v>0</v>
      </c>
      <c r="AE80" s="110">
        <v>0</v>
      </c>
      <c r="AF80" s="109">
        <v>-1.1000000000000001</v>
      </c>
      <c r="AG80" s="110">
        <v>-1.1000000000000001</v>
      </c>
      <c r="AH80" s="113"/>
      <c r="AI80" s="109">
        <v>-0.1</v>
      </c>
      <c r="AJ80" s="110">
        <v>-0.1</v>
      </c>
      <c r="AK80" s="109">
        <v>-1</v>
      </c>
      <c r="AL80" s="110">
        <v>-1</v>
      </c>
      <c r="AM80" s="109">
        <v>0</v>
      </c>
      <c r="AN80" s="110">
        <v>0</v>
      </c>
      <c r="AO80" s="109">
        <v>-1.1000000000000001</v>
      </c>
      <c r="AP80" s="110">
        <v>-1.1000000000000001</v>
      </c>
      <c r="AQ80" s="116"/>
      <c r="AR80" s="109">
        <v>-0.1</v>
      </c>
      <c r="AS80" s="110">
        <v>-0.1</v>
      </c>
      <c r="AT80" s="109">
        <v>-1</v>
      </c>
      <c r="AU80" s="112">
        <v>-1</v>
      </c>
      <c r="AV80" s="109">
        <v>0</v>
      </c>
      <c r="AW80" s="110">
        <v>0</v>
      </c>
      <c r="AX80" s="109">
        <v>-1.1000000000000001</v>
      </c>
      <c r="AY80" s="110">
        <v>-1.1000000000000001</v>
      </c>
    </row>
    <row r="81" spans="1:51" s="63" customFormat="1" ht="25.5">
      <c r="A81" s="136" t="s">
        <v>131</v>
      </c>
      <c r="B81" s="106">
        <v>513</v>
      </c>
      <c r="C81" s="107">
        <v>41445</v>
      </c>
      <c r="D81" s="102">
        <v>999</v>
      </c>
      <c r="E81" s="132" t="s">
        <v>130</v>
      </c>
      <c r="F81" s="108" t="s">
        <v>71</v>
      </c>
      <c r="G81" s="105" t="s">
        <v>85</v>
      </c>
      <c r="H81" s="109" t="s">
        <v>100</v>
      </c>
      <c r="I81" s="110" t="s">
        <v>100</v>
      </c>
      <c r="J81" s="109" t="s">
        <v>100</v>
      </c>
      <c r="K81" s="110" t="s">
        <v>100</v>
      </c>
      <c r="L81" s="109">
        <v>0</v>
      </c>
      <c r="M81" s="110">
        <v>0</v>
      </c>
      <c r="N81" s="109" t="s">
        <v>100</v>
      </c>
      <c r="O81" s="110" t="s">
        <v>100</v>
      </c>
      <c r="P81" s="112"/>
      <c r="Q81" s="109" t="s">
        <v>100</v>
      </c>
      <c r="R81" s="112" t="s">
        <v>100</v>
      </c>
      <c r="S81" s="109" t="s">
        <v>100</v>
      </c>
      <c r="T81" s="110" t="s">
        <v>100</v>
      </c>
      <c r="U81" s="109">
        <v>0</v>
      </c>
      <c r="V81" s="110">
        <v>0</v>
      </c>
      <c r="W81" s="109" t="s">
        <v>100</v>
      </c>
      <c r="X81" s="110" t="s">
        <v>100</v>
      </c>
      <c r="Y81" s="113"/>
      <c r="Z81" s="109" t="s">
        <v>100</v>
      </c>
      <c r="AA81" s="110" t="s">
        <v>100</v>
      </c>
      <c r="AB81" s="109" t="s">
        <v>100</v>
      </c>
      <c r="AC81" s="110" t="s">
        <v>100</v>
      </c>
      <c r="AD81" s="109">
        <v>0</v>
      </c>
      <c r="AE81" s="110">
        <v>0</v>
      </c>
      <c r="AF81" s="109" t="s">
        <v>100</v>
      </c>
      <c r="AG81" s="110" t="s">
        <v>100</v>
      </c>
      <c r="AH81" s="113"/>
      <c r="AI81" s="109" t="s">
        <v>100</v>
      </c>
      <c r="AJ81" s="110" t="s">
        <v>100</v>
      </c>
      <c r="AK81" s="109" t="s">
        <v>100</v>
      </c>
      <c r="AL81" s="110" t="s">
        <v>100</v>
      </c>
      <c r="AM81" s="109">
        <v>0</v>
      </c>
      <c r="AN81" s="110">
        <v>0</v>
      </c>
      <c r="AO81" s="109" t="s">
        <v>100</v>
      </c>
      <c r="AP81" s="110" t="s">
        <v>100</v>
      </c>
      <c r="AQ81" s="116"/>
      <c r="AR81" s="109" t="s">
        <v>100</v>
      </c>
      <c r="AS81" s="110" t="s">
        <v>100</v>
      </c>
      <c r="AT81" s="109" t="s">
        <v>100</v>
      </c>
      <c r="AU81" s="112" t="s">
        <v>100</v>
      </c>
      <c r="AV81" s="109">
        <v>0</v>
      </c>
      <c r="AW81" s="110">
        <v>0</v>
      </c>
      <c r="AX81" s="109" t="s">
        <v>100</v>
      </c>
      <c r="AY81" s="110" t="s">
        <v>100</v>
      </c>
    </row>
    <row r="82" spans="1:51" s="63" customFormat="1">
      <c r="A82" s="136" t="s">
        <v>131</v>
      </c>
      <c r="B82" s="106">
        <v>511</v>
      </c>
      <c r="C82" s="107">
        <v>41445</v>
      </c>
      <c r="D82" s="102">
        <v>999</v>
      </c>
      <c r="E82" s="132" t="s">
        <v>130</v>
      </c>
      <c r="F82" s="108" t="s">
        <v>70</v>
      </c>
      <c r="G82" s="108" t="s">
        <v>85</v>
      </c>
      <c r="H82" s="109">
        <v>-0.1</v>
      </c>
      <c r="I82" s="110">
        <v>-0.1</v>
      </c>
      <c r="J82" s="109">
        <v>-1.4</v>
      </c>
      <c r="K82" s="110">
        <v>-1.4</v>
      </c>
      <c r="L82" s="109">
        <v>0</v>
      </c>
      <c r="M82" s="110">
        <v>0</v>
      </c>
      <c r="N82" s="109">
        <v>-1.5</v>
      </c>
      <c r="O82" s="110">
        <v>-1.5</v>
      </c>
      <c r="P82" s="112"/>
      <c r="Q82" s="109">
        <v>-0.1</v>
      </c>
      <c r="R82" s="112">
        <v>-0.1</v>
      </c>
      <c r="S82" s="109">
        <v>-1.4</v>
      </c>
      <c r="T82" s="110">
        <v>-1.4</v>
      </c>
      <c r="U82" s="109">
        <v>0</v>
      </c>
      <c r="V82" s="110">
        <v>0</v>
      </c>
      <c r="W82" s="109">
        <v>-1.5</v>
      </c>
      <c r="X82" s="110">
        <v>-1.5</v>
      </c>
      <c r="Y82" s="113"/>
      <c r="Z82" s="109">
        <v>-0.1</v>
      </c>
      <c r="AA82" s="110">
        <v>-0.1</v>
      </c>
      <c r="AB82" s="109">
        <v>-1.4</v>
      </c>
      <c r="AC82" s="110">
        <v>-1.4</v>
      </c>
      <c r="AD82" s="109">
        <v>0</v>
      </c>
      <c r="AE82" s="110">
        <v>0</v>
      </c>
      <c r="AF82" s="109">
        <v>-1.5</v>
      </c>
      <c r="AG82" s="110">
        <v>-1.5</v>
      </c>
      <c r="AH82" s="113"/>
      <c r="AI82" s="109">
        <v>-0.1</v>
      </c>
      <c r="AJ82" s="110">
        <v>-0.1</v>
      </c>
      <c r="AK82" s="109">
        <v>-1.4</v>
      </c>
      <c r="AL82" s="110">
        <v>-1.4</v>
      </c>
      <c r="AM82" s="109">
        <v>0</v>
      </c>
      <c r="AN82" s="110">
        <v>0</v>
      </c>
      <c r="AO82" s="109">
        <v>-1.5</v>
      </c>
      <c r="AP82" s="110">
        <v>-1.5</v>
      </c>
      <c r="AQ82" s="116"/>
      <c r="AR82" s="109">
        <v>-0.1</v>
      </c>
      <c r="AS82" s="110">
        <v>-0.1</v>
      </c>
      <c r="AT82" s="109">
        <v>-1.4</v>
      </c>
      <c r="AU82" s="112">
        <v>-1.4</v>
      </c>
      <c r="AV82" s="109">
        <v>0</v>
      </c>
      <c r="AW82" s="110">
        <v>0</v>
      </c>
      <c r="AX82" s="109">
        <v>-1.5</v>
      </c>
      <c r="AY82" s="110">
        <v>-1.5</v>
      </c>
    </row>
    <row r="83" spans="1:51" s="63" customFormat="1">
      <c r="A83" s="136"/>
      <c r="B83" s="106"/>
      <c r="C83" s="107"/>
      <c r="D83" s="102"/>
      <c r="E83" s="133"/>
      <c r="F83" s="108"/>
      <c r="G83" s="108"/>
      <c r="H83" s="109"/>
      <c r="I83" s="110"/>
      <c r="J83" s="109"/>
      <c r="K83" s="110"/>
      <c r="L83" s="109"/>
      <c r="M83" s="110"/>
      <c r="N83" s="109"/>
      <c r="O83" s="110"/>
      <c r="P83" s="112"/>
      <c r="Q83" s="109"/>
      <c r="R83" s="112"/>
      <c r="S83" s="109"/>
      <c r="T83" s="110"/>
      <c r="U83" s="109"/>
      <c r="V83" s="110"/>
      <c r="W83" s="109"/>
      <c r="X83" s="110"/>
      <c r="Y83" s="113"/>
      <c r="Z83" s="109"/>
      <c r="AA83" s="110"/>
      <c r="AB83" s="109"/>
      <c r="AC83" s="110"/>
      <c r="AD83" s="109"/>
      <c r="AE83" s="110"/>
      <c r="AF83" s="109"/>
      <c r="AG83" s="110"/>
      <c r="AH83" s="113"/>
      <c r="AI83" s="109"/>
      <c r="AJ83" s="110"/>
      <c r="AK83" s="109"/>
      <c r="AL83" s="110"/>
      <c r="AM83" s="109"/>
      <c r="AN83" s="110"/>
      <c r="AO83" s="109"/>
      <c r="AP83" s="110"/>
      <c r="AQ83" s="116"/>
      <c r="AR83" s="109"/>
      <c r="AS83" s="110"/>
      <c r="AT83" s="109"/>
      <c r="AU83" s="112"/>
      <c r="AV83" s="109"/>
      <c r="AW83" s="110"/>
      <c r="AX83" s="109"/>
      <c r="AY83" s="110"/>
    </row>
    <row r="84" spans="1:51" s="63" customFormat="1">
      <c r="A84" s="136" t="s">
        <v>185</v>
      </c>
      <c r="B84" s="106">
        <v>406</v>
      </c>
      <c r="C84" s="107">
        <v>41383</v>
      </c>
      <c r="D84" s="102">
        <v>1076</v>
      </c>
      <c r="E84" s="132" t="s">
        <v>184</v>
      </c>
      <c r="F84" s="108" t="s">
        <v>154</v>
      </c>
      <c r="G84" s="105" t="s">
        <v>144</v>
      </c>
      <c r="H84" s="109">
        <v>0</v>
      </c>
      <c r="I84" s="110">
        <v>0</v>
      </c>
      <c r="J84" s="109">
        <v>0</v>
      </c>
      <c r="K84" s="110">
        <v>0</v>
      </c>
      <c r="L84" s="109">
        <v>-5.7</v>
      </c>
      <c r="M84" s="110">
        <v>-5.7</v>
      </c>
      <c r="N84" s="109">
        <v>-5.7</v>
      </c>
      <c r="O84" s="110">
        <v>-5.7</v>
      </c>
      <c r="P84" s="112"/>
      <c r="Q84" s="109">
        <v>0</v>
      </c>
      <c r="R84" s="112">
        <v>0</v>
      </c>
      <c r="S84" s="109">
        <v>0</v>
      </c>
      <c r="T84" s="110">
        <v>0</v>
      </c>
      <c r="U84" s="109">
        <v>-5.8</v>
      </c>
      <c r="V84" s="110">
        <v>-5.8</v>
      </c>
      <c r="W84" s="109">
        <v>-5.8</v>
      </c>
      <c r="X84" s="110">
        <v>-5.8</v>
      </c>
      <c r="Y84" s="113"/>
      <c r="Z84" s="109">
        <v>0</v>
      </c>
      <c r="AA84" s="110">
        <v>0</v>
      </c>
      <c r="AB84" s="109">
        <v>0</v>
      </c>
      <c r="AC84" s="110">
        <v>0</v>
      </c>
      <c r="AD84" s="109">
        <v>-5.9</v>
      </c>
      <c r="AE84" s="110">
        <v>-5.9</v>
      </c>
      <c r="AF84" s="109">
        <v>-5.9</v>
      </c>
      <c r="AG84" s="110">
        <v>-5.9</v>
      </c>
      <c r="AH84" s="113"/>
      <c r="AI84" s="109">
        <v>0</v>
      </c>
      <c r="AJ84" s="110">
        <v>0</v>
      </c>
      <c r="AK84" s="109">
        <v>0</v>
      </c>
      <c r="AL84" s="110">
        <v>0</v>
      </c>
      <c r="AM84" s="109">
        <v>-6</v>
      </c>
      <c r="AN84" s="110">
        <v>-6</v>
      </c>
      <c r="AO84" s="109">
        <v>-6</v>
      </c>
      <c r="AP84" s="110">
        <v>-6</v>
      </c>
      <c r="AQ84" s="116"/>
      <c r="AR84" s="109">
        <v>0</v>
      </c>
      <c r="AS84" s="110">
        <v>0</v>
      </c>
      <c r="AT84" s="109">
        <v>0</v>
      </c>
      <c r="AU84" s="112">
        <v>0</v>
      </c>
      <c r="AV84" s="109">
        <v>-6.1</v>
      </c>
      <c r="AW84" s="110">
        <v>-6.1</v>
      </c>
      <c r="AX84" s="109">
        <v>-6.1</v>
      </c>
      <c r="AY84" s="110">
        <v>-6.1</v>
      </c>
    </row>
    <row r="85" spans="1:51" s="63" customFormat="1">
      <c r="A85" s="136" t="s">
        <v>185</v>
      </c>
      <c r="B85" s="106">
        <v>408</v>
      </c>
      <c r="C85" s="107">
        <v>41383</v>
      </c>
      <c r="D85" s="102">
        <v>1076</v>
      </c>
      <c r="E85" s="132" t="s">
        <v>184</v>
      </c>
      <c r="F85" s="108" t="s">
        <v>155</v>
      </c>
      <c r="G85" s="105" t="s">
        <v>144</v>
      </c>
      <c r="H85" s="109">
        <v>0</v>
      </c>
      <c r="I85" s="110">
        <v>0</v>
      </c>
      <c r="J85" s="109">
        <v>0</v>
      </c>
      <c r="K85" s="110">
        <v>0</v>
      </c>
      <c r="L85" s="44" t="s">
        <v>99</v>
      </c>
      <c r="M85" s="43" t="s">
        <v>99</v>
      </c>
      <c r="N85" s="44" t="s">
        <v>99</v>
      </c>
      <c r="O85" s="43" t="s">
        <v>99</v>
      </c>
      <c r="P85" s="112"/>
      <c r="Q85" s="109">
        <v>0</v>
      </c>
      <c r="R85" s="112">
        <v>0</v>
      </c>
      <c r="S85" s="109">
        <v>0</v>
      </c>
      <c r="T85" s="110">
        <v>0</v>
      </c>
      <c r="U85" s="44" t="s">
        <v>99</v>
      </c>
      <c r="V85" s="43" t="s">
        <v>99</v>
      </c>
      <c r="W85" s="44" t="s">
        <v>99</v>
      </c>
      <c r="X85" s="43" t="s">
        <v>99</v>
      </c>
      <c r="Y85" s="113"/>
      <c r="Z85" s="109">
        <v>0</v>
      </c>
      <c r="AA85" s="110">
        <v>0</v>
      </c>
      <c r="AB85" s="109">
        <v>0</v>
      </c>
      <c r="AC85" s="110">
        <v>0</v>
      </c>
      <c r="AD85" s="44" t="s">
        <v>99</v>
      </c>
      <c r="AE85" s="43" t="s">
        <v>99</v>
      </c>
      <c r="AF85" s="44" t="s">
        <v>99</v>
      </c>
      <c r="AG85" s="43" t="s">
        <v>99</v>
      </c>
      <c r="AH85" s="113"/>
      <c r="AI85" s="109">
        <v>0</v>
      </c>
      <c r="AJ85" s="110">
        <v>0</v>
      </c>
      <c r="AK85" s="109">
        <v>0</v>
      </c>
      <c r="AL85" s="110">
        <v>0</v>
      </c>
      <c r="AM85" s="44" t="s">
        <v>99</v>
      </c>
      <c r="AN85" s="43" t="s">
        <v>99</v>
      </c>
      <c r="AO85" s="44" t="s">
        <v>99</v>
      </c>
      <c r="AP85" s="43" t="s">
        <v>99</v>
      </c>
      <c r="AQ85" s="116"/>
      <c r="AR85" s="109">
        <v>0</v>
      </c>
      <c r="AS85" s="110">
        <v>0</v>
      </c>
      <c r="AT85" s="109">
        <v>0</v>
      </c>
      <c r="AU85" s="112">
        <v>0</v>
      </c>
      <c r="AV85" s="44" t="s">
        <v>99</v>
      </c>
      <c r="AW85" s="43" t="s">
        <v>99</v>
      </c>
      <c r="AX85" s="44" t="s">
        <v>99</v>
      </c>
      <c r="AY85" s="43" t="s">
        <v>99</v>
      </c>
    </row>
    <row r="86" spans="1:51" s="63" customFormat="1">
      <c r="A86" s="136"/>
      <c r="B86" s="106"/>
      <c r="C86" s="107"/>
      <c r="D86" s="102"/>
      <c r="E86" s="132"/>
      <c r="F86" s="108"/>
      <c r="G86" s="105"/>
      <c r="H86" s="109"/>
      <c r="I86" s="110"/>
      <c r="J86" s="109"/>
      <c r="K86" s="110"/>
      <c r="L86" s="44"/>
      <c r="M86" s="43"/>
      <c r="N86" s="44"/>
      <c r="O86" s="43"/>
      <c r="P86" s="112"/>
      <c r="Q86" s="109"/>
      <c r="R86" s="112"/>
      <c r="S86" s="109"/>
      <c r="T86" s="110"/>
      <c r="U86" s="44"/>
      <c r="V86" s="43"/>
      <c r="W86" s="44"/>
      <c r="X86" s="43"/>
      <c r="Y86" s="113"/>
      <c r="Z86" s="109"/>
      <c r="AA86" s="110"/>
      <c r="AB86" s="109"/>
      <c r="AC86" s="110"/>
      <c r="AD86" s="44"/>
      <c r="AE86" s="43"/>
      <c r="AF86" s="44"/>
      <c r="AG86" s="43"/>
      <c r="AH86" s="113"/>
      <c r="AI86" s="109"/>
      <c r="AJ86" s="110"/>
      <c r="AK86" s="109"/>
      <c r="AL86" s="110"/>
      <c r="AM86" s="44"/>
      <c r="AN86" s="43"/>
      <c r="AO86" s="44"/>
      <c r="AP86" s="43"/>
      <c r="AQ86" s="116"/>
      <c r="AR86" s="109"/>
      <c r="AS86" s="110"/>
      <c r="AT86" s="109"/>
      <c r="AU86" s="112"/>
      <c r="AV86" s="44"/>
      <c r="AW86" s="43"/>
      <c r="AX86" s="44"/>
      <c r="AY86" s="43"/>
    </row>
    <row r="87" spans="1:51" s="63" customFormat="1">
      <c r="A87" s="136" t="s">
        <v>123</v>
      </c>
      <c r="B87" s="106">
        <v>452</v>
      </c>
      <c r="C87" s="107">
        <v>41410</v>
      </c>
      <c r="D87" s="102">
        <v>1083</v>
      </c>
      <c r="E87" s="108" t="s">
        <v>49</v>
      </c>
      <c r="F87" s="108" t="s">
        <v>49</v>
      </c>
      <c r="G87" s="105" t="s">
        <v>85</v>
      </c>
      <c r="H87" s="109" t="s">
        <v>97</v>
      </c>
      <c r="I87" s="110" t="s">
        <v>97</v>
      </c>
      <c r="J87" s="109" t="s">
        <v>97</v>
      </c>
      <c r="K87" s="110" t="s">
        <v>97</v>
      </c>
      <c r="L87" s="109">
        <v>0</v>
      </c>
      <c r="M87" s="110">
        <v>0</v>
      </c>
      <c r="N87" s="109" t="s">
        <v>97</v>
      </c>
      <c r="O87" s="110" t="s">
        <v>97</v>
      </c>
      <c r="P87" s="112"/>
      <c r="Q87" s="109" t="s">
        <v>97</v>
      </c>
      <c r="R87" s="112" t="s">
        <v>97</v>
      </c>
      <c r="S87" s="109" t="s">
        <v>97</v>
      </c>
      <c r="T87" s="110" t="s">
        <v>97</v>
      </c>
      <c r="U87" s="109">
        <v>0</v>
      </c>
      <c r="V87" s="110">
        <v>0</v>
      </c>
      <c r="W87" s="109" t="s">
        <v>97</v>
      </c>
      <c r="X87" s="110" t="s">
        <v>97</v>
      </c>
      <c r="Y87" s="113"/>
      <c r="Z87" s="109" t="s">
        <v>97</v>
      </c>
      <c r="AA87" s="110" t="s">
        <v>97</v>
      </c>
      <c r="AB87" s="109" t="s">
        <v>97</v>
      </c>
      <c r="AC87" s="110" t="s">
        <v>97</v>
      </c>
      <c r="AD87" s="109">
        <v>0</v>
      </c>
      <c r="AE87" s="110">
        <v>0</v>
      </c>
      <c r="AF87" s="109" t="s">
        <v>97</v>
      </c>
      <c r="AG87" s="110" t="s">
        <v>97</v>
      </c>
      <c r="AH87" s="113"/>
      <c r="AI87" s="109" t="s">
        <v>97</v>
      </c>
      <c r="AJ87" s="110" t="s">
        <v>97</v>
      </c>
      <c r="AK87" s="109" t="s">
        <v>97</v>
      </c>
      <c r="AL87" s="110" t="s">
        <v>97</v>
      </c>
      <c r="AM87" s="109">
        <v>0</v>
      </c>
      <c r="AN87" s="110">
        <v>0</v>
      </c>
      <c r="AO87" s="109" t="s">
        <v>97</v>
      </c>
      <c r="AP87" s="110" t="s">
        <v>97</v>
      </c>
      <c r="AQ87" s="116"/>
      <c r="AR87" s="109" t="s">
        <v>97</v>
      </c>
      <c r="AS87" s="110" t="s">
        <v>97</v>
      </c>
      <c r="AT87" s="109" t="s">
        <v>97</v>
      </c>
      <c r="AU87" s="112" t="s">
        <v>97</v>
      </c>
      <c r="AV87" s="109">
        <v>0</v>
      </c>
      <c r="AW87" s="110">
        <v>0</v>
      </c>
      <c r="AX87" s="109" t="s">
        <v>97</v>
      </c>
      <c r="AY87" s="110" t="s">
        <v>97</v>
      </c>
    </row>
    <row r="88" spans="1:51" s="63" customFormat="1">
      <c r="A88" s="136" t="s">
        <v>123</v>
      </c>
      <c r="B88" s="106">
        <v>459</v>
      </c>
      <c r="C88" s="107">
        <v>41410</v>
      </c>
      <c r="D88" s="102">
        <v>1083</v>
      </c>
      <c r="E88" s="108" t="s">
        <v>49</v>
      </c>
      <c r="F88" s="108" t="s">
        <v>49</v>
      </c>
      <c r="G88" s="108" t="s">
        <v>88</v>
      </c>
      <c r="H88" s="109">
        <v>0</v>
      </c>
      <c r="I88" s="110">
        <v>0</v>
      </c>
      <c r="J88" s="109">
        <v>0</v>
      </c>
      <c r="K88" s="110">
        <v>0</v>
      </c>
      <c r="L88" s="109">
        <v>0</v>
      </c>
      <c r="M88" s="110">
        <v>0</v>
      </c>
      <c r="N88" s="109">
        <v>0</v>
      </c>
      <c r="O88" s="110">
        <v>0</v>
      </c>
      <c r="P88" s="112"/>
      <c r="Q88" s="109">
        <v>0</v>
      </c>
      <c r="R88" s="112">
        <v>0</v>
      </c>
      <c r="S88" s="109">
        <v>0</v>
      </c>
      <c r="T88" s="110">
        <v>0</v>
      </c>
      <c r="U88" s="109">
        <v>0</v>
      </c>
      <c r="V88" s="110">
        <v>0</v>
      </c>
      <c r="W88" s="109">
        <v>0</v>
      </c>
      <c r="X88" s="110">
        <v>0</v>
      </c>
      <c r="Y88" s="113"/>
      <c r="Z88" s="109">
        <v>0</v>
      </c>
      <c r="AA88" s="110">
        <v>0</v>
      </c>
      <c r="AB88" s="109">
        <v>0</v>
      </c>
      <c r="AC88" s="110">
        <v>0</v>
      </c>
      <c r="AD88" s="109">
        <v>0</v>
      </c>
      <c r="AE88" s="110">
        <v>0</v>
      </c>
      <c r="AF88" s="109">
        <v>0</v>
      </c>
      <c r="AG88" s="110">
        <v>0</v>
      </c>
      <c r="AH88" s="113"/>
      <c r="AI88" s="109">
        <v>0</v>
      </c>
      <c r="AJ88" s="110">
        <v>0</v>
      </c>
      <c r="AK88" s="109">
        <v>0</v>
      </c>
      <c r="AL88" s="110">
        <v>0</v>
      </c>
      <c r="AM88" s="109">
        <v>0</v>
      </c>
      <c r="AN88" s="110">
        <v>0</v>
      </c>
      <c r="AO88" s="109">
        <v>0</v>
      </c>
      <c r="AP88" s="110">
        <v>0</v>
      </c>
      <c r="AQ88" s="116"/>
      <c r="AR88" s="109">
        <v>0</v>
      </c>
      <c r="AS88" s="110">
        <v>0</v>
      </c>
      <c r="AT88" s="109">
        <v>0</v>
      </c>
      <c r="AU88" s="112">
        <v>0</v>
      </c>
      <c r="AV88" s="109">
        <v>0</v>
      </c>
      <c r="AW88" s="110">
        <v>0</v>
      </c>
      <c r="AX88" s="109">
        <v>0</v>
      </c>
      <c r="AY88" s="110">
        <v>0</v>
      </c>
    </row>
    <row r="89" spans="1:51" s="63" customFormat="1">
      <c r="A89" s="136"/>
      <c r="B89" s="106"/>
      <c r="C89" s="107"/>
      <c r="D89" s="102"/>
      <c r="E89" s="133"/>
      <c r="F89" s="108"/>
      <c r="G89" s="108"/>
      <c r="H89" s="109"/>
      <c r="I89" s="110"/>
      <c r="J89" s="109"/>
      <c r="K89" s="110"/>
      <c r="L89" s="109"/>
      <c r="M89" s="110"/>
      <c r="N89" s="109"/>
      <c r="O89" s="110"/>
      <c r="P89" s="112"/>
      <c r="Q89" s="109"/>
      <c r="R89" s="112"/>
      <c r="S89" s="109"/>
      <c r="T89" s="110"/>
      <c r="U89" s="109"/>
      <c r="V89" s="110"/>
      <c r="W89" s="109"/>
      <c r="X89" s="110"/>
      <c r="Y89" s="113"/>
      <c r="Z89" s="109"/>
      <c r="AA89" s="110"/>
      <c r="AB89" s="109"/>
      <c r="AC89" s="110"/>
      <c r="AD89" s="109"/>
      <c r="AE89" s="110"/>
      <c r="AF89" s="109"/>
      <c r="AG89" s="110"/>
      <c r="AH89" s="113"/>
      <c r="AI89" s="109"/>
      <c r="AJ89" s="110"/>
      <c r="AK89" s="109"/>
      <c r="AL89" s="110"/>
      <c r="AM89" s="109"/>
      <c r="AN89" s="110"/>
      <c r="AO89" s="109"/>
      <c r="AP89" s="110"/>
      <c r="AQ89" s="116"/>
      <c r="AR89" s="109"/>
      <c r="AS89" s="110"/>
      <c r="AT89" s="109"/>
      <c r="AU89" s="112"/>
      <c r="AV89" s="109"/>
      <c r="AW89" s="110"/>
      <c r="AX89" s="109"/>
      <c r="AY89" s="110"/>
    </row>
    <row r="90" spans="1:51" s="63" customFormat="1">
      <c r="A90" s="136" t="s">
        <v>186</v>
      </c>
      <c r="B90" s="106">
        <v>477</v>
      </c>
      <c r="C90" s="107">
        <v>41431</v>
      </c>
      <c r="D90" s="102">
        <v>1106</v>
      </c>
      <c r="E90" s="108" t="s">
        <v>59</v>
      </c>
      <c r="F90" s="108" t="s">
        <v>59</v>
      </c>
      <c r="G90" s="105" t="s">
        <v>84</v>
      </c>
      <c r="H90" s="109">
        <v>0</v>
      </c>
      <c r="I90" s="110">
        <v>0</v>
      </c>
      <c r="J90" s="109">
        <v>0</v>
      </c>
      <c r="K90" s="110">
        <v>0</v>
      </c>
      <c r="L90" s="109" t="s">
        <v>98</v>
      </c>
      <c r="M90" s="110" t="s">
        <v>98</v>
      </c>
      <c r="N90" s="109" t="s">
        <v>98</v>
      </c>
      <c r="O90" s="110" t="s">
        <v>98</v>
      </c>
      <c r="P90" s="112"/>
      <c r="Q90" s="109">
        <v>0</v>
      </c>
      <c r="R90" s="112">
        <v>0</v>
      </c>
      <c r="S90" s="109">
        <v>0</v>
      </c>
      <c r="T90" s="110">
        <v>0</v>
      </c>
      <c r="U90" s="109" t="s">
        <v>98</v>
      </c>
      <c r="V90" s="110" t="s">
        <v>98</v>
      </c>
      <c r="W90" s="109" t="s">
        <v>98</v>
      </c>
      <c r="X90" s="110" t="s">
        <v>98</v>
      </c>
      <c r="Y90" s="113"/>
      <c r="Z90" s="109">
        <v>0</v>
      </c>
      <c r="AA90" s="110">
        <v>0</v>
      </c>
      <c r="AB90" s="109">
        <v>0</v>
      </c>
      <c r="AC90" s="110">
        <v>0</v>
      </c>
      <c r="AD90" s="109" t="s">
        <v>98</v>
      </c>
      <c r="AE90" s="110" t="s">
        <v>98</v>
      </c>
      <c r="AF90" s="109" t="s">
        <v>98</v>
      </c>
      <c r="AG90" s="110" t="s">
        <v>98</v>
      </c>
      <c r="AH90" s="113"/>
      <c r="AI90" s="109">
        <v>0</v>
      </c>
      <c r="AJ90" s="110">
        <v>0</v>
      </c>
      <c r="AK90" s="109">
        <v>0</v>
      </c>
      <c r="AL90" s="110">
        <v>0</v>
      </c>
      <c r="AM90" s="109" t="s">
        <v>98</v>
      </c>
      <c r="AN90" s="110" t="s">
        <v>98</v>
      </c>
      <c r="AO90" s="109" t="s">
        <v>98</v>
      </c>
      <c r="AP90" s="110" t="s">
        <v>98</v>
      </c>
      <c r="AQ90" s="116"/>
      <c r="AR90" s="109">
        <v>0</v>
      </c>
      <c r="AS90" s="112">
        <v>0</v>
      </c>
      <c r="AT90" s="109">
        <v>0</v>
      </c>
      <c r="AU90" s="112">
        <v>0</v>
      </c>
      <c r="AV90" s="109" t="s">
        <v>98</v>
      </c>
      <c r="AW90" s="110" t="s">
        <v>98</v>
      </c>
      <c r="AX90" s="109" t="s">
        <v>98</v>
      </c>
      <c r="AY90" s="110" t="s">
        <v>98</v>
      </c>
    </row>
    <row r="91" spans="1:51" s="63" customFormat="1">
      <c r="A91" s="136"/>
      <c r="B91" s="106"/>
      <c r="C91" s="107"/>
      <c r="D91" s="102"/>
      <c r="E91" s="132"/>
      <c r="F91" s="41"/>
      <c r="G91" s="105"/>
      <c r="H91" s="112"/>
      <c r="I91" s="110"/>
      <c r="J91" s="109"/>
      <c r="K91" s="110"/>
      <c r="L91" s="112"/>
      <c r="M91" s="110"/>
      <c r="N91" s="109"/>
      <c r="O91" s="110"/>
      <c r="P91" s="112"/>
      <c r="Q91" s="109"/>
      <c r="R91" s="112"/>
      <c r="S91" s="109"/>
      <c r="T91" s="110"/>
      <c r="U91" s="112"/>
      <c r="V91" s="110"/>
      <c r="W91" s="109"/>
      <c r="X91" s="110"/>
      <c r="Y91" s="113"/>
      <c r="Z91" s="109"/>
      <c r="AA91" s="110"/>
      <c r="AB91" s="112"/>
      <c r="AC91" s="110"/>
      <c r="AD91" s="109"/>
      <c r="AE91" s="110"/>
      <c r="AF91" s="109"/>
      <c r="AG91" s="110"/>
      <c r="AH91" s="113"/>
      <c r="AI91" s="109"/>
      <c r="AJ91" s="110"/>
      <c r="AK91" s="109"/>
      <c r="AL91" s="110"/>
      <c r="AM91" s="109"/>
      <c r="AN91" s="110"/>
      <c r="AO91" s="109"/>
      <c r="AP91" s="110"/>
      <c r="AQ91" s="116"/>
      <c r="AR91" s="109"/>
      <c r="AS91" s="112"/>
      <c r="AT91" s="109"/>
      <c r="AU91" s="112"/>
      <c r="AV91" s="109"/>
      <c r="AW91" s="110"/>
      <c r="AX91" s="109"/>
      <c r="AY91" s="110"/>
    </row>
    <row r="92" spans="1:51" s="63" customFormat="1" ht="12.75" customHeight="1">
      <c r="A92" s="136" t="s">
        <v>188</v>
      </c>
      <c r="B92" s="106">
        <v>144</v>
      </c>
      <c r="C92" s="107">
        <v>41402</v>
      </c>
      <c r="D92" s="102">
        <v>1193</v>
      </c>
      <c r="E92" s="132" t="s">
        <v>187</v>
      </c>
      <c r="F92" s="41" t="s">
        <v>110</v>
      </c>
      <c r="G92" s="105" t="s">
        <v>80</v>
      </c>
      <c r="H92" s="112">
        <v>0</v>
      </c>
      <c r="I92" s="110">
        <v>0</v>
      </c>
      <c r="J92" s="109">
        <v>0</v>
      </c>
      <c r="K92" s="110">
        <v>0</v>
      </c>
      <c r="L92" s="112">
        <v>-0.45</v>
      </c>
      <c r="M92" s="110">
        <v>-0.45</v>
      </c>
      <c r="N92" s="109">
        <v>-0.45</v>
      </c>
      <c r="O92" s="110">
        <v>-0.45</v>
      </c>
      <c r="P92" s="112"/>
      <c r="Q92" s="109">
        <v>0</v>
      </c>
      <c r="R92" s="112">
        <v>0</v>
      </c>
      <c r="S92" s="109">
        <v>0</v>
      </c>
      <c r="T92" s="110">
        <v>0</v>
      </c>
      <c r="U92" s="112">
        <v>-0.45</v>
      </c>
      <c r="V92" s="110">
        <v>-0.45</v>
      </c>
      <c r="W92" s="109">
        <v>-0.45</v>
      </c>
      <c r="X92" s="110">
        <v>-0.45</v>
      </c>
      <c r="Y92" s="113"/>
      <c r="Z92" s="109">
        <v>0</v>
      </c>
      <c r="AA92" s="110">
        <v>0</v>
      </c>
      <c r="AB92" s="112">
        <v>0</v>
      </c>
      <c r="AC92" s="110">
        <v>0</v>
      </c>
      <c r="AD92" s="109">
        <v>-0.45</v>
      </c>
      <c r="AE92" s="110">
        <v>-0.45</v>
      </c>
      <c r="AF92" s="109">
        <v>-0.45</v>
      </c>
      <c r="AG92" s="110">
        <v>-0.45</v>
      </c>
      <c r="AH92" s="42"/>
      <c r="AI92" s="109">
        <v>0</v>
      </c>
      <c r="AJ92" s="110">
        <v>0</v>
      </c>
      <c r="AK92" s="109">
        <v>0</v>
      </c>
      <c r="AL92" s="110">
        <v>0</v>
      </c>
      <c r="AM92" s="109">
        <v>-0.45</v>
      </c>
      <c r="AN92" s="110">
        <v>-0.45</v>
      </c>
      <c r="AO92" s="109">
        <v>-0.45</v>
      </c>
      <c r="AP92" s="110">
        <v>-0.45</v>
      </c>
      <c r="AQ92" s="116"/>
      <c r="AR92" s="109">
        <v>0</v>
      </c>
      <c r="AS92" s="112">
        <v>0</v>
      </c>
      <c r="AT92" s="109">
        <v>0</v>
      </c>
      <c r="AU92" s="112">
        <v>0</v>
      </c>
      <c r="AV92" s="109">
        <v>-0.45</v>
      </c>
      <c r="AW92" s="110">
        <v>-0.45</v>
      </c>
      <c r="AX92" s="109">
        <v>-0.45</v>
      </c>
      <c r="AY92" s="110">
        <v>-0.45</v>
      </c>
    </row>
    <row r="93" spans="1:51" s="63" customFormat="1">
      <c r="A93" s="136"/>
      <c r="B93" s="106"/>
      <c r="C93" s="107"/>
      <c r="D93" s="100"/>
      <c r="E93" s="132"/>
      <c r="F93" s="41"/>
      <c r="G93" s="105"/>
      <c r="H93" s="112"/>
      <c r="I93" s="110"/>
      <c r="J93" s="109"/>
      <c r="K93" s="110"/>
      <c r="L93" s="112"/>
      <c r="M93" s="110"/>
      <c r="N93" s="109"/>
      <c r="O93" s="110"/>
      <c r="P93" s="112"/>
      <c r="Q93" s="109"/>
      <c r="R93" s="112"/>
      <c r="S93" s="109"/>
      <c r="T93" s="110"/>
      <c r="U93" s="112"/>
      <c r="V93" s="110"/>
      <c r="W93" s="109"/>
      <c r="X93" s="110"/>
      <c r="Y93" s="113"/>
      <c r="Z93" s="109"/>
      <c r="AA93" s="110"/>
      <c r="AB93" s="112"/>
      <c r="AC93" s="110"/>
      <c r="AD93" s="109"/>
      <c r="AE93" s="110"/>
      <c r="AF93" s="109"/>
      <c r="AG93" s="110"/>
      <c r="AH93" s="42"/>
      <c r="AI93" s="109"/>
      <c r="AJ93" s="110"/>
      <c r="AK93" s="109"/>
      <c r="AL93" s="110"/>
      <c r="AM93" s="109"/>
      <c r="AN93" s="110"/>
      <c r="AO93" s="109"/>
      <c r="AP93" s="110"/>
      <c r="AQ93" s="116"/>
      <c r="AR93" s="109"/>
      <c r="AS93" s="112"/>
      <c r="AT93" s="109"/>
      <c r="AU93" s="112"/>
      <c r="AV93" s="109"/>
      <c r="AW93" s="110"/>
      <c r="AX93" s="109"/>
      <c r="AY93" s="110"/>
    </row>
    <row r="94" spans="1:51" s="63" customFormat="1">
      <c r="A94" s="136" t="s">
        <v>189</v>
      </c>
      <c r="B94" s="106">
        <v>489</v>
      </c>
      <c r="C94" s="107">
        <v>41431</v>
      </c>
      <c r="D94" s="100">
        <v>1302</v>
      </c>
      <c r="E94" s="41" t="s">
        <v>58</v>
      </c>
      <c r="F94" s="41" t="s">
        <v>58</v>
      </c>
      <c r="G94" s="105" t="s">
        <v>85</v>
      </c>
      <c r="H94" s="112" t="s">
        <v>97</v>
      </c>
      <c r="I94" s="110" t="s">
        <v>97</v>
      </c>
      <c r="J94" s="109" t="s">
        <v>97</v>
      </c>
      <c r="K94" s="110" t="s">
        <v>97</v>
      </c>
      <c r="L94" s="112">
        <v>0</v>
      </c>
      <c r="M94" s="110">
        <v>0</v>
      </c>
      <c r="N94" s="109" t="s">
        <v>97</v>
      </c>
      <c r="O94" s="110" t="s">
        <v>97</v>
      </c>
      <c r="P94" s="110"/>
      <c r="Q94" s="109" t="s">
        <v>97</v>
      </c>
      <c r="R94" s="112" t="s">
        <v>97</v>
      </c>
      <c r="S94" s="109" t="s">
        <v>97</v>
      </c>
      <c r="T94" s="110" t="s">
        <v>97</v>
      </c>
      <c r="U94" s="112">
        <v>0</v>
      </c>
      <c r="V94" s="110">
        <v>0</v>
      </c>
      <c r="W94" s="109" t="s">
        <v>97</v>
      </c>
      <c r="X94" s="110" t="s">
        <v>97</v>
      </c>
      <c r="Y94" s="113"/>
      <c r="Z94" s="109" t="s">
        <v>97</v>
      </c>
      <c r="AA94" s="110" t="s">
        <v>97</v>
      </c>
      <c r="AB94" s="112" t="s">
        <v>97</v>
      </c>
      <c r="AC94" s="110" t="s">
        <v>97</v>
      </c>
      <c r="AD94" s="109">
        <v>0</v>
      </c>
      <c r="AE94" s="110">
        <v>0</v>
      </c>
      <c r="AF94" s="109" t="s">
        <v>97</v>
      </c>
      <c r="AG94" s="110" t="s">
        <v>97</v>
      </c>
      <c r="AH94" s="42"/>
      <c r="AI94" s="109" t="s">
        <v>97</v>
      </c>
      <c r="AJ94" s="110" t="s">
        <v>97</v>
      </c>
      <c r="AK94" s="109" t="s">
        <v>97</v>
      </c>
      <c r="AL94" s="110" t="s">
        <v>97</v>
      </c>
      <c r="AM94" s="109">
        <v>0</v>
      </c>
      <c r="AN94" s="110">
        <v>0</v>
      </c>
      <c r="AO94" s="109" t="s">
        <v>97</v>
      </c>
      <c r="AP94" s="110" t="s">
        <v>97</v>
      </c>
      <c r="AQ94" s="116"/>
      <c r="AR94" s="109" t="s">
        <v>97</v>
      </c>
      <c r="AS94" s="112" t="s">
        <v>97</v>
      </c>
      <c r="AT94" s="109" t="s">
        <v>97</v>
      </c>
      <c r="AU94" s="112" t="s">
        <v>97</v>
      </c>
      <c r="AV94" s="109">
        <v>0</v>
      </c>
      <c r="AW94" s="110">
        <v>0</v>
      </c>
      <c r="AX94" s="109" t="s">
        <v>97</v>
      </c>
      <c r="AY94" s="110" t="s">
        <v>97</v>
      </c>
    </row>
    <row r="95" spans="1:51" s="63" customFormat="1">
      <c r="A95" s="136"/>
      <c r="B95" s="106"/>
      <c r="C95" s="107"/>
      <c r="D95" s="100"/>
      <c r="E95" s="132"/>
      <c r="F95" s="41"/>
      <c r="G95" s="105"/>
      <c r="H95" s="112"/>
      <c r="I95" s="110"/>
      <c r="J95" s="109"/>
      <c r="K95" s="110"/>
      <c r="L95" s="112"/>
      <c r="M95" s="110"/>
      <c r="N95" s="109"/>
      <c r="O95" s="110"/>
      <c r="P95" s="112"/>
      <c r="Q95" s="109"/>
      <c r="R95" s="112"/>
      <c r="S95" s="109"/>
      <c r="T95" s="110"/>
      <c r="U95" s="112"/>
      <c r="V95" s="110"/>
      <c r="W95" s="109"/>
      <c r="X95" s="110"/>
      <c r="Y95" s="113"/>
      <c r="Z95" s="109"/>
      <c r="AA95" s="110"/>
      <c r="AB95" s="112"/>
      <c r="AC95" s="110"/>
      <c r="AD95" s="109"/>
      <c r="AE95" s="110"/>
      <c r="AF95" s="109"/>
      <c r="AG95" s="110"/>
      <c r="AH95" s="113"/>
      <c r="AI95" s="109"/>
      <c r="AJ95" s="110"/>
      <c r="AK95" s="109"/>
      <c r="AL95" s="110"/>
      <c r="AM95" s="109"/>
      <c r="AN95" s="110"/>
      <c r="AO95" s="109"/>
      <c r="AP95" s="110"/>
      <c r="AQ95" s="116"/>
      <c r="AR95" s="109"/>
      <c r="AS95" s="112"/>
      <c r="AT95" s="109"/>
      <c r="AU95" s="112"/>
      <c r="AV95" s="109"/>
      <c r="AW95" s="110"/>
      <c r="AX95" s="109"/>
      <c r="AY95" s="110"/>
    </row>
    <row r="96" spans="1:51" s="63" customFormat="1">
      <c r="A96" s="136" t="s">
        <v>190</v>
      </c>
      <c r="B96" s="106">
        <v>498</v>
      </c>
      <c r="C96" s="107">
        <v>41431</v>
      </c>
      <c r="D96" s="102">
        <v>1388</v>
      </c>
      <c r="E96" s="108" t="s">
        <v>230</v>
      </c>
      <c r="F96" s="108" t="s">
        <v>230</v>
      </c>
      <c r="G96" s="105" t="s">
        <v>232</v>
      </c>
      <c r="H96" s="109">
        <v>0</v>
      </c>
      <c r="I96" s="110">
        <v>0</v>
      </c>
      <c r="J96" s="109">
        <v>0</v>
      </c>
      <c r="K96" s="110">
        <v>0</v>
      </c>
      <c r="L96" s="109" t="s">
        <v>99</v>
      </c>
      <c r="M96" s="110" t="s">
        <v>99</v>
      </c>
      <c r="N96" s="109" t="s">
        <v>99</v>
      </c>
      <c r="O96" s="110" t="s">
        <v>99</v>
      </c>
      <c r="P96" s="112"/>
      <c r="Q96" s="109">
        <v>0</v>
      </c>
      <c r="R96" s="112">
        <v>0</v>
      </c>
      <c r="S96" s="109">
        <v>0</v>
      </c>
      <c r="T96" s="110">
        <v>0</v>
      </c>
      <c r="U96" s="109" t="s">
        <v>99</v>
      </c>
      <c r="V96" s="110" t="s">
        <v>99</v>
      </c>
      <c r="W96" s="109" t="s">
        <v>99</v>
      </c>
      <c r="X96" s="110" t="s">
        <v>99</v>
      </c>
      <c r="Y96" s="113"/>
      <c r="Z96" s="109">
        <v>0</v>
      </c>
      <c r="AA96" s="110">
        <v>0</v>
      </c>
      <c r="AB96" s="109">
        <v>0</v>
      </c>
      <c r="AC96" s="110">
        <v>0</v>
      </c>
      <c r="AD96" s="109" t="s">
        <v>99</v>
      </c>
      <c r="AE96" s="110" t="s">
        <v>99</v>
      </c>
      <c r="AF96" s="109" t="s">
        <v>99</v>
      </c>
      <c r="AG96" s="110" t="s">
        <v>99</v>
      </c>
      <c r="AH96" s="113"/>
      <c r="AI96" s="109">
        <v>0</v>
      </c>
      <c r="AJ96" s="110">
        <v>0</v>
      </c>
      <c r="AK96" s="109">
        <v>0</v>
      </c>
      <c r="AL96" s="110">
        <v>0</v>
      </c>
      <c r="AM96" s="109" t="s">
        <v>99</v>
      </c>
      <c r="AN96" s="110" t="s">
        <v>99</v>
      </c>
      <c r="AO96" s="109" t="s">
        <v>99</v>
      </c>
      <c r="AP96" s="110" t="s">
        <v>99</v>
      </c>
      <c r="AQ96" s="116"/>
      <c r="AR96" s="109">
        <v>0</v>
      </c>
      <c r="AS96" s="112">
        <v>0</v>
      </c>
      <c r="AT96" s="109">
        <v>0</v>
      </c>
      <c r="AU96" s="112">
        <v>0</v>
      </c>
      <c r="AV96" s="109" t="s">
        <v>99</v>
      </c>
      <c r="AW96" s="110" t="s">
        <v>99</v>
      </c>
      <c r="AX96" s="109" t="s">
        <v>99</v>
      </c>
      <c r="AY96" s="110" t="s">
        <v>99</v>
      </c>
    </row>
    <row r="97" spans="1:51" s="63" customFormat="1">
      <c r="A97" s="136"/>
      <c r="B97" s="106"/>
      <c r="C97" s="107"/>
      <c r="D97" s="102"/>
      <c r="E97" s="132"/>
      <c r="F97" s="108"/>
      <c r="G97" s="105"/>
      <c r="H97" s="109"/>
      <c r="I97" s="110"/>
      <c r="J97" s="109"/>
      <c r="K97" s="110"/>
      <c r="L97" s="109"/>
      <c r="M97" s="110"/>
      <c r="N97" s="109"/>
      <c r="O97" s="110"/>
      <c r="P97" s="112"/>
      <c r="Q97" s="109"/>
      <c r="R97" s="112"/>
      <c r="S97" s="109"/>
      <c r="T97" s="110"/>
      <c r="U97" s="109"/>
      <c r="V97" s="110"/>
      <c r="W97" s="109"/>
      <c r="X97" s="110"/>
      <c r="Y97" s="113"/>
      <c r="Z97" s="109"/>
      <c r="AA97" s="110"/>
      <c r="AB97" s="109"/>
      <c r="AC97" s="110"/>
      <c r="AD97" s="109"/>
      <c r="AE97" s="110"/>
      <c r="AF97" s="109"/>
      <c r="AG97" s="110"/>
      <c r="AH97" s="113"/>
      <c r="AI97" s="109"/>
      <c r="AJ97" s="110"/>
      <c r="AK97" s="109"/>
      <c r="AL97" s="110"/>
      <c r="AM97" s="109"/>
      <c r="AN97" s="110"/>
      <c r="AO97" s="109"/>
      <c r="AP97" s="110"/>
      <c r="AQ97" s="116"/>
      <c r="AR97" s="109"/>
      <c r="AS97" s="110"/>
      <c r="AT97" s="109"/>
      <c r="AU97" s="112"/>
      <c r="AV97" s="109"/>
      <c r="AW97" s="110"/>
      <c r="AX97" s="109"/>
      <c r="AY97" s="110"/>
    </row>
    <row r="98" spans="1:51" s="63" customFormat="1">
      <c r="A98" s="136" t="s">
        <v>127</v>
      </c>
      <c r="B98" s="106">
        <v>494</v>
      </c>
      <c r="C98" s="107">
        <v>41431</v>
      </c>
      <c r="D98" s="102">
        <v>1410</v>
      </c>
      <c r="E98" s="108" t="s">
        <v>62</v>
      </c>
      <c r="F98" s="108" t="s">
        <v>62</v>
      </c>
      <c r="G98" s="105" t="s">
        <v>85</v>
      </c>
      <c r="H98" s="109" t="s">
        <v>98</v>
      </c>
      <c r="I98" s="110" t="s">
        <v>98</v>
      </c>
      <c r="J98" s="109" t="s">
        <v>98</v>
      </c>
      <c r="K98" s="110" t="s">
        <v>98</v>
      </c>
      <c r="L98" s="109">
        <v>0</v>
      </c>
      <c r="M98" s="110">
        <v>0</v>
      </c>
      <c r="N98" s="109" t="s">
        <v>98</v>
      </c>
      <c r="O98" s="110" t="s">
        <v>98</v>
      </c>
      <c r="P98" s="112"/>
      <c r="Q98" s="109" t="s">
        <v>98</v>
      </c>
      <c r="R98" s="112" t="s">
        <v>98</v>
      </c>
      <c r="S98" s="109" t="s">
        <v>98</v>
      </c>
      <c r="T98" s="110" t="s">
        <v>98</v>
      </c>
      <c r="U98" s="109">
        <v>0</v>
      </c>
      <c r="V98" s="110">
        <v>0</v>
      </c>
      <c r="W98" s="109" t="s">
        <v>98</v>
      </c>
      <c r="X98" s="110" t="s">
        <v>98</v>
      </c>
      <c r="Y98" s="113"/>
      <c r="Z98" s="109" t="s">
        <v>98</v>
      </c>
      <c r="AA98" s="110" t="s">
        <v>98</v>
      </c>
      <c r="AB98" s="109" t="s">
        <v>98</v>
      </c>
      <c r="AC98" s="110" t="s">
        <v>98</v>
      </c>
      <c r="AD98" s="109">
        <v>0</v>
      </c>
      <c r="AE98" s="110">
        <v>0</v>
      </c>
      <c r="AF98" s="109" t="s">
        <v>98</v>
      </c>
      <c r="AG98" s="110" t="s">
        <v>98</v>
      </c>
      <c r="AH98" s="113"/>
      <c r="AI98" s="109" t="s">
        <v>98</v>
      </c>
      <c r="AJ98" s="110" t="s">
        <v>98</v>
      </c>
      <c r="AK98" s="109" t="s">
        <v>98</v>
      </c>
      <c r="AL98" s="110" t="s">
        <v>98</v>
      </c>
      <c r="AM98" s="109">
        <v>0</v>
      </c>
      <c r="AN98" s="110">
        <v>0</v>
      </c>
      <c r="AO98" s="109" t="s">
        <v>98</v>
      </c>
      <c r="AP98" s="110" t="s">
        <v>98</v>
      </c>
      <c r="AQ98" s="116"/>
      <c r="AR98" s="109" t="s">
        <v>98</v>
      </c>
      <c r="AS98" s="110" t="s">
        <v>98</v>
      </c>
      <c r="AT98" s="109" t="s">
        <v>98</v>
      </c>
      <c r="AU98" s="112" t="s">
        <v>98</v>
      </c>
      <c r="AV98" s="109">
        <v>0</v>
      </c>
      <c r="AW98" s="110">
        <v>0</v>
      </c>
      <c r="AX98" s="109" t="s">
        <v>98</v>
      </c>
      <c r="AY98" s="110" t="s">
        <v>98</v>
      </c>
    </row>
    <row r="99" spans="1:51" s="63" customFormat="1">
      <c r="A99" s="136"/>
      <c r="B99" s="106"/>
      <c r="C99" s="107"/>
      <c r="D99" s="102"/>
      <c r="E99" s="132"/>
      <c r="F99" s="108"/>
      <c r="G99" s="105"/>
      <c r="H99" s="109"/>
      <c r="I99" s="110"/>
      <c r="J99" s="109"/>
      <c r="K99" s="110"/>
      <c r="L99" s="109"/>
      <c r="M99" s="110"/>
      <c r="N99" s="109"/>
      <c r="O99" s="110"/>
      <c r="P99" s="112"/>
      <c r="Q99" s="109"/>
      <c r="R99" s="112"/>
      <c r="S99" s="109"/>
      <c r="T99" s="110"/>
      <c r="U99" s="109"/>
      <c r="V99" s="110"/>
      <c r="W99" s="109"/>
      <c r="X99" s="110"/>
      <c r="Y99" s="113"/>
      <c r="Z99" s="109"/>
      <c r="AA99" s="110"/>
      <c r="AB99" s="109"/>
      <c r="AC99" s="110"/>
      <c r="AD99" s="109"/>
      <c r="AE99" s="110"/>
      <c r="AF99" s="109"/>
      <c r="AG99" s="110"/>
      <c r="AH99" s="113"/>
      <c r="AI99" s="109"/>
      <c r="AJ99" s="110"/>
      <c r="AK99" s="109"/>
      <c r="AL99" s="110"/>
      <c r="AM99" s="109"/>
      <c r="AN99" s="110"/>
      <c r="AO99" s="109"/>
      <c r="AP99" s="110"/>
      <c r="AQ99" s="116"/>
      <c r="AR99" s="109"/>
      <c r="AS99" s="110"/>
      <c r="AT99" s="109"/>
      <c r="AU99" s="112"/>
      <c r="AV99" s="109"/>
      <c r="AW99" s="110"/>
      <c r="AX99" s="109"/>
      <c r="AY99" s="110"/>
    </row>
    <row r="100" spans="1:51" s="63" customFormat="1">
      <c r="A100" s="136" t="s">
        <v>192</v>
      </c>
      <c r="B100" s="106">
        <v>350</v>
      </c>
      <c r="C100" s="107">
        <v>41373</v>
      </c>
      <c r="D100" s="102">
        <v>1500</v>
      </c>
      <c r="E100" s="132" t="s">
        <v>191</v>
      </c>
      <c r="F100" s="108" t="s">
        <v>193</v>
      </c>
      <c r="G100" s="108" t="s">
        <v>145</v>
      </c>
      <c r="H100" s="109">
        <v>0</v>
      </c>
      <c r="I100" s="110">
        <v>0</v>
      </c>
      <c r="J100" s="109">
        <v>1.8</v>
      </c>
      <c r="K100" s="110">
        <v>1.8</v>
      </c>
      <c r="L100" s="109">
        <v>0</v>
      </c>
      <c r="M100" s="110">
        <v>0</v>
      </c>
      <c r="N100" s="109">
        <v>1.8</v>
      </c>
      <c r="O100" s="110">
        <v>1.8</v>
      </c>
      <c r="P100" s="112"/>
      <c r="Q100" s="109">
        <v>0</v>
      </c>
      <c r="R100" s="112">
        <v>0</v>
      </c>
      <c r="S100" s="109">
        <v>1.9</v>
      </c>
      <c r="T100" s="110">
        <v>1.9</v>
      </c>
      <c r="U100" s="109">
        <v>0</v>
      </c>
      <c r="V100" s="110">
        <v>0</v>
      </c>
      <c r="W100" s="109">
        <v>1.9</v>
      </c>
      <c r="X100" s="110">
        <v>1.9</v>
      </c>
      <c r="Y100" s="113"/>
      <c r="Z100" s="109">
        <v>0</v>
      </c>
      <c r="AA100" s="110">
        <v>0</v>
      </c>
      <c r="AB100" s="109">
        <v>1.9</v>
      </c>
      <c r="AC100" s="110">
        <v>1.9</v>
      </c>
      <c r="AD100" s="109">
        <v>0</v>
      </c>
      <c r="AE100" s="110">
        <v>0</v>
      </c>
      <c r="AF100" s="109">
        <v>1.9</v>
      </c>
      <c r="AG100" s="110">
        <v>1.9</v>
      </c>
      <c r="AH100" s="113"/>
      <c r="AI100" s="109">
        <v>0</v>
      </c>
      <c r="AJ100" s="110">
        <v>0</v>
      </c>
      <c r="AK100" s="109">
        <v>1.9</v>
      </c>
      <c r="AL100" s="110">
        <v>1.9</v>
      </c>
      <c r="AM100" s="109">
        <v>0</v>
      </c>
      <c r="AN100" s="110">
        <v>0</v>
      </c>
      <c r="AO100" s="109">
        <v>1.9</v>
      </c>
      <c r="AP100" s="110">
        <v>1.9</v>
      </c>
      <c r="AQ100" s="116"/>
      <c r="AR100" s="109">
        <v>0</v>
      </c>
      <c r="AS100" s="110">
        <v>0</v>
      </c>
      <c r="AT100" s="109">
        <v>1.9</v>
      </c>
      <c r="AU100" s="112">
        <v>1.9</v>
      </c>
      <c r="AV100" s="109">
        <v>0</v>
      </c>
      <c r="AW100" s="110">
        <v>0</v>
      </c>
      <c r="AX100" s="109">
        <v>1.9</v>
      </c>
      <c r="AY100" s="110">
        <v>1.9</v>
      </c>
    </row>
    <row r="101" spans="1:51" s="63" customFormat="1">
      <c r="A101" s="136"/>
      <c r="B101" s="106"/>
      <c r="C101" s="107"/>
      <c r="D101" s="102"/>
      <c r="E101" s="132"/>
      <c r="F101" s="108"/>
      <c r="G101" s="108"/>
      <c r="H101" s="109"/>
      <c r="I101" s="110"/>
      <c r="J101" s="109"/>
      <c r="K101" s="110"/>
      <c r="L101" s="109"/>
      <c r="M101" s="110"/>
      <c r="N101" s="109"/>
      <c r="O101" s="110"/>
      <c r="P101" s="112"/>
      <c r="Q101" s="109"/>
      <c r="R101" s="112"/>
      <c r="S101" s="109"/>
      <c r="T101" s="110"/>
      <c r="U101" s="109"/>
      <c r="V101" s="110"/>
      <c r="W101" s="109"/>
      <c r="X101" s="110"/>
      <c r="Y101" s="113"/>
      <c r="Z101" s="109"/>
      <c r="AA101" s="110"/>
      <c r="AB101" s="109"/>
      <c r="AC101" s="110"/>
      <c r="AD101" s="109"/>
      <c r="AE101" s="110"/>
      <c r="AF101" s="109"/>
      <c r="AG101" s="110"/>
      <c r="AH101" s="113"/>
      <c r="AI101" s="109"/>
      <c r="AJ101" s="110"/>
      <c r="AK101" s="109"/>
      <c r="AL101" s="110"/>
      <c r="AM101" s="109"/>
      <c r="AN101" s="110"/>
      <c r="AO101" s="109"/>
      <c r="AP101" s="110"/>
      <c r="AQ101" s="116"/>
      <c r="AR101" s="109"/>
      <c r="AS101" s="110"/>
      <c r="AT101" s="109"/>
      <c r="AU101" s="112"/>
      <c r="AV101" s="109"/>
      <c r="AW101" s="110"/>
      <c r="AX101" s="109"/>
      <c r="AY101" s="110"/>
    </row>
    <row r="102" spans="1:51" s="63" customFormat="1">
      <c r="A102" s="136" t="s">
        <v>34</v>
      </c>
      <c r="B102" s="106">
        <v>481</v>
      </c>
      <c r="C102" s="107">
        <v>41431</v>
      </c>
      <c r="D102" s="102">
        <v>1512</v>
      </c>
      <c r="E102" s="108" t="s">
        <v>56</v>
      </c>
      <c r="F102" s="108" t="s">
        <v>56</v>
      </c>
      <c r="G102" s="105" t="s">
        <v>78</v>
      </c>
      <c r="H102" s="109">
        <v>-80.400000000000006</v>
      </c>
      <c r="I102" s="110">
        <v>-80.400000000000006</v>
      </c>
      <c r="J102" s="109">
        <v>-377.3</v>
      </c>
      <c r="K102" s="110">
        <v>-377.3</v>
      </c>
      <c r="L102" s="109">
        <v>457.7</v>
      </c>
      <c r="M102" s="110">
        <v>457.7</v>
      </c>
      <c r="N102" s="109">
        <v>0</v>
      </c>
      <c r="O102" s="110">
        <v>0</v>
      </c>
      <c r="P102" s="112"/>
      <c r="Q102" s="109">
        <v>-73.2</v>
      </c>
      <c r="R102" s="112">
        <v>-73.2</v>
      </c>
      <c r="S102" s="109">
        <v>-367</v>
      </c>
      <c r="T102" s="110">
        <v>-367</v>
      </c>
      <c r="U102" s="109">
        <v>440.2</v>
      </c>
      <c r="V102" s="110">
        <v>440.2</v>
      </c>
      <c r="W102" s="109">
        <v>0</v>
      </c>
      <c r="X102" s="110">
        <v>0</v>
      </c>
      <c r="Y102" s="113"/>
      <c r="Z102" s="109">
        <v>-66.900000000000006</v>
      </c>
      <c r="AA102" s="110">
        <v>-66.900000000000006</v>
      </c>
      <c r="AB102" s="109">
        <v>-365.8</v>
      </c>
      <c r="AC102" s="110">
        <v>-365.8</v>
      </c>
      <c r="AD102" s="109">
        <v>432.7</v>
      </c>
      <c r="AE102" s="110">
        <v>432.7</v>
      </c>
      <c r="AF102" s="109">
        <v>0</v>
      </c>
      <c r="AG102" s="110">
        <v>0</v>
      </c>
      <c r="AH102" s="113"/>
      <c r="AI102" s="109">
        <v>-65.2</v>
      </c>
      <c r="AJ102" s="110">
        <v>-65.2</v>
      </c>
      <c r="AK102" s="109">
        <v>-366.3</v>
      </c>
      <c r="AL102" s="110">
        <v>-366.3</v>
      </c>
      <c r="AM102" s="109">
        <v>431.5</v>
      </c>
      <c r="AN102" s="110">
        <v>431.5</v>
      </c>
      <c r="AO102" s="109">
        <v>0</v>
      </c>
      <c r="AP102" s="110">
        <v>0</v>
      </c>
      <c r="AQ102" s="116"/>
      <c r="AR102" s="109">
        <v>-65.5</v>
      </c>
      <c r="AS102" s="110">
        <v>-65.5</v>
      </c>
      <c r="AT102" s="109">
        <v>-366.8</v>
      </c>
      <c r="AU102" s="112">
        <v>-366.8</v>
      </c>
      <c r="AV102" s="109">
        <v>432.3</v>
      </c>
      <c r="AW102" s="110">
        <v>432.3</v>
      </c>
      <c r="AX102" s="109">
        <v>0</v>
      </c>
      <c r="AY102" s="110">
        <v>0</v>
      </c>
    </row>
    <row r="103" spans="1:51" s="63" customFormat="1">
      <c r="A103" s="136"/>
      <c r="B103" s="106"/>
      <c r="C103" s="107"/>
      <c r="D103" s="102"/>
      <c r="E103" s="132"/>
      <c r="F103" s="108"/>
      <c r="G103" s="105"/>
      <c r="H103" s="109"/>
      <c r="I103" s="110"/>
      <c r="J103" s="109"/>
      <c r="K103" s="110"/>
      <c r="L103" s="109"/>
      <c r="M103" s="110"/>
      <c r="N103" s="109"/>
      <c r="O103" s="110"/>
      <c r="P103" s="112"/>
      <c r="Q103" s="109"/>
      <c r="R103" s="112"/>
      <c r="S103" s="109"/>
      <c r="T103" s="110"/>
      <c r="U103" s="109"/>
      <c r="V103" s="110"/>
      <c r="W103" s="109"/>
      <c r="X103" s="110"/>
      <c r="Y103" s="113"/>
      <c r="Z103" s="109"/>
      <c r="AA103" s="110"/>
      <c r="AB103" s="109"/>
      <c r="AC103" s="110"/>
      <c r="AD103" s="109"/>
      <c r="AE103" s="110"/>
      <c r="AF103" s="109"/>
      <c r="AG103" s="110"/>
      <c r="AH103" s="113"/>
      <c r="AI103" s="109"/>
      <c r="AJ103" s="110"/>
      <c r="AK103" s="109"/>
      <c r="AL103" s="110"/>
      <c r="AM103" s="109"/>
      <c r="AN103" s="110"/>
      <c r="AO103" s="109"/>
      <c r="AP103" s="110"/>
      <c r="AQ103" s="116"/>
      <c r="AR103" s="109"/>
      <c r="AS103" s="110"/>
      <c r="AT103" s="109"/>
      <c r="AU103" s="112"/>
      <c r="AV103" s="109"/>
      <c r="AW103" s="110"/>
      <c r="AX103" s="109"/>
      <c r="AY103" s="110"/>
    </row>
    <row r="104" spans="1:51" s="63" customFormat="1">
      <c r="A104" s="136" t="s">
        <v>195</v>
      </c>
      <c r="B104" s="106">
        <v>70</v>
      </c>
      <c r="C104" s="107">
        <v>41320</v>
      </c>
      <c r="D104" s="102">
        <v>1516</v>
      </c>
      <c r="E104" s="132" t="s">
        <v>194</v>
      </c>
      <c r="F104" s="108" t="s">
        <v>156</v>
      </c>
      <c r="G104" s="105" t="s">
        <v>93</v>
      </c>
      <c r="H104" s="109" t="s">
        <v>101</v>
      </c>
      <c r="I104" s="110" t="s">
        <v>101</v>
      </c>
      <c r="J104" s="109">
        <v>0</v>
      </c>
      <c r="K104" s="110">
        <v>0</v>
      </c>
      <c r="L104" s="109">
        <v>0</v>
      </c>
      <c r="M104" s="110">
        <v>0</v>
      </c>
      <c r="N104" s="109" t="s">
        <v>101</v>
      </c>
      <c r="O104" s="110" t="s">
        <v>101</v>
      </c>
      <c r="P104" s="112"/>
      <c r="Q104" s="109" t="s">
        <v>101</v>
      </c>
      <c r="R104" s="112" t="s">
        <v>101</v>
      </c>
      <c r="S104" s="109">
        <v>0</v>
      </c>
      <c r="T104" s="110">
        <v>0</v>
      </c>
      <c r="U104" s="109">
        <v>0</v>
      </c>
      <c r="V104" s="110">
        <v>0</v>
      </c>
      <c r="W104" s="109" t="s">
        <v>101</v>
      </c>
      <c r="X104" s="110" t="s">
        <v>101</v>
      </c>
      <c r="Y104" s="113"/>
      <c r="Z104" s="109" t="s">
        <v>101</v>
      </c>
      <c r="AA104" s="110" t="s">
        <v>101</v>
      </c>
      <c r="AB104" s="109">
        <v>0</v>
      </c>
      <c r="AC104" s="110">
        <v>0</v>
      </c>
      <c r="AD104" s="109">
        <v>0</v>
      </c>
      <c r="AE104" s="110">
        <v>0</v>
      </c>
      <c r="AF104" s="109" t="s">
        <v>101</v>
      </c>
      <c r="AG104" s="110" t="s">
        <v>101</v>
      </c>
      <c r="AH104" s="113"/>
      <c r="AI104" s="109" t="s">
        <v>101</v>
      </c>
      <c r="AJ104" s="110" t="s">
        <v>101</v>
      </c>
      <c r="AK104" s="109">
        <v>0</v>
      </c>
      <c r="AL104" s="110">
        <v>0</v>
      </c>
      <c r="AM104" s="109">
        <v>0</v>
      </c>
      <c r="AN104" s="110">
        <v>0</v>
      </c>
      <c r="AO104" s="109" t="s">
        <v>101</v>
      </c>
      <c r="AP104" s="110" t="s">
        <v>101</v>
      </c>
      <c r="AQ104" s="116"/>
      <c r="AR104" s="109" t="s">
        <v>101</v>
      </c>
      <c r="AS104" s="110" t="s">
        <v>101</v>
      </c>
      <c r="AT104" s="109">
        <v>0</v>
      </c>
      <c r="AU104" s="112">
        <v>0</v>
      </c>
      <c r="AV104" s="109">
        <v>0</v>
      </c>
      <c r="AW104" s="110">
        <v>0</v>
      </c>
      <c r="AX104" s="109" t="s">
        <v>101</v>
      </c>
      <c r="AY104" s="110" t="s">
        <v>101</v>
      </c>
    </row>
    <row r="105" spans="1:51" s="63" customFormat="1">
      <c r="A105" s="136"/>
      <c r="B105" s="106"/>
      <c r="C105" s="107"/>
      <c r="D105" s="102"/>
      <c r="E105" s="132"/>
      <c r="F105" s="108"/>
      <c r="G105" s="105"/>
      <c r="H105" s="109"/>
      <c r="I105" s="110"/>
      <c r="J105" s="109"/>
      <c r="K105" s="110"/>
      <c r="L105" s="109"/>
      <c r="M105" s="110"/>
      <c r="N105" s="109"/>
      <c r="O105" s="110"/>
      <c r="P105" s="112"/>
      <c r="Q105" s="109"/>
      <c r="R105" s="112"/>
      <c r="S105" s="109"/>
      <c r="T105" s="110"/>
      <c r="U105" s="109"/>
      <c r="V105" s="110"/>
      <c r="W105" s="109"/>
      <c r="X105" s="110"/>
      <c r="Y105" s="113"/>
      <c r="Z105" s="109"/>
      <c r="AA105" s="110"/>
      <c r="AB105" s="109"/>
      <c r="AC105" s="110"/>
      <c r="AD105" s="109"/>
      <c r="AE105" s="110"/>
      <c r="AF105" s="109"/>
      <c r="AG105" s="110"/>
      <c r="AH105" s="113"/>
      <c r="AI105" s="109"/>
      <c r="AJ105" s="110"/>
      <c r="AK105" s="109"/>
      <c r="AL105" s="110"/>
      <c r="AM105" s="109"/>
      <c r="AN105" s="110"/>
      <c r="AO105" s="109"/>
      <c r="AP105" s="110"/>
      <c r="AQ105" s="116"/>
      <c r="AR105" s="109"/>
      <c r="AS105" s="110"/>
      <c r="AT105" s="109"/>
      <c r="AU105" s="112"/>
      <c r="AV105" s="109"/>
      <c r="AW105" s="110"/>
      <c r="AX105" s="109"/>
      <c r="AY105" s="110"/>
    </row>
    <row r="106" spans="1:51" s="63" customFormat="1">
      <c r="A106" s="136" t="s">
        <v>35</v>
      </c>
      <c r="B106" s="106">
        <v>490</v>
      </c>
      <c r="C106" s="107">
        <v>41431</v>
      </c>
      <c r="D106" s="102">
        <v>1520</v>
      </c>
      <c r="E106" s="108" t="s">
        <v>60</v>
      </c>
      <c r="F106" s="108" t="s">
        <v>60</v>
      </c>
      <c r="G106" s="105" t="s">
        <v>94</v>
      </c>
      <c r="H106" s="109">
        <v>0</v>
      </c>
      <c r="I106" s="110">
        <v>0</v>
      </c>
      <c r="J106" s="109">
        <v>0</v>
      </c>
      <c r="K106" s="110">
        <v>0</v>
      </c>
      <c r="L106" s="109">
        <v>0</v>
      </c>
      <c r="M106" s="110">
        <v>0</v>
      </c>
      <c r="N106" s="109">
        <v>0</v>
      </c>
      <c r="O106" s="110">
        <v>0</v>
      </c>
      <c r="P106" s="112"/>
      <c r="Q106" s="109">
        <v>-8.5</v>
      </c>
      <c r="R106" s="112">
        <v>-8.5</v>
      </c>
      <c r="S106" s="109">
        <v>0</v>
      </c>
      <c r="T106" s="110">
        <v>0</v>
      </c>
      <c r="U106" s="109">
        <v>0</v>
      </c>
      <c r="V106" s="110">
        <v>0</v>
      </c>
      <c r="W106" s="109">
        <v>-8.5</v>
      </c>
      <c r="X106" s="110">
        <v>-8.5</v>
      </c>
      <c r="Y106" s="113"/>
      <c r="Z106" s="109">
        <v>-17.2</v>
      </c>
      <c r="AA106" s="110">
        <v>-17.2</v>
      </c>
      <c r="AB106" s="109">
        <v>0</v>
      </c>
      <c r="AC106" s="110">
        <v>0</v>
      </c>
      <c r="AD106" s="109">
        <v>0</v>
      </c>
      <c r="AE106" s="110">
        <v>0</v>
      </c>
      <c r="AF106" s="109">
        <v>-17.2</v>
      </c>
      <c r="AG106" s="110">
        <v>-17.2</v>
      </c>
      <c r="AH106" s="113"/>
      <c r="AI106" s="109">
        <v>-27.5</v>
      </c>
      <c r="AJ106" s="110">
        <v>-27.5</v>
      </c>
      <c r="AK106" s="109">
        <v>0</v>
      </c>
      <c r="AL106" s="110">
        <v>0</v>
      </c>
      <c r="AM106" s="109">
        <v>0</v>
      </c>
      <c r="AN106" s="110">
        <v>0</v>
      </c>
      <c r="AO106" s="109">
        <v>-27.5</v>
      </c>
      <c r="AP106" s="110">
        <v>-27.5</v>
      </c>
      <c r="AQ106" s="116"/>
      <c r="AR106" s="109">
        <v>-38.700000000000003</v>
      </c>
      <c r="AS106" s="110">
        <v>-38.700000000000003</v>
      </c>
      <c r="AT106" s="109">
        <v>0</v>
      </c>
      <c r="AU106" s="112">
        <v>0</v>
      </c>
      <c r="AV106" s="109">
        <v>0</v>
      </c>
      <c r="AW106" s="110">
        <v>0</v>
      </c>
      <c r="AX106" s="109">
        <v>-38.700000000000003</v>
      </c>
      <c r="AY106" s="110">
        <v>-38.700000000000003</v>
      </c>
    </row>
    <row r="107" spans="1:51" s="63" customFormat="1">
      <c r="A107" s="136"/>
      <c r="B107" s="106"/>
      <c r="C107" s="107"/>
      <c r="D107" s="102"/>
      <c r="E107" s="132"/>
      <c r="F107" s="108"/>
      <c r="G107" s="105"/>
      <c r="H107" s="109"/>
      <c r="I107" s="110"/>
      <c r="J107" s="109"/>
      <c r="K107" s="110"/>
      <c r="L107" s="109"/>
      <c r="M107" s="110"/>
      <c r="N107" s="109"/>
      <c r="O107" s="110"/>
      <c r="P107" s="112"/>
      <c r="Q107" s="109"/>
      <c r="R107" s="112"/>
      <c r="S107" s="109"/>
      <c r="T107" s="110"/>
      <c r="U107" s="109"/>
      <c r="V107" s="110"/>
      <c r="W107" s="109"/>
      <c r="X107" s="110"/>
      <c r="Y107" s="113"/>
      <c r="Z107" s="109"/>
      <c r="AA107" s="110"/>
      <c r="AB107" s="109"/>
      <c r="AC107" s="110"/>
      <c r="AD107" s="109"/>
      <c r="AE107" s="110"/>
      <c r="AF107" s="109"/>
      <c r="AG107" s="110"/>
      <c r="AH107" s="113"/>
      <c r="AI107" s="109"/>
      <c r="AJ107" s="110"/>
      <c r="AK107" s="109"/>
      <c r="AL107" s="110"/>
      <c r="AM107" s="109"/>
      <c r="AN107" s="110"/>
      <c r="AO107" s="109"/>
      <c r="AP107" s="110"/>
      <c r="AQ107" s="116"/>
      <c r="AR107" s="109"/>
      <c r="AS107" s="110"/>
      <c r="AT107" s="109"/>
      <c r="AU107" s="112"/>
      <c r="AV107" s="109"/>
      <c r="AW107" s="110"/>
      <c r="AX107" s="109"/>
      <c r="AY107" s="110"/>
    </row>
    <row r="108" spans="1:51" s="63" customFormat="1">
      <c r="A108" s="136" t="s">
        <v>197</v>
      </c>
      <c r="B108" s="106">
        <v>381</v>
      </c>
      <c r="C108" s="107">
        <v>41376</v>
      </c>
      <c r="D108" s="102">
        <v>1522</v>
      </c>
      <c r="E108" s="132" t="s">
        <v>196</v>
      </c>
      <c r="F108" s="108" t="s">
        <v>157</v>
      </c>
      <c r="G108" s="105" t="s">
        <v>87</v>
      </c>
      <c r="H108" s="109">
        <v>1.1000000000000001</v>
      </c>
      <c r="I108" s="110">
        <v>1.4</v>
      </c>
      <c r="J108" s="109">
        <v>-1.1000000000000001</v>
      </c>
      <c r="K108" s="110">
        <v>-1.4</v>
      </c>
      <c r="L108" s="109">
        <v>0</v>
      </c>
      <c r="M108" s="110">
        <v>0</v>
      </c>
      <c r="N108" s="109">
        <v>0</v>
      </c>
      <c r="O108" s="110">
        <v>0</v>
      </c>
      <c r="P108" s="112"/>
      <c r="Q108" s="109">
        <v>1.5</v>
      </c>
      <c r="R108" s="112">
        <v>1.5</v>
      </c>
      <c r="S108" s="109">
        <v>-1.5</v>
      </c>
      <c r="T108" s="110">
        <v>-1.5</v>
      </c>
      <c r="U108" s="109">
        <v>0</v>
      </c>
      <c r="V108" s="110">
        <v>0</v>
      </c>
      <c r="W108" s="109">
        <v>0</v>
      </c>
      <c r="X108" s="110">
        <v>0</v>
      </c>
      <c r="Y108" s="113"/>
      <c r="Z108" s="109">
        <v>1.5</v>
      </c>
      <c r="AA108" s="110">
        <v>1.5</v>
      </c>
      <c r="AB108" s="109">
        <v>-1.5</v>
      </c>
      <c r="AC108" s="110">
        <v>-1.5</v>
      </c>
      <c r="AD108" s="109">
        <v>0</v>
      </c>
      <c r="AE108" s="110">
        <v>0</v>
      </c>
      <c r="AF108" s="109">
        <v>0</v>
      </c>
      <c r="AG108" s="110">
        <v>0</v>
      </c>
      <c r="AH108" s="113"/>
      <c r="AI108" s="109">
        <v>1.6</v>
      </c>
      <c r="AJ108" s="110">
        <v>1.6</v>
      </c>
      <c r="AK108" s="109">
        <v>-1.6</v>
      </c>
      <c r="AL108" s="110">
        <v>-1.6</v>
      </c>
      <c r="AM108" s="109">
        <v>0</v>
      </c>
      <c r="AN108" s="110">
        <v>0</v>
      </c>
      <c r="AO108" s="109">
        <v>0</v>
      </c>
      <c r="AP108" s="110">
        <v>0</v>
      </c>
      <c r="AQ108" s="116"/>
      <c r="AR108" s="109">
        <v>1.6</v>
      </c>
      <c r="AS108" s="110">
        <v>1.6</v>
      </c>
      <c r="AT108" s="109">
        <v>-1.6</v>
      </c>
      <c r="AU108" s="112">
        <v>-1.6</v>
      </c>
      <c r="AV108" s="109">
        <v>0</v>
      </c>
      <c r="AW108" s="110">
        <v>0</v>
      </c>
      <c r="AX108" s="109">
        <v>0</v>
      </c>
      <c r="AY108" s="110">
        <v>0</v>
      </c>
    </row>
    <row r="109" spans="1:51" s="63" customFormat="1">
      <c r="A109" s="136"/>
      <c r="B109" s="106"/>
      <c r="C109" s="107"/>
      <c r="D109" s="102"/>
      <c r="E109" s="132"/>
      <c r="F109" s="108"/>
      <c r="G109" s="105"/>
      <c r="H109" s="109"/>
      <c r="I109" s="110"/>
      <c r="J109" s="109"/>
      <c r="K109" s="110"/>
      <c r="L109" s="109"/>
      <c r="M109" s="110"/>
      <c r="N109" s="109"/>
      <c r="O109" s="110"/>
      <c r="P109" s="112"/>
      <c r="Q109" s="109"/>
      <c r="R109" s="112"/>
      <c r="S109" s="109"/>
      <c r="T109" s="110"/>
      <c r="U109" s="109"/>
      <c r="V109" s="110"/>
      <c r="W109" s="109"/>
      <c r="X109" s="110"/>
      <c r="Y109" s="113"/>
      <c r="Z109" s="109"/>
      <c r="AA109" s="110"/>
      <c r="AB109" s="109"/>
      <c r="AC109" s="110"/>
      <c r="AD109" s="109"/>
      <c r="AE109" s="110"/>
      <c r="AF109" s="109"/>
      <c r="AG109" s="110"/>
      <c r="AH109" s="113"/>
      <c r="AI109" s="109"/>
      <c r="AJ109" s="110"/>
      <c r="AK109" s="109"/>
      <c r="AL109" s="110"/>
      <c r="AM109" s="109"/>
      <c r="AN109" s="110"/>
      <c r="AO109" s="109"/>
      <c r="AP109" s="110"/>
      <c r="AQ109" s="116"/>
      <c r="AR109" s="109"/>
      <c r="AS109" s="110"/>
      <c r="AT109" s="109"/>
      <c r="AU109" s="112"/>
      <c r="AV109" s="109"/>
      <c r="AW109" s="110"/>
      <c r="AX109" s="109"/>
      <c r="AY109" s="110"/>
    </row>
    <row r="110" spans="1:51" s="63" customFormat="1">
      <c r="A110" s="137" t="s">
        <v>33</v>
      </c>
      <c r="B110" s="45">
        <v>478</v>
      </c>
      <c r="C110" s="46">
        <v>41431</v>
      </c>
      <c r="D110" s="102">
        <v>1830</v>
      </c>
      <c r="E110" s="134" t="s">
        <v>126</v>
      </c>
      <c r="F110" s="48" t="s">
        <v>55</v>
      </c>
      <c r="G110" s="49" t="s">
        <v>80</v>
      </c>
      <c r="H110" s="50">
        <v>0</v>
      </c>
      <c r="I110" s="51">
        <v>0</v>
      </c>
      <c r="J110" s="52">
        <v>0</v>
      </c>
      <c r="K110" s="53">
        <v>0</v>
      </c>
      <c r="L110" s="52">
        <v>0</v>
      </c>
      <c r="M110" s="53">
        <v>-0.1</v>
      </c>
      <c r="N110" s="52">
        <v>0</v>
      </c>
      <c r="O110" s="53">
        <v>-0.1</v>
      </c>
      <c r="P110" s="54"/>
      <c r="Q110" s="50">
        <v>0</v>
      </c>
      <c r="R110" s="54">
        <v>0</v>
      </c>
      <c r="S110" s="52">
        <v>0</v>
      </c>
      <c r="T110" s="53">
        <v>0</v>
      </c>
      <c r="U110" s="52">
        <v>-0.1</v>
      </c>
      <c r="V110" s="53">
        <v>-0.1</v>
      </c>
      <c r="W110" s="52">
        <v>-0.1</v>
      </c>
      <c r="X110" s="53">
        <v>-0.1</v>
      </c>
      <c r="Y110" s="54"/>
      <c r="Z110" s="52">
        <v>0</v>
      </c>
      <c r="AA110" s="53">
        <v>0</v>
      </c>
      <c r="AB110" s="52">
        <v>0</v>
      </c>
      <c r="AC110" s="53">
        <v>0</v>
      </c>
      <c r="AD110" s="52">
        <v>-0.1</v>
      </c>
      <c r="AE110" s="53">
        <v>-0.1</v>
      </c>
      <c r="AF110" s="52">
        <v>-0.1</v>
      </c>
      <c r="AG110" s="53">
        <v>-0.1</v>
      </c>
      <c r="AH110" s="55"/>
      <c r="AI110" s="52">
        <v>0</v>
      </c>
      <c r="AJ110" s="53">
        <v>0</v>
      </c>
      <c r="AK110" s="52">
        <v>0</v>
      </c>
      <c r="AL110" s="53">
        <v>0</v>
      </c>
      <c r="AM110" s="52">
        <v>-0.1</v>
      </c>
      <c r="AN110" s="53">
        <v>-0.1</v>
      </c>
      <c r="AO110" s="52">
        <v>-0.1</v>
      </c>
      <c r="AP110" s="53">
        <v>-0.1</v>
      </c>
      <c r="AQ110" s="56"/>
      <c r="AR110" s="119">
        <v>0</v>
      </c>
      <c r="AS110" s="118">
        <v>0</v>
      </c>
      <c r="AT110" s="119">
        <v>0</v>
      </c>
      <c r="AU110" s="122">
        <v>0</v>
      </c>
      <c r="AV110" s="119">
        <v>-0.1</v>
      </c>
      <c r="AW110" s="118">
        <v>-0.1</v>
      </c>
      <c r="AX110" s="119">
        <v>-0.1</v>
      </c>
      <c r="AY110" s="118">
        <v>-0.1</v>
      </c>
    </row>
    <row r="111" spans="1:51" s="63" customFormat="1" ht="12.75" customHeight="1">
      <c r="A111" s="137" t="s">
        <v>33</v>
      </c>
      <c r="B111" s="45">
        <v>92</v>
      </c>
      <c r="C111" s="46">
        <v>41327</v>
      </c>
      <c r="D111" s="47">
        <v>1830</v>
      </c>
      <c r="E111" s="134" t="s">
        <v>126</v>
      </c>
      <c r="F111" s="48" t="s">
        <v>152</v>
      </c>
      <c r="G111" s="49" t="s">
        <v>80</v>
      </c>
      <c r="H111" s="58" t="s">
        <v>160</v>
      </c>
      <c r="I111" s="51"/>
      <c r="J111" s="52"/>
      <c r="K111" s="53"/>
      <c r="L111" s="52"/>
      <c r="M111" s="53"/>
      <c r="N111" s="52"/>
      <c r="O111" s="53"/>
      <c r="P111" s="54"/>
      <c r="Q111" s="50"/>
      <c r="R111" s="54"/>
      <c r="S111" s="52"/>
      <c r="T111" s="53"/>
      <c r="U111" s="52"/>
      <c r="V111" s="53"/>
      <c r="W111" s="52"/>
      <c r="X111" s="53"/>
      <c r="Y111" s="54"/>
      <c r="Z111" s="52"/>
      <c r="AA111" s="53"/>
      <c r="AB111" s="52"/>
      <c r="AC111" s="53"/>
      <c r="AD111" s="52"/>
      <c r="AE111" s="53"/>
      <c r="AF111" s="52"/>
      <c r="AG111" s="53"/>
      <c r="AH111" s="55"/>
      <c r="AI111" s="52"/>
      <c r="AJ111" s="53"/>
      <c r="AK111" s="52"/>
      <c r="AL111" s="53"/>
      <c r="AM111" s="52"/>
      <c r="AN111" s="53"/>
      <c r="AO111" s="52"/>
      <c r="AP111" s="53"/>
      <c r="AQ111" s="3"/>
      <c r="AR111" s="119"/>
      <c r="AS111" s="118"/>
      <c r="AT111" s="119"/>
      <c r="AU111" s="123"/>
      <c r="AV111" s="119"/>
      <c r="AW111" s="118"/>
      <c r="AX111" s="119"/>
      <c r="AY111" s="118"/>
    </row>
    <row r="112" spans="1:51" s="63" customFormat="1">
      <c r="A112" s="137" t="s">
        <v>33</v>
      </c>
      <c r="B112" s="45">
        <v>271</v>
      </c>
      <c r="C112" s="46">
        <v>41362</v>
      </c>
      <c r="D112" s="47">
        <v>1830</v>
      </c>
      <c r="E112" s="134" t="s">
        <v>126</v>
      </c>
      <c r="F112" s="48" t="s">
        <v>158</v>
      </c>
      <c r="G112" s="49" t="s">
        <v>80</v>
      </c>
      <c r="H112" s="50">
        <v>0</v>
      </c>
      <c r="I112" s="51">
        <v>0</v>
      </c>
      <c r="J112" s="52">
        <v>0</v>
      </c>
      <c r="K112" s="53">
        <v>0</v>
      </c>
      <c r="L112" s="52">
        <v>0</v>
      </c>
      <c r="M112" s="53">
        <v>0</v>
      </c>
      <c r="N112" s="52">
        <v>0</v>
      </c>
      <c r="O112" s="53">
        <v>0</v>
      </c>
      <c r="P112" s="54"/>
      <c r="Q112" s="50">
        <v>0</v>
      </c>
      <c r="R112" s="54">
        <v>0</v>
      </c>
      <c r="S112" s="52">
        <v>0</v>
      </c>
      <c r="T112" s="53">
        <v>0</v>
      </c>
      <c r="U112" s="52">
        <v>-0.1</v>
      </c>
      <c r="V112" s="53">
        <v>-0.1</v>
      </c>
      <c r="W112" s="52">
        <v>-0.1</v>
      </c>
      <c r="X112" s="53">
        <v>-0.1</v>
      </c>
      <c r="Y112" s="54"/>
      <c r="Z112" s="52">
        <v>0</v>
      </c>
      <c r="AA112" s="53">
        <v>0</v>
      </c>
      <c r="AB112" s="52">
        <v>0</v>
      </c>
      <c r="AC112" s="53">
        <v>0</v>
      </c>
      <c r="AD112" s="52">
        <v>-0.1</v>
      </c>
      <c r="AE112" s="53">
        <v>-0.1</v>
      </c>
      <c r="AF112" s="52">
        <v>-0.1</v>
      </c>
      <c r="AG112" s="53">
        <v>-0.1</v>
      </c>
      <c r="AH112" s="55"/>
      <c r="AI112" s="52">
        <v>0</v>
      </c>
      <c r="AJ112" s="53">
        <v>0</v>
      </c>
      <c r="AK112" s="52">
        <v>0</v>
      </c>
      <c r="AL112" s="53">
        <v>0</v>
      </c>
      <c r="AM112" s="52">
        <v>-0.1</v>
      </c>
      <c r="AN112" s="53">
        <v>-0.1</v>
      </c>
      <c r="AO112" s="52">
        <v>-0.1</v>
      </c>
      <c r="AP112" s="53">
        <v>-0.1</v>
      </c>
      <c r="AQ112" s="3"/>
      <c r="AR112" s="119">
        <v>0</v>
      </c>
      <c r="AS112" s="118">
        <v>0</v>
      </c>
      <c r="AT112" s="119">
        <v>0</v>
      </c>
      <c r="AU112" s="123">
        <v>0</v>
      </c>
      <c r="AV112" s="119">
        <v>-0.1</v>
      </c>
      <c r="AW112" s="118">
        <v>-0.1</v>
      </c>
      <c r="AX112" s="119">
        <v>-0.1</v>
      </c>
      <c r="AY112" s="118">
        <v>-0.1</v>
      </c>
    </row>
    <row r="113" spans="1:51" s="63" customFormat="1">
      <c r="A113" s="137" t="s">
        <v>33</v>
      </c>
      <c r="B113" s="45">
        <v>230</v>
      </c>
      <c r="C113" s="46">
        <v>41355</v>
      </c>
      <c r="D113" s="47">
        <v>1830</v>
      </c>
      <c r="E113" s="134" t="s">
        <v>126</v>
      </c>
      <c r="F113" s="48" t="s">
        <v>231</v>
      </c>
      <c r="G113" s="49" t="s">
        <v>80</v>
      </c>
      <c r="H113" s="50">
        <v>0</v>
      </c>
      <c r="I113" s="51">
        <v>0</v>
      </c>
      <c r="J113" s="52">
        <v>0</v>
      </c>
      <c r="K113" s="53">
        <v>0</v>
      </c>
      <c r="L113" s="52" t="s">
        <v>97</v>
      </c>
      <c r="M113" s="53" t="s">
        <v>97</v>
      </c>
      <c r="N113" s="52">
        <v>0</v>
      </c>
      <c r="O113" s="53">
        <v>0</v>
      </c>
      <c r="P113" s="54"/>
      <c r="Q113" s="50">
        <v>0</v>
      </c>
      <c r="R113" s="54">
        <v>0</v>
      </c>
      <c r="S113" s="52">
        <v>0</v>
      </c>
      <c r="T113" s="53">
        <v>0</v>
      </c>
      <c r="U113" s="52" t="s">
        <v>97</v>
      </c>
      <c r="V113" s="53" t="s">
        <v>97</v>
      </c>
      <c r="W113" s="52">
        <v>0</v>
      </c>
      <c r="X113" s="53">
        <v>0</v>
      </c>
      <c r="Y113" s="54"/>
      <c r="Z113" s="52">
        <v>0</v>
      </c>
      <c r="AA113" s="53">
        <v>0</v>
      </c>
      <c r="AB113" s="52">
        <v>0</v>
      </c>
      <c r="AC113" s="53">
        <v>0</v>
      </c>
      <c r="AD113" s="52" t="s">
        <v>97</v>
      </c>
      <c r="AE113" s="53" t="s">
        <v>97</v>
      </c>
      <c r="AF113" s="52">
        <v>0</v>
      </c>
      <c r="AG113" s="53">
        <v>0</v>
      </c>
      <c r="AH113" s="55"/>
      <c r="AI113" s="52">
        <v>0</v>
      </c>
      <c r="AJ113" s="53">
        <v>0</v>
      </c>
      <c r="AK113" s="52">
        <v>0</v>
      </c>
      <c r="AL113" s="53">
        <v>0</v>
      </c>
      <c r="AM113" s="52" t="s">
        <v>97</v>
      </c>
      <c r="AN113" s="53" t="s">
        <v>97</v>
      </c>
      <c r="AO113" s="52">
        <v>0</v>
      </c>
      <c r="AP113" s="53">
        <v>0</v>
      </c>
      <c r="AQ113" s="56"/>
      <c r="AR113" s="119">
        <v>0</v>
      </c>
      <c r="AS113" s="118">
        <v>0</v>
      </c>
      <c r="AT113" s="119">
        <v>0</v>
      </c>
      <c r="AU113" s="122">
        <v>0</v>
      </c>
      <c r="AV113" s="119" t="s">
        <v>97</v>
      </c>
      <c r="AW113" s="118" t="s">
        <v>97</v>
      </c>
      <c r="AX113" s="119">
        <v>0</v>
      </c>
      <c r="AY113" s="118">
        <v>0</v>
      </c>
    </row>
    <row r="114" spans="1:51" s="63" customFormat="1">
      <c r="A114" s="138"/>
      <c r="B114" s="45"/>
      <c r="C114" s="46"/>
      <c r="D114" s="47"/>
      <c r="E114" s="134"/>
      <c r="F114" s="48"/>
      <c r="G114" s="49"/>
      <c r="H114" s="50"/>
      <c r="I114" s="51"/>
      <c r="J114" s="52"/>
      <c r="K114" s="53"/>
      <c r="L114" s="52"/>
      <c r="M114" s="53"/>
      <c r="N114" s="52"/>
      <c r="O114" s="53"/>
      <c r="P114" s="54"/>
      <c r="Q114" s="50"/>
      <c r="R114" s="54"/>
      <c r="S114" s="52"/>
      <c r="T114" s="53"/>
      <c r="U114" s="52"/>
      <c r="V114" s="53"/>
      <c r="W114" s="52"/>
      <c r="X114" s="53"/>
      <c r="Y114" s="54"/>
      <c r="Z114" s="52"/>
      <c r="AA114" s="53"/>
      <c r="AB114" s="52"/>
      <c r="AC114" s="53"/>
      <c r="AD114" s="52"/>
      <c r="AE114" s="53"/>
      <c r="AF114" s="52"/>
      <c r="AG114" s="53"/>
      <c r="AH114" s="55"/>
      <c r="AI114" s="52"/>
      <c r="AJ114" s="53"/>
      <c r="AK114" s="52"/>
      <c r="AL114" s="53"/>
      <c r="AM114" s="52"/>
      <c r="AN114" s="53"/>
      <c r="AO114" s="52"/>
      <c r="AP114" s="53"/>
      <c r="AQ114" s="56"/>
      <c r="AR114" s="124"/>
      <c r="AS114" s="125"/>
      <c r="AT114" s="124"/>
      <c r="AU114" s="126"/>
      <c r="AV114" s="124"/>
      <c r="AW114" s="125"/>
      <c r="AX114" s="124"/>
      <c r="AY114" s="125"/>
    </row>
    <row r="115" spans="1:51" s="63" customFormat="1">
      <c r="A115" s="137" t="s">
        <v>36</v>
      </c>
      <c r="B115" s="45">
        <v>497</v>
      </c>
      <c r="C115" s="46">
        <v>41431</v>
      </c>
      <c r="D115" s="47">
        <v>1842</v>
      </c>
      <c r="E115" s="48" t="s">
        <v>63</v>
      </c>
      <c r="F115" s="48" t="s">
        <v>63</v>
      </c>
      <c r="G115" s="49" t="s">
        <v>85</v>
      </c>
      <c r="H115" s="50" t="s">
        <v>99</v>
      </c>
      <c r="I115" s="51" t="s">
        <v>99</v>
      </c>
      <c r="J115" s="52" t="s">
        <v>99</v>
      </c>
      <c r="K115" s="53" t="s">
        <v>99</v>
      </c>
      <c r="L115" s="52">
        <v>0</v>
      </c>
      <c r="M115" s="53">
        <v>0</v>
      </c>
      <c r="N115" s="52" t="s">
        <v>99</v>
      </c>
      <c r="O115" s="53" t="s">
        <v>99</v>
      </c>
      <c r="P115" s="54"/>
      <c r="Q115" s="50" t="s">
        <v>99</v>
      </c>
      <c r="R115" s="54" t="s">
        <v>99</v>
      </c>
      <c r="S115" s="52" t="s">
        <v>99</v>
      </c>
      <c r="T115" s="53" t="s">
        <v>99</v>
      </c>
      <c r="U115" s="52">
        <v>0</v>
      </c>
      <c r="V115" s="53">
        <v>0</v>
      </c>
      <c r="W115" s="52" t="s">
        <v>99</v>
      </c>
      <c r="X115" s="53" t="s">
        <v>99</v>
      </c>
      <c r="Y115" s="54"/>
      <c r="Z115" s="52" t="s">
        <v>99</v>
      </c>
      <c r="AA115" s="53" t="s">
        <v>99</v>
      </c>
      <c r="AB115" s="52" t="s">
        <v>99</v>
      </c>
      <c r="AC115" s="53" t="s">
        <v>99</v>
      </c>
      <c r="AD115" s="52">
        <v>0</v>
      </c>
      <c r="AE115" s="53">
        <v>0</v>
      </c>
      <c r="AF115" s="52" t="s">
        <v>99</v>
      </c>
      <c r="AG115" s="53" t="s">
        <v>99</v>
      </c>
      <c r="AH115" s="55"/>
      <c r="AI115" s="52" t="s">
        <v>99</v>
      </c>
      <c r="AJ115" s="53" t="s">
        <v>99</v>
      </c>
      <c r="AK115" s="52" t="s">
        <v>99</v>
      </c>
      <c r="AL115" s="53" t="s">
        <v>99</v>
      </c>
      <c r="AM115" s="52">
        <v>0</v>
      </c>
      <c r="AN115" s="53">
        <v>0</v>
      </c>
      <c r="AO115" s="52" t="s">
        <v>99</v>
      </c>
      <c r="AP115" s="53" t="s">
        <v>99</v>
      </c>
      <c r="AQ115" s="3"/>
      <c r="AR115" s="127" t="s">
        <v>99</v>
      </c>
      <c r="AS115" s="128" t="s">
        <v>99</v>
      </c>
      <c r="AT115" s="127" t="s">
        <v>99</v>
      </c>
      <c r="AU115" s="96" t="s">
        <v>99</v>
      </c>
      <c r="AV115" s="127">
        <v>0</v>
      </c>
      <c r="AW115" s="128">
        <v>0</v>
      </c>
      <c r="AX115" s="127" t="s">
        <v>99</v>
      </c>
      <c r="AY115" s="128" t="s">
        <v>99</v>
      </c>
    </row>
    <row r="116" spans="1:51" s="63" customFormat="1">
      <c r="A116" s="137"/>
      <c r="B116" s="45"/>
      <c r="C116" s="46"/>
      <c r="D116" s="47"/>
      <c r="E116" s="134"/>
      <c r="F116" s="48"/>
      <c r="G116" s="49"/>
      <c r="H116" s="50"/>
      <c r="I116" s="51"/>
      <c r="J116" s="52"/>
      <c r="K116" s="53"/>
      <c r="L116" s="52"/>
      <c r="M116" s="53"/>
      <c r="N116" s="52"/>
      <c r="O116" s="53"/>
      <c r="P116" s="54"/>
      <c r="Q116" s="50"/>
      <c r="R116" s="54"/>
      <c r="S116" s="52"/>
      <c r="T116" s="53"/>
      <c r="U116" s="52"/>
      <c r="V116" s="53"/>
      <c r="W116" s="52"/>
      <c r="X116" s="53"/>
      <c r="Y116" s="54"/>
      <c r="Z116" s="52"/>
      <c r="AA116" s="53"/>
      <c r="AB116" s="52"/>
      <c r="AC116" s="53"/>
      <c r="AD116" s="52"/>
      <c r="AE116" s="53"/>
      <c r="AF116" s="52"/>
      <c r="AG116" s="53"/>
      <c r="AH116" s="55"/>
      <c r="AI116" s="52"/>
      <c r="AJ116" s="53"/>
      <c r="AK116" s="52"/>
      <c r="AL116" s="53"/>
      <c r="AM116" s="52"/>
      <c r="AN116" s="53"/>
      <c r="AO116" s="52"/>
      <c r="AP116" s="53"/>
      <c r="AQ116" s="3"/>
      <c r="AR116" s="127"/>
      <c r="AS116" s="128"/>
      <c r="AT116" s="127"/>
      <c r="AU116" s="96"/>
      <c r="AV116" s="127"/>
      <c r="AW116" s="128"/>
      <c r="AX116" s="127"/>
      <c r="AY116" s="128"/>
    </row>
    <row r="117" spans="1:51" s="63" customFormat="1" ht="25.5">
      <c r="A117" s="136" t="s">
        <v>199</v>
      </c>
      <c r="B117" s="106">
        <v>493</v>
      </c>
      <c r="C117" s="107">
        <v>41431</v>
      </c>
      <c r="D117" s="102">
        <v>5501</v>
      </c>
      <c r="E117" s="132" t="s">
        <v>198</v>
      </c>
      <c r="F117" s="108" t="s">
        <v>61</v>
      </c>
      <c r="G117" s="105" t="s">
        <v>85</v>
      </c>
      <c r="H117" s="120" t="s">
        <v>143</v>
      </c>
      <c r="I117" s="110"/>
      <c r="J117" s="109"/>
      <c r="K117" s="110"/>
      <c r="L117" s="109"/>
      <c r="M117" s="110"/>
      <c r="N117" s="109"/>
      <c r="O117" s="110"/>
      <c r="P117" s="112"/>
      <c r="Q117" s="109"/>
      <c r="R117" s="112"/>
      <c r="S117" s="109"/>
      <c r="T117" s="110"/>
      <c r="U117" s="109"/>
      <c r="V117" s="110"/>
      <c r="W117" s="109"/>
      <c r="X117" s="110"/>
      <c r="Y117" s="113"/>
      <c r="Z117" s="109"/>
      <c r="AA117" s="110"/>
      <c r="AB117" s="109"/>
      <c r="AC117" s="110"/>
      <c r="AD117" s="109"/>
      <c r="AE117" s="110"/>
      <c r="AF117" s="109"/>
      <c r="AG117" s="110"/>
      <c r="AH117" s="113"/>
      <c r="AI117" s="109"/>
      <c r="AJ117" s="110"/>
      <c r="AK117" s="109"/>
      <c r="AL117" s="110"/>
      <c r="AM117" s="109"/>
      <c r="AN117" s="110"/>
      <c r="AO117" s="109"/>
      <c r="AP117" s="110"/>
      <c r="AQ117" s="116"/>
      <c r="AR117" s="109"/>
      <c r="AS117" s="110"/>
      <c r="AT117" s="109"/>
      <c r="AU117" s="112"/>
      <c r="AV117" s="109"/>
      <c r="AW117" s="110"/>
      <c r="AX117" s="109"/>
      <c r="AY117" s="110"/>
    </row>
    <row r="118" spans="1:51" s="63" customFormat="1">
      <c r="A118" s="136"/>
      <c r="B118" s="106"/>
      <c r="C118" s="107"/>
      <c r="D118" s="102"/>
      <c r="E118" s="132"/>
      <c r="F118" s="108"/>
      <c r="G118" s="105"/>
      <c r="H118" s="109"/>
      <c r="I118" s="110"/>
      <c r="J118" s="109"/>
      <c r="K118" s="110"/>
      <c r="L118" s="109"/>
      <c r="M118" s="110"/>
      <c r="N118" s="109"/>
      <c r="O118" s="110"/>
      <c r="P118" s="112"/>
      <c r="Q118" s="109"/>
      <c r="R118" s="112"/>
      <c r="S118" s="109"/>
      <c r="T118" s="110"/>
      <c r="U118" s="109"/>
      <c r="V118" s="110"/>
      <c r="W118" s="109"/>
      <c r="X118" s="110"/>
      <c r="Y118" s="113"/>
      <c r="Z118" s="109"/>
      <c r="AA118" s="110"/>
      <c r="AB118" s="109"/>
      <c r="AC118" s="110"/>
      <c r="AD118" s="109"/>
      <c r="AE118" s="110"/>
      <c r="AF118" s="109"/>
      <c r="AG118" s="110"/>
      <c r="AH118" s="113"/>
      <c r="AI118" s="109"/>
      <c r="AJ118" s="110"/>
      <c r="AK118" s="109"/>
      <c r="AL118" s="110"/>
      <c r="AM118" s="109"/>
      <c r="AN118" s="110"/>
      <c r="AO118" s="109"/>
      <c r="AP118" s="110"/>
      <c r="AQ118" s="116"/>
      <c r="AR118" s="109"/>
      <c r="AS118" s="110"/>
      <c r="AT118" s="109"/>
      <c r="AU118" s="112"/>
      <c r="AV118" s="109"/>
      <c r="AW118" s="110"/>
      <c r="AX118" s="109"/>
      <c r="AY118" s="110"/>
    </row>
    <row r="119" spans="1:51" s="63" customFormat="1" ht="13.5" customHeight="1">
      <c r="A119" s="136" t="s">
        <v>118</v>
      </c>
      <c r="B119" s="106">
        <v>413</v>
      </c>
      <c r="C119" s="107">
        <v>41386</v>
      </c>
      <c r="D119" s="102">
        <v>5503</v>
      </c>
      <c r="E119" s="132" t="s">
        <v>169</v>
      </c>
      <c r="F119" s="108" t="s">
        <v>120</v>
      </c>
      <c r="G119" s="105" t="s">
        <v>85</v>
      </c>
      <c r="H119" s="211" t="s">
        <v>227</v>
      </c>
      <c r="I119" s="110"/>
      <c r="J119" s="109"/>
      <c r="K119" s="110"/>
      <c r="L119" s="109"/>
      <c r="M119" s="110"/>
      <c r="N119" s="109"/>
      <c r="O119" s="110"/>
      <c r="P119" s="112"/>
      <c r="Q119" s="109"/>
      <c r="R119" s="112"/>
      <c r="S119" s="109"/>
      <c r="T119" s="110"/>
      <c r="U119" s="109"/>
      <c r="V119" s="110"/>
      <c r="W119" s="109"/>
      <c r="X119" s="110"/>
      <c r="Y119" s="113"/>
      <c r="Z119" s="109"/>
      <c r="AA119" s="110"/>
      <c r="AB119" s="109"/>
      <c r="AC119" s="110"/>
      <c r="AD119" s="109"/>
      <c r="AE119" s="110"/>
      <c r="AF119" s="109"/>
      <c r="AG119" s="110"/>
      <c r="AH119" s="113"/>
      <c r="AI119" s="109"/>
      <c r="AJ119" s="110"/>
      <c r="AK119" s="109"/>
      <c r="AL119" s="110"/>
      <c r="AM119" s="109"/>
      <c r="AN119" s="110"/>
      <c r="AO119" s="109"/>
      <c r="AP119" s="110"/>
      <c r="AQ119" s="116"/>
      <c r="AR119" s="109"/>
      <c r="AS119" s="110"/>
      <c r="AT119" s="109"/>
      <c r="AU119" s="112"/>
      <c r="AV119" s="109"/>
      <c r="AW119" s="110"/>
      <c r="AX119" s="109"/>
      <c r="AY119" s="110"/>
    </row>
    <row r="120" spans="1:51" s="63" customFormat="1">
      <c r="A120" s="136" t="s">
        <v>118</v>
      </c>
      <c r="B120" s="106">
        <v>412</v>
      </c>
      <c r="C120" s="107">
        <v>41386</v>
      </c>
      <c r="D120" s="102">
        <v>5503</v>
      </c>
      <c r="E120" s="132" t="s">
        <v>169</v>
      </c>
      <c r="F120" s="108" t="s">
        <v>119</v>
      </c>
      <c r="G120" s="108" t="s">
        <v>95</v>
      </c>
      <c r="H120" s="211" t="s">
        <v>227</v>
      </c>
      <c r="I120" s="110"/>
      <c r="J120" s="109"/>
      <c r="K120" s="110"/>
      <c r="L120" s="109"/>
      <c r="M120" s="110"/>
      <c r="N120" s="109"/>
      <c r="O120" s="110"/>
      <c r="P120" s="112"/>
      <c r="Q120" s="109"/>
      <c r="R120" s="112"/>
      <c r="S120" s="109"/>
      <c r="T120" s="110"/>
      <c r="U120" s="109"/>
      <c r="V120" s="110"/>
      <c r="W120" s="109"/>
      <c r="X120" s="110"/>
      <c r="Y120" s="113"/>
      <c r="Z120" s="109"/>
      <c r="AA120" s="110"/>
      <c r="AB120" s="109"/>
      <c r="AC120" s="110"/>
      <c r="AD120" s="109"/>
      <c r="AE120" s="110"/>
      <c r="AF120" s="109"/>
      <c r="AG120" s="110"/>
      <c r="AH120" s="113"/>
      <c r="AI120" s="109"/>
      <c r="AJ120" s="110"/>
      <c r="AK120" s="109"/>
      <c r="AL120" s="110"/>
      <c r="AM120" s="109"/>
      <c r="AN120" s="110"/>
      <c r="AO120" s="109"/>
      <c r="AP120" s="110"/>
      <c r="AQ120" s="116"/>
      <c r="AR120" s="109"/>
      <c r="AS120" s="110"/>
      <c r="AT120" s="109"/>
      <c r="AU120" s="112"/>
      <c r="AV120" s="109"/>
      <c r="AW120" s="110"/>
      <c r="AX120" s="109"/>
      <c r="AY120" s="110"/>
    </row>
    <row r="121" spans="1:51" s="63" customFormat="1">
      <c r="A121" s="136"/>
      <c r="B121" s="106"/>
      <c r="C121" s="107"/>
      <c r="D121" s="102"/>
      <c r="E121" s="133"/>
      <c r="F121" s="108"/>
      <c r="G121" s="108"/>
      <c r="H121" s="109"/>
      <c r="I121" s="110"/>
      <c r="J121" s="109"/>
      <c r="K121" s="110"/>
      <c r="L121" s="109"/>
      <c r="M121" s="110"/>
      <c r="N121" s="109"/>
      <c r="O121" s="110"/>
      <c r="P121" s="112"/>
      <c r="Q121" s="109"/>
      <c r="R121" s="112"/>
      <c r="S121" s="109"/>
      <c r="T121" s="110"/>
      <c r="U121" s="109"/>
      <c r="V121" s="110"/>
      <c r="W121" s="109"/>
      <c r="X121" s="110"/>
      <c r="Y121" s="113"/>
      <c r="Z121" s="109"/>
      <c r="AA121" s="110"/>
      <c r="AB121" s="109"/>
      <c r="AC121" s="110"/>
      <c r="AD121" s="109"/>
      <c r="AE121" s="110"/>
      <c r="AF121" s="109"/>
      <c r="AG121" s="110"/>
      <c r="AH121" s="113"/>
      <c r="AI121" s="109"/>
      <c r="AJ121" s="110"/>
      <c r="AK121" s="109"/>
      <c r="AL121" s="110"/>
      <c r="AM121" s="109"/>
      <c r="AN121" s="110"/>
      <c r="AO121" s="109"/>
      <c r="AP121" s="110"/>
      <c r="AQ121" s="116"/>
      <c r="AR121" s="109"/>
      <c r="AS121" s="110"/>
      <c r="AT121" s="109"/>
      <c r="AU121" s="112"/>
      <c r="AV121" s="109"/>
      <c r="AW121" s="110"/>
      <c r="AX121" s="109"/>
      <c r="AY121" s="110"/>
    </row>
    <row r="122" spans="1:51" s="63" customFormat="1">
      <c r="A122" s="138" t="s">
        <v>30</v>
      </c>
      <c r="B122" s="106">
        <v>245</v>
      </c>
      <c r="C122" s="107">
        <v>41355</v>
      </c>
      <c r="D122" s="102">
        <v>7007</v>
      </c>
      <c r="E122" s="132" t="s">
        <v>124</v>
      </c>
      <c r="F122" s="108" t="s">
        <v>115</v>
      </c>
      <c r="G122" s="105" t="s">
        <v>79</v>
      </c>
      <c r="H122" s="93" t="s">
        <v>142</v>
      </c>
      <c r="I122" s="110"/>
      <c r="J122" s="109"/>
      <c r="K122" s="110"/>
      <c r="L122" s="109"/>
      <c r="M122" s="110"/>
      <c r="N122" s="109"/>
      <c r="O122" s="110"/>
      <c r="P122" s="112"/>
      <c r="Q122" s="109"/>
      <c r="R122" s="112"/>
      <c r="S122" s="109"/>
      <c r="T122" s="110"/>
      <c r="U122" s="109"/>
      <c r="V122" s="110"/>
      <c r="W122" s="109"/>
      <c r="X122" s="110"/>
      <c r="Y122" s="113"/>
      <c r="Z122" s="109"/>
      <c r="AA122" s="110"/>
      <c r="AB122" s="109"/>
      <c r="AC122" s="110"/>
      <c r="AD122" s="109"/>
      <c r="AE122" s="110"/>
      <c r="AF122" s="109"/>
      <c r="AG122" s="110"/>
      <c r="AH122" s="113"/>
      <c r="AI122" s="109"/>
      <c r="AJ122" s="110"/>
      <c r="AK122" s="109"/>
      <c r="AL122" s="110"/>
      <c r="AM122" s="109"/>
      <c r="AN122" s="110"/>
      <c r="AO122" s="109"/>
      <c r="AP122" s="110"/>
      <c r="AQ122" s="116"/>
      <c r="AR122" s="109"/>
      <c r="AS122" s="110"/>
      <c r="AT122" s="109"/>
      <c r="AU122" s="112"/>
      <c r="AV122" s="109"/>
      <c r="AW122" s="110"/>
      <c r="AX122" s="109"/>
      <c r="AY122" s="110"/>
    </row>
    <row r="123" spans="1:51" s="63" customFormat="1" ht="25.5">
      <c r="A123" s="138" t="s">
        <v>30</v>
      </c>
      <c r="B123" s="106">
        <v>453</v>
      </c>
      <c r="C123" s="107">
        <v>41410</v>
      </c>
      <c r="D123" s="102">
        <v>7007</v>
      </c>
      <c r="E123" s="132" t="s">
        <v>124</v>
      </c>
      <c r="F123" s="108" t="s">
        <v>50</v>
      </c>
      <c r="G123" s="108" t="s">
        <v>79</v>
      </c>
      <c r="H123" s="109">
        <v>-18.100000000000001</v>
      </c>
      <c r="I123" s="110">
        <v>0</v>
      </c>
      <c r="J123" s="109" t="s">
        <v>98</v>
      </c>
      <c r="K123" s="110">
        <v>0</v>
      </c>
      <c r="L123" s="109">
        <v>-4.0999999999999996</v>
      </c>
      <c r="M123" s="110">
        <v>0</v>
      </c>
      <c r="N123" s="109">
        <v>-22.2</v>
      </c>
      <c r="O123" s="110">
        <v>0</v>
      </c>
      <c r="P123" s="112"/>
      <c r="Q123" s="109">
        <v>-111.9</v>
      </c>
      <c r="R123" s="112">
        <v>0</v>
      </c>
      <c r="S123" s="109" t="s">
        <v>98</v>
      </c>
      <c r="T123" s="110">
        <v>0</v>
      </c>
      <c r="U123" s="109">
        <v>-25.2</v>
      </c>
      <c r="V123" s="110">
        <v>0</v>
      </c>
      <c r="W123" s="109">
        <v>-137.1</v>
      </c>
      <c r="X123" s="110">
        <v>0</v>
      </c>
      <c r="Y123" s="113"/>
      <c r="Z123" s="109">
        <v>-116.9</v>
      </c>
      <c r="AA123" s="110">
        <v>0</v>
      </c>
      <c r="AB123" s="109" t="s">
        <v>98</v>
      </c>
      <c r="AC123" s="110">
        <v>0</v>
      </c>
      <c r="AD123" s="109">
        <v>-26.3</v>
      </c>
      <c r="AE123" s="110">
        <v>0</v>
      </c>
      <c r="AF123" s="109">
        <v>-143.30000000000001</v>
      </c>
      <c r="AG123" s="110">
        <v>0</v>
      </c>
      <c r="AH123" s="113"/>
      <c r="AI123" s="109">
        <v>-122.1</v>
      </c>
      <c r="AJ123" s="110">
        <v>0</v>
      </c>
      <c r="AK123" s="109" t="s">
        <v>98</v>
      </c>
      <c r="AL123" s="110">
        <v>0</v>
      </c>
      <c r="AM123" s="109">
        <v>-27.5</v>
      </c>
      <c r="AN123" s="110">
        <v>0</v>
      </c>
      <c r="AO123" s="109">
        <v>-149.6</v>
      </c>
      <c r="AP123" s="110">
        <v>0</v>
      </c>
      <c r="AQ123" s="116"/>
      <c r="AR123" s="109">
        <v>0</v>
      </c>
      <c r="AS123" s="110">
        <v>0</v>
      </c>
      <c r="AT123" s="109">
        <v>0</v>
      </c>
      <c r="AU123" s="112">
        <v>0</v>
      </c>
      <c r="AV123" s="109">
        <v>0</v>
      </c>
      <c r="AW123" s="110">
        <v>0</v>
      </c>
      <c r="AX123" s="109">
        <v>0</v>
      </c>
      <c r="AY123" s="110">
        <v>0</v>
      </c>
    </row>
    <row r="124" spans="1:51" s="63" customFormat="1">
      <c r="A124" s="138" t="s">
        <v>30</v>
      </c>
      <c r="B124" s="106">
        <v>82</v>
      </c>
      <c r="C124" s="107">
        <v>41327</v>
      </c>
      <c r="D124" s="102">
        <v>7007</v>
      </c>
      <c r="E124" s="132" t="s">
        <v>124</v>
      </c>
      <c r="F124" s="105" t="s">
        <v>107</v>
      </c>
      <c r="G124" s="105" t="s">
        <v>106</v>
      </c>
      <c r="H124" s="109">
        <v>-0.1</v>
      </c>
      <c r="I124" s="110">
        <v>0</v>
      </c>
      <c r="J124" s="109" t="s">
        <v>98</v>
      </c>
      <c r="K124" s="110">
        <v>0</v>
      </c>
      <c r="L124" s="109">
        <v>0</v>
      </c>
      <c r="M124" s="110">
        <v>0</v>
      </c>
      <c r="N124" s="109">
        <v>-0.1</v>
      </c>
      <c r="O124" s="110">
        <v>0</v>
      </c>
      <c r="P124" s="112"/>
      <c r="Q124" s="109">
        <v>-0.2</v>
      </c>
      <c r="R124" s="112">
        <v>0</v>
      </c>
      <c r="S124" s="109" t="s">
        <v>98</v>
      </c>
      <c r="T124" s="110">
        <v>0</v>
      </c>
      <c r="U124" s="109">
        <v>0</v>
      </c>
      <c r="V124" s="110">
        <v>0</v>
      </c>
      <c r="W124" s="109">
        <v>-0.2</v>
      </c>
      <c r="X124" s="110">
        <v>0</v>
      </c>
      <c r="Y124" s="113"/>
      <c r="Z124" s="109">
        <v>-0.2</v>
      </c>
      <c r="AA124" s="110">
        <v>0</v>
      </c>
      <c r="AB124" s="109" t="s">
        <v>98</v>
      </c>
      <c r="AC124" s="110">
        <v>0</v>
      </c>
      <c r="AD124" s="109">
        <v>0</v>
      </c>
      <c r="AE124" s="110">
        <v>0</v>
      </c>
      <c r="AF124" s="109">
        <v>-0.2</v>
      </c>
      <c r="AG124" s="110">
        <v>0</v>
      </c>
      <c r="AH124" s="113"/>
      <c r="AI124" s="109">
        <v>0</v>
      </c>
      <c r="AJ124" s="110">
        <v>0</v>
      </c>
      <c r="AK124" s="109">
        <v>0</v>
      </c>
      <c r="AL124" s="110">
        <v>0</v>
      </c>
      <c r="AM124" s="109">
        <v>0</v>
      </c>
      <c r="AN124" s="110">
        <v>0</v>
      </c>
      <c r="AO124" s="109">
        <v>0</v>
      </c>
      <c r="AP124" s="110">
        <v>0</v>
      </c>
      <c r="AQ124" s="116"/>
      <c r="AR124" s="109">
        <v>0</v>
      </c>
      <c r="AS124" s="110">
        <v>0</v>
      </c>
      <c r="AT124" s="109">
        <v>0</v>
      </c>
      <c r="AU124" s="112">
        <v>0</v>
      </c>
      <c r="AV124" s="109">
        <v>0</v>
      </c>
      <c r="AW124" s="110">
        <v>0</v>
      </c>
      <c r="AX124" s="109">
        <v>0</v>
      </c>
      <c r="AY124" s="110">
        <v>0</v>
      </c>
    </row>
    <row r="125" spans="1:51" s="63" customFormat="1">
      <c r="A125" s="138" t="s">
        <v>30</v>
      </c>
      <c r="B125" s="106">
        <v>522</v>
      </c>
      <c r="C125" s="107">
        <v>41445</v>
      </c>
      <c r="D125" s="102">
        <v>7007</v>
      </c>
      <c r="E125" s="132" t="s">
        <v>124</v>
      </c>
      <c r="F125" s="108" t="s">
        <v>76</v>
      </c>
      <c r="G125" s="105" t="s">
        <v>96</v>
      </c>
      <c r="H125" s="109">
        <v>0</v>
      </c>
      <c r="I125" s="110">
        <v>0</v>
      </c>
      <c r="J125" s="109">
        <v>0.1</v>
      </c>
      <c r="K125" s="110">
        <v>0</v>
      </c>
      <c r="L125" s="109">
        <v>0</v>
      </c>
      <c r="M125" s="110">
        <v>0</v>
      </c>
      <c r="N125" s="109">
        <v>0.1</v>
      </c>
      <c r="O125" s="110">
        <v>0</v>
      </c>
      <c r="P125" s="112"/>
      <c r="Q125" s="109">
        <v>0</v>
      </c>
      <c r="R125" s="112">
        <v>0</v>
      </c>
      <c r="S125" s="109">
        <v>0</v>
      </c>
      <c r="T125" s="110">
        <v>0</v>
      </c>
      <c r="U125" s="109">
        <v>0</v>
      </c>
      <c r="V125" s="110">
        <v>0</v>
      </c>
      <c r="W125" s="109">
        <v>0</v>
      </c>
      <c r="X125" s="110">
        <v>0</v>
      </c>
      <c r="Y125" s="113"/>
      <c r="Z125" s="109">
        <v>0</v>
      </c>
      <c r="AA125" s="110">
        <v>0</v>
      </c>
      <c r="AB125" s="109">
        <v>0</v>
      </c>
      <c r="AC125" s="110">
        <v>0</v>
      </c>
      <c r="AD125" s="109">
        <v>0</v>
      </c>
      <c r="AE125" s="110">
        <v>0</v>
      </c>
      <c r="AF125" s="109">
        <v>0</v>
      </c>
      <c r="AG125" s="110">
        <v>0</v>
      </c>
      <c r="AH125" s="113"/>
      <c r="AI125" s="109">
        <v>0</v>
      </c>
      <c r="AJ125" s="110">
        <v>0</v>
      </c>
      <c r="AK125" s="109">
        <v>0</v>
      </c>
      <c r="AL125" s="110">
        <v>0</v>
      </c>
      <c r="AM125" s="109">
        <v>0</v>
      </c>
      <c r="AN125" s="110">
        <v>0</v>
      </c>
      <c r="AO125" s="109">
        <v>0</v>
      </c>
      <c r="AP125" s="110">
        <v>0</v>
      </c>
      <c r="AQ125" s="116"/>
      <c r="AR125" s="109">
        <v>0</v>
      </c>
      <c r="AS125" s="110">
        <v>0</v>
      </c>
      <c r="AT125" s="109">
        <v>0</v>
      </c>
      <c r="AU125" s="112">
        <v>0</v>
      </c>
      <c r="AV125" s="109">
        <v>0</v>
      </c>
      <c r="AW125" s="110">
        <v>0</v>
      </c>
      <c r="AX125" s="109">
        <v>0</v>
      </c>
      <c r="AY125" s="110">
        <v>0</v>
      </c>
    </row>
    <row r="126" spans="1:51" s="63" customFormat="1">
      <c r="A126" s="137"/>
      <c r="B126" s="106"/>
      <c r="C126" s="107"/>
      <c r="D126" s="102"/>
      <c r="E126" s="132"/>
      <c r="F126" s="108"/>
      <c r="G126" s="105"/>
      <c r="H126" s="109"/>
      <c r="I126" s="110"/>
      <c r="J126" s="109"/>
      <c r="K126" s="110"/>
      <c r="L126" s="109"/>
      <c r="M126" s="110"/>
      <c r="N126" s="109"/>
      <c r="O126" s="110"/>
      <c r="P126" s="112"/>
      <c r="Q126" s="109"/>
      <c r="R126" s="112"/>
      <c r="S126" s="109"/>
      <c r="T126" s="110"/>
      <c r="U126" s="109"/>
      <c r="V126" s="110"/>
      <c r="W126" s="109"/>
      <c r="X126" s="110"/>
      <c r="Y126" s="113"/>
      <c r="Z126" s="109"/>
      <c r="AA126" s="110"/>
      <c r="AB126" s="109"/>
      <c r="AC126" s="110"/>
      <c r="AD126" s="109"/>
      <c r="AE126" s="110"/>
      <c r="AF126" s="109"/>
      <c r="AG126" s="110"/>
      <c r="AH126" s="113"/>
      <c r="AI126" s="109"/>
      <c r="AJ126" s="110"/>
      <c r="AK126" s="109"/>
      <c r="AL126" s="110"/>
      <c r="AM126" s="109"/>
      <c r="AN126" s="110"/>
      <c r="AO126" s="109"/>
      <c r="AP126" s="110"/>
      <c r="AQ126" s="116"/>
      <c r="AR126" s="109"/>
      <c r="AS126" s="110"/>
      <c r="AT126" s="109"/>
      <c r="AU126" s="112"/>
      <c r="AV126" s="109"/>
      <c r="AW126" s="110"/>
      <c r="AX126" s="109"/>
      <c r="AY126" s="110"/>
    </row>
    <row r="127" spans="1:51" s="63" customFormat="1">
      <c r="A127" s="136" t="s">
        <v>200</v>
      </c>
      <c r="B127" s="106">
        <v>524</v>
      </c>
      <c r="C127" s="107">
        <v>41445</v>
      </c>
      <c r="D127" s="102">
        <v>7009</v>
      </c>
      <c r="E127" s="131" t="s">
        <v>136</v>
      </c>
      <c r="F127" s="105" t="s">
        <v>77</v>
      </c>
      <c r="G127" s="105" t="s">
        <v>232</v>
      </c>
      <c r="H127" s="109">
        <v>0</v>
      </c>
      <c r="I127" s="110">
        <v>0</v>
      </c>
      <c r="J127" s="109">
        <v>0</v>
      </c>
      <c r="K127" s="110">
        <v>0</v>
      </c>
      <c r="L127" s="109" t="s">
        <v>97</v>
      </c>
      <c r="M127" s="110" t="s">
        <v>97</v>
      </c>
      <c r="N127" s="109" t="s">
        <v>97</v>
      </c>
      <c r="O127" s="110" t="s">
        <v>97</v>
      </c>
      <c r="P127" s="112"/>
      <c r="Q127" s="109">
        <v>0</v>
      </c>
      <c r="R127" s="112">
        <v>0</v>
      </c>
      <c r="S127" s="109">
        <v>0</v>
      </c>
      <c r="T127" s="110">
        <v>0</v>
      </c>
      <c r="U127" s="109" t="s">
        <v>97</v>
      </c>
      <c r="V127" s="110" t="s">
        <v>97</v>
      </c>
      <c r="W127" s="109" t="s">
        <v>97</v>
      </c>
      <c r="X127" s="110" t="s">
        <v>97</v>
      </c>
      <c r="Y127" s="113"/>
      <c r="Z127" s="109">
        <v>0</v>
      </c>
      <c r="AA127" s="110">
        <v>0</v>
      </c>
      <c r="AB127" s="109">
        <v>0</v>
      </c>
      <c r="AC127" s="110">
        <v>0</v>
      </c>
      <c r="AD127" s="109" t="s">
        <v>97</v>
      </c>
      <c r="AE127" s="110" t="s">
        <v>97</v>
      </c>
      <c r="AF127" s="109" t="s">
        <v>97</v>
      </c>
      <c r="AG127" s="110" t="s">
        <v>97</v>
      </c>
      <c r="AH127" s="113"/>
      <c r="AI127" s="109">
        <v>0</v>
      </c>
      <c r="AJ127" s="110">
        <v>0</v>
      </c>
      <c r="AK127" s="109">
        <v>0</v>
      </c>
      <c r="AL127" s="110">
        <v>0</v>
      </c>
      <c r="AM127" s="109" t="s">
        <v>97</v>
      </c>
      <c r="AN127" s="110" t="s">
        <v>97</v>
      </c>
      <c r="AO127" s="109" t="s">
        <v>97</v>
      </c>
      <c r="AP127" s="110" t="s">
        <v>97</v>
      </c>
      <c r="AQ127" s="116"/>
      <c r="AR127" s="109">
        <v>0</v>
      </c>
      <c r="AS127" s="110">
        <v>0</v>
      </c>
      <c r="AT127" s="109">
        <v>0</v>
      </c>
      <c r="AU127" s="112">
        <v>0</v>
      </c>
      <c r="AV127" s="109" t="s">
        <v>97</v>
      </c>
      <c r="AW127" s="110" t="s">
        <v>97</v>
      </c>
      <c r="AX127" s="109" t="s">
        <v>97</v>
      </c>
      <c r="AY127" s="110" t="s">
        <v>97</v>
      </c>
    </row>
    <row r="128" spans="1:51" s="63" customFormat="1">
      <c r="A128" s="136"/>
      <c r="B128" s="106"/>
      <c r="C128" s="107"/>
      <c r="D128" s="102"/>
      <c r="E128" s="131"/>
      <c r="F128" s="105"/>
      <c r="G128" s="105"/>
      <c r="H128" s="109"/>
      <c r="I128" s="110"/>
      <c r="J128" s="109"/>
      <c r="K128" s="110"/>
      <c r="L128" s="109"/>
      <c r="M128" s="110"/>
      <c r="N128" s="109"/>
      <c r="O128" s="110"/>
      <c r="P128" s="112"/>
      <c r="Q128" s="109"/>
      <c r="R128" s="112"/>
      <c r="S128" s="109"/>
      <c r="T128" s="110"/>
      <c r="U128" s="109"/>
      <c r="V128" s="110"/>
      <c r="W128" s="109"/>
      <c r="X128" s="110"/>
      <c r="Y128" s="113"/>
      <c r="Z128" s="109"/>
      <c r="AA128" s="110"/>
      <c r="AB128" s="109"/>
      <c r="AC128" s="110"/>
      <c r="AD128" s="109"/>
      <c r="AE128" s="110"/>
      <c r="AF128" s="109"/>
      <c r="AG128" s="110"/>
      <c r="AH128" s="113"/>
      <c r="AI128" s="109"/>
      <c r="AJ128" s="110"/>
      <c r="AK128" s="109"/>
      <c r="AL128" s="110"/>
      <c r="AM128" s="109"/>
      <c r="AN128" s="110"/>
      <c r="AO128" s="109"/>
      <c r="AP128" s="110"/>
      <c r="AQ128" s="116"/>
      <c r="AR128" s="109"/>
      <c r="AS128" s="110"/>
      <c r="AT128" s="109"/>
      <c r="AU128" s="112"/>
      <c r="AV128" s="109"/>
      <c r="AW128" s="110"/>
      <c r="AX128" s="109"/>
      <c r="AY128" s="110"/>
    </row>
    <row r="129" spans="1:52" s="63" customFormat="1">
      <c r="A129" s="136" t="s">
        <v>201</v>
      </c>
      <c r="B129" s="106">
        <v>446</v>
      </c>
      <c r="C129" s="107">
        <v>41410</v>
      </c>
      <c r="D129" s="102">
        <v>7023</v>
      </c>
      <c r="E129" s="132" t="s">
        <v>45</v>
      </c>
      <c r="F129" s="108" t="s">
        <v>45</v>
      </c>
      <c r="G129" s="105" t="s">
        <v>86</v>
      </c>
      <c r="H129" s="109" t="s">
        <v>97</v>
      </c>
      <c r="I129" s="110" t="s">
        <v>97</v>
      </c>
      <c r="J129" s="109" t="s">
        <v>97</v>
      </c>
      <c r="K129" s="110" t="s">
        <v>97</v>
      </c>
      <c r="L129" s="109">
        <v>0</v>
      </c>
      <c r="M129" s="110">
        <v>0</v>
      </c>
      <c r="N129" s="109" t="s">
        <v>97</v>
      </c>
      <c r="O129" s="110" t="s">
        <v>97</v>
      </c>
      <c r="P129" s="112"/>
      <c r="Q129" s="109" t="s">
        <v>97</v>
      </c>
      <c r="R129" s="112" t="s">
        <v>97</v>
      </c>
      <c r="S129" s="109" t="s">
        <v>97</v>
      </c>
      <c r="T129" s="110" t="s">
        <v>97</v>
      </c>
      <c r="U129" s="109">
        <v>0</v>
      </c>
      <c r="V129" s="110">
        <v>0</v>
      </c>
      <c r="W129" s="109" t="s">
        <v>97</v>
      </c>
      <c r="X129" s="110" t="s">
        <v>97</v>
      </c>
      <c r="Y129" s="113"/>
      <c r="Z129" s="109" t="s">
        <v>97</v>
      </c>
      <c r="AA129" s="110" t="s">
        <v>97</v>
      </c>
      <c r="AB129" s="109" t="s">
        <v>97</v>
      </c>
      <c r="AC129" s="110" t="s">
        <v>97</v>
      </c>
      <c r="AD129" s="109">
        <v>0</v>
      </c>
      <c r="AE129" s="110">
        <v>0</v>
      </c>
      <c r="AF129" s="109" t="s">
        <v>97</v>
      </c>
      <c r="AG129" s="110" t="s">
        <v>97</v>
      </c>
      <c r="AH129" s="113"/>
      <c r="AI129" s="109" t="s">
        <v>97</v>
      </c>
      <c r="AJ129" s="110" t="s">
        <v>97</v>
      </c>
      <c r="AK129" s="109" t="s">
        <v>97</v>
      </c>
      <c r="AL129" s="110" t="s">
        <v>97</v>
      </c>
      <c r="AM129" s="109">
        <v>0</v>
      </c>
      <c r="AN129" s="110">
        <v>0</v>
      </c>
      <c r="AO129" s="109" t="s">
        <v>97</v>
      </c>
      <c r="AP129" s="110" t="s">
        <v>97</v>
      </c>
      <c r="AQ129" s="116"/>
      <c r="AR129" s="109" t="s">
        <v>97</v>
      </c>
      <c r="AS129" s="110" t="s">
        <v>97</v>
      </c>
      <c r="AT129" s="109" t="s">
        <v>97</v>
      </c>
      <c r="AU129" s="112" t="s">
        <v>97</v>
      </c>
      <c r="AV129" s="109">
        <v>0</v>
      </c>
      <c r="AW129" s="110">
        <v>0</v>
      </c>
      <c r="AX129" s="109" t="s">
        <v>97</v>
      </c>
      <c r="AY129" s="110" t="s">
        <v>97</v>
      </c>
    </row>
    <row r="130" spans="1:52" s="63" customFormat="1">
      <c r="A130" s="136" t="s">
        <v>201</v>
      </c>
      <c r="B130" s="45">
        <v>440</v>
      </c>
      <c r="C130" s="46">
        <v>41402</v>
      </c>
      <c r="D130" s="47">
        <v>7023</v>
      </c>
      <c r="E130" s="132" t="s">
        <v>45</v>
      </c>
      <c r="F130" s="48" t="s">
        <v>45</v>
      </c>
      <c r="G130" s="49" t="s">
        <v>85</v>
      </c>
      <c r="H130" s="50" t="s">
        <v>98</v>
      </c>
      <c r="I130" s="51" t="s">
        <v>98</v>
      </c>
      <c r="J130" s="52">
        <v>-0.1</v>
      </c>
      <c r="K130" s="53">
        <v>-0.1</v>
      </c>
      <c r="L130" s="52">
        <v>0</v>
      </c>
      <c r="M130" s="53">
        <v>0</v>
      </c>
      <c r="N130" s="52">
        <v>-0.1</v>
      </c>
      <c r="O130" s="53">
        <v>-0.1</v>
      </c>
      <c r="P130" s="54"/>
      <c r="Q130" s="50" t="s">
        <v>98</v>
      </c>
      <c r="R130" s="54" t="s">
        <v>98</v>
      </c>
      <c r="S130" s="52">
        <v>-0.1</v>
      </c>
      <c r="T130" s="53">
        <v>-0.1</v>
      </c>
      <c r="U130" s="52">
        <v>0</v>
      </c>
      <c r="V130" s="53">
        <v>0</v>
      </c>
      <c r="W130" s="52">
        <v>-0.1</v>
      </c>
      <c r="X130" s="53">
        <v>-0.1</v>
      </c>
      <c r="Y130" s="54"/>
      <c r="Z130" s="52" t="s">
        <v>98</v>
      </c>
      <c r="AA130" s="53" t="s">
        <v>98</v>
      </c>
      <c r="AB130" s="52">
        <v>-0.1</v>
      </c>
      <c r="AC130" s="53">
        <v>-0.1</v>
      </c>
      <c r="AD130" s="52">
        <v>0</v>
      </c>
      <c r="AE130" s="53">
        <v>0</v>
      </c>
      <c r="AF130" s="52">
        <v>-0.1</v>
      </c>
      <c r="AG130" s="53">
        <v>-0.1</v>
      </c>
      <c r="AH130" s="55"/>
      <c r="AI130" s="52" t="s">
        <v>98</v>
      </c>
      <c r="AJ130" s="53" t="s">
        <v>98</v>
      </c>
      <c r="AK130" s="52">
        <v>-0.1</v>
      </c>
      <c r="AL130" s="53">
        <v>-0.1</v>
      </c>
      <c r="AM130" s="52">
        <v>0</v>
      </c>
      <c r="AN130" s="53">
        <v>0</v>
      </c>
      <c r="AO130" s="52">
        <v>-0.1</v>
      </c>
      <c r="AP130" s="53">
        <v>-0.1</v>
      </c>
      <c r="AQ130" s="3"/>
      <c r="AR130" s="127" t="s">
        <v>98</v>
      </c>
      <c r="AS130" s="128" t="s">
        <v>98</v>
      </c>
      <c r="AT130" s="127">
        <v>-0.1</v>
      </c>
      <c r="AU130" s="96">
        <v>-0.1</v>
      </c>
      <c r="AV130" s="127">
        <v>0</v>
      </c>
      <c r="AW130" s="128">
        <v>0</v>
      </c>
      <c r="AX130" s="127">
        <v>-0.1</v>
      </c>
      <c r="AY130" s="128">
        <v>-0.1</v>
      </c>
    </row>
    <row r="131" spans="1:52" s="63" customFormat="1" ht="25.5">
      <c r="A131" s="136" t="s">
        <v>201</v>
      </c>
      <c r="B131" s="106">
        <v>493</v>
      </c>
      <c r="C131" s="107">
        <v>41431</v>
      </c>
      <c r="D131" s="102">
        <v>7023</v>
      </c>
      <c r="E131" s="132" t="s">
        <v>45</v>
      </c>
      <c r="F131" s="108" t="s">
        <v>61</v>
      </c>
      <c r="G131" s="105" t="s">
        <v>85</v>
      </c>
      <c r="H131" s="109">
        <v>0</v>
      </c>
      <c r="I131" s="110">
        <v>0.2</v>
      </c>
      <c r="J131" s="109">
        <v>0</v>
      </c>
      <c r="K131" s="110">
        <v>1.7</v>
      </c>
      <c r="L131" s="109">
        <v>0</v>
      </c>
      <c r="M131" s="110">
        <v>0</v>
      </c>
      <c r="N131" s="109">
        <v>0</v>
      </c>
      <c r="O131" s="110">
        <v>1.9</v>
      </c>
      <c r="P131" s="112"/>
      <c r="Q131" s="109">
        <v>0.1</v>
      </c>
      <c r="R131" s="112">
        <v>0.2</v>
      </c>
      <c r="S131" s="109">
        <v>1.6</v>
      </c>
      <c r="T131" s="110">
        <v>1.7</v>
      </c>
      <c r="U131" s="109">
        <v>0</v>
      </c>
      <c r="V131" s="110">
        <v>0</v>
      </c>
      <c r="W131" s="109">
        <v>1.7</v>
      </c>
      <c r="X131" s="110">
        <v>1.9</v>
      </c>
      <c r="Y131" s="113"/>
      <c r="Z131" s="109">
        <v>0.2</v>
      </c>
      <c r="AA131" s="110">
        <v>0.2</v>
      </c>
      <c r="AB131" s="109">
        <v>1.7</v>
      </c>
      <c r="AC131" s="110">
        <v>1.7</v>
      </c>
      <c r="AD131" s="109">
        <v>0</v>
      </c>
      <c r="AE131" s="110">
        <v>0</v>
      </c>
      <c r="AF131" s="109">
        <v>1.9</v>
      </c>
      <c r="AG131" s="110">
        <v>1.9</v>
      </c>
      <c r="AH131" s="113"/>
      <c r="AI131" s="109">
        <v>0.2</v>
      </c>
      <c r="AJ131" s="110">
        <v>0.2</v>
      </c>
      <c r="AK131" s="109">
        <v>1.7</v>
      </c>
      <c r="AL131" s="110">
        <v>1.7</v>
      </c>
      <c r="AM131" s="109">
        <v>0</v>
      </c>
      <c r="AN131" s="110">
        <v>0</v>
      </c>
      <c r="AO131" s="109">
        <v>1.9</v>
      </c>
      <c r="AP131" s="110">
        <v>1.9</v>
      </c>
      <c r="AQ131" s="116"/>
      <c r="AR131" s="109">
        <v>0.2</v>
      </c>
      <c r="AS131" s="110">
        <v>0.2</v>
      </c>
      <c r="AT131" s="109">
        <v>1.7</v>
      </c>
      <c r="AU131" s="112">
        <v>1.7</v>
      </c>
      <c r="AV131" s="109">
        <v>0</v>
      </c>
      <c r="AW131" s="110">
        <v>0</v>
      </c>
      <c r="AX131" s="109">
        <v>1.9</v>
      </c>
      <c r="AY131" s="110">
        <v>1.9</v>
      </c>
    </row>
    <row r="132" spans="1:52" s="63" customFormat="1">
      <c r="A132" s="136"/>
      <c r="B132" s="106"/>
      <c r="C132" s="107"/>
      <c r="D132" s="102"/>
      <c r="E132" s="132"/>
      <c r="F132" s="108"/>
      <c r="G132" s="105"/>
      <c r="H132" s="109"/>
      <c r="I132" s="110"/>
      <c r="J132" s="109"/>
      <c r="K132" s="110"/>
      <c r="L132" s="109"/>
      <c r="M132" s="110"/>
      <c r="N132" s="109"/>
      <c r="O132" s="110"/>
      <c r="P132" s="112"/>
      <c r="Q132" s="109"/>
      <c r="R132" s="112"/>
      <c r="S132" s="109"/>
      <c r="T132" s="110"/>
      <c r="U132" s="109"/>
      <c r="V132" s="110"/>
      <c r="W132" s="109"/>
      <c r="X132" s="110"/>
      <c r="Y132" s="113"/>
      <c r="Z132" s="109"/>
      <c r="AA132" s="110"/>
      <c r="AB132" s="109"/>
      <c r="AC132" s="110"/>
      <c r="AD132" s="109"/>
      <c r="AE132" s="110"/>
      <c r="AF132" s="109"/>
      <c r="AG132" s="110"/>
      <c r="AH132" s="113"/>
      <c r="AI132" s="109"/>
      <c r="AJ132" s="110"/>
      <c r="AK132" s="109"/>
      <c r="AL132" s="110"/>
      <c r="AM132" s="109"/>
      <c r="AN132" s="110"/>
      <c r="AO132" s="109"/>
      <c r="AP132" s="110"/>
      <c r="AQ132" s="116"/>
      <c r="AR132" s="109"/>
      <c r="AS132" s="110"/>
      <c r="AT132" s="109"/>
      <c r="AU132" s="112"/>
      <c r="AV132" s="109"/>
      <c r="AW132" s="110"/>
      <c r="AX132" s="109"/>
      <c r="AY132" s="110"/>
    </row>
    <row r="133" spans="1:52" s="63" customFormat="1" ht="25.5">
      <c r="A133" s="136" t="s">
        <v>133</v>
      </c>
      <c r="B133" s="106">
        <v>518</v>
      </c>
      <c r="C133" s="107">
        <v>41445</v>
      </c>
      <c r="D133" s="102">
        <v>7065</v>
      </c>
      <c r="E133" s="132" t="s">
        <v>132</v>
      </c>
      <c r="F133" s="108" t="s">
        <v>74</v>
      </c>
      <c r="G133" s="105" t="s">
        <v>85</v>
      </c>
      <c r="H133" s="109">
        <v>0</v>
      </c>
      <c r="I133" s="110">
        <v>0.4</v>
      </c>
      <c r="J133" s="109">
        <v>0</v>
      </c>
      <c r="K133" s="110">
        <v>4.3</v>
      </c>
      <c r="L133" s="109">
        <v>0</v>
      </c>
      <c r="M133" s="110">
        <v>0</v>
      </c>
      <c r="N133" s="109">
        <v>0</v>
      </c>
      <c r="O133" s="110">
        <v>4.7</v>
      </c>
      <c r="P133" s="112"/>
      <c r="Q133" s="109">
        <v>0</v>
      </c>
      <c r="R133" s="112">
        <v>0.4</v>
      </c>
      <c r="S133" s="109">
        <v>0</v>
      </c>
      <c r="T133" s="110">
        <v>4.3</v>
      </c>
      <c r="U133" s="109">
        <v>0</v>
      </c>
      <c r="V133" s="110">
        <v>0</v>
      </c>
      <c r="W133" s="109">
        <v>0</v>
      </c>
      <c r="X133" s="110">
        <v>4.7</v>
      </c>
      <c r="Y133" s="113"/>
      <c r="Z133" s="109">
        <v>0</v>
      </c>
      <c r="AA133" s="110">
        <v>0.4</v>
      </c>
      <c r="AB133" s="109">
        <v>0</v>
      </c>
      <c r="AC133" s="110">
        <v>4.3</v>
      </c>
      <c r="AD133" s="109">
        <v>0</v>
      </c>
      <c r="AE133" s="110">
        <v>0</v>
      </c>
      <c r="AF133" s="109">
        <v>0</v>
      </c>
      <c r="AG133" s="110">
        <v>4.7</v>
      </c>
      <c r="AH133" s="113"/>
      <c r="AI133" s="109">
        <v>0</v>
      </c>
      <c r="AJ133" s="110">
        <v>0.4</v>
      </c>
      <c r="AK133" s="109">
        <v>0</v>
      </c>
      <c r="AL133" s="110">
        <v>4.3</v>
      </c>
      <c r="AM133" s="109">
        <v>0</v>
      </c>
      <c r="AN133" s="110">
        <v>0</v>
      </c>
      <c r="AO133" s="109">
        <v>0</v>
      </c>
      <c r="AP133" s="110">
        <v>4.7</v>
      </c>
      <c r="AQ133" s="116"/>
      <c r="AR133" s="109">
        <v>0.4</v>
      </c>
      <c r="AS133" s="110">
        <v>0.4</v>
      </c>
      <c r="AT133" s="109">
        <v>4.3</v>
      </c>
      <c r="AU133" s="112">
        <v>4.3</v>
      </c>
      <c r="AV133" s="109">
        <v>0</v>
      </c>
      <c r="AW133" s="110">
        <v>0</v>
      </c>
      <c r="AX133" s="109">
        <v>4.7</v>
      </c>
      <c r="AY133" s="110">
        <v>4.7</v>
      </c>
    </row>
    <row r="134" spans="1:52" s="63" customFormat="1">
      <c r="A134" s="136"/>
      <c r="B134" s="106"/>
      <c r="C134" s="107"/>
      <c r="D134" s="102"/>
      <c r="E134" s="132"/>
      <c r="F134" s="108"/>
      <c r="G134" s="105"/>
      <c r="H134" s="109"/>
      <c r="I134" s="110"/>
      <c r="J134" s="109"/>
      <c r="K134" s="110"/>
      <c r="L134" s="109"/>
      <c r="M134" s="110"/>
      <c r="N134" s="109"/>
      <c r="O134" s="110"/>
      <c r="P134" s="112"/>
      <c r="Q134" s="109"/>
      <c r="R134" s="112"/>
      <c r="S134" s="109"/>
      <c r="T134" s="110"/>
      <c r="U134" s="109"/>
      <c r="V134" s="110"/>
      <c r="W134" s="109"/>
      <c r="X134" s="110"/>
      <c r="Y134" s="113"/>
      <c r="Z134" s="109"/>
      <c r="AA134" s="110"/>
      <c r="AB134" s="109"/>
      <c r="AC134" s="110"/>
      <c r="AD134" s="109"/>
      <c r="AE134" s="110"/>
      <c r="AF134" s="109"/>
      <c r="AG134" s="110"/>
      <c r="AH134" s="113"/>
      <c r="AI134" s="109"/>
      <c r="AJ134" s="110"/>
      <c r="AK134" s="109"/>
      <c r="AL134" s="110"/>
      <c r="AM134" s="109"/>
      <c r="AN134" s="110"/>
      <c r="AO134" s="109"/>
      <c r="AP134" s="110"/>
      <c r="AQ134" s="116"/>
      <c r="AR134" s="109"/>
      <c r="AS134" s="110"/>
      <c r="AT134" s="109"/>
      <c r="AU134" s="112"/>
      <c r="AV134" s="109"/>
      <c r="AW134" s="110"/>
      <c r="AX134" s="109"/>
      <c r="AY134" s="110"/>
    </row>
    <row r="135" spans="1:52" s="63" customFormat="1" ht="25.5">
      <c r="A135" s="136" t="s">
        <v>236</v>
      </c>
      <c r="B135" s="106">
        <v>516</v>
      </c>
      <c r="C135" s="107">
        <v>41445</v>
      </c>
      <c r="D135" s="102">
        <v>7087</v>
      </c>
      <c r="E135" s="132" t="s">
        <v>45</v>
      </c>
      <c r="F135" s="108" t="s">
        <v>73</v>
      </c>
      <c r="G135" s="105" t="s">
        <v>85</v>
      </c>
      <c r="H135" s="109" t="s">
        <v>98</v>
      </c>
      <c r="I135" s="110">
        <v>0.1</v>
      </c>
      <c r="J135" s="109" t="s">
        <v>98</v>
      </c>
      <c r="K135" s="110">
        <v>1.5</v>
      </c>
      <c r="L135" s="109">
        <v>0</v>
      </c>
      <c r="M135" s="110">
        <v>0</v>
      </c>
      <c r="N135" s="109" t="s">
        <v>98</v>
      </c>
      <c r="O135" s="110">
        <v>1.6</v>
      </c>
      <c r="P135" s="112"/>
      <c r="Q135" s="109" t="s">
        <v>98</v>
      </c>
      <c r="R135" s="112">
        <v>0.1</v>
      </c>
      <c r="S135" s="109" t="s">
        <v>98</v>
      </c>
      <c r="T135" s="110">
        <v>1.5</v>
      </c>
      <c r="U135" s="109">
        <v>0</v>
      </c>
      <c r="V135" s="110">
        <v>0</v>
      </c>
      <c r="W135" s="109" t="s">
        <v>98</v>
      </c>
      <c r="X135" s="110">
        <v>1.6</v>
      </c>
      <c r="Y135" s="113"/>
      <c r="Z135" s="109" t="s">
        <v>98</v>
      </c>
      <c r="AA135" s="110">
        <v>0.1</v>
      </c>
      <c r="AB135" s="109" t="s">
        <v>98</v>
      </c>
      <c r="AC135" s="110">
        <v>1.5</v>
      </c>
      <c r="AD135" s="109">
        <v>0</v>
      </c>
      <c r="AE135" s="110">
        <v>0</v>
      </c>
      <c r="AF135" s="109" t="s">
        <v>98</v>
      </c>
      <c r="AG135" s="110">
        <v>1.6</v>
      </c>
      <c r="AH135" s="113"/>
      <c r="AI135" s="109">
        <v>0.1</v>
      </c>
      <c r="AJ135" s="110">
        <v>0.1</v>
      </c>
      <c r="AK135" s="109">
        <v>1.5</v>
      </c>
      <c r="AL135" s="110">
        <v>1.5</v>
      </c>
      <c r="AM135" s="109">
        <v>0</v>
      </c>
      <c r="AN135" s="110">
        <v>0</v>
      </c>
      <c r="AO135" s="109">
        <v>1.6</v>
      </c>
      <c r="AP135" s="110">
        <v>1.6</v>
      </c>
      <c r="AQ135" s="116"/>
      <c r="AR135" s="109">
        <v>0.1</v>
      </c>
      <c r="AS135" s="110">
        <v>0.1</v>
      </c>
      <c r="AT135" s="109">
        <v>1.5</v>
      </c>
      <c r="AU135" s="112">
        <v>1.5</v>
      </c>
      <c r="AV135" s="109">
        <v>0</v>
      </c>
      <c r="AW135" s="110">
        <v>0</v>
      </c>
      <c r="AX135" s="109">
        <v>1.6</v>
      </c>
      <c r="AY135" s="110">
        <v>1.6</v>
      </c>
    </row>
    <row r="136" spans="1:52" s="63" customFormat="1">
      <c r="A136" s="136"/>
      <c r="B136" s="106"/>
      <c r="C136" s="107"/>
      <c r="D136" s="102"/>
      <c r="E136" s="132"/>
      <c r="F136" s="108"/>
      <c r="G136" s="105"/>
      <c r="H136" s="109"/>
      <c r="I136" s="110"/>
      <c r="J136" s="109"/>
      <c r="K136" s="110"/>
      <c r="L136" s="109"/>
      <c r="M136" s="110"/>
      <c r="N136" s="109"/>
      <c r="O136" s="110"/>
      <c r="P136" s="112"/>
      <c r="Q136" s="109"/>
      <c r="R136" s="112"/>
      <c r="S136" s="109"/>
      <c r="T136" s="110"/>
      <c r="U136" s="109"/>
      <c r="V136" s="110"/>
      <c r="W136" s="109"/>
      <c r="X136" s="110"/>
      <c r="Y136" s="113"/>
      <c r="Z136" s="109"/>
      <c r="AA136" s="110"/>
      <c r="AB136" s="109"/>
      <c r="AC136" s="110"/>
      <c r="AD136" s="109"/>
      <c r="AE136" s="110"/>
      <c r="AF136" s="109"/>
      <c r="AG136" s="110"/>
      <c r="AH136" s="113"/>
      <c r="AI136" s="109"/>
      <c r="AJ136" s="110"/>
      <c r="AK136" s="109"/>
      <c r="AL136" s="110"/>
      <c r="AM136" s="109"/>
      <c r="AN136" s="110"/>
      <c r="AO136" s="109"/>
      <c r="AP136" s="110"/>
      <c r="AQ136" s="116"/>
      <c r="AR136" s="109"/>
      <c r="AS136" s="110"/>
      <c r="AT136" s="109"/>
      <c r="AU136" s="112"/>
      <c r="AV136" s="109"/>
      <c r="AW136" s="110"/>
      <c r="AX136" s="109"/>
      <c r="AY136" s="110"/>
    </row>
    <row r="137" spans="1:52" s="63" customFormat="1" ht="25.5">
      <c r="A137" s="136" t="s">
        <v>129</v>
      </c>
      <c r="B137" s="106">
        <v>504</v>
      </c>
      <c r="C137" s="107">
        <v>41445</v>
      </c>
      <c r="D137" s="102">
        <v>7125</v>
      </c>
      <c r="E137" s="132" t="s">
        <v>128</v>
      </c>
      <c r="F137" s="108" t="s">
        <v>66</v>
      </c>
      <c r="G137" s="223" t="s">
        <v>87</v>
      </c>
      <c r="H137" s="109">
        <v>0</v>
      </c>
      <c r="I137" s="110">
        <v>0</v>
      </c>
      <c r="J137" s="109" t="s">
        <v>99</v>
      </c>
      <c r="K137" s="110" t="s">
        <v>99</v>
      </c>
      <c r="L137" s="109">
        <v>0</v>
      </c>
      <c r="M137" s="110">
        <v>0</v>
      </c>
      <c r="N137" s="109" t="s">
        <v>99</v>
      </c>
      <c r="O137" s="110" t="s">
        <v>99</v>
      </c>
      <c r="P137" s="112"/>
      <c r="Q137" s="109">
        <v>0</v>
      </c>
      <c r="R137" s="112">
        <v>0</v>
      </c>
      <c r="S137" s="109" t="s">
        <v>99</v>
      </c>
      <c r="T137" s="110" t="s">
        <v>99</v>
      </c>
      <c r="U137" s="109">
        <v>0</v>
      </c>
      <c r="V137" s="110">
        <v>0</v>
      </c>
      <c r="W137" s="109" t="s">
        <v>99</v>
      </c>
      <c r="X137" s="110" t="s">
        <v>99</v>
      </c>
      <c r="Y137" s="113"/>
      <c r="Z137" s="109">
        <v>0</v>
      </c>
      <c r="AA137" s="110">
        <v>0</v>
      </c>
      <c r="AB137" s="109" t="s">
        <v>99</v>
      </c>
      <c r="AC137" s="110" t="s">
        <v>99</v>
      </c>
      <c r="AD137" s="109">
        <v>0</v>
      </c>
      <c r="AE137" s="110">
        <v>0</v>
      </c>
      <c r="AF137" s="109" t="s">
        <v>99</v>
      </c>
      <c r="AG137" s="110" t="s">
        <v>99</v>
      </c>
      <c r="AH137" s="113"/>
      <c r="AI137" s="109">
        <v>0</v>
      </c>
      <c r="AJ137" s="110">
        <v>0</v>
      </c>
      <c r="AK137" s="109" t="s">
        <v>99</v>
      </c>
      <c r="AL137" s="110" t="s">
        <v>99</v>
      </c>
      <c r="AM137" s="109">
        <v>0</v>
      </c>
      <c r="AN137" s="110">
        <v>0</v>
      </c>
      <c r="AO137" s="109" t="s">
        <v>99</v>
      </c>
      <c r="AP137" s="110" t="s">
        <v>99</v>
      </c>
      <c r="AQ137" s="116"/>
      <c r="AR137" s="109">
        <v>0</v>
      </c>
      <c r="AS137" s="110">
        <v>0</v>
      </c>
      <c r="AT137" s="109" t="s">
        <v>99</v>
      </c>
      <c r="AU137" s="112" t="s">
        <v>99</v>
      </c>
      <c r="AV137" s="109">
        <v>0</v>
      </c>
      <c r="AW137" s="110">
        <v>0</v>
      </c>
      <c r="AX137" s="109" t="s">
        <v>99</v>
      </c>
      <c r="AY137" s="110" t="s">
        <v>99</v>
      </c>
    </row>
    <row r="138" spans="1:52" s="205" customFormat="1" ht="25.5">
      <c r="A138" s="240" t="s">
        <v>129</v>
      </c>
      <c r="B138" s="221">
        <v>273</v>
      </c>
      <c r="C138" s="222">
        <v>41362</v>
      </c>
      <c r="D138" s="220">
        <v>7125</v>
      </c>
      <c r="E138" s="239" t="s">
        <v>128</v>
      </c>
      <c r="F138" s="223" t="s">
        <v>234</v>
      </c>
      <c r="G138" s="223" t="s">
        <v>239</v>
      </c>
      <c r="H138" s="224">
        <v>-1.8</v>
      </c>
      <c r="I138" s="225">
        <v>0</v>
      </c>
      <c r="J138" s="224">
        <v>-0.5</v>
      </c>
      <c r="K138" s="225">
        <v>0</v>
      </c>
      <c r="L138" s="224">
        <v>-2</v>
      </c>
      <c r="M138" s="225">
        <v>0</v>
      </c>
      <c r="N138" s="224">
        <v>-4.3</v>
      </c>
      <c r="O138" s="225">
        <v>0</v>
      </c>
      <c r="P138" s="370"/>
      <c r="Q138" s="224">
        <v>0</v>
      </c>
      <c r="R138" s="370">
        <v>0</v>
      </c>
      <c r="S138" s="224">
        <v>0</v>
      </c>
      <c r="T138" s="225">
        <v>0</v>
      </c>
      <c r="U138" s="224">
        <v>0</v>
      </c>
      <c r="V138" s="225">
        <v>0</v>
      </c>
      <c r="W138" s="224">
        <v>0</v>
      </c>
      <c r="X138" s="225">
        <v>0</v>
      </c>
      <c r="Y138" s="226"/>
      <c r="Z138" s="224">
        <v>0</v>
      </c>
      <c r="AA138" s="225">
        <v>0</v>
      </c>
      <c r="AB138" s="224">
        <v>0</v>
      </c>
      <c r="AC138" s="225">
        <v>0</v>
      </c>
      <c r="AD138" s="224">
        <v>0</v>
      </c>
      <c r="AE138" s="225">
        <v>0</v>
      </c>
      <c r="AF138" s="224">
        <v>0</v>
      </c>
      <c r="AG138" s="225">
        <v>0</v>
      </c>
      <c r="AH138" s="226"/>
      <c r="AI138" s="224">
        <v>0</v>
      </c>
      <c r="AJ138" s="225">
        <v>0</v>
      </c>
      <c r="AK138" s="224">
        <v>0</v>
      </c>
      <c r="AL138" s="225">
        <v>0</v>
      </c>
      <c r="AM138" s="224">
        <v>0</v>
      </c>
      <c r="AN138" s="225">
        <v>0</v>
      </c>
      <c r="AO138" s="224">
        <v>0</v>
      </c>
      <c r="AP138" s="225">
        <v>0</v>
      </c>
      <c r="AQ138" s="228"/>
      <c r="AR138" s="224">
        <v>0</v>
      </c>
      <c r="AS138" s="225">
        <v>0</v>
      </c>
      <c r="AT138" s="224">
        <v>0</v>
      </c>
      <c r="AU138" s="370">
        <v>0</v>
      </c>
      <c r="AV138" s="224">
        <v>0</v>
      </c>
      <c r="AW138" s="225">
        <v>0</v>
      </c>
      <c r="AX138" s="224">
        <v>0</v>
      </c>
      <c r="AY138" s="225">
        <v>0</v>
      </c>
    </row>
    <row r="139" spans="1:52" s="205" customFormat="1" ht="25.5">
      <c r="A139" s="240" t="s">
        <v>129</v>
      </c>
      <c r="B139" s="221">
        <v>383</v>
      </c>
      <c r="C139" s="222">
        <v>41376</v>
      </c>
      <c r="D139" s="220">
        <v>7125</v>
      </c>
      <c r="E139" s="239" t="s">
        <v>128</v>
      </c>
      <c r="F139" s="223" t="s">
        <v>235</v>
      </c>
      <c r="G139" s="223" t="s">
        <v>239</v>
      </c>
      <c r="H139" s="224">
        <v>-0.1</v>
      </c>
      <c r="I139" s="225">
        <v>-0.1</v>
      </c>
      <c r="J139" s="224">
        <v>-0.2</v>
      </c>
      <c r="K139" s="225">
        <v>-0.2</v>
      </c>
      <c r="L139" s="224">
        <v>-0.2</v>
      </c>
      <c r="M139" s="225">
        <v>-0.2</v>
      </c>
      <c r="N139" s="224">
        <v>-0.5</v>
      </c>
      <c r="O139" s="225">
        <v>-0.5</v>
      </c>
      <c r="P139" s="370"/>
      <c r="Q139" s="224">
        <v>-0.1</v>
      </c>
      <c r="R139" s="370">
        <v>-0.1</v>
      </c>
      <c r="S139" s="224">
        <v>-0.2</v>
      </c>
      <c r="T139" s="225">
        <v>-0.2</v>
      </c>
      <c r="U139" s="224">
        <v>-0.2</v>
      </c>
      <c r="V139" s="225">
        <v>-0.2</v>
      </c>
      <c r="W139" s="224">
        <v>-0.5</v>
      </c>
      <c r="X139" s="225">
        <v>-0.5</v>
      </c>
      <c r="Y139" s="226"/>
      <c r="Z139" s="224">
        <v>-0.1</v>
      </c>
      <c r="AA139" s="225">
        <v>-0.1</v>
      </c>
      <c r="AB139" s="224">
        <v>-0.2</v>
      </c>
      <c r="AC139" s="225">
        <v>-0.2</v>
      </c>
      <c r="AD139" s="224">
        <v>-0.2</v>
      </c>
      <c r="AE139" s="225">
        <v>-0.2</v>
      </c>
      <c r="AF139" s="224">
        <v>-0.5</v>
      </c>
      <c r="AG139" s="225">
        <v>-0.5</v>
      </c>
      <c r="AH139" s="226"/>
      <c r="AI139" s="224">
        <v>-0.1</v>
      </c>
      <c r="AJ139" s="225">
        <v>-0.1</v>
      </c>
      <c r="AK139" s="224">
        <v>-0.2</v>
      </c>
      <c r="AL139" s="225">
        <v>-0.2</v>
      </c>
      <c r="AM139" s="224">
        <v>-0.2</v>
      </c>
      <c r="AN139" s="225">
        <v>-0.2</v>
      </c>
      <c r="AO139" s="224">
        <v>-0.5</v>
      </c>
      <c r="AP139" s="225">
        <v>-0.5</v>
      </c>
      <c r="AQ139" s="228"/>
      <c r="AR139" s="224">
        <v>-0.1</v>
      </c>
      <c r="AS139" s="225">
        <v>-0.1</v>
      </c>
      <c r="AT139" s="224">
        <v>-0.2</v>
      </c>
      <c r="AU139" s="370">
        <v>-0.2</v>
      </c>
      <c r="AV139" s="224">
        <v>-0.2</v>
      </c>
      <c r="AW139" s="225">
        <v>-0.2</v>
      </c>
      <c r="AX139" s="224">
        <v>-0.5</v>
      </c>
      <c r="AY139" s="225">
        <v>-0.5</v>
      </c>
    </row>
    <row r="140" spans="1:52" ht="25.5">
      <c r="A140" s="136" t="s">
        <v>129</v>
      </c>
      <c r="B140" s="106">
        <v>505</v>
      </c>
      <c r="C140" s="107">
        <v>41445</v>
      </c>
      <c r="D140" s="102">
        <v>7125</v>
      </c>
      <c r="E140" s="132" t="s">
        <v>128</v>
      </c>
      <c r="F140" s="41" t="s">
        <v>68</v>
      </c>
      <c r="G140" s="105" t="s">
        <v>95</v>
      </c>
      <c r="H140" s="109" t="s">
        <v>100</v>
      </c>
      <c r="I140" s="110" t="s">
        <v>100</v>
      </c>
      <c r="J140" s="109" t="s">
        <v>100</v>
      </c>
      <c r="K140" s="110" t="s">
        <v>100</v>
      </c>
      <c r="L140" s="109" t="s">
        <v>100</v>
      </c>
      <c r="M140" s="110" t="s">
        <v>100</v>
      </c>
      <c r="N140" s="109" t="s">
        <v>100</v>
      </c>
      <c r="O140" s="110" t="s">
        <v>100</v>
      </c>
      <c r="P140" s="6"/>
      <c r="Q140" s="109" t="s">
        <v>100</v>
      </c>
      <c r="R140" s="110" t="s">
        <v>100</v>
      </c>
      <c r="S140" s="109" t="s">
        <v>100</v>
      </c>
      <c r="T140" s="110" t="s">
        <v>100</v>
      </c>
      <c r="U140" s="109" t="s">
        <v>100</v>
      </c>
      <c r="V140" s="110" t="s">
        <v>100</v>
      </c>
      <c r="W140" s="109" t="s">
        <v>100</v>
      </c>
      <c r="X140" s="110" t="s">
        <v>100</v>
      </c>
      <c r="Y140" s="113"/>
      <c r="Z140" s="109" t="s">
        <v>100</v>
      </c>
      <c r="AA140" s="110" t="s">
        <v>100</v>
      </c>
      <c r="AB140" s="112" t="s">
        <v>100</v>
      </c>
      <c r="AC140" s="110" t="s">
        <v>100</v>
      </c>
      <c r="AD140" s="109" t="s">
        <v>100</v>
      </c>
      <c r="AE140" s="110" t="s">
        <v>100</v>
      </c>
      <c r="AF140" s="109" t="s">
        <v>100</v>
      </c>
      <c r="AG140" s="110" t="s">
        <v>100</v>
      </c>
      <c r="AH140" s="42"/>
      <c r="AI140" s="109" t="s">
        <v>100</v>
      </c>
      <c r="AJ140" s="110" t="s">
        <v>100</v>
      </c>
      <c r="AK140" s="109" t="s">
        <v>100</v>
      </c>
      <c r="AL140" s="110" t="s">
        <v>100</v>
      </c>
      <c r="AM140" s="109" t="s">
        <v>100</v>
      </c>
      <c r="AN140" s="110" t="s">
        <v>100</v>
      </c>
      <c r="AO140" s="109" t="s">
        <v>100</v>
      </c>
      <c r="AP140" s="110" t="s">
        <v>100</v>
      </c>
      <c r="AQ140" s="116"/>
      <c r="AR140" s="109" t="s">
        <v>100</v>
      </c>
      <c r="AS140" s="112" t="s">
        <v>100</v>
      </c>
      <c r="AT140" s="109" t="s">
        <v>100</v>
      </c>
      <c r="AU140" s="112" t="s">
        <v>100</v>
      </c>
      <c r="AV140" s="109" t="s">
        <v>100</v>
      </c>
      <c r="AW140" s="112" t="s">
        <v>100</v>
      </c>
      <c r="AX140" s="109" t="s">
        <v>100</v>
      </c>
      <c r="AY140" s="112" t="s">
        <v>100</v>
      </c>
      <c r="AZ140" s="99"/>
    </row>
    <row r="141" spans="1:52" ht="25.5">
      <c r="A141" s="136" t="s">
        <v>129</v>
      </c>
      <c r="B141" s="106">
        <v>505</v>
      </c>
      <c r="C141" s="107">
        <v>41445</v>
      </c>
      <c r="D141" s="102">
        <v>7125</v>
      </c>
      <c r="E141" s="132" t="s">
        <v>128</v>
      </c>
      <c r="F141" s="41" t="s">
        <v>67</v>
      </c>
      <c r="G141" s="105" t="s">
        <v>95</v>
      </c>
      <c r="H141" s="109" t="s">
        <v>98</v>
      </c>
      <c r="I141" s="110" t="s">
        <v>98</v>
      </c>
      <c r="J141" s="109" t="s">
        <v>98</v>
      </c>
      <c r="K141" s="110" t="s">
        <v>98</v>
      </c>
      <c r="L141" s="109" t="s">
        <v>98</v>
      </c>
      <c r="M141" s="110" t="s">
        <v>98</v>
      </c>
      <c r="N141" s="109" t="s">
        <v>98</v>
      </c>
      <c r="O141" s="110" t="s">
        <v>98</v>
      </c>
      <c r="P141" s="6"/>
      <c r="Q141" s="109" t="s">
        <v>98</v>
      </c>
      <c r="R141" s="110" t="s">
        <v>98</v>
      </c>
      <c r="S141" s="109" t="s">
        <v>98</v>
      </c>
      <c r="T141" s="110" t="s">
        <v>98</v>
      </c>
      <c r="U141" s="109" t="s">
        <v>98</v>
      </c>
      <c r="V141" s="110" t="s">
        <v>98</v>
      </c>
      <c r="W141" s="109" t="s">
        <v>98</v>
      </c>
      <c r="X141" s="110" t="s">
        <v>98</v>
      </c>
      <c r="Y141" s="113"/>
      <c r="Z141" s="109" t="s">
        <v>98</v>
      </c>
      <c r="AA141" s="110" t="s">
        <v>98</v>
      </c>
      <c r="AB141" s="112" t="s">
        <v>98</v>
      </c>
      <c r="AC141" s="110" t="s">
        <v>98</v>
      </c>
      <c r="AD141" s="109" t="s">
        <v>98</v>
      </c>
      <c r="AE141" s="110" t="s">
        <v>98</v>
      </c>
      <c r="AF141" s="109" t="s">
        <v>98</v>
      </c>
      <c r="AG141" s="110" t="s">
        <v>98</v>
      </c>
      <c r="AH141" s="42"/>
      <c r="AI141" s="109" t="s">
        <v>98</v>
      </c>
      <c r="AJ141" s="110" t="s">
        <v>98</v>
      </c>
      <c r="AK141" s="109" t="s">
        <v>98</v>
      </c>
      <c r="AL141" s="110" t="s">
        <v>98</v>
      </c>
      <c r="AM141" s="109" t="s">
        <v>98</v>
      </c>
      <c r="AN141" s="110" t="s">
        <v>98</v>
      </c>
      <c r="AO141" s="109" t="s">
        <v>98</v>
      </c>
      <c r="AP141" s="110" t="s">
        <v>98</v>
      </c>
      <c r="AQ141" s="116"/>
      <c r="AR141" s="109" t="s">
        <v>98</v>
      </c>
      <c r="AS141" s="112" t="s">
        <v>98</v>
      </c>
      <c r="AT141" s="109" t="s">
        <v>98</v>
      </c>
      <c r="AU141" s="112" t="s">
        <v>98</v>
      </c>
      <c r="AV141" s="109" t="s">
        <v>98</v>
      </c>
      <c r="AW141" s="112" t="s">
        <v>98</v>
      </c>
      <c r="AX141" s="109" t="s">
        <v>98</v>
      </c>
      <c r="AY141" s="112" t="s">
        <v>98</v>
      </c>
      <c r="AZ141" s="99"/>
    </row>
    <row r="142" spans="1:52" ht="25.5">
      <c r="A142" s="136" t="s">
        <v>129</v>
      </c>
      <c r="B142" s="106">
        <v>505</v>
      </c>
      <c r="C142" s="107">
        <v>41445</v>
      </c>
      <c r="D142" s="102">
        <v>7125</v>
      </c>
      <c r="E142" s="132" t="s">
        <v>128</v>
      </c>
      <c r="F142" s="41" t="s">
        <v>69</v>
      </c>
      <c r="G142" s="105" t="s">
        <v>95</v>
      </c>
      <c r="H142" s="109">
        <v>0</v>
      </c>
      <c r="I142" s="110">
        <v>0</v>
      </c>
      <c r="J142" s="109">
        <v>0</v>
      </c>
      <c r="K142" s="110">
        <v>0</v>
      </c>
      <c r="L142" s="109">
        <v>0.1</v>
      </c>
      <c r="M142" s="110">
        <v>0.1</v>
      </c>
      <c r="N142" s="109">
        <v>0.1</v>
      </c>
      <c r="O142" s="110">
        <v>0.1</v>
      </c>
      <c r="P142" s="6"/>
      <c r="Q142" s="109">
        <v>0</v>
      </c>
      <c r="R142" s="110">
        <v>0</v>
      </c>
      <c r="S142" s="109">
        <v>0</v>
      </c>
      <c r="T142" s="110">
        <v>0</v>
      </c>
      <c r="U142" s="109">
        <v>0.1</v>
      </c>
      <c r="V142" s="110">
        <v>0.1</v>
      </c>
      <c r="W142" s="109">
        <v>0.1</v>
      </c>
      <c r="X142" s="110">
        <v>0.1</v>
      </c>
      <c r="Y142" s="113"/>
      <c r="Z142" s="109">
        <v>0</v>
      </c>
      <c r="AA142" s="110">
        <v>0</v>
      </c>
      <c r="AB142" s="112">
        <v>0</v>
      </c>
      <c r="AC142" s="110">
        <v>0</v>
      </c>
      <c r="AD142" s="109">
        <v>0.1</v>
      </c>
      <c r="AE142" s="110">
        <v>0.1</v>
      </c>
      <c r="AF142" s="109">
        <v>0.1</v>
      </c>
      <c r="AG142" s="110">
        <v>0.1</v>
      </c>
      <c r="AH142" s="42"/>
      <c r="AI142" s="109">
        <v>0</v>
      </c>
      <c r="AJ142" s="110">
        <v>0</v>
      </c>
      <c r="AK142" s="109">
        <v>0</v>
      </c>
      <c r="AL142" s="110">
        <v>0</v>
      </c>
      <c r="AM142" s="109">
        <v>0.1</v>
      </c>
      <c r="AN142" s="110">
        <v>0.1</v>
      </c>
      <c r="AO142" s="109">
        <v>0.1</v>
      </c>
      <c r="AP142" s="110">
        <v>0.1</v>
      </c>
      <c r="AQ142" s="116"/>
      <c r="AR142" s="109">
        <v>0</v>
      </c>
      <c r="AS142" s="112">
        <v>0</v>
      </c>
      <c r="AT142" s="109">
        <v>0</v>
      </c>
      <c r="AU142" s="112">
        <v>0</v>
      </c>
      <c r="AV142" s="109">
        <v>0.1</v>
      </c>
      <c r="AW142" s="112">
        <v>0.1</v>
      </c>
      <c r="AX142" s="109">
        <v>0.1</v>
      </c>
      <c r="AY142" s="112">
        <v>0.1</v>
      </c>
      <c r="AZ142" s="99"/>
    </row>
    <row r="143" spans="1:52">
      <c r="A143" s="136" t="s">
        <v>129</v>
      </c>
      <c r="B143" s="106">
        <v>308</v>
      </c>
      <c r="C143" s="107">
        <v>41369</v>
      </c>
      <c r="D143" s="102">
        <v>7125</v>
      </c>
      <c r="E143" s="132" t="s">
        <v>128</v>
      </c>
      <c r="F143" s="103" t="s">
        <v>116</v>
      </c>
      <c r="G143" s="105" t="s">
        <v>95</v>
      </c>
      <c r="H143" s="109">
        <v>0.2</v>
      </c>
      <c r="I143" s="110">
        <v>0</v>
      </c>
      <c r="J143" s="109">
        <v>0</v>
      </c>
      <c r="K143" s="110">
        <v>0</v>
      </c>
      <c r="L143" s="109">
        <v>0</v>
      </c>
      <c r="M143" s="110">
        <v>0</v>
      </c>
      <c r="N143" s="109">
        <v>0.2</v>
      </c>
      <c r="O143" s="110">
        <v>0</v>
      </c>
      <c r="P143" s="6"/>
      <c r="Q143" s="109">
        <v>-0.2</v>
      </c>
      <c r="R143" s="110">
        <v>0</v>
      </c>
      <c r="S143" s="109">
        <v>0</v>
      </c>
      <c r="T143" s="110">
        <v>0</v>
      </c>
      <c r="U143" s="109">
        <v>0</v>
      </c>
      <c r="V143" s="110">
        <v>0</v>
      </c>
      <c r="W143" s="109">
        <v>-0.2</v>
      </c>
      <c r="X143" s="110">
        <v>0</v>
      </c>
      <c r="Y143" s="113"/>
      <c r="Z143" s="109">
        <v>0.2</v>
      </c>
      <c r="AA143" s="110">
        <v>0</v>
      </c>
      <c r="AB143" s="112">
        <v>0</v>
      </c>
      <c r="AC143" s="110">
        <v>0</v>
      </c>
      <c r="AD143" s="109">
        <v>0</v>
      </c>
      <c r="AE143" s="110">
        <v>0</v>
      </c>
      <c r="AF143" s="109">
        <v>0.2</v>
      </c>
      <c r="AG143" s="110">
        <v>0</v>
      </c>
      <c r="AH143" s="42"/>
      <c r="AI143" s="109">
        <v>-0.2</v>
      </c>
      <c r="AJ143" s="110">
        <v>0</v>
      </c>
      <c r="AK143" s="109">
        <v>0</v>
      </c>
      <c r="AL143" s="110">
        <v>0</v>
      </c>
      <c r="AM143" s="109">
        <v>0</v>
      </c>
      <c r="AN143" s="110">
        <v>0</v>
      </c>
      <c r="AO143" s="109">
        <v>-0.2</v>
      </c>
      <c r="AP143" s="110">
        <v>0</v>
      </c>
      <c r="AQ143" s="116"/>
      <c r="AR143" s="109">
        <v>0.2</v>
      </c>
      <c r="AS143" s="112">
        <v>0</v>
      </c>
      <c r="AT143" s="109">
        <v>0</v>
      </c>
      <c r="AU143" s="112">
        <v>0</v>
      </c>
      <c r="AV143" s="109">
        <v>0</v>
      </c>
      <c r="AW143" s="112">
        <v>0</v>
      </c>
      <c r="AX143" s="109">
        <v>0.2</v>
      </c>
      <c r="AY143" s="112">
        <v>0</v>
      </c>
      <c r="AZ143" s="99"/>
    </row>
    <row r="144" spans="1:52">
      <c r="A144" s="117"/>
      <c r="B144" s="45"/>
      <c r="C144" s="46"/>
      <c r="D144" s="77"/>
      <c r="E144" s="134"/>
      <c r="F144" s="62"/>
      <c r="G144" s="49"/>
      <c r="H144" s="50"/>
      <c r="I144" s="51"/>
      <c r="J144" s="52"/>
      <c r="K144" s="53"/>
      <c r="L144" s="52"/>
      <c r="M144" s="53"/>
      <c r="N144" s="52"/>
      <c r="O144" s="53"/>
      <c r="P144" s="61"/>
      <c r="Q144" s="50"/>
      <c r="R144" s="51"/>
      <c r="S144" s="52"/>
      <c r="T144" s="53"/>
      <c r="U144" s="52"/>
      <c r="V144" s="53"/>
      <c r="W144" s="52"/>
      <c r="X144" s="53"/>
      <c r="Y144" s="51"/>
      <c r="Z144" s="52"/>
      <c r="AA144" s="53"/>
      <c r="AB144" s="55"/>
      <c r="AC144" s="53"/>
      <c r="AD144" s="52"/>
      <c r="AE144" s="53"/>
      <c r="AF144" s="52"/>
      <c r="AG144" s="53"/>
      <c r="AH144" s="60"/>
      <c r="AI144" s="52"/>
      <c r="AJ144" s="53"/>
      <c r="AK144" s="52"/>
      <c r="AL144" s="53"/>
      <c r="AM144" s="52"/>
      <c r="AN144" s="53"/>
      <c r="AO144" s="52"/>
      <c r="AP144" s="53"/>
      <c r="AQ144" s="3"/>
      <c r="AR144" s="96"/>
      <c r="AS144" s="96"/>
      <c r="AT144" s="96"/>
      <c r="AU144" s="96"/>
      <c r="AV144" s="96"/>
      <c r="AW144" s="96"/>
      <c r="AX144" s="96"/>
      <c r="AY144" s="96"/>
    </row>
    <row r="145" spans="1:51" s="148" customFormat="1">
      <c r="A145" s="117"/>
      <c r="B145" s="155"/>
      <c r="C145" s="154"/>
      <c r="D145" s="78"/>
      <c r="E145" s="135"/>
      <c r="F145" s="40"/>
      <c r="G145" s="156"/>
      <c r="H145" s="54"/>
      <c r="I145" s="54"/>
      <c r="J145" s="55"/>
      <c r="K145" s="55"/>
      <c r="L145" s="55"/>
      <c r="M145" s="55"/>
      <c r="N145" s="55"/>
      <c r="O145" s="55"/>
      <c r="P145" s="54"/>
      <c r="Q145" s="54"/>
      <c r="R145" s="54"/>
      <c r="S145" s="55"/>
      <c r="T145" s="55"/>
      <c r="U145" s="55"/>
      <c r="V145" s="55"/>
      <c r="W145" s="55"/>
      <c r="X145" s="55"/>
      <c r="Y145" s="54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147"/>
      <c r="AR145" s="96"/>
      <c r="AS145" s="96"/>
      <c r="AT145" s="96"/>
      <c r="AU145" s="96"/>
      <c r="AV145" s="96"/>
      <c r="AW145" s="96"/>
      <c r="AX145" s="96"/>
      <c r="AY145" s="96"/>
    </row>
    <row r="146" spans="1:51" s="148" customFormat="1">
      <c r="A146" s="117"/>
      <c r="B146" s="155"/>
      <c r="C146" s="154"/>
      <c r="D146" s="78"/>
      <c r="E146" s="135"/>
      <c r="F146" s="40"/>
      <c r="G146" s="146" t="s">
        <v>202</v>
      </c>
      <c r="H146" s="83">
        <f t="shared" ref="H146:O146" si="0">+SUM(H8:H143)</f>
        <v>-128.50000000000003</v>
      </c>
      <c r="I146" s="83">
        <f t="shared" si="0"/>
        <v>-85.999999999999986</v>
      </c>
      <c r="J146" s="83">
        <f t="shared" si="0"/>
        <v>-357.70000000000005</v>
      </c>
      <c r="K146" s="83">
        <f t="shared" si="0"/>
        <v>-380</v>
      </c>
      <c r="L146" s="83">
        <f t="shared" si="0"/>
        <v>462.45</v>
      </c>
      <c r="M146" s="83">
        <f t="shared" si="0"/>
        <v>556.04999999999995</v>
      </c>
      <c r="N146" s="83">
        <f t="shared" si="0"/>
        <v>-23.749999999999996</v>
      </c>
      <c r="O146" s="83">
        <f t="shared" si="0"/>
        <v>90.050000000000011</v>
      </c>
      <c r="P146" s="83"/>
      <c r="Q146" s="83">
        <f t="shared" ref="Q146:X146" si="1">+SUM(Q8:Q143)</f>
        <v>-194</v>
      </c>
      <c r="R146" s="83">
        <f t="shared" si="1"/>
        <v>-87.3</v>
      </c>
      <c r="S146" s="83">
        <f t="shared" si="1"/>
        <v>-384.2</v>
      </c>
      <c r="T146" s="83">
        <f t="shared" si="1"/>
        <v>-370.3</v>
      </c>
      <c r="U146" s="83">
        <f t="shared" si="1"/>
        <v>451.45</v>
      </c>
      <c r="V146" s="83">
        <f t="shared" si="1"/>
        <v>542.34999999999991</v>
      </c>
      <c r="W146" s="83">
        <f t="shared" si="1"/>
        <v>-126.75000000000001</v>
      </c>
      <c r="X146" s="83">
        <f t="shared" si="1"/>
        <v>84.750000000000014</v>
      </c>
      <c r="Y146" s="35"/>
      <c r="Z146" s="83">
        <f t="shared" ref="Z146:AG146" si="2">+SUM(Z8:Z143)</f>
        <v>-203.30000000000004</v>
      </c>
      <c r="AA146" s="83">
        <f t="shared" si="2"/>
        <v>-89.6</v>
      </c>
      <c r="AB146" s="83">
        <f t="shared" si="2"/>
        <v>-384.40000000000003</v>
      </c>
      <c r="AC146" s="83">
        <f t="shared" si="2"/>
        <v>-369.6</v>
      </c>
      <c r="AD146" s="83">
        <f t="shared" si="2"/>
        <v>467.34999999999997</v>
      </c>
      <c r="AE146" s="83">
        <f t="shared" si="2"/>
        <v>539.64999999999986</v>
      </c>
      <c r="AF146" s="83">
        <f t="shared" si="2"/>
        <v>-120.45000000000002</v>
      </c>
      <c r="AG146" s="83">
        <f t="shared" si="2"/>
        <v>80.45</v>
      </c>
      <c r="AH146" s="35"/>
      <c r="AI146" s="83">
        <f t="shared" ref="AI146:AP146" si="3">+SUM(AI8:AI143)</f>
        <v>-218.7</v>
      </c>
      <c r="AJ146" s="83">
        <f t="shared" si="3"/>
        <v>-98.1</v>
      </c>
      <c r="AK146" s="83">
        <f t="shared" si="3"/>
        <v>-375.30000000000007</v>
      </c>
      <c r="AL146" s="83">
        <f t="shared" si="3"/>
        <v>-370.6</v>
      </c>
      <c r="AM146" s="83">
        <f t="shared" si="3"/>
        <v>492.65000000000003</v>
      </c>
      <c r="AN146" s="83">
        <f t="shared" si="3"/>
        <v>544.65</v>
      </c>
      <c r="AO146" s="83">
        <f t="shared" si="3"/>
        <v>-101.35</v>
      </c>
      <c r="AP146" s="83">
        <f t="shared" si="3"/>
        <v>75.950000000000017</v>
      </c>
      <c r="AQ146" s="115"/>
      <c r="AR146" s="83">
        <f t="shared" ref="AR146:AY146" si="4">+SUM(AR8:AR143)</f>
        <v>-109.3</v>
      </c>
      <c r="AS146" s="83">
        <f t="shared" si="4"/>
        <v>-109.7</v>
      </c>
      <c r="AT146" s="83">
        <f t="shared" si="4"/>
        <v>-371.50000000000006</v>
      </c>
      <c r="AU146" s="83">
        <f t="shared" si="4"/>
        <v>-371.1</v>
      </c>
      <c r="AV146" s="83">
        <f t="shared" si="4"/>
        <v>553.35</v>
      </c>
      <c r="AW146" s="83">
        <f t="shared" si="4"/>
        <v>553.75</v>
      </c>
      <c r="AX146" s="83">
        <f t="shared" si="4"/>
        <v>72.550000000000026</v>
      </c>
      <c r="AY146" s="83">
        <f t="shared" si="4"/>
        <v>72.950000000000017</v>
      </c>
    </row>
    <row r="147" spans="1:51" s="148" customFormat="1">
      <c r="A147" s="117"/>
      <c r="B147" s="155"/>
      <c r="C147" s="154"/>
      <c r="D147" s="78"/>
      <c r="E147" s="135"/>
      <c r="F147" s="40"/>
      <c r="G147" s="149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35"/>
      <c r="Z147" s="83"/>
      <c r="AA147" s="83"/>
      <c r="AB147" s="83"/>
      <c r="AC147" s="83"/>
      <c r="AD147" s="83"/>
      <c r="AE147" s="83"/>
      <c r="AF147" s="83"/>
      <c r="AG147" s="83"/>
      <c r="AH147" s="35"/>
      <c r="AI147" s="83"/>
      <c r="AJ147" s="83"/>
      <c r="AK147" s="83"/>
      <c r="AL147" s="83"/>
      <c r="AM147" s="83"/>
      <c r="AN147" s="83"/>
      <c r="AO147" s="83"/>
      <c r="AP147" s="83"/>
      <c r="AQ147" s="115"/>
      <c r="AR147" s="96"/>
      <c r="AS147" s="96"/>
      <c r="AT147" s="96"/>
      <c r="AU147" s="96"/>
      <c r="AV147" s="96"/>
      <c r="AW147" s="96"/>
      <c r="AX147" s="96"/>
      <c r="AY147" s="96"/>
    </row>
    <row r="148" spans="1:51" s="148" customFormat="1">
      <c r="A148" s="117"/>
      <c r="B148" s="155"/>
      <c r="C148" s="154"/>
      <c r="D148" s="78"/>
      <c r="E148" s="135"/>
      <c r="F148" s="40"/>
      <c r="G148" s="146" t="s">
        <v>205</v>
      </c>
      <c r="H148" s="83">
        <f t="shared" ref="H148:O148" si="5">+SUM(H44,H25)</f>
        <v>0</v>
      </c>
      <c r="I148" s="83">
        <f t="shared" si="5"/>
        <v>0</v>
      </c>
      <c r="J148" s="83">
        <f t="shared" si="5"/>
        <v>0.2</v>
      </c>
      <c r="K148" s="83">
        <f t="shared" si="5"/>
        <v>0.2</v>
      </c>
      <c r="L148" s="83">
        <f t="shared" si="5"/>
        <v>0</v>
      </c>
      <c r="M148" s="83">
        <f t="shared" si="5"/>
        <v>0</v>
      </c>
      <c r="N148" s="83">
        <f t="shared" si="5"/>
        <v>0.2</v>
      </c>
      <c r="O148" s="83">
        <f t="shared" si="5"/>
        <v>0.2</v>
      </c>
      <c r="P148" s="83"/>
      <c r="Q148" s="83">
        <f t="shared" ref="Q148:X148" si="6">+SUM(Q44,Q25)</f>
        <v>0</v>
      </c>
      <c r="R148" s="83">
        <f t="shared" si="6"/>
        <v>0</v>
      </c>
      <c r="S148" s="83">
        <f t="shared" si="6"/>
        <v>0.2</v>
      </c>
      <c r="T148" s="83">
        <f t="shared" si="6"/>
        <v>0.2</v>
      </c>
      <c r="U148" s="83">
        <f t="shared" si="6"/>
        <v>0</v>
      </c>
      <c r="V148" s="83">
        <f t="shared" si="6"/>
        <v>0</v>
      </c>
      <c r="W148" s="83">
        <f t="shared" si="6"/>
        <v>0.2</v>
      </c>
      <c r="X148" s="83">
        <f t="shared" si="6"/>
        <v>0.2</v>
      </c>
      <c r="Y148" s="35"/>
      <c r="Z148" s="83">
        <f t="shared" ref="Z148:AG148" si="7">+SUM(Z44,Z25)</f>
        <v>0</v>
      </c>
      <c r="AA148" s="83">
        <f t="shared" si="7"/>
        <v>0</v>
      </c>
      <c r="AB148" s="83">
        <f t="shared" si="7"/>
        <v>0.2</v>
      </c>
      <c r="AC148" s="83">
        <f t="shared" si="7"/>
        <v>0.2</v>
      </c>
      <c r="AD148" s="83">
        <f t="shared" si="7"/>
        <v>0</v>
      </c>
      <c r="AE148" s="83">
        <f t="shared" si="7"/>
        <v>0</v>
      </c>
      <c r="AF148" s="83">
        <f t="shared" si="7"/>
        <v>0.2</v>
      </c>
      <c r="AG148" s="83">
        <f t="shared" si="7"/>
        <v>0.2</v>
      </c>
      <c r="AH148" s="35"/>
      <c r="AI148" s="83">
        <f t="shared" ref="AI148:AP148" si="8">+SUM(AI44,AI25)</f>
        <v>0</v>
      </c>
      <c r="AJ148" s="83">
        <f t="shared" si="8"/>
        <v>0</v>
      </c>
      <c r="AK148" s="83">
        <f t="shared" si="8"/>
        <v>0.2</v>
      </c>
      <c r="AL148" s="83">
        <f t="shared" si="8"/>
        <v>0.2</v>
      </c>
      <c r="AM148" s="83">
        <f t="shared" si="8"/>
        <v>0</v>
      </c>
      <c r="AN148" s="83">
        <f t="shared" si="8"/>
        <v>0</v>
      </c>
      <c r="AO148" s="83">
        <f t="shared" si="8"/>
        <v>0.2</v>
      </c>
      <c r="AP148" s="83">
        <f t="shared" si="8"/>
        <v>0.2</v>
      </c>
      <c r="AQ148" s="115"/>
      <c r="AR148" s="83">
        <f t="shared" ref="AR148:AY148" si="9">+SUM(AR44,AR25)</f>
        <v>0</v>
      </c>
      <c r="AS148" s="83">
        <f t="shared" si="9"/>
        <v>0</v>
      </c>
      <c r="AT148" s="83">
        <f t="shared" si="9"/>
        <v>0.2</v>
      </c>
      <c r="AU148" s="83">
        <f t="shared" si="9"/>
        <v>0.2</v>
      </c>
      <c r="AV148" s="83">
        <f t="shared" si="9"/>
        <v>0</v>
      </c>
      <c r="AW148" s="83">
        <f t="shared" si="9"/>
        <v>0</v>
      </c>
      <c r="AX148" s="83">
        <f t="shared" si="9"/>
        <v>0.2</v>
      </c>
      <c r="AY148" s="83">
        <f t="shared" si="9"/>
        <v>0.2</v>
      </c>
    </row>
    <row r="149" spans="1:51" s="148" customFormat="1">
      <c r="A149" s="117"/>
      <c r="B149" s="155"/>
      <c r="C149" s="154"/>
      <c r="D149" s="78"/>
      <c r="E149" s="135"/>
      <c r="F149" s="40"/>
      <c r="G149" s="149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35"/>
      <c r="Z149" s="83"/>
      <c r="AA149" s="83"/>
      <c r="AB149" s="83"/>
      <c r="AC149" s="83"/>
      <c r="AD149" s="83"/>
      <c r="AE149" s="83"/>
      <c r="AF149" s="83"/>
      <c r="AG149" s="83"/>
      <c r="AH149" s="35"/>
      <c r="AI149" s="83"/>
      <c r="AJ149" s="83"/>
      <c r="AK149" s="83"/>
      <c r="AL149" s="83"/>
      <c r="AM149" s="83"/>
      <c r="AN149" s="83"/>
      <c r="AO149" s="83"/>
      <c r="AP149" s="83"/>
      <c r="AQ149" s="115"/>
      <c r="AR149" s="96"/>
      <c r="AS149" s="96"/>
      <c r="AT149" s="96"/>
      <c r="AU149" s="96"/>
      <c r="AV149" s="96"/>
      <c r="AW149" s="96"/>
      <c r="AX149" s="96"/>
      <c r="AY149" s="96"/>
    </row>
    <row r="150" spans="1:51">
      <c r="A150" s="139"/>
      <c r="B150" s="31"/>
      <c r="C150" s="32"/>
      <c r="D150" s="78"/>
      <c r="G150" s="146" t="s">
        <v>204</v>
      </c>
      <c r="H150" s="83">
        <f>+H146-H148</f>
        <v>-128.50000000000003</v>
      </c>
      <c r="I150" s="83">
        <f t="shared" ref="I150:O150" si="10">+I146-I148</f>
        <v>-85.999999999999986</v>
      </c>
      <c r="J150" s="83">
        <f t="shared" si="10"/>
        <v>-357.90000000000003</v>
      </c>
      <c r="K150" s="83">
        <f t="shared" si="10"/>
        <v>-380.2</v>
      </c>
      <c r="L150" s="83">
        <f t="shared" si="10"/>
        <v>462.45</v>
      </c>
      <c r="M150" s="83">
        <f t="shared" si="10"/>
        <v>556.04999999999995</v>
      </c>
      <c r="N150" s="83">
        <f t="shared" si="10"/>
        <v>-23.949999999999996</v>
      </c>
      <c r="O150" s="83">
        <f t="shared" si="10"/>
        <v>89.850000000000009</v>
      </c>
      <c r="P150" s="83"/>
      <c r="Q150" s="83">
        <f>+Q146-Q148</f>
        <v>-194</v>
      </c>
      <c r="R150" s="83">
        <f t="shared" ref="R150:X150" si="11">+R146-R148</f>
        <v>-87.3</v>
      </c>
      <c r="S150" s="83">
        <f t="shared" si="11"/>
        <v>-384.4</v>
      </c>
      <c r="T150" s="83">
        <f t="shared" si="11"/>
        <v>-370.5</v>
      </c>
      <c r="U150" s="83">
        <f t="shared" si="11"/>
        <v>451.45</v>
      </c>
      <c r="V150" s="83">
        <f t="shared" si="11"/>
        <v>542.34999999999991</v>
      </c>
      <c r="W150" s="83">
        <f t="shared" si="11"/>
        <v>-126.95000000000002</v>
      </c>
      <c r="X150" s="83">
        <f t="shared" si="11"/>
        <v>84.550000000000011</v>
      </c>
      <c r="Y150" s="35"/>
      <c r="Z150" s="83">
        <f>+Z146-Z148</f>
        <v>-203.30000000000004</v>
      </c>
      <c r="AA150" s="83">
        <f t="shared" ref="AA150:AG150" si="12">+AA146-AA148</f>
        <v>-89.6</v>
      </c>
      <c r="AB150" s="83">
        <f t="shared" si="12"/>
        <v>-384.6</v>
      </c>
      <c r="AC150" s="83">
        <f t="shared" si="12"/>
        <v>-369.8</v>
      </c>
      <c r="AD150" s="83">
        <f t="shared" si="12"/>
        <v>467.34999999999997</v>
      </c>
      <c r="AE150" s="83">
        <f t="shared" si="12"/>
        <v>539.64999999999986</v>
      </c>
      <c r="AF150" s="83">
        <f t="shared" si="12"/>
        <v>-120.65000000000002</v>
      </c>
      <c r="AG150" s="83">
        <f t="shared" si="12"/>
        <v>80.25</v>
      </c>
      <c r="AH150" s="35"/>
      <c r="AI150" s="83">
        <f>+AI146-AI148</f>
        <v>-218.7</v>
      </c>
      <c r="AJ150" s="83">
        <f t="shared" ref="AJ150:AP150" si="13">+AJ146-AJ148</f>
        <v>-98.1</v>
      </c>
      <c r="AK150" s="83">
        <f t="shared" si="13"/>
        <v>-375.50000000000006</v>
      </c>
      <c r="AL150" s="83">
        <f t="shared" si="13"/>
        <v>-370.8</v>
      </c>
      <c r="AM150" s="83">
        <f t="shared" si="13"/>
        <v>492.65000000000003</v>
      </c>
      <c r="AN150" s="83">
        <f t="shared" si="13"/>
        <v>544.65</v>
      </c>
      <c r="AO150" s="83">
        <f t="shared" si="13"/>
        <v>-101.55</v>
      </c>
      <c r="AP150" s="83">
        <f t="shared" si="13"/>
        <v>75.750000000000014</v>
      </c>
      <c r="AR150" s="83">
        <f>+AR146-AR148</f>
        <v>-109.3</v>
      </c>
      <c r="AS150" s="83">
        <f t="shared" ref="AS150:AY150" si="14">+AS146-AS148</f>
        <v>-109.7</v>
      </c>
      <c r="AT150" s="83">
        <f t="shared" si="14"/>
        <v>-371.70000000000005</v>
      </c>
      <c r="AU150" s="83">
        <f t="shared" si="14"/>
        <v>-371.3</v>
      </c>
      <c r="AV150" s="83">
        <f t="shared" si="14"/>
        <v>553.35</v>
      </c>
      <c r="AW150" s="83">
        <f t="shared" si="14"/>
        <v>553.75</v>
      </c>
      <c r="AX150" s="83">
        <f t="shared" si="14"/>
        <v>72.350000000000023</v>
      </c>
      <c r="AY150" s="83">
        <f t="shared" si="14"/>
        <v>72.750000000000014</v>
      </c>
    </row>
    <row r="151" spans="1:51" s="148" customFormat="1">
      <c r="A151" s="139"/>
      <c r="B151" s="151"/>
      <c r="C151" s="152"/>
      <c r="D151" s="78"/>
      <c r="G151" s="153"/>
      <c r="H151" s="54"/>
      <c r="I151" s="54"/>
      <c r="J151" s="55"/>
      <c r="K151" s="55"/>
      <c r="L151" s="55"/>
      <c r="M151" s="55"/>
      <c r="N151" s="55"/>
      <c r="O151" s="55"/>
      <c r="P151" s="54"/>
      <c r="Q151" s="54"/>
      <c r="R151" s="54"/>
      <c r="S151" s="55"/>
      <c r="T151" s="55"/>
      <c r="U151" s="55"/>
      <c r="V151" s="55"/>
      <c r="W151" s="55"/>
      <c r="X151" s="55"/>
      <c r="Y151" s="54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147"/>
      <c r="AR151" s="96"/>
      <c r="AS151" s="96"/>
      <c r="AT151" s="96"/>
      <c r="AU151" s="96"/>
      <c r="AV151" s="96"/>
      <c r="AW151" s="96"/>
      <c r="AX151" s="96"/>
      <c r="AY151" s="96"/>
    </row>
    <row r="152" spans="1:51" s="148" customFormat="1">
      <c r="A152" s="139"/>
      <c r="B152" s="151"/>
      <c r="C152" s="152"/>
      <c r="D152" s="78"/>
      <c r="F152" s="159" t="s">
        <v>220</v>
      </c>
      <c r="G152" s="22"/>
      <c r="H152" s="54"/>
      <c r="I152" s="54"/>
      <c r="J152" s="55"/>
      <c r="K152" s="55"/>
      <c r="L152" s="55"/>
      <c r="M152" s="55"/>
      <c r="N152" s="55"/>
      <c r="O152" s="55"/>
      <c r="P152" s="54"/>
      <c r="Q152" s="54"/>
      <c r="R152" s="54"/>
      <c r="S152" s="55"/>
      <c r="T152" s="55"/>
      <c r="U152" s="55"/>
      <c r="V152" s="55"/>
      <c r="W152" s="55"/>
      <c r="X152" s="55"/>
      <c r="Y152" s="54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147"/>
      <c r="AR152" s="96"/>
      <c r="AS152" s="96"/>
      <c r="AT152" s="96"/>
      <c r="AU152" s="96"/>
      <c r="AV152" s="96"/>
      <c r="AW152" s="96"/>
      <c r="AX152" s="96"/>
      <c r="AY152" s="96"/>
    </row>
    <row r="153" spans="1:51">
      <c r="A153" s="140"/>
      <c r="B153" s="80"/>
      <c r="C153" s="81"/>
      <c r="D153" s="82"/>
      <c r="F153" s="160" t="s">
        <v>221</v>
      </c>
      <c r="G153" s="150"/>
    </row>
    <row r="154" spans="1:51">
      <c r="A154" s="140"/>
      <c r="B154" s="80"/>
      <c r="C154" s="81"/>
      <c r="D154" s="82"/>
      <c r="F154" s="160" t="s">
        <v>223</v>
      </c>
      <c r="G154" s="150"/>
    </row>
    <row r="155" spans="1:51">
      <c r="A155" s="140"/>
      <c r="B155" s="80"/>
      <c r="C155" s="81"/>
      <c r="D155" s="82"/>
      <c r="F155" s="160" t="s">
        <v>225</v>
      </c>
      <c r="G155" s="150"/>
    </row>
    <row r="156" spans="1:51">
      <c r="A156" s="140"/>
      <c r="B156" s="80"/>
      <c r="C156" s="81"/>
      <c r="D156" s="82"/>
      <c r="F156" s="160"/>
      <c r="G156" s="150"/>
    </row>
    <row r="157" spans="1:51">
      <c r="A157" s="79"/>
      <c r="B157" s="80"/>
      <c r="C157" s="81"/>
      <c r="D157" s="82"/>
      <c r="F157" s="157" t="s">
        <v>206</v>
      </c>
      <c r="G157" s="158" t="s">
        <v>97</v>
      </c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35"/>
      <c r="Z157" s="83"/>
      <c r="AA157" s="83"/>
      <c r="AB157" s="83"/>
      <c r="AC157" s="83"/>
      <c r="AD157" s="83"/>
      <c r="AE157" s="83"/>
      <c r="AF157" s="83"/>
      <c r="AG157" s="83"/>
      <c r="AH157" s="35"/>
      <c r="AI157" s="83"/>
      <c r="AJ157" s="83"/>
      <c r="AK157" s="83"/>
      <c r="AL157" s="83"/>
      <c r="AM157" s="83"/>
      <c r="AN157" s="83"/>
      <c r="AO157" s="83"/>
      <c r="AP157" s="83"/>
      <c r="AR157" s="96"/>
      <c r="AS157" s="96"/>
      <c r="AT157" s="96"/>
      <c r="AU157" s="96"/>
      <c r="AV157" s="96"/>
      <c r="AW157" s="96"/>
      <c r="AX157" s="96"/>
      <c r="AY157" s="96"/>
    </row>
    <row r="158" spans="1:51">
      <c r="A158" s="79"/>
      <c r="B158" s="80"/>
      <c r="C158" s="81"/>
      <c r="D158" s="82"/>
      <c r="F158" s="157" t="s">
        <v>207</v>
      </c>
      <c r="G158" s="158" t="s">
        <v>98</v>
      </c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35"/>
      <c r="Z158" s="83"/>
      <c r="AA158" s="83"/>
      <c r="AB158" s="83"/>
      <c r="AC158" s="83"/>
      <c r="AD158" s="83"/>
      <c r="AE158" s="83"/>
      <c r="AF158" s="83"/>
      <c r="AG158" s="83"/>
      <c r="AH158" s="35"/>
      <c r="AI158" s="83"/>
      <c r="AJ158" s="83"/>
      <c r="AK158" s="83"/>
      <c r="AL158" s="83"/>
      <c r="AM158" s="83"/>
      <c r="AN158" s="83"/>
      <c r="AO158" s="83"/>
      <c r="AP158" s="83"/>
      <c r="AR158" s="96"/>
      <c r="AS158" s="96"/>
      <c r="AT158" s="96"/>
      <c r="AU158" s="96"/>
      <c r="AV158" s="96"/>
      <c r="AW158" s="96"/>
      <c r="AX158" s="96"/>
      <c r="AY158" s="96"/>
    </row>
    <row r="159" spans="1:51">
      <c r="A159" s="79"/>
      <c r="B159" s="80"/>
      <c r="C159" s="81"/>
      <c r="D159" s="82"/>
      <c r="F159" s="157" t="s">
        <v>208</v>
      </c>
      <c r="G159" s="158" t="s">
        <v>99</v>
      </c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35"/>
      <c r="Z159" s="83"/>
      <c r="AA159" s="83"/>
      <c r="AB159" s="83"/>
      <c r="AC159" s="83"/>
      <c r="AD159" s="83"/>
      <c r="AE159" s="83"/>
      <c r="AF159" s="83"/>
      <c r="AG159" s="83"/>
      <c r="AH159" s="35"/>
      <c r="AI159" s="83"/>
      <c r="AJ159" s="83"/>
      <c r="AK159" s="83"/>
      <c r="AL159" s="83"/>
      <c r="AM159" s="83"/>
      <c r="AN159" s="83"/>
      <c r="AO159" s="83"/>
      <c r="AP159" s="83"/>
      <c r="AR159" s="96"/>
      <c r="AS159" s="96"/>
      <c r="AT159" s="96"/>
      <c r="AU159" s="96"/>
      <c r="AV159" s="96"/>
      <c r="AW159" s="96"/>
      <c r="AX159" s="96"/>
      <c r="AY159" s="96"/>
    </row>
    <row r="160" spans="1:51">
      <c r="A160" s="79"/>
      <c r="B160" s="80"/>
      <c r="C160" s="81"/>
      <c r="D160" s="82"/>
      <c r="E160" s="82"/>
      <c r="F160" s="157" t="s">
        <v>209</v>
      </c>
      <c r="G160" s="158" t="s">
        <v>100</v>
      </c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Z160" s="83"/>
      <c r="AA160" s="83"/>
      <c r="AB160" s="83"/>
      <c r="AC160" s="83"/>
      <c r="AD160" s="83"/>
      <c r="AE160" s="83"/>
      <c r="AF160" s="83"/>
      <c r="AG160" s="83"/>
      <c r="AI160" s="83"/>
      <c r="AJ160" s="83"/>
      <c r="AK160" s="83"/>
      <c r="AL160" s="83"/>
      <c r="AM160" s="83"/>
      <c r="AN160" s="83"/>
      <c r="AO160" s="83"/>
      <c r="AP160" s="83"/>
      <c r="AR160" s="96"/>
      <c r="AS160" s="96"/>
      <c r="AT160" s="96"/>
      <c r="AU160" s="96"/>
      <c r="AV160" s="96"/>
      <c r="AW160" s="96"/>
      <c r="AX160" s="96"/>
      <c r="AY160" s="96"/>
    </row>
    <row r="161" spans="1:51">
      <c r="A161" s="79"/>
      <c r="B161" s="80"/>
      <c r="C161" s="81"/>
      <c r="D161" s="82"/>
      <c r="E161" s="82"/>
      <c r="F161" s="157" t="s">
        <v>210</v>
      </c>
      <c r="G161" s="158" t="s">
        <v>211</v>
      </c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5"/>
      <c r="V161" s="85"/>
      <c r="W161" s="85"/>
      <c r="AR161" s="96"/>
      <c r="AS161" s="96"/>
      <c r="AT161" s="96"/>
      <c r="AU161" s="96"/>
      <c r="AV161" s="96"/>
      <c r="AW161" s="96"/>
      <c r="AX161" s="96"/>
      <c r="AY161" s="96"/>
    </row>
    <row r="162" spans="1:51">
      <c r="A162" s="79"/>
      <c r="B162" s="86"/>
      <c r="C162" s="81"/>
      <c r="D162" s="82"/>
      <c r="E162" s="82"/>
      <c r="F162" s="157" t="s">
        <v>212</v>
      </c>
      <c r="G162" s="158" t="s">
        <v>213</v>
      </c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5"/>
      <c r="V162" s="85"/>
      <c r="W162" s="85"/>
      <c r="AR162" s="96"/>
      <c r="AS162" s="96"/>
      <c r="AT162" s="96"/>
      <c r="AU162" s="96"/>
      <c r="AV162" s="96"/>
      <c r="AW162" s="96"/>
      <c r="AX162" s="96"/>
      <c r="AY162" s="96"/>
    </row>
    <row r="163" spans="1:51">
      <c r="A163" s="79"/>
      <c r="B163" s="87"/>
      <c r="C163" s="81"/>
      <c r="D163" s="82"/>
      <c r="E163" s="82"/>
      <c r="F163" s="157" t="s">
        <v>214</v>
      </c>
      <c r="G163" s="158" t="s">
        <v>215</v>
      </c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5"/>
      <c r="V163" s="85"/>
      <c r="W163" s="85"/>
      <c r="AR163" s="96"/>
      <c r="AS163" s="96"/>
      <c r="AT163" s="96"/>
      <c r="AU163" s="96"/>
      <c r="AV163" s="96"/>
      <c r="AW163" s="96"/>
      <c r="AX163" s="96"/>
      <c r="AY163" s="96"/>
    </row>
    <row r="164" spans="1:51">
      <c r="A164" s="79"/>
      <c r="B164" s="86"/>
      <c r="C164" s="81"/>
      <c r="D164" s="82"/>
      <c r="E164" s="82"/>
      <c r="F164" s="157" t="s">
        <v>216</v>
      </c>
      <c r="G164" s="158" t="s">
        <v>217</v>
      </c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5"/>
      <c r="V164" s="85"/>
      <c r="W164" s="85"/>
      <c r="AR164" s="96"/>
      <c r="AS164" s="96"/>
      <c r="AT164" s="96"/>
      <c r="AU164" s="96"/>
      <c r="AV164" s="96"/>
      <c r="AW164" s="96"/>
      <c r="AX164" s="96"/>
      <c r="AY164" s="96"/>
    </row>
    <row r="165" spans="1:51">
      <c r="A165" s="79"/>
      <c r="B165" s="80"/>
      <c r="C165" s="81"/>
      <c r="D165" s="82"/>
      <c r="E165" s="82"/>
      <c r="F165" s="157" t="s">
        <v>218</v>
      </c>
      <c r="G165" s="158" t="s">
        <v>101</v>
      </c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5"/>
      <c r="V165" s="85"/>
      <c r="W165" s="85"/>
      <c r="AR165" s="96"/>
      <c r="AS165" s="96"/>
      <c r="AT165" s="96"/>
      <c r="AU165" s="96"/>
      <c r="AV165" s="96"/>
      <c r="AW165" s="96"/>
      <c r="AX165" s="96"/>
      <c r="AY165" s="96"/>
    </row>
    <row r="166" spans="1:51">
      <c r="A166" s="79"/>
      <c r="B166" s="80"/>
      <c r="C166" s="81"/>
      <c r="D166" s="82"/>
      <c r="E166" s="82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5"/>
      <c r="V166" s="85"/>
      <c r="W166" s="85"/>
      <c r="AR166" s="96"/>
      <c r="AS166" s="96"/>
      <c r="AT166" s="96"/>
      <c r="AU166" s="96"/>
      <c r="AV166" s="96"/>
      <c r="AW166" s="96"/>
      <c r="AX166" s="96"/>
      <c r="AY166" s="96"/>
    </row>
    <row r="167" spans="1:51">
      <c r="A167" s="79"/>
      <c r="B167" s="80"/>
      <c r="C167" s="81"/>
      <c r="D167" s="82"/>
      <c r="E167" s="82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5"/>
      <c r="V167" s="85"/>
      <c r="W167" s="85"/>
      <c r="AR167" s="96"/>
      <c r="AS167" s="96"/>
      <c r="AT167" s="96"/>
      <c r="AU167" s="96"/>
      <c r="AV167" s="96"/>
      <c r="AW167" s="96"/>
      <c r="AX167" s="96"/>
      <c r="AY167" s="96"/>
    </row>
    <row r="168" spans="1:51">
      <c r="A168" s="79"/>
      <c r="B168" s="80"/>
      <c r="C168" s="81"/>
      <c r="D168" s="82"/>
      <c r="E168" s="82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5"/>
      <c r="V168" s="85"/>
      <c r="W168" s="85"/>
      <c r="AR168" s="96"/>
      <c r="AS168" s="96"/>
      <c r="AT168" s="96"/>
      <c r="AU168" s="96"/>
      <c r="AV168" s="96"/>
      <c r="AW168" s="96"/>
      <c r="AX168" s="96"/>
      <c r="AY168" s="96"/>
    </row>
    <row r="169" spans="1:51">
      <c r="A169" s="79"/>
      <c r="B169" s="80"/>
      <c r="C169" s="81"/>
      <c r="D169" s="82"/>
      <c r="E169" s="82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5"/>
      <c r="V169" s="85"/>
      <c r="W169" s="85"/>
      <c r="AR169" s="96"/>
      <c r="AS169" s="96"/>
      <c r="AT169" s="96"/>
      <c r="AU169" s="96"/>
      <c r="AV169" s="96"/>
      <c r="AW169" s="96"/>
      <c r="AX169" s="96"/>
      <c r="AY169" s="96"/>
    </row>
    <row r="170" spans="1:51">
      <c r="A170" s="79"/>
      <c r="B170" s="80"/>
      <c r="C170" s="81"/>
      <c r="D170" s="82"/>
      <c r="E170" s="82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5"/>
      <c r="V170" s="85"/>
      <c r="W170" s="85"/>
      <c r="AR170" s="96"/>
      <c r="AS170" s="96"/>
      <c r="AT170" s="96"/>
      <c r="AU170" s="96"/>
      <c r="AV170" s="96"/>
      <c r="AW170" s="96"/>
      <c r="AX170" s="96"/>
      <c r="AY170" s="96"/>
    </row>
    <row r="171" spans="1:51">
      <c r="A171" s="79"/>
      <c r="B171" s="80"/>
      <c r="C171" s="81"/>
      <c r="D171" s="82"/>
      <c r="E171" s="82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5"/>
      <c r="V171" s="85"/>
      <c r="W171" s="85"/>
      <c r="AR171" s="96"/>
      <c r="AS171" s="96"/>
      <c r="AT171" s="96"/>
      <c r="AU171" s="96"/>
      <c r="AV171" s="96"/>
      <c r="AW171" s="96"/>
      <c r="AX171" s="96"/>
      <c r="AY171" s="96"/>
    </row>
    <row r="172" spans="1:51">
      <c r="A172" s="79"/>
      <c r="B172" s="80"/>
      <c r="C172" s="81"/>
      <c r="D172" s="82"/>
      <c r="E172" s="82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5"/>
      <c r="V172" s="85"/>
      <c r="W172" s="85"/>
      <c r="AR172" s="96"/>
      <c r="AS172" s="96"/>
      <c r="AT172" s="96"/>
      <c r="AU172" s="96"/>
      <c r="AV172" s="96"/>
      <c r="AW172" s="96"/>
      <c r="AX172" s="96"/>
      <c r="AY172" s="96"/>
    </row>
    <row r="173" spans="1:51">
      <c r="A173" s="79"/>
      <c r="B173" s="80"/>
      <c r="C173" s="81"/>
      <c r="D173" s="82"/>
      <c r="E173" s="82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5"/>
      <c r="V173" s="85"/>
      <c r="W173" s="85"/>
      <c r="AR173" s="96"/>
      <c r="AS173" s="96"/>
      <c r="AT173" s="96"/>
      <c r="AU173" s="96"/>
      <c r="AV173" s="96"/>
      <c r="AW173" s="96"/>
      <c r="AX173" s="96"/>
      <c r="AY173" s="96"/>
    </row>
    <row r="174" spans="1:51">
      <c r="A174" s="79"/>
      <c r="B174" s="80"/>
      <c r="C174" s="81"/>
      <c r="D174" s="82"/>
      <c r="E174" s="82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5"/>
      <c r="V174" s="85"/>
      <c r="W174" s="85"/>
      <c r="AR174" s="96"/>
      <c r="AS174" s="96"/>
      <c r="AT174" s="96"/>
      <c r="AU174" s="96"/>
      <c r="AV174" s="96"/>
      <c r="AW174" s="96"/>
      <c r="AX174" s="96"/>
      <c r="AY174" s="96"/>
    </row>
    <row r="175" spans="1:51">
      <c r="A175" s="79"/>
      <c r="B175" s="80"/>
      <c r="C175" s="81"/>
      <c r="D175" s="82"/>
      <c r="E175" s="82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5"/>
      <c r="V175" s="85"/>
      <c r="W175" s="85"/>
      <c r="AR175" s="96"/>
      <c r="AS175" s="96"/>
      <c r="AT175" s="96"/>
      <c r="AU175" s="96"/>
      <c r="AV175" s="96"/>
      <c r="AW175" s="96"/>
      <c r="AX175" s="96"/>
      <c r="AY175" s="96"/>
    </row>
    <row r="176" spans="1:51">
      <c r="A176" s="79"/>
      <c r="B176" s="80"/>
      <c r="C176" s="81"/>
      <c r="D176" s="82"/>
      <c r="E176" s="82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5"/>
      <c r="V176" s="85"/>
      <c r="W176" s="85"/>
      <c r="AR176" s="96"/>
      <c r="AS176" s="96"/>
      <c r="AT176" s="96"/>
      <c r="AU176" s="96"/>
      <c r="AV176" s="96"/>
      <c r="AW176" s="96"/>
      <c r="AX176" s="96"/>
      <c r="AY176" s="96"/>
    </row>
    <row r="177" spans="1:51">
      <c r="A177" s="79"/>
      <c r="B177" s="80"/>
      <c r="C177" s="81"/>
      <c r="D177" s="82"/>
      <c r="E177" s="82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5"/>
      <c r="V177" s="85"/>
      <c r="W177" s="85"/>
      <c r="AR177" s="96"/>
      <c r="AS177" s="96"/>
      <c r="AT177" s="96"/>
      <c r="AU177" s="96"/>
      <c r="AV177" s="96"/>
      <c r="AW177" s="96"/>
      <c r="AX177" s="96"/>
      <c r="AY177" s="96"/>
    </row>
    <row r="178" spans="1:51">
      <c r="A178" s="79"/>
      <c r="B178" s="80"/>
      <c r="C178" s="81"/>
      <c r="D178" s="82"/>
      <c r="E178" s="82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5"/>
      <c r="V178" s="85"/>
      <c r="W178" s="85"/>
      <c r="AR178" s="96"/>
      <c r="AS178" s="96"/>
      <c r="AT178" s="96"/>
      <c r="AU178" s="96"/>
      <c r="AV178" s="96"/>
      <c r="AW178" s="96"/>
      <c r="AX178" s="96"/>
      <c r="AY178" s="96"/>
    </row>
    <row r="179" spans="1:51">
      <c r="A179" s="79"/>
      <c r="B179" s="80"/>
      <c r="C179" s="81"/>
      <c r="D179" s="82"/>
      <c r="E179" s="82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5"/>
      <c r="V179" s="85"/>
      <c r="W179" s="85"/>
      <c r="AR179" s="96"/>
      <c r="AS179" s="96"/>
      <c r="AT179" s="96"/>
      <c r="AU179" s="96"/>
      <c r="AV179" s="96"/>
      <c r="AW179" s="96"/>
      <c r="AX179" s="96"/>
      <c r="AY179" s="96"/>
    </row>
    <row r="180" spans="1:51">
      <c r="A180" s="79"/>
      <c r="B180" s="80"/>
      <c r="C180" s="81"/>
      <c r="D180" s="82"/>
      <c r="E180" s="82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5"/>
      <c r="V180" s="85"/>
      <c r="W180" s="85"/>
      <c r="AR180" s="96"/>
      <c r="AS180" s="96"/>
      <c r="AT180" s="96"/>
      <c r="AU180" s="96"/>
      <c r="AV180" s="96"/>
      <c r="AW180" s="96"/>
      <c r="AX180" s="96"/>
      <c r="AY180" s="96"/>
    </row>
    <row r="181" spans="1:51">
      <c r="A181" s="79"/>
      <c r="B181" s="80"/>
      <c r="C181" s="81"/>
      <c r="D181" s="82"/>
      <c r="E181" s="82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5"/>
      <c r="V181" s="85"/>
      <c r="W181" s="85"/>
      <c r="AR181" s="96"/>
      <c r="AS181" s="96"/>
      <c r="AT181" s="96"/>
      <c r="AU181" s="96"/>
      <c r="AV181" s="96"/>
      <c r="AW181" s="96"/>
      <c r="AX181" s="96"/>
      <c r="AY181" s="96"/>
    </row>
    <row r="182" spans="1:51">
      <c r="A182" s="79"/>
      <c r="B182" s="80"/>
      <c r="C182" s="81"/>
      <c r="D182" s="82"/>
      <c r="E182" s="82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5"/>
      <c r="V182" s="85"/>
      <c r="W182" s="85"/>
      <c r="AR182" s="96"/>
      <c r="AS182" s="96"/>
      <c r="AT182" s="96"/>
      <c r="AU182" s="96"/>
      <c r="AV182" s="96"/>
      <c r="AW182" s="96"/>
      <c r="AX182" s="96"/>
      <c r="AY182" s="96"/>
    </row>
    <row r="183" spans="1:51">
      <c r="A183" s="79"/>
      <c r="B183" s="80"/>
      <c r="C183" s="81"/>
      <c r="D183" s="82"/>
      <c r="E183" s="82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5"/>
      <c r="V183" s="85"/>
      <c r="W183" s="85"/>
      <c r="AR183" s="96"/>
      <c r="AS183" s="96"/>
      <c r="AT183" s="96"/>
      <c r="AU183" s="96"/>
      <c r="AV183" s="96"/>
      <c r="AW183" s="96"/>
      <c r="AX183" s="96"/>
      <c r="AY183" s="96"/>
    </row>
    <row r="184" spans="1:51">
      <c r="A184" s="79"/>
      <c r="B184" s="80"/>
      <c r="C184" s="81"/>
      <c r="D184" s="82"/>
      <c r="E184" s="82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5"/>
      <c r="V184" s="85"/>
      <c r="W184" s="85"/>
      <c r="AR184" s="96"/>
      <c r="AS184" s="96"/>
      <c r="AT184" s="96"/>
      <c r="AU184" s="96"/>
      <c r="AV184" s="96"/>
      <c r="AW184" s="96"/>
      <c r="AX184" s="96"/>
      <c r="AY184" s="96"/>
    </row>
    <row r="185" spans="1:51">
      <c r="A185" s="79"/>
      <c r="B185" s="80"/>
      <c r="C185" s="81"/>
      <c r="D185" s="82"/>
      <c r="E185" s="82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5"/>
      <c r="V185" s="85"/>
      <c r="W185" s="85"/>
      <c r="AR185" s="96"/>
      <c r="AS185" s="96"/>
      <c r="AT185" s="96"/>
      <c r="AU185" s="96"/>
      <c r="AV185" s="96"/>
      <c r="AW185" s="96"/>
      <c r="AX185" s="96"/>
      <c r="AY185" s="96"/>
    </row>
    <row r="186" spans="1:51">
      <c r="A186" s="79"/>
      <c r="B186" s="80"/>
      <c r="C186" s="81"/>
      <c r="D186" s="82"/>
      <c r="E186" s="82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5"/>
      <c r="V186" s="85"/>
      <c r="W186" s="85"/>
      <c r="AR186" s="96"/>
      <c r="AS186" s="96"/>
      <c r="AT186" s="96"/>
      <c r="AU186" s="96"/>
      <c r="AV186" s="96"/>
      <c r="AW186" s="96"/>
      <c r="AX186" s="96"/>
      <c r="AY186" s="96"/>
    </row>
    <row r="187" spans="1:51">
      <c r="A187" s="79"/>
      <c r="B187" s="80"/>
      <c r="C187" s="81"/>
      <c r="D187" s="82"/>
      <c r="E187" s="82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5"/>
      <c r="V187" s="85"/>
      <c r="W187" s="85"/>
      <c r="AR187" s="96"/>
      <c r="AS187" s="96"/>
      <c r="AT187" s="96"/>
      <c r="AU187" s="96"/>
      <c r="AV187" s="96"/>
      <c r="AW187" s="96"/>
      <c r="AX187" s="96"/>
      <c r="AY187" s="96"/>
    </row>
    <row r="188" spans="1:51">
      <c r="A188" s="79"/>
      <c r="B188" s="80"/>
      <c r="C188" s="81"/>
      <c r="D188" s="82"/>
      <c r="E188" s="82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5"/>
      <c r="V188" s="85"/>
      <c r="W188" s="85"/>
      <c r="AR188" s="96"/>
      <c r="AS188" s="96"/>
      <c r="AT188" s="96"/>
      <c r="AU188" s="96"/>
      <c r="AV188" s="96"/>
      <c r="AW188" s="96"/>
      <c r="AX188" s="96"/>
      <c r="AY188" s="96"/>
    </row>
    <row r="189" spans="1:51">
      <c r="A189" s="79"/>
      <c r="B189" s="80"/>
      <c r="C189" s="81"/>
      <c r="D189" s="82"/>
      <c r="E189" s="82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5"/>
      <c r="V189" s="85"/>
      <c r="W189" s="85"/>
      <c r="AR189" s="96"/>
      <c r="AS189" s="96"/>
      <c r="AT189" s="96"/>
      <c r="AU189" s="96"/>
      <c r="AV189" s="96"/>
      <c r="AW189" s="96"/>
      <c r="AX189" s="96"/>
      <c r="AY189" s="96"/>
    </row>
    <row r="190" spans="1:51">
      <c r="A190" s="79"/>
      <c r="B190" s="80"/>
      <c r="C190" s="81"/>
      <c r="D190" s="82"/>
      <c r="E190" s="82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5"/>
      <c r="V190" s="85"/>
      <c r="W190" s="85"/>
      <c r="AR190" s="96"/>
      <c r="AS190" s="96"/>
      <c r="AT190" s="96"/>
      <c r="AU190" s="96"/>
      <c r="AV190" s="96"/>
      <c r="AW190" s="96"/>
      <c r="AX190" s="96"/>
      <c r="AY190" s="96"/>
    </row>
    <row r="191" spans="1:51">
      <c r="A191" s="79"/>
      <c r="B191" s="80"/>
      <c r="C191" s="81"/>
      <c r="D191" s="82"/>
      <c r="E191" s="82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5"/>
      <c r="V191" s="85"/>
      <c r="W191" s="85"/>
      <c r="AR191" s="96"/>
      <c r="AS191" s="96"/>
      <c r="AT191" s="96"/>
      <c r="AU191" s="96"/>
      <c r="AV191" s="96"/>
      <c r="AW191" s="96"/>
      <c r="AX191" s="96"/>
      <c r="AY191" s="96"/>
    </row>
    <row r="192" spans="1:51">
      <c r="A192" s="79"/>
      <c r="B192" s="80"/>
      <c r="C192" s="81"/>
      <c r="D192" s="82"/>
      <c r="E192" s="82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5"/>
      <c r="V192" s="85"/>
      <c r="W192" s="85"/>
      <c r="AR192" s="96"/>
      <c r="AS192" s="96"/>
      <c r="AT192" s="96"/>
      <c r="AU192" s="96"/>
      <c r="AV192" s="96"/>
      <c r="AW192" s="96"/>
      <c r="AX192" s="96"/>
      <c r="AY192" s="96"/>
    </row>
    <row r="193" spans="1:51">
      <c r="A193" s="79"/>
      <c r="B193" s="80"/>
      <c r="C193" s="81"/>
      <c r="D193" s="82"/>
      <c r="E193" s="82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5"/>
      <c r="V193" s="85"/>
      <c r="W193" s="85"/>
      <c r="AR193" s="96"/>
      <c r="AS193" s="96"/>
      <c r="AT193" s="96"/>
      <c r="AU193" s="96"/>
      <c r="AV193" s="96"/>
      <c r="AW193" s="96"/>
      <c r="AX193" s="96"/>
      <c r="AY193" s="96"/>
    </row>
    <row r="194" spans="1:51">
      <c r="A194" s="79"/>
      <c r="B194" s="80"/>
      <c r="C194" s="81"/>
      <c r="D194" s="82"/>
      <c r="E194" s="82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5"/>
      <c r="V194" s="85"/>
      <c r="W194" s="85"/>
      <c r="AR194" s="96"/>
      <c r="AS194" s="96"/>
      <c r="AT194" s="96"/>
      <c r="AU194" s="96"/>
      <c r="AV194" s="96"/>
      <c r="AW194" s="96"/>
      <c r="AX194" s="96"/>
      <c r="AY194" s="96"/>
    </row>
    <row r="195" spans="1:51">
      <c r="A195" s="79"/>
      <c r="B195" s="80"/>
      <c r="C195" s="81"/>
      <c r="D195" s="82"/>
      <c r="E195" s="82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5"/>
      <c r="V195" s="85"/>
      <c r="W195" s="85"/>
      <c r="AR195" s="96"/>
      <c r="AS195" s="96"/>
      <c r="AT195" s="96"/>
      <c r="AU195" s="96"/>
      <c r="AV195" s="96"/>
      <c r="AW195" s="96"/>
      <c r="AX195" s="96"/>
      <c r="AY195" s="96"/>
    </row>
    <row r="196" spans="1:51">
      <c r="A196" s="79"/>
      <c r="B196" s="80"/>
      <c r="C196" s="81"/>
      <c r="D196" s="82"/>
      <c r="E196" s="82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5"/>
      <c r="V196" s="85"/>
      <c r="W196" s="85"/>
      <c r="AR196" s="96"/>
      <c r="AS196" s="96"/>
      <c r="AT196" s="96"/>
      <c r="AU196" s="96"/>
      <c r="AV196" s="96"/>
      <c r="AW196" s="96"/>
      <c r="AX196" s="96"/>
      <c r="AY196" s="96"/>
    </row>
    <row r="197" spans="1:51">
      <c r="A197" s="79"/>
      <c r="B197" s="80"/>
      <c r="C197" s="81"/>
      <c r="D197" s="82"/>
      <c r="E197" s="82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5"/>
      <c r="V197" s="85"/>
      <c r="W197" s="85"/>
      <c r="AR197" s="96"/>
      <c r="AS197" s="96"/>
      <c r="AT197" s="96"/>
      <c r="AU197" s="96"/>
      <c r="AV197" s="96"/>
      <c r="AW197" s="96"/>
      <c r="AX197" s="96"/>
      <c r="AY197" s="96"/>
    </row>
    <row r="198" spans="1:51">
      <c r="A198" s="79"/>
      <c r="B198" s="80"/>
      <c r="C198" s="81"/>
      <c r="D198" s="82"/>
      <c r="E198" s="82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5"/>
      <c r="V198" s="85"/>
      <c r="W198" s="85"/>
      <c r="AR198" s="96"/>
      <c r="AS198" s="96"/>
      <c r="AT198" s="96"/>
      <c r="AU198" s="96"/>
      <c r="AV198" s="96"/>
      <c r="AW198" s="96"/>
      <c r="AX198" s="96"/>
      <c r="AY198" s="96"/>
    </row>
    <row r="199" spans="1:51">
      <c r="A199" s="79"/>
      <c r="B199" s="80"/>
      <c r="C199" s="81"/>
      <c r="D199" s="82"/>
      <c r="E199" s="82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5"/>
      <c r="V199" s="85"/>
      <c r="W199" s="85"/>
      <c r="AR199" s="96"/>
      <c r="AS199" s="96"/>
      <c r="AT199" s="96"/>
      <c r="AU199" s="96"/>
      <c r="AV199" s="96"/>
      <c r="AW199" s="96"/>
      <c r="AX199" s="96"/>
      <c r="AY199" s="96"/>
    </row>
    <row r="200" spans="1:51">
      <c r="A200" s="79"/>
      <c r="B200" s="80"/>
      <c r="C200" s="81"/>
      <c r="D200" s="82"/>
      <c r="E200" s="82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5"/>
      <c r="V200" s="85"/>
      <c r="W200" s="85"/>
      <c r="AR200" s="96"/>
      <c r="AS200" s="96"/>
      <c r="AT200" s="96"/>
      <c r="AU200" s="96"/>
      <c r="AV200" s="96"/>
      <c r="AW200" s="96"/>
      <c r="AX200" s="96"/>
      <c r="AY200" s="96"/>
    </row>
    <row r="201" spans="1:51">
      <c r="A201" s="79"/>
      <c r="B201" s="80"/>
      <c r="C201" s="81"/>
      <c r="D201" s="82"/>
      <c r="E201" s="82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5"/>
      <c r="V201" s="85"/>
      <c r="W201" s="85"/>
      <c r="AR201" s="96"/>
      <c r="AS201" s="96"/>
      <c r="AT201" s="96"/>
      <c r="AU201" s="96"/>
      <c r="AV201" s="96"/>
      <c r="AW201" s="96"/>
      <c r="AX201" s="96"/>
      <c r="AY201" s="96"/>
    </row>
    <row r="202" spans="1:51">
      <c r="A202" s="79"/>
      <c r="B202" s="80"/>
      <c r="C202" s="81"/>
      <c r="D202" s="82"/>
      <c r="E202" s="82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5"/>
      <c r="V202" s="85"/>
      <c r="W202" s="85"/>
      <c r="AR202" s="96"/>
      <c r="AS202" s="96"/>
      <c r="AT202" s="96"/>
      <c r="AU202" s="96"/>
      <c r="AV202" s="96"/>
      <c r="AW202" s="96"/>
      <c r="AX202" s="96"/>
      <c r="AY202" s="96"/>
    </row>
    <row r="203" spans="1:51">
      <c r="A203" s="79"/>
      <c r="B203" s="80"/>
      <c r="C203" s="81"/>
      <c r="D203" s="82"/>
      <c r="E203" s="82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5"/>
      <c r="V203" s="85"/>
      <c r="W203" s="85"/>
      <c r="AR203" s="96"/>
      <c r="AS203" s="96"/>
      <c r="AT203" s="96"/>
      <c r="AU203" s="96"/>
      <c r="AV203" s="96"/>
      <c r="AW203" s="96"/>
      <c r="AX203" s="96"/>
      <c r="AY203" s="96"/>
    </row>
    <row r="204" spans="1:51">
      <c r="A204" s="79"/>
      <c r="B204" s="80"/>
      <c r="C204" s="81"/>
      <c r="D204" s="82"/>
      <c r="E204" s="82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5"/>
      <c r="V204" s="85"/>
      <c r="W204" s="85"/>
      <c r="AR204" s="96"/>
      <c r="AS204" s="96"/>
      <c r="AT204" s="96"/>
      <c r="AU204" s="96"/>
      <c r="AV204" s="96"/>
      <c r="AW204" s="96"/>
      <c r="AX204" s="96"/>
      <c r="AY204" s="96"/>
    </row>
    <row r="205" spans="1:51">
      <c r="A205" s="79"/>
      <c r="B205" s="80"/>
      <c r="C205" s="81"/>
      <c r="D205" s="82"/>
      <c r="E205" s="82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5"/>
      <c r="V205" s="85"/>
      <c r="W205" s="85"/>
      <c r="AR205" s="96"/>
      <c r="AS205" s="96"/>
      <c r="AT205" s="96"/>
      <c r="AU205" s="96"/>
      <c r="AV205" s="96"/>
      <c r="AW205" s="96"/>
      <c r="AX205" s="96"/>
      <c r="AY205" s="96"/>
    </row>
    <row r="206" spans="1:51">
      <c r="A206" s="79"/>
      <c r="B206" s="80"/>
      <c r="C206" s="81"/>
      <c r="D206" s="82"/>
      <c r="E206" s="82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5"/>
      <c r="V206" s="85"/>
      <c r="W206" s="85"/>
      <c r="AR206" s="96"/>
      <c r="AS206" s="96"/>
      <c r="AT206" s="96"/>
      <c r="AU206" s="96"/>
      <c r="AV206" s="96"/>
      <c r="AW206" s="96"/>
      <c r="AX206" s="96"/>
      <c r="AY206" s="96"/>
    </row>
    <row r="207" spans="1:51">
      <c r="A207" s="79"/>
      <c r="B207" s="80"/>
      <c r="C207" s="81"/>
      <c r="D207" s="82"/>
      <c r="E207" s="82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5"/>
      <c r="V207" s="85"/>
      <c r="W207" s="85"/>
      <c r="AR207" s="96"/>
      <c r="AS207" s="96"/>
      <c r="AT207" s="96"/>
      <c r="AU207" s="96"/>
      <c r="AV207" s="96"/>
      <c r="AW207" s="96"/>
      <c r="AX207" s="96"/>
      <c r="AY207" s="96"/>
    </row>
    <row r="208" spans="1:51">
      <c r="A208" s="79"/>
      <c r="B208" s="80"/>
      <c r="C208" s="81"/>
      <c r="D208" s="82"/>
      <c r="E208" s="82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5"/>
      <c r="V208" s="85"/>
      <c r="W208" s="85"/>
      <c r="AR208" s="96"/>
      <c r="AS208" s="96"/>
      <c r="AT208" s="96"/>
      <c r="AU208" s="96"/>
      <c r="AV208" s="96"/>
      <c r="AW208" s="96"/>
      <c r="AX208" s="96"/>
      <c r="AY208" s="96"/>
    </row>
    <row r="209" spans="1:51">
      <c r="A209" s="79"/>
      <c r="B209" s="80"/>
      <c r="C209" s="81"/>
      <c r="D209" s="82"/>
      <c r="E209" s="82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5"/>
      <c r="V209" s="85"/>
      <c r="W209" s="85"/>
      <c r="AR209" s="96"/>
      <c r="AS209" s="96"/>
      <c r="AT209" s="96"/>
      <c r="AU209" s="96"/>
      <c r="AV209" s="96"/>
      <c r="AW209" s="96"/>
      <c r="AX209" s="96"/>
      <c r="AY209" s="96"/>
    </row>
    <row r="210" spans="1:51">
      <c r="A210" s="79"/>
      <c r="B210" s="80"/>
      <c r="C210" s="81"/>
      <c r="D210" s="82"/>
      <c r="E210" s="82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5"/>
      <c r="V210" s="85"/>
      <c r="W210" s="85"/>
      <c r="AR210" s="96"/>
      <c r="AS210" s="96"/>
      <c r="AT210" s="96"/>
      <c r="AU210" s="96"/>
      <c r="AV210" s="96"/>
      <c r="AW210" s="96"/>
      <c r="AX210" s="96"/>
      <c r="AY210" s="96"/>
    </row>
    <row r="211" spans="1:51">
      <c r="A211" s="79"/>
      <c r="B211" s="80"/>
      <c r="C211" s="81"/>
      <c r="D211" s="82"/>
      <c r="E211" s="82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5"/>
      <c r="V211" s="85"/>
      <c r="W211" s="85"/>
      <c r="AR211" s="96"/>
      <c r="AS211" s="96"/>
      <c r="AT211" s="96"/>
      <c r="AU211" s="96"/>
      <c r="AV211" s="96"/>
      <c r="AW211" s="96"/>
      <c r="AX211" s="96"/>
      <c r="AY211" s="96"/>
    </row>
    <row r="212" spans="1:51">
      <c r="A212" s="79"/>
      <c r="B212" s="80"/>
      <c r="C212" s="81"/>
      <c r="D212" s="82"/>
      <c r="E212" s="82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5"/>
      <c r="V212" s="85"/>
      <c r="W212" s="85"/>
      <c r="AR212" s="96"/>
      <c r="AS212" s="96"/>
      <c r="AT212" s="96"/>
      <c r="AU212" s="96"/>
      <c r="AV212" s="96"/>
      <c r="AW212" s="96"/>
      <c r="AX212" s="96"/>
      <c r="AY212" s="96"/>
    </row>
    <row r="213" spans="1:51">
      <c r="A213" s="79"/>
      <c r="B213" s="80"/>
      <c r="C213" s="81"/>
      <c r="D213" s="82"/>
      <c r="E213" s="82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5"/>
      <c r="V213" s="85"/>
      <c r="W213" s="85"/>
      <c r="AR213" s="96"/>
      <c r="AS213" s="96"/>
      <c r="AT213" s="96"/>
      <c r="AU213" s="96"/>
      <c r="AV213" s="96"/>
      <c r="AW213" s="96"/>
      <c r="AX213" s="96"/>
      <c r="AY213" s="96"/>
    </row>
    <row r="214" spans="1:51">
      <c r="A214" s="79"/>
      <c r="B214" s="80"/>
      <c r="C214" s="81"/>
      <c r="D214" s="82"/>
      <c r="E214" s="82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5"/>
      <c r="V214" s="85"/>
      <c r="W214" s="85"/>
      <c r="AR214" s="96"/>
      <c r="AS214" s="96"/>
      <c r="AT214" s="96"/>
      <c r="AU214" s="96"/>
      <c r="AV214" s="96"/>
      <c r="AW214" s="96"/>
      <c r="AX214" s="96"/>
      <c r="AY214" s="96"/>
    </row>
    <row r="215" spans="1:51">
      <c r="A215" s="79"/>
      <c r="B215" s="80"/>
      <c r="C215" s="81"/>
      <c r="D215" s="82"/>
      <c r="E215" s="82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5"/>
      <c r="V215" s="85"/>
      <c r="W215" s="85"/>
      <c r="AR215" s="96"/>
      <c r="AS215" s="96"/>
      <c r="AT215" s="96"/>
      <c r="AU215" s="96"/>
      <c r="AV215" s="96"/>
      <c r="AW215" s="96"/>
      <c r="AX215" s="96"/>
      <c r="AY215" s="96"/>
    </row>
    <row r="216" spans="1:51">
      <c r="A216" s="79"/>
      <c r="B216" s="80"/>
      <c r="C216" s="81"/>
      <c r="D216" s="82"/>
      <c r="E216" s="82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5"/>
      <c r="V216" s="85"/>
      <c r="W216" s="85"/>
      <c r="AR216" s="96"/>
      <c r="AS216" s="96"/>
      <c r="AT216" s="96"/>
      <c r="AU216" s="96"/>
      <c r="AV216" s="96"/>
      <c r="AW216" s="96"/>
      <c r="AX216" s="96"/>
      <c r="AY216" s="96"/>
    </row>
    <row r="217" spans="1:51">
      <c r="A217" s="79"/>
      <c r="B217" s="80"/>
      <c r="C217" s="81"/>
      <c r="D217" s="82"/>
      <c r="E217" s="82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5"/>
      <c r="V217" s="85"/>
      <c r="W217" s="85"/>
      <c r="AR217" s="96"/>
      <c r="AS217" s="96"/>
      <c r="AT217" s="96"/>
      <c r="AU217" s="96"/>
      <c r="AV217" s="96"/>
      <c r="AW217" s="96"/>
      <c r="AX217" s="96"/>
      <c r="AY217" s="96"/>
    </row>
    <row r="218" spans="1:51">
      <c r="A218" s="79"/>
      <c r="B218" s="80"/>
      <c r="C218" s="81"/>
      <c r="D218" s="82"/>
      <c r="E218" s="82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5"/>
      <c r="V218" s="85"/>
      <c r="W218" s="85"/>
      <c r="AR218" s="96"/>
      <c r="AS218" s="96"/>
      <c r="AT218" s="96"/>
      <c r="AU218" s="96"/>
      <c r="AV218" s="96"/>
      <c r="AW218" s="96"/>
      <c r="AX218" s="96"/>
      <c r="AY218" s="96"/>
    </row>
    <row r="219" spans="1:51">
      <c r="A219" s="79"/>
      <c r="B219" s="80"/>
      <c r="C219" s="81"/>
      <c r="D219" s="82"/>
      <c r="E219" s="82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5"/>
      <c r="V219" s="85"/>
      <c r="W219" s="85"/>
    </row>
    <row r="220" spans="1:51">
      <c r="A220" s="79"/>
      <c r="B220" s="80"/>
      <c r="C220" s="81"/>
      <c r="D220" s="82"/>
      <c r="E220" s="82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5"/>
      <c r="V220" s="85"/>
      <c r="W220" s="85"/>
    </row>
    <row r="221" spans="1:51">
      <c r="A221" s="79"/>
      <c r="B221" s="80"/>
      <c r="C221" s="81"/>
      <c r="D221" s="82"/>
      <c r="E221" s="82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5"/>
      <c r="V221" s="85"/>
      <c r="W221" s="85"/>
    </row>
    <row r="222" spans="1:51">
      <c r="A222" s="79"/>
      <c r="B222" s="80"/>
      <c r="C222" s="81"/>
      <c r="D222" s="82"/>
      <c r="E222" s="82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5"/>
      <c r="V222" s="85"/>
      <c r="W222" s="85"/>
    </row>
    <row r="223" spans="1:51">
      <c r="A223" s="79"/>
      <c r="B223" s="80"/>
      <c r="C223" s="81"/>
      <c r="D223" s="82"/>
      <c r="E223" s="82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5"/>
      <c r="V223" s="85"/>
      <c r="W223" s="85"/>
    </row>
    <row r="224" spans="1:51">
      <c r="A224" s="79"/>
      <c r="B224" s="80"/>
      <c r="C224" s="81"/>
      <c r="D224" s="82"/>
      <c r="E224" s="82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5"/>
      <c r="V224" s="85"/>
      <c r="W224" s="85"/>
    </row>
    <row r="225" spans="1:23">
      <c r="A225" s="79"/>
      <c r="B225" s="80"/>
      <c r="C225" s="81"/>
      <c r="D225" s="82"/>
      <c r="E225" s="82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5"/>
      <c r="V225" s="85"/>
      <c r="W225" s="85"/>
    </row>
    <row r="226" spans="1:23">
      <c r="A226" s="79"/>
      <c r="B226" s="80"/>
      <c r="C226" s="81"/>
      <c r="D226" s="82"/>
      <c r="E226" s="82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5"/>
      <c r="V226" s="85"/>
      <c r="W226" s="85"/>
    </row>
    <row r="227" spans="1:23">
      <c r="A227" s="79"/>
      <c r="B227" s="80"/>
      <c r="C227" s="81"/>
      <c r="D227" s="82"/>
      <c r="E227" s="82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5"/>
      <c r="V227" s="85"/>
      <c r="W227" s="85"/>
    </row>
    <row r="228" spans="1:23">
      <c r="A228" s="79"/>
      <c r="B228" s="80"/>
      <c r="C228" s="81"/>
      <c r="D228" s="82"/>
      <c r="E228" s="82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5"/>
      <c r="V228" s="85"/>
      <c r="W228" s="85"/>
    </row>
    <row r="229" spans="1:23">
      <c r="A229" s="79"/>
      <c r="B229" s="80"/>
      <c r="C229" s="81"/>
      <c r="D229" s="82"/>
      <c r="E229" s="82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5"/>
      <c r="V229" s="85"/>
      <c r="W229" s="85"/>
    </row>
    <row r="230" spans="1:23">
      <c r="A230" s="79"/>
      <c r="B230" s="80"/>
      <c r="C230" s="81"/>
      <c r="D230" s="82"/>
      <c r="E230" s="82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5"/>
      <c r="V230" s="85"/>
      <c r="W230" s="85"/>
    </row>
    <row r="231" spans="1:23">
      <c r="A231" s="79"/>
      <c r="B231" s="80"/>
      <c r="C231" s="81"/>
      <c r="D231" s="82"/>
      <c r="E231" s="82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5"/>
      <c r="V231" s="85"/>
      <c r="W231" s="85"/>
    </row>
    <row r="232" spans="1:23">
      <c r="A232" s="79"/>
      <c r="B232" s="80"/>
      <c r="C232" s="81"/>
      <c r="D232" s="82"/>
      <c r="E232" s="82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5"/>
      <c r="V232" s="85"/>
      <c r="W232" s="85"/>
    </row>
    <row r="233" spans="1:23">
      <c r="A233" s="79"/>
      <c r="B233" s="80"/>
      <c r="C233" s="81"/>
      <c r="D233" s="82"/>
      <c r="E233" s="82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5"/>
      <c r="V233" s="85"/>
      <c r="W233" s="85"/>
    </row>
    <row r="234" spans="1:23">
      <c r="A234" s="79"/>
      <c r="B234" s="80"/>
      <c r="C234" s="81"/>
      <c r="D234" s="82"/>
      <c r="E234" s="82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5"/>
      <c r="V234" s="85"/>
      <c r="W234" s="85"/>
    </row>
    <row r="235" spans="1:23">
      <c r="A235" s="79"/>
      <c r="B235" s="80"/>
      <c r="C235" s="81"/>
      <c r="D235" s="82"/>
      <c r="E235" s="82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5"/>
      <c r="V235" s="85"/>
      <c r="W235" s="85"/>
    </row>
    <row r="236" spans="1:23">
      <c r="A236" s="79"/>
      <c r="B236" s="80"/>
      <c r="C236" s="81"/>
      <c r="D236" s="82"/>
      <c r="E236" s="82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5"/>
      <c r="V236" s="85"/>
      <c r="W236" s="85"/>
    </row>
    <row r="237" spans="1:23">
      <c r="A237" s="79"/>
      <c r="B237" s="80"/>
      <c r="C237" s="81"/>
      <c r="D237" s="82"/>
      <c r="E237" s="82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5"/>
      <c r="V237" s="85"/>
      <c r="W237" s="85"/>
    </row>
    <row r="238" spans="1:23">
      <c r="A238" s="79"/>
      <c r="B238" s="80"/>
      <c r="C238" s="81"/>
      <c r="D238" s="82"/>
      <c r="E238" s="82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5"/>
      <c r="V238" s="85"/>
      <c r="W238" s="85"/>
    </row>
    <row r="239" spans="1:23">
      <c r="A239" s="79"/>
      <c r="B239" s="80"/>
      <c r="C239" s="81"/>
      <c r="D239" s="82"/>
      <c r="E239" s="82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5"/>
      <c r="V239" s="85"/>
      <c r="W239" s="85"/>
    </row>
    <row r="240" spans="1:23">
      <c r="A240" s="79"/>
      <c r="B240" s="80"/>
      <c r="C240" s="81"/>
      <c r="D240" s="82"/>
      <c r="E240" s="82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5"/>
      <c r="V240" s="85"/>
      <c r="W240" s="85"/>
    </row>
    <row r="241" spans="1:23">
      <c r="A241" s="79"/>
      <c r="B241" s="80"/>
      <c r="C241" s="81"/>
      <c r="D241" s="82"/>
      <c r="E241" s="82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5"/>
      <c r="V241" s="85"/>
      <c r="W241" s="85"/>
    </row>
    <row r="242" spans="1:23">
      <c r="A242" s="79"/>
      <c r="B242" s="80"/>
      <c r="C242" s="81"/>
      <c r="D242" s="82"/>
      <c r="E242" s="82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5"/>
      <c r="V242" s="85"/>
      <c r="W242" s="85"/>
    </row>
    <row r="243" spans="1:23">
      <c r="A243" s="79"/>
      <c r="B243" s="80"/>
      <c r="C243" s="81"/>
      <c r="D243" s="82"/>
      <c r="E243" s="82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5"/>
      <c r="V243" s="85"/>
      <c r="W243" s="85"/>
    </row>
    <row r="244" spans="1:23">
      <c r="A244" s="79"/>
      <c r="B244" s="80"/>
      <c r="C244" s="81"/>
      <c r="D244" s="82"/>
      <c r="E244" s="82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5"/>
      <c r="V244" s="85"/>
      <c r="W244" s="85"/>
    </row>
    <row r="245" spans="1:23">
      <c r="A245" s="79"/>
      <c r="B245" s="80"/>
      <c r="C245" s="81"/>
      <c r="D245" s="82"/>
      <c r="E245" s="82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5"/>
      <c r="V245" s="85"/>
      <c r="W245" s="85"/>
    </row>
    <row r="246" spans="1:23">
      <c r="A246" s="79"/>
      <c r="B246" s="80"/>
      <c r="C246" s="81"/>
      <c r="D246" s="82"/>
      <c r="E246" s="82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5"/>
      <c r="V246" s="85"/>
      <c r="W246" s="85"/>
    </row>
    <row r="247" spans="1:23">
      <c r="A247" s="79"/>
      <c r="B247" s="80"/>
      <c r="C247" s="81"/>
      <c r="D247" s="82"/>
      <c r="E247" s="82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5"/>
      <c r="V247" s="85"/>
      <c r="W247" s="85"/>
    </row>
    <row r="248" spans="1:23">
      <c r="A248" s="79"/>
      <c r="B248" s="80"/>
      <c r="C248" s="81"/>
      <c r="D248" s="82"/>
      <c r="E248" s="82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5"/>
      <c r="V248" s="85"/>
      <c r="W248" s="85"/>
    </row>
    <row r="249" spans="1:23">
      <c r="A249" s="79"/>
      <c r="B249" s="80"/>
      <c r="C249" s="81"/>
      <c r="D249" s="82"/>
      <c r="E249" s="82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5"/>
      <c r="V249" s="85"/>
      <c r="W249" s="85"/>
    </row>
    <row r="250" spans="1:23">
      <c r="A250" s="79"/>
      <c r="B250" s="80"/>
      <c r="C250" s="81"/>
      <c r="D250" s="82"/>
      <c r="E250" s="82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5"/>
      <c r="V250" s="85"/>
      <c r="W250" s="85"/>
    </row>
    <row r="251" spans="1:23">
      <c r="A251" s="79"/>
      <c r="B251" s="80"/>
      <c r="C251" s="81"/>
      <c r="D251" s="82"/>
      <c r="E251" s="82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5"/>
      <c r="V251" s="85"/>
      <c r="W251" s="85"/>
    </row>
    <row r="252" spans="1:23">
      <c r="A252" s="79"/>
      <c r="B252" s="80"/>
      <c r="C252" s="81"/>
      <c r="D252" s="82"/>
      <c r="E252" s="82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5"/>
      <c r="V252" s="85"/>
      <c r="W252" s="85"/>
    </row>
    <row r="253" spans="1:23">
      <c r="A253" s="79"/>
      <c r="B253" s="80"/>
      <c r="C253" s="81"/>
      <c r="D253" s="82"/>
      <c r="E253" s="82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5"/>
      <c r="V253" s="85"/>
      <c r="W253" s="85"/>
    </row>
    <row r="254" spans="1:23">
      <c r="A254" s="79"/>
      <c r="B254" s="80"/>
      <c r="C254" s="81"/>
      <c r="D254" s="82"/>
      <c r="E254" s="82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5"/>
      <c r="V254" s="85"/>
      <c r="W254" s="85"/>
    </row>
    <row r="255" spans="1:23">
      <c r="A255" s="79"/>
      <c r="B255" s="80"/>
      <c r="C255" s="81"/>
      <c r="D255" s="82"/>
      <c r="E255" s="82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5"/>
      <c r="V255" s="85"/>
      <c r="W255" s="85"/>
    </row>
    <row r="256" spans="1:23">
      <c r="A256" s="79"/>
      <c r="B256" s="80"/>
      <c r="C256" s="81"/>
      <c r="D256" s="82"/>
      <c r="E256" s="82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5"/>
      <c r="V256" s="85"/>
      <c r="W256" s="85"/>
    </row>
    <row r="257" spans="1:23">
      <c r="A257" s="79"/>
      <c r="B257" s="80"/>
      <c r="C257" s="81"/>
      <c r="D257" s="82"/>
      <c r="E257" s="82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5"/>
      <c r="V257" s="85"/>
      <c r="W257" s="85"/>
    </row>
    <row r="258" spans="1:23">
      <c r="A258" s="79"/>
      <c r="B258" s="80"/>
      <c r="C258" s="81"/>
      <c r="D258" s="82"/>
      <c r="E258" s="82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5"/>
      <c r="V258" s="85"/>
      <c r="W258" s="85"/>
    </row>
    <row r="259" spans="1:23">
      <c r="A259" s="79"/>
      <c r="B259" s="80"/>
      <c r="C259" s="81"/>
      <c r="D259" s="82"/>
      <c r="E259" s="82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5"/>
      <c r="V259" s="85"/>
      <c r="W259" s="85"/>
    </row>
    <row r="260" spans="1:23">
      <c r="A260" s="79"/>
      <c r="B260" s="80"/>
      <c r="C260" s="81"/>
      <c r="D260" s="82"/>
      <c r="E260" s="82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5"/>
      <c r="V260" s="85"/>
      <c r="W260" s="85"/>
    </row>
    <row r="261" spans="1:23">
      <c r="A261" s="79"/>
      <c r="B261" s="80"/>
      <c r="C261" s="81"/>
      <c r="D261" s="82"/>
      <c r="E261" s="82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5"/>
      <c r="V261" s="85"/>
      <c r="W261" s="85"/>
    </row>
    <row r="262" spans="1:23">
      <c r="A262" s="79"/>
      <c r="B262" s="80"/>
      <c r="C262" s="81"/>
      <c r="D262" s="82"/>
      <c r="E262" s="82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5"/>
      <c r="V262" s="85"/>
      <c r="W262" s="85"/>
    </row>
    <row r="263" spans="1:23">
      <c r="A263" s="79"/>
      <c r="B263" s="80"/>
      <c r="C263" s="81"/>
      <c r="D263" s="82"/>
      <c r="E263" s="82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5"/>
      <c r="V263" s="85"/>
      <c r="W263" s="85"/>
    </row>
    <row r="264" spans="1:23">
      <c r="A264" s="79"/>
      <c r="B264" s="80"/>
      <c r="C264" s="81"/>
      <c r="D264" s="82"/>
      <c r="E264" s="82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5"/>
      <c r="V264" s="85"/>
      <c r="W264" s="85"/>
    </row>
    <row r="265" spans="1:23">
      <c r="A265" s="79"/>
      <c r="B265" s="80"/>
      <c r="C265" s="81"/>
      <c r="D265" s="82"/>
      <c r="E265" s="82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5"/>
      <c r="V265" s="85"/>
      <c r="W265" s="85"/>
    </row>
    <row r="266" spans="1:23">
      <c r="A266" s="79"/>
      <c r="B266" s="80"/>
      <c r="C266" s="81"/>
      <c r="D266" s="82"/>
      <c r="E266" s="82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5"/>
      <c r="V266" s="85"/>
      <c r="W266" s="85"/>
    </row>
    <row r="267" spans="1:23">
      <c r="A267" s="79"/>
      <c r="B267" s="80"/>
      <c r="C267" s="81"/>
      <c r="D267" s="82"/>
      <c r="E267" s="82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5"/>
      <c r="V267" s="85"/>
      <c r="W267" s="85"/>
    </row>
    <row r="268" spans="1:23">
      <c r="A268" s="79"/>
      <c r="B268" s="80"/>
      <c r="C268" s="81"/>
      <c r="D268" s="82"/>
      <c r="E268" s="82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5"/>
      <c r="V268" s="85"/>
      <c r="W268" s="85"/>
    </row>
    <row r="269" spans="1:23">
      <c r="A269" s="79"/>
      <c r="B269" s="80"/>
      <c r="C269" s="81"/>
      <c r="D269" s="82"/>
      <c r="E269" s="82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5"/>
      <c r="V269" s="85"/>
      <c r="W269" s="85"/>
    </row>
    <row r="270" spans="1:23">
      <c r="A270" s="79"/>
      <c r="B270" s="80"/>
      <c r="C270" s="81"/>
      <c r="D270" s="82"/>
      <c r="E270" s="82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5"/>
      <c r="V270" s="85"/>
      <c r="W270" s="85"/>
    </row>
    <row r="271" spans="1:23">
      <c r="A271" s="79"/>
      <c r="B271" s="80"/>
      <c r="C271" s="81"/>
      <c r="D271" s="82"/>
      <c r="E271" s="82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5"/>
      <c r="V271" s="85"/>
      <c r="W271" s="85"/>
    </row>
    <row r="272" spans="1:23">
      <c r="A272" s="79"/>
      <c r="B272" s="80"/>
      <c r="C272" s="81"/>
      <c r="D272" s="82"/>
      <c r="E272" s="82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5"/>
      <c r="V272" s="85"/>
      <c r="W272" s="85"/>
    </row>
    <row r="273" spans="1:23">
      <c r="A273" s="79"/>
      <c r="B273" s="80"/>
      <c r="C273" s="81"/>
      <c r="D273" s="82"/>
      <c r="E273" s="82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5"/>
      <c r="V273" s="85"/>
      <c r="W273" s="85"/>
    </row>
    <row r="274" spans="1:23">
      <c r="A274" s="79"/>
      <c r="B274" s="80"/>
      <c r="C274" s="81"/>
      <c r="D274" s="82"/>
      <c r="E274" s="82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5"/>
      <c r="V274" s="85"/>
      <c r="W274" s="85"/>
    </row>
    <row r="275" spans="1:23">
      <c r="A275" s="79"/>
      <c r="B275" s="80"/>
      <c r="C275" s="81"/>
      <c r="D275" s="82"/>
      <c r="E275" s="82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5"/>
      <c r="V275" s="85"/>
      <c r="W275" s="85"/>
    </row>
    <row r="276" spans="1:23">
      <c r="A276" s="79"/>
      <c r="B276" s="80"/>
      <c r="C276" s="81"/>
      <c r="D276" s="82"/>
      <c r="E276" s="82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5"/>
      <c r="V276" s="85"/>
      <c r="W276" s="85"/>
    </row>
    <row r="277" spans="1:23">
      <c r="A277" s="79"/>
      <c r="B277" s="80"/>
      <c r="C277" s="81"/>
      <c r="D277" s="82"/>
      <c r="E277" s="82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5"/>
      <c r="V277" s="85"/>
      <c r="W277" s="85"/>
    </row>
    <row r="278" spans="1:23">
      <c r="A278" s="79"/>
      <c r="B278" s="80"/>
      <c r="C278" s="81"/>
      <c r="D278" s="82"/>
      <c r="E278" s="82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5"/>
      <c r="V278" s="85"/>
      <c r="W278" s="85"/>
    </row>
    <row r="279" spans="1:23">
      <c r="A279" s="79"/>
      <c r="B279" s="80"/>
      <c r="C279" s="81"/>
      <c r="D279" s="82"/>
      <c r="E279" s="82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5"/>
      <c r="V279" s="85"/>
      <c r="W279" s="85"/>
    </row>
    <row r="280" spans="1:23">
      <c r="A280" s="79"/>
      <c r="B280" s="80"/>
      <c r="C280" s="81"/>
      <c r="D280" s="82"/>
      <c r="E280" s="82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5"/>
      <c r="V280" s="85"/>
      <c r="W280" s="85"/>
    </row>
    <row r="281" spans="1:23">
      <c r="A281" s="79"/>
      <c r="B281" s="80"/>
      <c r="C281" s="81"/>
      <c r="D281" s="82"/>
      <c r="E281" s="82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5"/>
      <c r="V281" s="85"/>
      <c r="W281" s="85"/>
    </row>
    <row r="282" spans="1:23">
      <c r="A282" s="79"/>
      <c r="B282" s="80"/>
      <c r="C282" s="81"/>
      <c r="D282" s="82"/>
      <c r="E282" s="82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5"/>
      <c r="V282" s="85"/>
      <c r="W282" s="85"/>
    </row>
    <row r="283" spans="1:23">
      <c r="A283" s="79"/>
      <c r="B283" s="80"/>
      <c r="C283" s="81"/>
      <c r="D283" s="82"/>
      <c r="E283" s="82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5"/>
      <c r="V283" s="85"/>
      <c r="W283" s="85"/>
    </row>
    <row r="284" spans="1:23">
      <c r="A284" s="79"/>
      <c r="B284" s="80"/>
      <c r="C284" s="81"/>
      <c r="D284" s="82"/>
      <c r="E284" s="82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5"/>
      <c r="V284" s="85"/>
      <c r="W284" s="85"/>
    </row>
    <row r="285" spans="1:23">
      <c r="A285" s="79"/>
      <c r="B285" s="80"/>
      <c r="C285" s="81"/>
      <c r="D285" s="82"/>
      <c r="E285" s="82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5"/>
      <c r="V285" s="85"/>
      <c r="W285" s="85"/>
    </row>
    <row r="286" spans="1:23">
      <c r="A286" s="79"/>
      <c r="B286" s="80"/>
      <c r="C286" s="81"/>
      <c r="D286" s="82"/>
      <c r="E286" s="82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5"/>
      <c r="V286" s="85"/>
      <c r="W286" s="85"/>
    </row>
    <row r="287" spans="1:23">
      <c r="A287" s="79"/>
      <c r="B287" s="80"/>
      <c r="C287" s="81"/>
      <c r="D287" s="82"/>
      <c r="E287" s="82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5"/>
      <c r="V287" s="85"/>
      <c r="W287" s="85"/>
    </row>
    <row r="288" spans="1:23">
      <c r="A288" s="79"/>
      <c r="B288" s="80"/>
      <c r="C288" s="81"/>
      <c r="D288" s="82"/>
      <c r="E288" s="82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5"/>
      <c r="V288" s="85"/>
      <c r="W288" s="85"/>
    </row>
    <row r="289" spans="1:23">
      <c r="A289" s="79"/>
      <c r="B289" s="80"/>
      <c r="C289" s="81"/>
      <c r="D289" s="82"/>
      <c r="E289" s="82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5"/>
      <c r="V289" s="85"/>
      <c r="W289" s="85"/>
    </row>
    <row r="290" spans="1:23">
      <c r="A290" s="79"/>
      <c r="B290" s="80"/>
      <c r="C290" s="81"/>
      <c r="D290" s="82"/>
      <c r="E290" s="82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5"/>
      <c r="V290" s="85"/>
      <c r="W290" s="85"/>
    </row>
    <row r="291" spans="1:23">
      <c r="A291" s="79"/>
      <c r="B291" s="80"/>
      <c r="C291" s="81"/>
      <c r="D291" s="82"/>
      <c r="E291" s="82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5"/>
      <c r="V291" s="85"/>
      <c r="W291" s="85"/>
    </row>
    <row r="292" spans="1:23">
      <c r="A292" s="79"/>
      <c r="B292" s="80"/>
      <c r="C292" s="81"/>
      <c r="D292" s="82"/>
      <c r="E292" s="82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5"/>
      <c r="V292" s="85"/>
      <c r="W292" s="85"/>
    </row>
    <row r="293" spans="1:23">
      <c r="A293" s="79"/>
      <c r="B293" s="80"/>
      <c r="C293" s="81"/>
      <c r="D293" s="82"/>
      <c r="E293" s="82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5"/>
      <c r="V293" s="85"/>
      <c r="W293" s="85"/>
    </row>
    <row r="294" spans="1:23">
      <c r="A294" s="79"/>
      <c r="B294" s="80"/>
      <c r="C294" s="81"/>
      <c r="D294" s="82"/>
      <c r="E294" s="82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5"/>
      <c r="V294" s="85"/>
      <c r="W294" s="85"/>
    </row>
    <row r="295" spans="1:23">
      <c r="A295" s="79"/>
      <c r="B295" s="80"/>
      <c r="C295" s="81"/>
      <c r="D295" s="82"/>
      <c r="E295" s="82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5"/>
      <c r="V295" s="85"/>
      <c r="W295" s="85"/>
    </row>
    <row r="296" spans="1:23">
      <c r="A296" s="79"/>
      <c r="B296" s="80"/>
      <c r="C296" s="81"/>
      <c r="D296" s="82"/>
      <c r="E296" s="82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5"/>
      <c r="V296" s="85"/>
      <c r="W296" s="85"/>
    </row>
    <row r="297" spans="1:23">
      <c r="A297" s="79"/>
      <c r="B297" s="80"/>
      <c r="C297" s="81"/>
      <c r="D297" s="82"/>
      <c r="E297" s="82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5"/>
      <c r="V297" s="85"/>
      <c r="W297" s="85"/>
    </row>
    <row r="298" spans="1:23">
      <c r="A298" s="79"/>
      <c r="B298" s="80"/>
      <c r="C298" s="81"/>
      <c r="D298" s="82"/>
      <c r="E298" s="82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5"/>
      <c r="V298" s="85"/>
      <c r="W298" s="85"/>
    </row>
    <row r="299" spans="1:23">
      <c r="A299" s="79"/>
      <c r="B299" s="80"/>
      <c r="C299" s="81"/>
      <c r="D299" s="82"/>
      <c r="E299" s="82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5"/>
      <c r="V299" s="85"/>
      <c r="W299" s="85"/>
    </row>
    <row r="300" spans="1:23">
      <c r="A300" s="79"/>
      <c r="B300" s="80"/>
      <c r="C300" s="81"/>
      <c r="D300" s="82"/>
      <c r="E300" s="82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5"/>
      <c r="V300" s="85"/>
      <c r="W300" s="85"/>
    </row>
    <row r="301" spans="1:23">
      <c r="A301" s="79"/>
      <c r="B301" s="80"/>
      <c r="C301" s="81"/>
      <c r="D301" s="82"/>
      <c r="E301" s="82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5"/>
      <c r="V301" s="85"/>
      <c r="W301" s="85"/>
    </row>
    <row r="302" spans="1:23">
      <c r="A302" s="79"/>
      <c r="B302" s="80"/>
      <c r="C302" s="81"/>
      <c r="D302" s="82"/>
      <c r="E302" s="82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5"/>
      <c r="V302" s="85"/>
      <c r="W302" s="85"/>
    </row>
    <row r="303" spans="1:23">
      <c r="A303" s="79"/>
      <c r="B303" s="80"/>
      <c r="C303" s="81"/>
      <c r="D303" s="82"/>
      <c r="E303" s="82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5"/>
      <c r="V303" s="85"/>
      <c r="W303" s="85"/>
    </row>
    <row r="304" spans="1:23">
      <c r="A304" s="79"/>
      <c r="B304" s="80"/>
      <c r="C304" s="81"/>
      <c r="D304" s="82"/>
      <c r="E304" s="82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5"/>
      <c r="V304" s="85"/>
      <c r="W304" s="85"/>
    </row>
    <row r="305" spans="1:23">
      <c r="A305" s="79"/>
      <c r="B305" s="80"/>
      <c r="C305" s="81"/>
      <c r="D305" s="82"/>
      <c r="E305" s="82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5"/>
      <c r="V305" s="85"/>
      <c r="W305" s="85"/>
    </row>
    <row r="306" spans="1:23">
      <c r="A306" s="79"/>
      <c r="B306" s="80"/>
      <c r="C306" s="81"/>
      <c r="D306" s="82"/>
      <c r="E306" s="82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5"/>
      <c r="V306" s="85"/>
      <c r="W306" s="85"/>
    </row>
    <row r="307" spans="1:23">
      <c r="A307" s="79"/>
      <c r="B307" s="80"/>
      <c r="C307" s="81"/>
      <c r="D307" s="82"/>
      <c r="E307" s="82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5"/>
      <c r="V307" s="85"/>
      <c r="W307" s="85"/>
    </row>
    <row r="308" spans="1:23">
      <c r="A308" s="79"/>
      <c r="B308" s="80"/>
      <c r="C308" s="81"/>
      <c r="D308" s="82"/>
      <c r="E308" s="82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5"/>
      <c r="V308" s="85"/>
      <c r="W308" s="85"/>
    </row>
    <row r="309" spans="1:23">
      <c r="A309" s="79"/>
      <c r="B309" s="80"/>
      <c r="C309" s="81"/>
      <c r="D309" s="82"/>
      <c r="E309" s="82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5"/>
      <c r="V309" s="85"/>
      <c r="W309" s="85"/>
    </row>
    <row r="310" spans="1:23">
      <c r="A310" s="79"/>
      <c r="B310" s="80"/>
      <c r="C310" s="81"/>
      <c r="D310" s="82"/>
      <c r="E310" s="82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5"/>
      <c r="V310" s="85"/>
      <c r="W310" s="85"/>
    </row>
    <row r="311" spans="1:23">
      <c r="A311" s="79"/>
      <c r="B311" s="80"/>
      <c r="C311" s="81"/>
      <c r="D311" s="82"/>
      <c r="E311" s="82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5"/>
      <c r="V311" s="85"/>
      <c r="W311" s="85"/>
    </row>
    <row r="312" spans="1:23">
      <c r="A312" s="79"/>
      <c r="B312" s="80"/>
      <c r="C312" s="81"/>
      <c r="D312" s="82"/>
      <c r="E312" s="82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5"/>
      <c r="V312" s="85"/>
      <c r="W312" s="85"/>
    </row>
    <row r="313" spans="1:23">
      <c r="A313" s="79"/>
      <c r="B313" s="80"/>
      <c r="C313" s="81"/>
      <c r="D313" s="82"/>
      <c r="E313" s="82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5"/>
      <c r="V313" s="85"/>
      <c r="W313" s="85"/>
    </row>
    <row r="314" spans="1:23">
      <c r="A314" s="79"/>
      <c r="B314" s="80"/>
      <c r="C314" s="81"/>
      <c r="D314" s="82"/>
      <c r="E314" s="82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5"/>
      <c r="V314" s="85"/>
      <c r="W314" s="85"/>
    </row>
    <row r="315" spans="1:23">
      <c r="A315" s="79"/>
      <c r="B315" s="80"/>
      <c r="C315" s="81"/>
      <c r="D315" s="82"/>
      <c r="E315" s="82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5"/>
      <c r="V315" s="85"/>
      <c r="W315" s="85"/>
    </row>
    <row r="316" spans="1:23">
      <c r="A316" s="79"/>
      <c r="B316" s="80"/>
      <c r="C316" s="81"/>
      <c r="D316" s="82"/>
      <c r="E316" s="82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5"/>
      <c r="V316" s="85"/>
      <c r="W316" s="85"/>
    </row>
    <row r="317" spans="1:23">
      <c r="A317" s="79"/>
      <c r="B317" s="80"/>
      <c r="C317" s="81"/>
      <c r="D317" s="82"/>
      <c r="E317" s="82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5"/>
      <c r="V317" s="85"/>
      <c r="W317" s="85"/>
    </row>
    <row r="318" spans="1:23">
      <c r="A318" s="79"/>
      <c r="B318" s="80"/>
      <c r="C318" s="81"/>
      <c r="D318" s="82"/>
      <c r="E318" s="82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5"/>
      <c r="V318" s="85"/>
      <c r="W318" s="85"/>
    </row>
    <row r="319" spans="1:23">
      <c r="A319" s="79"/>
      <c r="B319" s="80"/>
      <c r="C319" s="81"/>
      <c r="D319" s="82"/>
      <c r="E319" s="82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5"/>
      <c r="V319" s="85"/>
      <c r="W319" s="85"/>
    </row>
    <row r="320" spans="1:23">
      <c r="A320" s="79"/>
      <c r="B320" s="80"/>
      <c r="C320" s="81"/>
      <c r="D320" s="82"/>
      <c r="E320" s="82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5"/>
      <c r="V320" s="85"/>
      <c r="W320" s="85"/>
    </row>
    <row r="321" spans="1:23">
      <c r="A321" s="79"/>
      <c r="B321" s="80"/>
      <c r="C321" s="81"/>
      <c r="D321" s="82"/>
      <c r="E321" s="82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5"/>
      <c r="V321" s="85"/>
      <c r="W321" s="85"/>
    </row>
    <row r="322" spans="1:23">
      <c r="A322" s="79"/>
      <c r="B322" s="80"/>
      <c r="C322" s="81"/>
      <c r="D322" s="82"/>
      <c r="E322" s="82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5"/>
      <c r="V322" s="85"/>
      <c r="W322" s="85"/>
    </row>
    <row r="323" spans="1:23">
      <c r="A323" s="79"/>
      <c r="B323" s="80"/>
      <c r="C323" s="81"/>
      <c r="D323" s="82"/>
      <c r="E323" s="82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5"/>
      <c r="V323" s="85"/>
      <c r="W323" s="85"/>
    </row>
    <row r="324" spans="1:23">
      <c r="A324" s="79"/>
      <c r="B324" s="80"/>
      <c r="C324" s="81"/>
      <c r="D324" s="82"/>
      <c r="E324" s="82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5"/>
      <c r="V324" s="85"/>
      <c r="W324" s="85"/>
    </row>
    <row r="325" spans="1:23">
      <c r="A325" s="79"/>
      <c r="B325" s="80"/>
      <c r="C325" s="81"/>
      <c r="D325" s="82"/>
      <c r="E325" s="82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5"/>
      <c r="V325" s="85"/>
      <c r="W325" s="85"/>
    </row>
    <row r="326" spans="1:23">
      <c r="A326" s="79"/>
      <c r="B326" s="80"/>
      <c r="C326" s="81"/>
      <c r="D326" s="82"/>
      <c r="E326" s="82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5"/>
      <c r="V326" s="85"/>
      <c r="W326" s="85"/>
    </row>
    <row r="327" spans="1:23">
      <c r="A327" s="79"/>
      <c r="B327" s="80"/>
      <c r="C327" s="81"/>
      <c r="D327" s="82"/>
      <c r="E327" s="82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5"/>
      <c r="V327" s="85"/>
      <c r="W327" s="85"/>
    </row>
    <row r="328" spans="1:23">
      <c r="A328" s="79"/>
      <c r="B328" s="80"/>
      <c r="C328" s="81"/>
      <c r="D328" s="82"/>
      <c r="E328" s="82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5"/>
      <c r="V328" s="85"/>
      <c r="W328" s="85"/>
    </row>
    <row r="329" spans="1:23">
      <c r="A329" s="79"/>
      <c r="B329" s="80"/>
      <c r="C329" s="81"/>
      <c r="D329" s="82"/>
      <c r="E329" s="82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5"/>
      <c r="V329" s="85"/>
      <c r="W329" s="85"/>
    </row>
    <row r="330" spans="1:23">
      <c r="A330" s="79"/>
      <c r="B330" s="80"/>
      <c r="C330" s="81"/>
      <c r="D330" s="82"/>
      <c r="E330" s="82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5"/>
      <c r="V330" s="85"/>
      <c r="W330" s="85"/>
    </row>
    <row r="331" spans="1:23">
      <c r="A331" s="79"/>
      <c r="B331" s="80"/>
      <c r="C331" s="81"/>
      <c r="D331" s="82"/>
      <c r="E331" s="82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5"/>
      <c r="V331" s="85"/>
      <c r="W331" s="85"/>
    </row>
    <row r="332" spans="1:23">
      <c r="A332" s="79"/>
      <c r="B332" s="80"/>
      <c r="C332" s="81"/>
      <c r="D332" s="82"/>
      <c r="E332" s="82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5"/>
      <c r="V332" s="85"/>
      <c r="W332" s="85"/>
    </row>
    <row r="333" spans="1:23">
      <c r="A333" s="79"/>
      <c r="B333" s="80"/>
      <c r="C333" s="81"/>
      <c r="D333" s="82"/>
      <c r="E333" s="82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5"/>
      <c r="V333" s="85"/>
      <c r="W333" s="85"/>
    </row>
    <row r="334" spans="1:23">
      <c r="A334" s="79"/>
      <c r="B334" s="80"/>
      <c r="C334" s="81"/>
      <c r="D334" s="82"/>
      <c r="E334" s="82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5"/>
      <c r="V334" s="85"/>
      <c r="W334" s="85"/>
    </row>
    <row r="335" spans="1:23">
      <c r="A335" s="79"/>
      <c r="B335" s="80"/>
      <c r="C335" s="81"/>
      <c r="D335" s="82"/>
      <c r="E335" s="82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5"/>
      <c r="V335" s="85"/>
      <c r="W335" s="85"/>
    </row>
    <row r="336" spans="1:23">
      <c r="A336" s="79"/>
      <c r="B336" s="80"/>
      <c r="C336" s="81"/>
      <c r="D336" s="82"/>
      <c r="E336" s="82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5"/>
      <c r="V336" s="85"/>
      <c r="W336" s="85"/>
    </row>
    <row r="337" spans="1:23">
      <c r="A337" s="79"/>
      <c r="B337" s="80"/>
      <c r="C337" s="81"/>
      <c r="D337" s="82"/>
      <c r="E337" s="82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5"/>
      <c r="V337" s="85"/>
      <c r="W337" s="85"/>
    </row>
    <row r="338" spans="1:23">
      <c r="A338" s="79"/>
      <c r="B338" s="80"/>
      <c r="C338" s="81"/>
      <c r="D338" s="82"/>
      <c r="E338" s="82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5"/>
      <c r="V338" s="85"/>
      <c r="W338" s="85"/>
    </row>
    <row r="339" spans="1:23">
      <c r="A339" s="79"/>
      <c r="B339" s="80"/>
      <c r="C339" s="81"/>
      <c r="D339" s="82"/>
      <c r="E339" s="82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5"/>
      <c r="V339" s="85"/>
      <c r="W339" s="85"/>
    </row>
    <row r="340" spans="1:23">
      <c r="A340" s="79"/>
      <c r="B340" s="80"/>
      <c r="C340" s="81"/>
      <c r="D340" s="82"/>
      <c r="E340" s="82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5"/>
      <c r="V340" s="85"/>
      <c r="W340" s="85"/>
    </row>
    <row r="341" spans="1:23">
      <c r="A341" s="79"/>
      <c r="B341" s="80"/>
      <c r="C341" s="81"/>
      <c r="D341" s="82"/>
      <c r="E341" s="82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5"/>
      <c r="V341" s="85"/>
      <c r="W341" s="85"/>
    </row>
    <row r="342" spans="1:23">
      <c r="A342" s="79"/>
      <c r="B342" s="80"/>
      <c r="C342" s="81"/>
      <c r="D342" s="82"/>
      <c r="E342" s="82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5"/>
      <c r="V342" s="85"/>
      <c r="W342" s="85"/>
    </row>
    <row r="343" spans="1:23">
      <c r="A343" s="79"/>
      <c r="B343" s="80"/>
      <c r="C343" s="81"/>
      <c r="D343" s="82"/>
      <c r="E343" s="82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5"/>
      <c r="V343" s="85"/>
      <c r="W343" s="85"/>
    </row>
    <row r="344" spans="1:23">
      <c r="A344" s="79"/>
      <c r="B344" s="80"/>
      <c r="C344" s="81"/>
      <c r="D344" s="82"/>
      <c r="E344" s="82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5"/>
      <c r="V344" s="85"/>
      <c r="W344" s="85"/>
    </row>
    <row r="345" spans="1:23">
      <c r="A345" s="79"/>
      <c r="B345" s="80"/>
      <c r="C345" s="81"/>
      <c r="D345" s="82"/>
      <c r="E345" s="82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5"/>
      <c r="V345" s="85"/>
      <c r="W345" s="85"/>
    </row>
    <row r="346" spans="1:23">
      <c r="A346" s="79"/>
      <c r="B346" s="80"/>
      <c r="C346" s="81"/>
      <c r="D346" s="82"/>
      <c r="E346" s="82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5"/>
      <c r="V346" s="85"/>
      <c r="W346" s="85"/>
    </row>
    <row r="347" spans="1:23">
      <c r="A347" s="79"/>
      <c r="B347" s="80"/>
      <c r="C347" s="81"/>
      <c r="D347" s="82"/>
      <c r="E347" s="82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5"/>
      <c r="V347" s="85"/>
      <c r="W347" s="85"/>
    </row>
    <row r="348" spans="1:23">
      <c r="A348" s="79"/>
      <c r="B348" s="80"/>
      <c r="C348" s="81"/>
      <c r="D348" s="82"/>
      <c r="E348" s="82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5"/>
      <c r="V348" s="85"/>
      <c r="W348" s="85"/>
    </row>
    <row r="349" spans="1:23">
      <c r="A349" s="79"/>
      <c r="B349" s="80"/>
      <c r="C349" s="81"/>
      <c r="D349" s="82"/>
      <c r="E349" s="82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5"/>
      <c r="V349" s="85"/>
      <c r="W349" s="85"/>
    </row>
    <row r="350" spans="1:23">
      <c r="A350" s="79"/>
      <c r="B350" s="80"/>
      <c r="C350" s="81"/>
      <c r="D350" s="82"/>
      <c r="E350" s="82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5"/>
      <c r="V350" s="85"/>
      <c r="W350" s="85"/>
    </row>
    <row r="351" spans="1:23">
      <c r="A351" s="79"/>
      <c r="B351" s="80"/>
      <c r="C351" s="81"/>
      <c r="D351" s="82"/>
      <c r="E351" s="82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5"/>
      <c r="V351" s="85"/>
      <c r="W351" s="85"/>
    </row>
    <row r="352" spans="1:23">
      <c r="A352" s="79"/>
      <c r="B352" s="80"/>
      <c r="C352" s="81"/>
      <c r="D352" s="82"/>
      <c r="E352" s="82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5"/>
      <c r="V352" s="85"/>
      <c r="W352" s="85"/>
    </row>
    <row r="353" spans="1:23">
      <c r="A353" s="79"/>
      <c r="B353" s="80"/>
      <c r="C353" s="81"/>
      <c r="D353" s="82"/>
      <c r="E353" s="82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5"/>
      <c r="V353" s="85"/>
      <c r="W353" s="85"/>
    </row>
    <row r="354" spans="1:23">
      <c r="A354" s="79"/>
      <c r="B354" s="80"/>
      <c r="C354" s="81"/>
      <c r="D354" s="82"/>
      <c r="E354" s="82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5"/>
      <c r="V354" s="85"/>
      <c r="W354" s="85"/>
    </row>
    <row r="355" spans="1:23">
      <c r="A355" s="79"/>
      <c r="B355" s="80"/>
      <c r="C355" s="81"/>
      <c r="D355" s="82"/>
      <c r="E355" s="82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5"/>
      <c r="V355" s="85"/>
      <c r="W355" s="85"/>
    </row>
    <row r="356" spans="1:23">
      <c r="A356" s="79"/>
      <c r="B356" s="80"/>
      <c r="C356" s="81"/>
      <c r="D356" s="82"/>
      <c r="E356" s="82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5"/>
      <c r="V356" s="85"/>
      <c r="W356" s="85"/>
    </row>
    <row r="357" spans="1:23">
      <c r="A357" s="79"/>
      <c r="B357" s="80"/>
      <c r="C357" s="81"/>
      <c r="D357" s="82"/>
      <c r="E357" s="82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5"/>
      <c r="V357" s="85"/>
      <c r="W357" s="85"/>
    </row>
    <row r="358" spans="1:23">
      <c r="A358" s="79"/>
      <c r="B358" s="80"/>
      <c r="C358" s="81"/>
      <c r="D358" s="82"/>
      <c r="E358" s="82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5"/>
      <c r="V358" s="85"/>
      <c r="W358" s="85"/>
    </row>
    <row r="359" spans="1:23">
      <c r="A359" s="79"/>
      <c r="B359" s="80"/>
      <c r="C359" s="81"/>
      <c r="D359" s="82"/>
      <c r="E359" s="82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5"/>
      <c r="V359" s="85"/>
      <c r="W359" s="85"/>
    </row>
    <row r="360" spans="1:23">
      <c r="A360" s="79"/>
      <c r="B360" s="80"/>
      <c r="C360" s="81"/>
      <c r="D360" s="82"/>
      <c r="E360" s="82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5"/>
      <c r="V360" s="85"/>
      <c r="W360" s="85"/>
    </row>
    <row r="361" spans="1:23">
      <c r="A361" s="79"/>
      <c r="B361" s="80"/>
      <c r="C361" s="81"/>
      <c r="D361" s="82"/>
      <c r="E361" s="82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5"/>
      <c r="V361" s="85"/>
      <c r="W361" s="85"/>
    </row>
    <row r="362" spans="1:23">
      <c r="A362" s="79"/>
      <c r="B362" s="80"/>
      <c r="C362" s="81"/>
      <c r="D362" s="82"/>
      <c r="E362" s="82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5"/>
      <c r="V362" s="85"/>
      <c r="W362" s="85"/>
    </row>
    <row r="363" spans="1:23">
      <c r="A363" s="79"/>
      <c r="B363" s="80"/>
      <c r="C363" s="81"/>
      <c r="D363" s="82"/>
      <c r="E363" s="82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5"/>
      <c r="V363" s="85"/>
      <c r="W363" s="85"/>
    </row>
    <row r="364" spans="1:23">
      <c r="A364" s="79"/>
      <c r="B364" s="80"/>
      <c r="C364" s="81"/>
      <c r="D364" s="82"/>
      <c r="E364" s="82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5"/>
      <c r="V364" s="85"/>
      <c r="W364" s="85"/>
    </row>
    <row r="365" spans="1:23">
      <c r="A365" s="79"/>
      <c r="B365" s="80"/>
      <c r="C365" s="81"/>
      <c r="D365" s="82"/>
      <c r="E365" s="82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5"/>
      <c r="V365" s="85"/>
      <c r="W365" s="85"/>
    </row>
    <row r="366" spans="1:23">
      <c r="A366" s="79"/>
      <c r="B366" s="80"/>
      <c r="C366" s="81"/>
      <c r="D366" s="82"/>
      <c r="E366" s="82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5"/>
      <c r="V366" s="85"/>
      <c r="W366" s="85"/>
    </row>
    <row r="367" spans="1:23">
      <c r="A367" s="79"/>
      <c r="B367" s="80"/>
      <c r="C367" s="81"/>
      <c r="D367" s="82"/>
      <c r="E367" s="82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5"/>
      <c r="V367" s="85"/>
      <c r="W367" s="85"/>
    </row>
    <row r="368" spans="1:23">
      <c r="A368" s="79"/>
      <c r="B368" s="80"/>
      <c r="C368" s="81"/>
      <c r="D368" s="82"/>
      <c r="E368" s="82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5"/>
      <c r="V368" s="85"/>
      <c r="W368" s="85"/>
    </row>
    <row r="369" spans="1:23">
      <c r="A369" s="79"/>
      <c r="B369" s="80"/>
      <c r="C369" s="81"/>
      <c r="D369" s="82"/>
      <c r="E369" s="82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5"/>
      <c r="V369" s="85"/>
      <c r="W369" s="85"/>
    </row>
    <row r="370" spans="1:23">
      <c r="A370" s="79"/>
      <c r="B370" s="80"/>
      <c r="C370" s="81"/>
      <c r="D370" s="82"/>
      <c r="E370" s="82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5"/>
      <c r="V370" s="85"/>
      <c r="W370" s="85"/>
    </row>
    <row r="371" spans="1:23">
      <c r="A371" s="79"/>
      <c r="B371" s="80"/>
      <c r="C371" s="81"/>
      <c r="D371" s="82"/>
      <c r="E371" s="82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5"/>
      <c r="V371" s="85"/>
      <c r="W371" s="85"/>
    </row>
    <row r="372" spans="1:23">
      <c r="A372" s="79"/>
      <c r="B372" s="80"/>
      <c r="C372" s="81"/>
      <c r="D372" s="82"/>
      <c r="E372" s="82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5"/>
      <c r="V372" s="85"/>
      <c r="W372" s="85"/>
    </row>
    <row r="373" spans="1:23">
      <c r="A373" s="79"/>
      <c r="B373" s="80"/>
      <c r="C373" s="81"/>
      <c r="D373" s="82"/>
      <c r="E373" s="82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5"/>
      <c r="V373" s="85"/>
      <c r="W373" s="85"/>
    </row>
    <row r="374" spans="1:23">
      <c r="A374" s="79"/>
      <c r="B374" s="80"/>
      <c r="C374" s="81"/>
      <c r="D374" s="82"/>
      <c r="E374" s="82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5"/>
      <c r="V374" s="85"/>
      <c r="W374" s="85"/>
    </row>
    <row r="375" spans="1:23">
      <c r="A375" s="79"/>
      <c r="B375" s="80"/>
      <c r="C375" s="81"/>
      <c r="D375" s="82"/>
      <c r="E375" s="82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5"/>
      <c r="V375" s="85"/>
      <c r="W375" s="85"/>
    </row>
    <row r="376" spans="1:23">
      <c r="A376" s="79"/>
      <c r="B376" s="80"/>
      <c r="C376" s="81"/>
      <c r="D376" s="82"/>
      <c r="E376" s="82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5"/>
      <c r="V376" s="85"/>
      <c r="W376" s="85"/>
    </row>
    <row r="377" spans="1:23">
      <c r="A377" s="79"/>
      <c r="B377" s="80"/>
      <c r="C377" s="81"/>
      <c r="D377" s="82"/>
      <c r="E377" s="82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5"/>
      <c r="V377" s="85"/>
      <c r="W377" s="85"/>
    </row>
    <row r="378" spans="1:23">
      <c r="A378" s="79"/>
      <c r="B378" s="80"/>
      <c r="C378" s="81"/>
      <c r="D378" s="82"/>
      <c r="E378" s="82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5"/>
      <c r="V378" s="85"/>
      <c r="W378" s="85"/>
    </row>
    <row r="379" spans="1:23">
      <c r="A379" s="79"/>
      <c r="B379" s="80"/>
      <c r="C379" s="81"/>
      <c r="D379" s="82"/>
      <c r="E379" s="82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5"/>
      <c r="V379" s="85"/>
      <c r="W379" s="85"/>
    </row>
    <row r="380" spans="1:23">
      <c r="A380" s="79"/>
      <c r="B380" s="80"/>
      <c r="C380" s="81"/>
      <c r="D380" s="82"/>
      <c r="E380" s="82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5"/>
      <c r="V380" s="85"/>
      <c r="W380" s="85"/>
    </row>
    <row r="381" spans="1:23">
      <c r="A381" s="79"/>
      <c r="B381" s="80"/>
      <c r="C381" s="81"/>
      <c r="D381" s="82"/>
      <c r="E381" s="82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5"/>
      <c r="V381" s="85"/>
      <c r="W381" s="85"/>
    </row>
    <row r="382" spans="1:23">
      <c r="A382" s="79"/>
      <c r="B382" s="80"/>
      <c r="C382" s="81"/>
      <c r="D382" s="82"/>
      <c r="E382" s="82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5"/>
      <c r="V382" s="85"/>
      <c r="W382" s="85"/>
    </row>
    <row r="383" spans="1:23">
      <c r="A383" s="79"/>
      <c r="B383" s="80"/>
      <c r="C383" s="81"/>
      <c r="D383" s="82"/>
      <c r="E383" s="82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5"/>
      <c r="V383" s="85"/>
      <c r="W383" s="85"/>
    </row>
    <row r="384" spans="1:23">
      <c r="B384" s="86"/>
      <c r="C384" s="88"/>
      <c r="D384" s="89"/>
      <c r="E384" s="89"/>
      <c r="F384" s="85"/>
      <c r="G384" s="85"/>
      <c r="H384" s="85"/>
      <c r="I384" s="85"/>
      <c r="J384" s="85"/>
      <c r="K384" s="85"/>
      <c r="L384" s="85"/>
      <c r="M384" s="85"/>
      <c r="N384" s="85"/>
      <c r="O384" s="85"/>
      <c r="P384" s="85"/>
      <c r="Q384" s="85"/>
      <c r="R384" s="85"/>
      <c r="S384" s="85"/>
      <c r="T384" s="85"/>
      <c r="U384" s="85"/>
      <c r="V384" s="85"/>
      <c r="W384" s="85"/>
    </row>
    <row r="385" spans="1:23">
      <c r="B385" s="86"/>
      <c r="C385" s="88"/>
      <c r="D385" s="89"/>
      <c r="E385" s="89"/>
      <c r="F385" s="85"/>
      <c r="G385" s="85"/>
      <c r="H385" s="85"/>
      <c r="I385" s="85"/>
      <c r="J385" s="85"/>
      <c r="K385" s="85"/>
      <c r="L385" s="85"/>
      <c r="M385" s="85"/>
      <c r="N385" s="85"/>
      <c r="O385" s="85"/>
      <c r="P385" s="85"/>
      <c r="Q385" s="85"/>
      <c r="R385" s="85"/>
      <c r="S385" s="85"/>
      <c r="T385" s="85"/>
      <c r="U385" s="85"/>
      <c r="V385" s="85"/>
      <c r="W385" s="85"/>
    </row>
    <row r="386" spans="1:23">
      <c r="B386" s="86"/>
      <c r="C386" s="88"/>
      <c r="D386" s="89"/>
      <c r="E386" s="89"/>
      <c r="F386" s="85"/>
      <c r="G386" s="85"/>
      <c r="H386" s="85"/>
      <c r="I386" s="85"/>
      <c r="J386" s="85"/>
      <c r="K386" s="85"/>
      <c r="L386" s="85"/>
      <c r="M386" s="85"/>
      <c r="N386" s="85"/>
      <c r="O386" s="85"/>
      <c r="P386" s="85"/>
      <c r="Q386" s="85"/>
      <c r="R386" s="85"/>
      <c r="S386" s="85"/>
      <c r="T386" s="85"/>
      <c r="U386" s="85"/>
      <c r="V386" s="85"/>
      <c r="W386" s="85"/>
    </row>
    <row r="387" spans="1:23">
      <c r="B387" s="86"/>
      <c r="C387" s="88"/>
      <c r="D387" s="89"/>
      <c r="E387" s="89"/>
      <c r="F387" s="85"/>
      <c r="G387" s="85"/>
      <c r="H387" s="85"/>
      <c r="I387" s="85"/>
      <c r="J387" s="85"/>
      <c r="K387" s="85"/>
      <c r="L387" s="85"/>
      <c r="M387" s="85"/>
      <c r="N387" s="85"/>
      <c r="O387" s="85"/>
      <c r="P387" s="85"/>
      <c r="Q387" s="85"/>
      <c r="R387" s="85"/>
      <c r="S387" s="85"/>
      <c r="T387" s="85"/>
      <c r="U387" s="85"/>
      <c r="V387" s="85"/>
      <c r="W387" s="85"/>
    </row>
    <row r="388" spans="1:23">
      <c r="B388" s="86"/>
      <c r="C388" s="88"/>
      <c r="D388" s="89"/>
      <c r="E388" s="89"/>
      <c r="F388" s="85"/>
      <c r="G388" s="85"/>
      <c r="H388" s="85"/>
      <c r="I388" s="85"/>
      <c r="J388" s="85"/>
      <c r="K388" s="85"/>
      <c r="L388" s="85"/>
      <c r="M388" s="85"/>
      <c r="N388" s="85"/>
      <c r="O388" s="85"/>
      <c r="P388" s="85"/>
      <c r="Q388" s="85"/>
      <c r="R388" s="85"/>
      <c r="S388" s="85"/>
      <c r="T388" s="85"/>
      <c r="U388" s="85"/>
      <c r="V388" s="85"/>
      <c r="W388" s="85"/>
    </row>
    <row r="389" spans="1:23">
      <c r="B389" s="86"/>
      <c r="C389" s="88"/>
      <c r="D389" s="89"/>
      <c r="E389" s="89"/>
      <c r="F389" s="85"/>
      <c r="G389" s="85"/>
      <c r="H389" s="85"/>
      <c r="I389" s="85"/>
      <c r="J389" s="85"/>
      <c r="K389" s="85"/>
      <c r="L389" s="85"/>
      <c r="M389" s="85"/>
      <c r="N389" s="85"/>
      <c r="O389" s="85"/>
      <c r="P389" s="85"/>
      <c r="Q389" s="85"/>
      <c r="R389" s="85"/>
      <c r="S389" s="85"/>
      <c r="T389" s="85"/>
      <c r="U389" s="85"/>
      <c r="V389" s="85"/>
      <c r="W389" s="85"/>
    </row>
    <row r="390" spans="1:23">
      <c r="B390" s="86"/>
      <c r="C390" s="88"/>
      <c r="D390" s="89"/>
      <c r="E390" s="89"/>
      <c r="F390" s="85"/>
      <c r="G390" s="85"/>
      <c r="H390" s="85"/>
      <c r="I390" s="85"/>
      <c r="J390" s="85"/>
      <c r="K390" s="85"/>
      <c r="L390" s="85"/>
      <c r="M390" s="85"/>
      <c r="N390" s="85"/>
      <c r="O390" s="85"/>
      <c r="P390" s="85"/>
      <c r="Q390" s="85"/>
      <c r="R390" s="85"/>
      <c r="S390" s="85"/>
      <c r="T390" s="85"/>
      <c r="U390" s="85"/>
      <c r="V390" s="85"/>
      <c r="W390" s="85"/>
    </row>
    <row r="391" spans="1:23">
      <c r="B391" s="86"/>
      <c r="C391" s="88"/>
      <c r="D391" s="89"/>
      <c r="E391" s="89"/>
      <c r="F391" s="85"/>
      <c r="G391" s="85"/>
      <c r="H391" s="85"/>
      <c r="I391" s="85"/>
      <c r="J391" s="85"/>
      <c r="K391" s="85"/>
      <c r="L391" s="85"/>
      <c r="M391" s="85"/>
      <c r="N391" s="85"/>
      <c r="O391" s="85"/>
      <c r="P391" s="85"/>
      <c r="Q391" s="85"/>
      <c r="R391" s="85"/>
      <c r="S391" s="85"/>
      <c r="T391" s="85"/>
      <c r="U391" s="85"/>
      <c r="V391" s="85"/>
      <c r="W391" s="85"/>
    </row>
    <row r="392" spans="1:23">
      <c r="A392" s="115"/>
      <c r="B392" s="86"/>
      <c r="C392" s="88"/>
      <c r="D392" s="89"/>
      <c r="E392" s="89"/>
      <c r="F392" s="85"/>
      <c r="G392" s="85"/>
      <c r="H392" s="85"/>
      <c r="I392" s="85"/>
      <c r="J392" s="85"/>
      <c r="K392" s="85"/>
      <c r="L392" s="85"/>
      <c r="M392" s="85"/>
      <c r="N392" s="85"/>
      <c r="O392" s="85"/>
      <c r="P392" s="85"/>
      <c r="Q392" s="85"/>
      <c r="R392" s="85"/>
      <c r="S392" s="85"/>
      <c r="T392" s="85"/>
      <c r="U392" s="85"/>
      <c r="V392" s="85"/>
      <c r="W392" s="85"/>
    </row>
    <row r="393" spans="1:23">
      <c r="A393" s="115"/>
      <c r="B393" s="86"/>
      <c r="C393" s="88"/>
      <c r="D393" s="89"/>
      <c r="E393" s="89"/>
      <c r="F393" s="85"/>
      <c r="G393" s="85"/>
      <c r="H393" s="85"/>
      <c r="I393" s="85"/>
      <c r="J393" s="85"/>
      <c r="K393" s="85"/>
      <c r="L393" s="85"/>
      <c r="M393" s="85"/>
      <c r="N393" s="85"/>
      <c r="O393" s="85"/>
      <c r="P393" s="85"/>
      <c r="Q393" s="85"/>
      <c r="R393" s="85"/>
      <c r="S393" s="85"/>
      <c r="T393" s="85"/>
      <c r="U393" s="85"/>
      <c r="V393" s="85"/>
      <c r="W393" s="85"/>
    </row>
    <row r="394" spans="1:23">
      <c r="A394" s="115"/>
      <c r="B394" s="86"/>
      <c r="C394" s="88"/>
      <c r="D394" s="89"/>
      <c r="E394" s="89"/>
      <c r="F394" s="85"/>
      <c r="G394" s="85"/>
      <c r="H394" s="85"/>
      <c r="I394" s="85"/>
      <c r="J394" s="85"/>
      <c r="K394" s="85"/>
      <c r="L394" s="85"/>
      <c r="M394" s="85"/>
      <c r="N394" s="85"/>
      <c r="O394" s="85"/>
      <c r="P394" s="85"/>
      <c r="Q394" s="85"/>
      <c r="R394" s="85"/>
      <c r="S394" s="85"/>
      <c r="T394" s="85"/>
      <c r="U394" s="85"/>
      <c r="V394" s="85"/>
      <c r="W394" s="85"/>
    </row>
    <row r="395" spans="1:23">
      <c r="A395" s="115"/>
      <c r="B395" s="86"/>
      <c r="C395" s="88"/>
      <c r="D395" s="89"/>
      <c r="E395" s="89"/>
      <c r="F395" s="85"/>
      <c r="G395" s="85"/>
      <c r="H395" s="85"/>
      <c r="I395" s="85"/>
      <c r="J395" s="85"/>
      <c r="K395" s="85"/>
      <c r="L395" s="85"/>
      <c r="M395" s="85"/>
      <c r="N395" s="85"/>
      <c r="O395" s="85"/>
      <c r="P395" s="85"/>
      <c r="Q395" s="85"/>
      <c r="R395" s="85"/>
      <c r="S395" s="85"/>
      <c r="T395" s="85"/>
      <c r="U395" s="85"/>
      <c r="V395" s="85"/>
      <c r="W395" s="85"/>
    </row>
    <row r="396" spans="1:23">
      <c r="A396" s="115"/>
      <c r="B396" s="86"/>
      <c r="C396" s="88"/>
      <c r="D396" s="89"/>
      <c r="E396" s="89"/>
      <c r="F396" s="85"/>
      <c r="G396" s="85"/>
      <c r="H396" s="85"/>
      <c r="I396" s="85"/>
      <c r="J396" s="85"/>
      <c r="K396" s="85"/>
      <c r="L396" s="85"/>
      <c r="M396" s="85"/>
      <c r="N396" s="85"/>
      <c r="O396" s="85"/>
      <c r="P396" s="85"/>
      <c r="Q396" s="85"/>
      <c r="R396" s="85"/>
      <c r="S396" s="85"/>
      <c r="T396" s="85"/>
      <c r="U396" s="85"/>
      <c r="V396" s="85"/>
      <c r="W396" s="85"/>
    </row>
    <row r="397" spans="1:23">
      <c r="A397" s="115"/>
      <c r="B397" s="86"/>
      <c r="C397" s="88"/>
      <c r="D397" s="89"/>
      <c r="E397" s="89"/>
      <c r="F397" s="85"/>
      <c r="G397" s="85"/>
      <c r="H397" s="85"/>
      <c r="I397" s="85"/>
      <c r="J397" s="85"/>
      <c r="K397" s="85"/>
      <c r="L397" s="85"/>
      <c r="M397" s="85"/>
      <c r="N397" s="85"/>
      <c r="O397" s="85"/>
      <c r="P397" s="85"/>
      <c r="Q397" s="85"/>
      <c r="R397" s="85"/>
      <c r="S397" s="85"/>
      <c r="T397" s="85"/>
      <c r="U397" s="85"/>
      <c r="V397" s="85"/>
      <c r="W397" s="85"/>
    </row>
    <row r="398" spans="1:23">
      <c r="A398" s="115"/>
      <c r="B398" s="86"/>
      <c r="C398" s="88"/>
      <c r="D398" s="89"/>
      <c r="E398" s="89"/>
      <c r="F398" s="85"/>
      <c r="G398" s="85"/>
      <c r="H398" s="85"/>
      <c r="I398" s="85"/>
      <c r="J398" s="85"/>
      <c r="K398" s="85"/>
      <c r="L398" s="85"/>
      <c r="M398" s="85"/>
      <c r="N398" s="85"/>
      <c r="O398" s="85"/>
      <c r="P398" s="85"/>
      <c r="Q398" s="85"/>
      <c r="R398" s="85"/>
      <c r="S398" s="85"/>
      <c r="T398" s="85"/>
      <c r="U398" s="85"/>
      <c r="V398" s="85"/>
      <c r="W398" s="85"/>
    </row>
    <row r="399" spans="1:23">
      <c r="A399" s="115"/>
      <c r="B399" s="86"/>
      <c r="C399" s="88"/>
      <c r="D399" s="89"/>
      <c r="E399" s="89"/>
      <c r="F399" s="85"/>
      <c r="G399" s="85"/>
      <c r="H399" s="85"/>
      <c r="I399" s="85"/>
      <c r="J399" s="85"/>
      <c r="K399" s="85"/>
      <c r="L399" s="85"/>
      <c r="M399" s="85"/>
      <c r="N399" s="85"/>
      <c r="O399" s="85"/>
      <c r="P399" s="85"/>
      <c r="Q399" s="85"/>
      <c r="R399" s="85"/>
      <c r="S399" s="85"/>
      <c r="T399" s="85"/>
      <c r="U399" s="85"/>
      <c r="V399" s="85"/>
      <c r="W399" s="85"/>
    </row>
    <row r="400" spans="1:23">
      <c r="A400" s="115"/>
      <c r="B400" s="86"/>
      <c r="C400" s="88"/>
      <c r="D400" s="89"/>
      <c r="E400" s="89"/>
      <c r="F400" s="85"/>
      <c r="G400" s="85"/>
      <c r="H400" s="85"/>
      <c r="I400" s="85"/>
      <c r="J400" s="85"/>
      <c r="K400" s="85"/>
      <c r="L400" s="85"/>
      <c r="M400" s="85"/>
      <c r="N400" s="85"/>
      <c r="O400" s="85"/>
      <c r="P400" s="85"/>
      <c r="Q400" s="85"/>
      <c r="R400" s="85"/>
      <c r="S400" s="85"/>
      <c r="T400" s="85"/>
      <c r="U400" s="85"/>
      <c r="V400" s="85"/>
      <c r="W400" s="85"/>
    </row>
    <row r="401" spans="1:23">
      <c r="A401" s="115"/>
      <c r="B401" s="86"/>
      <c r="C401" s="88"/>
      <c r="D401" s="89"/>
      <c r="E401" s="89"/>
      <c r="F401" s="85"/>
      <c r="G401" s="85"/>
      <c r="H401" s="85"/>
      <c r="I401" s="85"/>
      <c r="J401" s="85"/>
      <c r="K401" s="85"/>
      <c r="L401" s="85"/>
      <c r="M401" s="85"/>
      <c r="N401" s="85"/>
      <c r="O401" s="85"/>
      <c r="P401" s="85"/>
      <c r="Q401" s="85"/>
      <c r="R401" s="85"/>
      <c r="S401" s="85"/>
      <c r="T401" s="85"/>
      <c r="U401" s="85"/>
      <c r="V401" s="85"/>
      <c r="W401" s="85"/>
    </row>
    <row r="402" spans="1:23">
      <c r="A402" s="115"/>
      <c r="B402" s="86"/>
      <c r="C402" s="88"/>
      <c r="D402" s="89"/>
      <c r="E402" s="89"/>
      <c r="F402" s="85"/>
      <c r="G402" s="85"/>
      <c r="H402" s="85"/>
      <c r="I402" s="85"/>
      <c r="J402" s="85"/>
      <c r="K402" s="85"/>
      <c r="L402" s="85"/>
      <c r="M402" s="85"/>
      <c r="N402" s="85"/>
      <c r="O402" s="85"/>
      <c r="P402" s="85"/>
      <c r="Q402" s="85"/>
      <c r="R402" s="85"/>
      <c r="S402" s="85"/>
      <c r="T402" s="85"/>
      <c r="U402" s="85"/>
      <c r="V402" s="85"/>
      <c r="W402" s="85"/>
    </row>
    <row r="403" spans="1:23">
      <c r="A403" s="115"/>
      <c r="B403" s="86"/>
      <c r="C403" s="88"/>
      <c r="D403" s="89"/>
      <c r="E403" s="89"/>
      <c r="F403" s="85"/>
      <c r="G403" s="85"/>
      <c r="H403" s="85"/>
      <c r="I403" s="85"/>
      <c r="J403" s="85"/>
      <c r="K403" s="85"/>
      <c r="L403" s="85"/>
      <c r="M403" s="85"/>
      <c r="N403" s="85"/>
      <c r="O403" s="85"/>
      <c r="P403" s="85"/>
      <c r="Q403" s="85"/>
      <c r="R403" s="85"/>
      <c r="S403" s="85"/>
      <c r="T403" s="85"/>
      <c r="U403" s="85"/>
      <c r="V403" s="85"/>
      <c r="W403" s="85"/>
    </row>
    <row r="404" spans="1:23">
      <c r="A404" s="115"/>
      <c r="B404" s="86"/>
      <c r="C404" s="88"/>
      <c r="D404" s="89"/>
      <c r="E404" s="89"/>
      <c r="F404" s="85"/>
      <c r="G404" s="85"/>
      <c r="H404" s="85"/>
      <c r="I404" s="85"/>
      <c r="J404" s="85"/>
      <c r="K404" s="85"/>
      <c r="L404" s="85"/>
      <c r="M404" s="85"/>
      <c r="N404" s="85"/>
      <c r="O404" s="85"/>
      <c r="P404" s="85"/>
      <c r="Q404" s="85"/>
      <c r="R404" s="85"/>
      <c r="S404" s="85"/>
      <c r="T404" s="85"/>
      <c r="U404" s="85"/>
      <c r="V404" s="85"/>
      <c r="W404" s="85"/>
    </row>
    <row r="405" spans="1:23">
      <c r="A405" s="115"/>
      <c r="B405" s="86"/>
      <c r="C405" s="88"/>
      <c r="D405" s="89"/>
      <c r="E405" s="89"/>
      <c r="F405" s="85"/>
      <c r="G405" s="85"/>
      <c r="H405" s="85"/>
      <c r="I405" s="85"/>
      <c r="J405" s="85"/>
      <c r="K405" s="85"/>
      <c r="L405" s="85"/>
      <c r="M405" s="85"/>
      <c r="N405" s="85"/>
      <c r="O405" s="85"/>
      <c r="P405" s="85"/>
      <c r="Q405" s="85"/>
      <c r="R405" s="85"/>
      <c r="S405" s="85"/>
      <c r="T405" s="85"/>
      <c r="U405" s="85"/>
      <c r="V405" s="85"/>
      <c r="W405" s="85"/>
    </row>
    <row r="406" spans="1:23">
      <c r="A406" s="115"/>
      <c r="B406" s="86"/>
      <c r="C406" s="88"/>
      <c r="D406" s="89"/>
      <c r="E406" s="89"/>
      <c r="F406" s="85"/>
      <c r="G406" s="85"/>
      <c r="H406" s="85"/>
      <c r="I406" s="85"/>
      <c r="J406" s="85"/>
      <c r="K406" s="85"/>
      <c r="L406" s="85"/>
      <c r="M406" s="85"/>
      <c r="N406" s="85"/>
      <c r="O406" s="85"/>
      <c r="P406" s="85"/>
      <c r="Q406" s="85"/>
      <c r="R406" s="85"/>
      <c r="S406" s="85"/>
      <c r="T406" s="85"/>
      <c r="U406" s="85"/>
      <c r="V406" s="85"/>
      <c r="W406" s="85"/>
    </row>
    <row r="407" spans="1:23">
      <c r="A407" s="115"/>
      <c r="B407" s="86"/>
      <c r="C407" s="88"/>
      <c r="D407" s="89"/>
      <c r="E407" s="89"/>
      <c r="F407" s="85"/>
      <c r="G407" s="85"/>
      <c r="H407" s="85"/>
      <c r="I407" s="85"/>
      <c r="J407" s="85"/>
      <c r="K407" s="85"/>
      <c r="L407" s="85"/>
      <c r="M407" s="85"/>
      <c r="N407" s="85"/>
      <c r="O407" s="85"/>
      <c r="P407" s="85"/>
      <c r="Q407" s="85"/>
      <c r="R407" s="85"/>
      <c r="S407" s="85"/>
      <c r="T407" s="85"/>
      <c r="U407" s="85"/>
      <c r="V407" s="85"/>
      <c r="W407" s="85"/>
    </row>
    <row r="408" spans="1:23">
      <c r="A408" s="115"/>
      <c r="B408" s="86"/>
      <c r="C408" s="88"/>
      <c r="D408" s="89"/>
      <c r="E408" s="89"/>
      <c r="F408" s="85"/>
      <c r="G408" s="85"/>
      <c r="H408" s="85"/>
      <c r="I408" s="85"/>
      <c r="J408" s="85"/>
      <c r="K408" s="85"/>
      <c r="L408" s="85"/>
      <c r="M408" s="85"/>
      <c r="N408" s="85"/>
      <c r="O408" s="85"/>
      <c r="P408" s="85"/>
      <c r="Q408" s="85"/>
      <c r="R408" s="85"/>
      <c r="S408" s="85"/>
      <c r="T408" s="85"/>
      <c r="U408" s="85"/>
      <c r="V408" s="85"/>
      <c r="W408" s="85"/>
    </row>
    <row r="409" spans="1:23">
      <c r="A409" s="115"/>
      <c r="B409" s="86"/>
      <c r="C409" s="88"/>
      <c r="D409" s="89"/>
      <c r="E409" s="89"/>
      <c r="F409" s="85"/>
      <c r="G409" s="85"/>
      <c r="H409" s="85"/>
      <c r="I409" s="85"/>
      <c r="J409" s="85"/>
      <c r="K409" s="85"/>
      <c r="L409" s="85"/>
      <c r="M409" s="85"/>
      <c r="N409" s="85"/>
      <c r="O409" s="85"/>
      <c r="P409" s="85"/>
      <c r="Q409" s="85"/>
      <c r="R409" s="85"/>
      <c r="S409" s="85"/>
      <c r="T409" s="85"/>
      <c r="U409" s="85"/>
      <c r="V409" s="85"/>
      <c r="W409" s="85"/>
    </row>
    <row r="410" spans="1:23">
      <c r="A410" s="115"/>
      <c r="B410" s="86"/>
      <c r="C410" s="88"/>
      <c r="D410" s="89"/>
      <c r="E410" s="89"/>
      <c r="F410" s="85"/>
      <c r="G410" s="85"/>
      <c r="H410" s="85"/>
      <c r="I410" s="85"/>
      <c r="J410" s="85"/>
      <c r="K410" s="85"/>
      <c r="L410" s="85"/>
      <c r="M410" s="85"/>
      <c r="N410" s="85"/>
      <c r="O410" s="85"/>
      <c r="P410" s="85"/>
      <c r="Q410" s="85"/>
      <c r="R410" s="85"/>
      <c r="S410" s="85"/>
      <c r="T410" s="85"/>
      <c r="U410" s="85"/>
      <c r="V410" s="85"/>
      <c r="W410" s="85"/>
    </row>
    <row r="411" spans="1:23">
      <c r="A411" s="115"/>
      <c r="B411" s="86"/>
      <c r="C411" s="88"/>
      <c r="D411" s="89"/>
      <c r="E411" s="89"/>
      <c r="F411" s="85"/>
      <c r="G411" s="85"/>
      <c r="H411" s="85"/>
      <c r="I411" s="85"/>
      <c r="J411" s="85"/>
      <c r="K411" s="85"/>
      <c r="L411" s="85"/>
      <c r="M411" s="85"/>
      <c r="N411" s="85"/>
      <c r="O411" s="85"/>
      <c r="P411" s="85"/>
      <c r="Q411" s="85"/>
      <c r="R411" s="85"/>
      <c r="S411" s="85"/>
      <c r="T411" s="85"/>
      <c r="U411" s="85"/>
      <c r="V411" s="85"/>
      <c r="W411" s="85"/>
    </row>
    <row r="412" spans="1:23">
      <c r="A412" s="115"/>
      <c r="B412" s="86"/>
      <c r="C412" s="88"/>
      <c r="D412" s="89"/>
      <c r="E412" s="89"/>
      <c r="F412" s="85"/>
      <c r="G412" s="85"/>
      <c r="H412" s="85"/>
      <c r="I412" s="85"/>
      <c r="J412" s="85"/>
      <c r="K412" s="85"/>
      <c r="L412" s="85"/>
      <c r="M412" s="85"/>
      <c r="N412" s="85"/>
      <c r="O412" s="85"/>
      <c r="P412" s="85"/>
      <c r="Q412" s="85"/>
      <c r="R412" s="85"/>
      <c r="S412" s="85"/>
      <c r="T412" s="85"/>
      <c r="U412" s="85"/>
      <c r="V412" s="85"/>
      <c r="W412" s="85"/>
    </row>
    <row r="413" spans="1:23">
      <c r="A413" s="115"/>
      <c r="B413" s="86"/>
      <c r="C413" s="88"/>
      <c r="D413" s="89"/>
      <c r="E413" s="89"/>
      <c r="F413" s="85"/>
      <c r="G413" s="85"/>
      <c r="H413" s="85"/>
      <c r="I413" s="85"/>
      <c r="J413" s="85"/>
      <c r="K413" s="85"/>
      <c r="L413" s="85"/>
      <c r="M413" s="85"/>
      <c r="N413" s="85"/>
      <c r="O413" s="85"/>
      <c r="P413" s="85"/>
      <c r="Q413" s="85"/>
      <c r="R413" s="85"/>
      <c r="S413" s="85"/>
      <c r="T413" s="85"/>
      <c r="U413" s="85"/>
      <c r="V413" s="85"/>
      <c r="W413" s="85"/>
    </row>
    <row r="414" spans="1:23">
      <c r="A414" s="115"/>
      <c r="B414" s="86"/>
      <c r="C414" s="88"/>
      <c r="D414" s="89"/>
      <c r="E414" s="89"/>
      <c r="F414" s="85"/>
      <c r="G414" s="85"/>
      <c r="H414" s="85"/>
      <c r="I414" s="85"/>
      <c r="J414" s="85"/>
      <c r="K414" s="85"/>
      <c r="L414" s="85"/>
      <c r="M414" s="85"/>
      <c r="N414" s="85"/>
      <c r="O414" s="85"/>
      <c r="P414" s="85"/>
      <c r="Q414" s="85"/>
      <c r="R414" s="85"/>
      <c r="S414" s="85"/>
      <c r="T414" s="85"/>
      <c r="U414" s="85"/>
      <c r="V414" s="85"/>
      <c r="W414" s="85"/>
    </row>
    <row r="415" spans="1:23">
      <c r="A415" s="115"/>
      <c r="B415" s="86"/>
      <c r="C415" s="88"/>
      <c r="D415" s="89"/>
      <c r="E415" s="89"/>
      <c r="F415" s="85"/>
      <c r="G415" s="85"/>
      <c r="H415" s="85"/>
      <c r="I415" s="85"/>
      <c r="J415" s="85"/>
      <c r="K415" s="85"/>
      <c r="L415" s="85"/>
      <c r="M415" s="85"/>
      <c r="N415" s="85"/>
      <c r="O415" s="85"/>
      <c r="P415" s="85"/>
      <c r="Q415" s="85"/>
      <c r="R415" s="85"/>
      <c r="S415" s="85"/>
      <c r="T415" s="85"/>
      <c r="U415" s="85"/>
      <c r="V415" s="85"/>
      <c r="W415" s="85"/>
    </row>
    <row r="416" spans="1:23">
      <c r="A416" s="115"/>
      <c r="B416" s="86"/>
      <c r="C416" s="88"/>
      <c r="D416" s="89"/>
      <c r="E416" s="89"/>
      <c r="F416" s="85"/>
      <c r="G416" s="85"/>
      <c r="H416" s="85"/>
      <c r="I416" s="85"/>
      <c r="J416" s="85"/>
      <c r="K416" s="85"/>
      <c r="L416" s="85"/>
      <c r="M416" s="85"/>
      <c r="N416" s="85"/>
      <c r="O416" s="85"/>
      <c r="P416" s="85"/>
      <c r="Q416" s="85"/>
      <c r="R416" s="85"/>
      <c r="S416" s="85"/>
      <c r="T416" s="85"/>
      <c r="U416" s="85"/>
      <c r="V416" s="85"/>
      <c r="W416" s="85"/>
    </row>
    <row r="417" spans="1:23">
      <c r="A417" s="115"/>
      <c r="B417" s="86"/>
      <c r="C417" s="88"/>
      <c r="D417" s="89"/>
      <c r="E417" s="89"/>
      <c r="F417" s="85"/>
      <c r="G417" s="85"/>
      <c r="H417" s="85"/>
      <c r="I417" s="85"/>
      <c r="J417" s="85"/>
      <c r="K417" s="85"/>
      <c r="L417" s="85"/>
      <c r="M417" s="85"/>
      <c r="N417" s="85"/>
      <c r="O417" s="85"/>
      <c r="P417" s="85"/>
      <c r="Q417" s="85"/>
      <c r="R417" s="85"/>
      <c r="S417" s="85"/>
      <c r="T417" s="85"/>
      <c r="U417" s="85"/>
      <c r="V417" s="85"/>
      <c r="W417" s="85"/>
    </row>
    <row r="418" spans="1:23">
      <c r="A418" s="115"/>
      <c r="B418" s="86"/>
      <c r="C418" s="88"/>
      <c r="D418" s="89"/>
      <c r="E418" s="89"/>
      <c r="F418" s="85"/>
      <c r="G418" s="85"/>
      <c r="H418" s="85"/>
      <c r="I418" s="85"/>
      <c r="J418" s="85"/>
      <c r="K418" s="85"/>
      <c r="L418" s="85"/>
      <c r="M418" s="85"/>
      <c r="N418" s="85"/>
      <c r="O418" s="85"/>
      <c r="P418" s="85"/>
      <c r="Q418" s="85"/>
      <c r="R418" s="85"/>
      <c r="S418" s="85"/>
      <c r="T418" s="85"/>
      <c r="U418" s="85"/>
      <c r="V418" s="85"/>
      <c r="W418" s="85"/>
    </row>
    <row r="419" spans="1:23">
      <c r="A419" s="115"/>
      <c r="B419" s="86"/>
      <c r="C419" s="88"/>
      <c r="D419" s="89"/>
      <c r="E419" s="89"/>
      <c r="F419" s="85"/>
      <c r="G419" s="85"/>
      <c r="H419" s="85"/>
      <c r="I419" s="85"/>
      <c r="J419" s="85"/>
      <c r="K419" s="85"/>
      <c r="L419" s="85"/>
      <c r="M419" s="85"/>
      <c r="N419" s="85"/>
      <c r="O419" s="85"/>
      <c r="P419" s="85"/>
      <c r="Q419" s="85"/>
      <c r="R419" s="85"/>
      <c r="S419" s="85"/>
      <c r="T419" s="85"/>
      <c r="U419" s="85"/>
      <c r="V419" s="85"/>
      <c r="W419" s="85"/>
    </row>
    <row r="420" spans="1:23">
      <c r="A420" s="115"/>
      <c r="B420" s="86"/>
      <c r="C420" s="88"/>
      <c r="D420" s="89"/>
      <c r="E420" s="89"/>
      <c r="F420" s="85"/>
      <c r="G420" s="85"/>
      <c r="H420" s="85"/>
      <c r="I420" s="85"/>
      <c r="J420" s="85"/>
      <c r="K420" s="85"/>
      <c r="L420" s="85"/>
      <c r="M420" s="85"/>
      <c r="N420" s="85"/>
      <c r="O420" s="85"/>
      <c r="P420" s="85"/>
      <c r="Q420" s="85"/>
      <c r="R420" s="85"/>
      <c r="S420" s="85"/>
      <c r="T420" s="85"/>
      <c r="U420" s="85"/>
      <c r="V420" s="85"/>
      <c r="W420" s="85"/>
    </row>
    <row r="421" spans="1:23">
      <c r="A421" s="115"/>
      <c r="B421" s="86"/>
      <c r="C421" s="88"/>
      <c r="D421" s="89"/>
      <c r="E421" s="89"/>
      <c r="F421" s="85"/>
      <c r="G421" s="85"/>
      <c r="H421" s="85"/>
      <c r="I421" s="85"/>
      <c r="J421" s="85"/>
      <c r="K421" s="85"/>
      <c r="L421" s="85"/>
      <c r="M421" s="85"/>
      <c r="N421" s="85"/>
      <c r="O421" s="85"/>
      <c r="P421" s="85"/>
      <c r="Q421" s="85"/>
      <c r="R421" s="85"/>
      <c r="S421" s="85"/>
      <c r="T421" s="85"/>
      <c r="U421" s="85"/>
      <c r="V421" s="85"/>
      <c r="W421" s="85"/>
    </row>
    <row r="422" spans="1:23">
      <c r="A422" s="115"/>
      <c r="B422" s="86"/>
      <c r="C422" s="88"/>
      <c r="D422" s="89"/>
      <c r="E422" s="89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</row>
    <row r="423" spans="1:23">
      <c r="A423" s="115"/>
      <c r="B423" s="86"/>
      <c r="C423" s="88"/>
      <c r="D423" s="89"/>
      <c r="E423" s="89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</row>
    <row r="424" spans="1:23">
      <c r="A424" s="115"/>
      <c r="B424" s="86"/>
      <c r="C424" s="88"/>
      <c r="D424" s="89"/>
      <c r="E424" s="89"/>
      <c r="F424" s="85"/>
      <c r="G424" s="85"/>
      <c r="H424" s="85"/>
      <c r="I424" s="85"/>
      <c r="J424" s="85"/>
      <c r="K424" s="85"/>
      <c r="L424" s="85"/>
      <c r="M424" s="85"/>
      <c r="N424" s="85"/>
      <c r="O424" s="85"/>
      <c r="P424" s="85"/>
      <c r="Q424" s="85"/>
      <c r="R424" s="85"/>
      <c r="S424" s="85"/>
      <c r="T424" s="85"/>
      <c r="U424" s="85"/>
      <c r="V424" s="85"/>
      <c r="W424" s="85"/>
    </row>
    <row r="425" spans="1:23">
      <c r="A425" s="115"/>
      <c r="B425" s="86"/>
      <c r="C425" s="88"/>
      <c r="D425" s="89"/>
      <c r="E425" s="89"/>
      <c r="F425" s="85"/>
      <c r="G425" s="85"/>
      <c r="H425" s="85"/>
      <c r="I425" s="85"/>
      <c r="J425" s="85"/>
      <c r="K425" s="85"/>
      <c r="L425" s="85"/>
      <c r="M425" s="85"/>
      <c r="N425" s="85"/>
      <c r="O425" s="85"/>
      <c r="P425" s="85"/>
      <c r="Q425" s="85"/>
      <c r="R425" s="85"/>
      <c r="S425" s="85"/>
      <c r="T425" s="85"/>
      <c r="U425" s="85"/>
      <c r="V425" s="85"/>
      <c r="W425" s="85"/>
    </row>
    <row r="426" spans="1:23">
      <c r="A426" s="115"/>
      <c r="B426" s="86"/>
      <c r="C426" s="88"/>
      <c r="D426" s="89"/>
      <c r="E426" s="89"/>
      <c r="F426" s="85"/>
      <c r="G426" s="85"/>
      <c r="H426" s="85"/>
      <c r="I426" s="85"/>
      <c r="J426" s="85"/>
      <c r="K426" s="85"/>
      <c r="L426" s="85"/>
      <c r="M426" s="85"/>
      <c r="N426" s="85"/>
      <c r="O426" s="85"/>
      <c r="P426" s="85"/>
      <c r="Q426" s="85"/>
      <c r="R426" s="85"/>
      <c r="S426" s="85"/>
      <c r="T426" s="85"/>
      <c r="U426" s="85"/>
      <c r="V426" s="85"/>
      <c r="W426" s="85"/>
    </row>
    <row r="427" spans="1:23">
      <c r="A427" s="115"/>
      <c r="B427" s="86"/>
      <c r="C427" s="88"/>
      <c r="D427" s="89"/>
      <c r="E427" s="89"/>
      <c r="F427" s="85"/>
      <c r="G427" s="85"/>
      <c r="H427" s="85"/>
      <c r="I427" s="85"/>
      <c r="J427" s="85"/>
      <c r="K427" s="85"/>
      <c r="L427" s="85"/>
      <c r="M427" s="85"/>
      <c r="N427" s="85"/>
      <c r="O427" s="85"/>
      <c r="P427" s="85"/>
      <c r="Q427" s="85"/>
      <c r="R427" s="85"/>
      <c r="S427" s="85"/>
      <c r="T427" s="85"/>
      <c r="U427" s="85"/>
      <c r="V427" s="85"/>
      <c r="W427" s="85"/>
    </row>
    <row r="428" spans="1:23">
      <c r="A428" s="115"/>
      <c r="B428" s="86"/>
      <c r="C428" s="88"/>
      <c r="D428" s="89"/>
      <c r="E428" s="89"/>
      <c r="F428" s="85"/>
      <c r="G428" s="85"/>
      <c r="H428" s="85"/>
      <c r="I428" s="85"/>
      <c r="J428" s="85"/>
      <c r="K428" s="85"/>
      <c r="L428" s="85"/>
      <c r="M428" s="85"/>
      <c r="N428" s="85"/>
      <c r="O428" s="85"/>
      <c r="P428" s="85"/>
      <c r="Q428" s="85"/>
      <c r="R428" s="85"/>
      <c r="S428" s="85"/>
      <c r="T428" s="85"/>
      <c r="U428" s="85"/>
      <c r="V428" s="85"/>
      <c r="W428" s="85"/>
    </row>
    <row r="429" spans="1:23">
      <c r="A429" s="115"/>
      <c r="B429" s="86"/>
      <c r="C429" s="88"/>
      <c r="D429" s="89"/>
      <c r="E429" s="89"/>
      <c r="F429" s="85"/>
      <c r="G429" s="85"/>
      <c r="H429" s="85"/>
      <c r="I429" s="85"/>
      <c r="J429" s="85"/>
      <c r="K429" s="85"/>
      <c r="L429" s="85"/>
      <c r="M429" s="85"/>
      <c r="N429" s="85"/>
      <c r="O429" s="85"/>
      <c r="P429" s="85"/>
      <c r="Q429" s="85"/>
      <c r="R429" s="85"/>
      <c r="S429" s="85"/>
      <c r="T429" s="85"/>
      <c r="U429" s="85"/>
      <c r="V429" s="85"/>
      <c r="W429" s="85"/>
    </row>
    <row r="430" spans="1:23">
      <c r="A430" s="115"/>
      <c r="B430" s="86"/>
      <c r="C430" s="88"/>
      <c r="D430" s="89"/>
      <c r="E430" s="89"/>
      <c r="F430" s="85"/>
      <c r="G430" s="85"/>
      <c r="H430" s="85"/>
      <c r="I430" s="85"/>
      <c r="J430" s="85"/>
      <c r="K430" s="85"/>
      <c r="L430" s="85"/>
      <c r="M430" s="85"/>
      <c r="N430" s="85"/>
      <c r="O430" s="85"/>
      <c r="P430" s="85"/>
      <c r="Q430" s="85"/>
      <c r="R430" s="85"/>
      <c r="S430" s="85"/>
      <c r="T430" s="85"/>
      <c r="U430" s="85"/>
      <c r="V430" s="85"/>
      <c r="W430" s="85"/>
    </row>
    <row r="431" spans="1:23">
      <c r="A431" s="115"/>
      <c r="B431" s="86"/>
      <c r="C431" s="88"/>
      <c r="D431" s="89"/>
      <c r="E431" s="89"/>
      <c r="F431" s="85"/>
      <c r="G431" s="85"/>
      <c r="H431" s="85"/>
      <c r="I431" s="85"/>
      <c r="J431" s="85"/>
      <c r="K431" s="85"/>
      <c r="L431" s="85"/>
      <c r="M431" s="85"/>
      <c r="N431" s="85"/>
      <c r="O431" s="85"/>
      <c r="P431" s="85"/>
      <c r="Q431" s="85"/>
      <c r="R431" s="85"/>
      <c r="S431" s="85"/>
      <c r="T431" s="85"/>
      <c r="U431" s="85"/>
      <c r="V431" s="85"/>
      <c r="W431" s="85"/>
    </row>
    <row r="432" spans="1:23">
      <c r="A432" s="115"/>
      <c r="B432" s="86"/>
      <c r="C432" s="88"/>
      <c r="D432" s="89"/>
      <c r="E432" s="89"/>
      <c r="F432" s="85"/>
      <c r="G432" s="85"/>
      <c r="H432" s="85"/>
      <c r="I432" s="85"/>
      <c r="J432" s="85"/>
      <c r="K432" s="85"/>
      <c r="L432" s="85"/>
      <c r="M432" s="85"/>
      <c r="N432" s="85"/>
      <c r="O432" s="85"/>
      <c r="P432" s="85"/>
      <c r="Q432" s="85"/>
      <c r="R432" s="85"/>
      <c r="S432" s="85"/>
      <c r="T432" s="85"/>
      <c r="U432" s="85"/>
      <c r="V432" s="85"/>
      <c r="W432" s="85"/>
    </row>
    <row r="433" spans="1:23">
      <c r="A433" s="115"/>
      <c r="B433" s="86"/>
      <c r="C433" s="88"/>
      <c r="D433" s="89"/>
      <c r="E433" s="89"/>
      <c r="F433" s="85"/>
      <c r="G433" s="85"/>
      <c r="H433" s="85"/>
      <c r="I433" s="85"/>
      <c r="J433" s="85"/>
      <c r="K433" s="85"/>
      <c r="L433" s="85"/>
      <c r="M433" s="85"/>
      <c r="N433" s="85"/>
      <c r="O433" s="85"/>
      <c r="P433" s="85"/>
      <c r="Q433" s="85"/>
      <c r="R433" s="85"/>
      <c r="S433" s="85"/>
      <c r="T433" s="85"/>
      <c r="U433" s="85"/>
      <c r="V433" s="85"/>
      <c r="W433" s="85"/>
    </row>
    <row r="434" spans="1:23">
      <c r="A434" s="115"/>
      <c r="B434" s="86"/>
      <c r="C434" s="88"/>
      <c r="D434" s="89"/>
      <c r="E434" s="89"/>
      <c r="F434" s="85"/>
      <c r="G434" s="85"/>
      <c r="H434" s="85"/>
      <c r="I434" s="85"/>
      <c r="J434" s="85"/>
      <c r="K434" s="85"/>
      <c r="L434" s="85"/>
      <c r="M434" s="85"/>
      <c r="N434" s="85"/>
      <c r="O434" s="85"/>
      <c r="P434" s="85"/>
      <c r="Q434" s="85"/>
      <c r="R434" s="85"/>
      <c r="S434" s="85"/>
      <c r="T434" s="85"/>
      <c r="U434" s="85"/>
      <c r="V434" s="85"/>
      <c r="W434" s="85"/>
    </row>
    <row r="435" spans="1:23">
      <c r="A435" s="115"/>
      <c r="B435" s="86"/>
      <c r="C435" s="88"/>
      <c r="D435" s="89"/>
      <c r="E435" s="89"/>
      <c r="F435" s="85"/>
      <c r="G435" s="85"/>
      <c r="H435" s="85"/>
      <c r="I435" s="85"/>
      <c r="J435" s="85"/>
      <c r="K435" s="85"/>
      <c r="L435" s="85"/>
      <c r="M435" s="85"/>
      <c r="N435" s="85"/>
      <c r="O435" s="85"/>
      <c r="P435" s="85"/>
      <c r="Q435" s="85"/>
      <c r="R435" s="85"/>
      <c r="S435" s="85"/>
      <c r="T435" s="85"/>
      <c r="U435" s="85"/>
      <c r="V435" s="85"/>
      <c r="W435" s="85"/>
    </row>
    <row r="436" spans="1:23">
      <c r="A436" s="115"/>
      <c r="B436" s="86"/>
      <c r="C436" s="88"/>
      <c r="D436" s="89"/>
      <c r="E436" s="89"/>
      <c r="F436" s="85"/>
      <c r="G436" s="85"/>
      <c r="H436" s="85"/>
      <c r="I436" s="85"/>
      <c r="J436" s="85"/>
      <c r="K436" s="85"/>
      <c r="L436" s="85"/>
      <c r="M436" s="85"/>
      <c r="N436" s="85"/>
      <c r="O436" s="85"/>
      <c r="P436" s="85"/>
      <c r="Q436" s="85"/>
      <c r="R436" s="85"/>
      <c r="S436" s="85"/>
      <c r="T436" s="85"/>
      <c r="U436" s="85"/>
      <c r="V436" s="85"/>
      <c r="W436" s="85"/>
    </row>
    <row r="437" spans="1:23">
      <c r="A437" s="115"/>
      <c r="B437" s="86"/>
      <c r="C437" s="88"/>
      <c r="D437" s="89"/>
      <c r="E437" s="89"/>
      <c r="F437" s="85"/>
      <c r="G437" s="85"/>
      <c r="H437" s="85"/>
      <c r="I437" s="85"/>
      <c r="J437" s="85"/>
      <c r="K437" s="85"/>
      <c r="L437" s="85"/>
      <c r="M437" s="85"/>
      <c r="N437" s="85"/>
      <c r="O437" s="85"/>
      <c r="P437" s="85"/>
      <c r="Q437" s="85"/>
      <c r="R437" s="85"/>
      <c r="S437" s="85"/>
      <c r="T437" s="85"/>
      <c r="U437" s="85"/>
      <c r="V437" s="85"/>
      <c r="W437" s="85"/>
    </row>
    <row r="438" spans="1:23">
      <c r="A438" s="115"/>
      <c r="B438" s="86"/>
      <c r="C438" s="88"/>
      <c r="D438" s="89"/>
      <c r="E438" s="89"/>
      <c r="F438" s="85"/>
      <c r="G438" s="85"/>
      <c r="H438" s="85"/>
      <c r="I438" s="85"/>
      <c r="J438" s="85"/>
      <c r="K438" s="85"/>
      <c r="L438" s="85"/>
      <c r="M438" s="85"/>
      <c r="N438" s="85"/>
      <c r="O438" s="85"/>
      <c r="P438" s="85"/>
      <c r="Q438" s="85"/>
      <c r="R438" s="85"/>
      <c r="S438" s="85"/>
      <c r="T438" s="85"/>
      <c r="U438" s="85"/>
      <c r="V438" s="85"/>
      <c r="W438" s="85"/>
    </row>
    <row r="439" spans="1:23">
      <c r="A439" s="115"/>
      <c r="B439" s="86"/>
      <c r="C439" s="88"/>
      <c r="D439" s="89"/>
      <c r="E439" s="89"/>
      <c r="F439" s="85"/>
      <c r="G439" s="85"/>
      <c r="H439" s="85"/>
      <c r="I439" s="85"/>
      <c r="J439" s="85"/>
      <c r="K439" s="85"/>
      <c r="L439" s="85"/>
      <c r="M439" s="85"/>
      <c r="N439" s="85"/>
      <c r="O439" s="85"/>
      <c r="P439" s="85"/>
      <c r="Q439" s="85"/>
      <c r="R439" s="85"/>
      <c r="S439" s="85"/>
      <c r="T439" s="85"/>
      <c r="U439" s="85"/>
      <c r="V439" s="85"/>
      <c r="W439" s="85"/>
    </row>
    <row r="440" spans="1:23">
      <c r="A440" s="115"/>
      <c r="B440" s="86"/>
      <c r="C440" s="88"/>
      <c r="D440" s="89"/>
      <c r="E440" s="89"/>
      <c r="F440" s="85"/>
      <c r="G440" s="85"/>
      <c r="H440" s="85"/>
      <c r="I440" s="85"/>
      <c r="J440" s="85"/>
      <c r="K440" s="85"/>
      <c r="L440" s="85"/>
      <c r="M440" s="85"/>
      <c r="N440" s="85"/>
      <c r="O440" s="85"/>
      <c r="P440" s="85"/>
      <c r="Q440" s="85"/>
      <c r="R440" s="85"/>
      <c r="S440" s="85"/>
      <c r="T440" s="85"/>
      <c r="U440" s="85"/>
      <c r="V440" s="85"/>
      <c r="W440" s="85"/>
    </row>
    <row r="441" spans="1:23">
      <c r="A441" s="115"/>
      <c r="B441" s="86"/>
      <c r="C441" s="88"/>
      <c r="D441" s="89"/>
      <c r="E441" s="89"/>
      <c r="F441" s="85"/>
      <c r="G441" s="85"/>
      <c r="H441" s="85"/>
      <c r="I441" s="85"/>
      <c r="J441" s="85"/>
      <c r="K441" s="85"/>
      <c r="L441" s="85"/>
      <c r="M441" s="85"/>
      <c r="N441" s="85"/>
      <c r="O441" s="85"/>
      <c r="P441" s="85"/>
      <c r="Q441" s="85"/>
      <c r="R441" s="85"/>
      <c r="S441" s="85"/>
      <c r="T441" s="85"/>
      <c r="U441" s="85"/>
      <c r="V441" s="85"/>
      <c r="W441" s="85"/>
    </row>
    <row r="442" spans="1:23">
      <c r="A442" s="115"/>
      <c r="B442" s="86"/>
      <c r="C442" s="88"/>
      <c r="D442" s="89"/>
      <c r="E442" s="89"/>
      <c r="F442" s="85"/>
      <c r="G442" s="85"/>
      <c r="H442" s="85"/>
      <c r="I442" s="85"/>
      <c r="J442" s="85"/>
      <c r="K442" s="85"/>
      <c r="L442" s="85"/>
      <c r="M442" s="85"/>
      <c r="N442" s="85"/>
      <c r="O442" s="85"/>
      <c r="P442" s="85"/>
      <c r="Q442" s="85"/>
      <c r="R442" s="85"/>
      <c r="S442" s="85"/>
      <c r="T442" s="85"/>
      <c r="U442" s="85"/>
      <c r="V442" s="85"/>
      <c r="W442" s="85"/>
    </row>
    <row r="443" spans="1:23">
      <c r="A443" s="115"/>
      <c r="B443" s="86"/>
      <c r="C443" s="88"/>
      <c r="D443" s="89"/>
      <c r="E443" s="89"/>
      <c r="F443" s="85"/>
      <c r="G443" s="85"/>
      <c r="H443" s="85"/>
      <c r="I443" s="85"/>
      <c r="J443" s="85"/>
      <c r="K443" s="85"/>
      <c r="L443" s="85"/>
      <c r="M443" s="85"/>
      <c r="N443" s="85"/>
      <c r="O443" s="85"/>
      <c r="P443" s="85"/>
      <c r="Q443" s="85"/>
      <c r="R443" s="85"/>
      <c r="S443" s="85"/>
      <c r="T443" s="85"/>
      <c r="U443" s="85"/>
      <c r="V443" s="85"/>
      <c r="W443" s="85"/>
    </row>
    <row r="444" spans="1:23">
      <c r="A444" s="115"/>
      <c r="B444" s="86"/>
      <c r="C444" s="88"/>
      <c r="D444" s="89"/>
      <c r="E444" s="89"/>
      <c r="F444" s="85"/>
      <c r="G444" s="85"/>
      <c r="H444" s="85"/>
      <c r="I444" s="85"/>
      <c r="J444" s="85"/>
      <c r="K444" s="85"/>
      <c r="L444" s="85"/>
      <c r="M444" s="85"/>
      <c r="N444" s="85"/>
      <c r="O444" s="85"/>
      <c r="P444" s="85"/>
      <c r="Q444" s="85"/>
      <c r="R444" s="85"/>
      <c r="S444" s="85"/>
      <c r="T444" s="85"/>
      <c r="U444" s="85"/>
      <c r="V444" s="85"/>
      <c r="W444" s="85"/>
    </row>
    <row r="445" spans="1:23">
      <c r="A445" s="115"/>
      <c r="B445" s="86"/>
      <c r="C445" s="88"/>
      <c r="D445" s="89"/>
      <c r="E445" s="89"/>
      <c r="F445" s="85"/>
      <c r="G445" s="85"/>
      <c r="H445" s="85"/>
      <c r="I445" s="85"/>
      <c r="J445" s="85"/>
      <c r="K445" s="85"/>
      <c r="L445" s="85"/>
      <c r="M445" s="85"/>
      <c r="N445" s="85"/>
      <c r="O445" s="85"/>
      <c r="P445" s="85"/>
      <c r="Q445" s="85"/>
      <c r="R445" s="85"/>
      <c r="S445" s="85"/>
      <c r="T445" s="85"/>
      <c r="U445" s="85"/>
      <c r="V445" s="85"/>
      <c r="W445" s="85"/>
    </row>
    <row r="446" spans="1:23">
      <c r="A446" s="115"/>
      <c r="B446" s="86"/>
      <c r="C446" s="88"/>
      <c r="D446" s="89"/>
      <c r="E446" s="89"/>
      <c r="F446" s="85"/>
      <c r="G446" s="85"/>
      <c r="H446" s="85"/>
      <c r="I446" s="85"/>
      <c r="J446" s="85"/>
      <c r="K446" s="85"/>
      <c r="L446" s="85"/>
      <c r="M446" s="85"/>
      <c r="N446" s="85"/>
      <c r="O446" s="85"/>
      <c r="P446" s="85"/>
      <c r="Q446" s="85"/>
      <c r="R446" s="85"/>
      <c r="S446" s="85"/>
      <c r="T446" s="85"/>
      <c r="U446" s="85"/>
      <c r="V446" s="85"/>
      <c r="W446" s="85"/>
    </row>
    <row r="447" spans="1:23">
      <c r="A447" s="115"/>
      <c r="B447" s="86"/>
      <c r="C447" s="88"/>
      <c r="D447" s="89"/>
      <c r="E447" s="89"/>
      <c r="F447" s="85"/>
      <c r="G447" s="85"/>
      <c r="H447" s="85"/>
      <c r="I447" s="85"/>
      <c r="J447" s="85"/>
      <c r="K447" s="85"/>
      <c r="L447" s="85"/>
      <c r="M447" s="85"/>
      <c r="N447" s="85"/>
      <c r="O447" s="85"/>
      <c r="P447" s="85"/>
      <c r="Q447" s="85"/>
      <c r="R447" s="85"/>
      <c r="S447" s="85"/>
      <c r="T447" s="85"/>
      <c r="U447" s="85"/>
      <c r="V447" s="85"/>
      <c r="W447" s="85"/>
    </row>
    <row r="448" spans="1:23">
      <c r="A448" s="115"/>
      <c r="B448" s="86"/>
      <c r="C448" s="88"/>
      <c r="D448" s="89"/>
      <c r="E448" s="89"/>
      <c r="F448" s="85"/>
      <c r="G448" s="85"/>
      <c r="H448" s="85"/>
      <c r="I448" s="85"/>
      <c r="J448" s="85"/>
      <c r="K448" s="85"/>
      <c r="L448" s="85"/>
      <c r="M448" s="85"/>
      <c r="N448" s="85"/>
      <c r="O448" s="85"/>
      <c r="P448" s="85"/>
      <c r="Q448" s="85"/>
      <c r="R448" s="85"/>
      <c r="S448" s="85"/>
      <c r="T448" s="85"/>
      <c r="U448" s="85"/>
      <c r="V448" s="85"/>
      <c r="W448" s="85"/>
    </row>
    <row r="449" spans="1:23">
      <c r="A449" s="115"/>
      <c r="B449" s="86"/>
      <c r="C449" s="88"/>
      <c r="D449" s="89"/>
      <c r="E449" s="89"/>
      <c r="F449" s="85"/>
      <c r="G449" s="85"/>
      <c r="H449" s="85"/>
      <c r="I449" s="85"/>
      <c r="J449" s="85"/>
      <c r="K449" s="85"/>
      <c r="L449" s="85"/>
      <c r="M449" s="85"/>
      <c r="N449" s="85"/>
      <c r="O449" s="85"/>
      <c r="P449" s="85"/>
      <c r="Q449" s="85"/>
      <c r="R449" s="85"/>
      <c r="S449" s="85"/>
      <c r="T449" s="85"/>
      <c r="U449" s="85"/>
      <c r="V449" s="85"/>
      <c r="W449" s="85"/>
    </row>
    <row r="450" spans="1:23">
      <c r="A450" s="115"/>
      <c r="B450" s="86"/>
      <c r="C450" s="88"/>
      <c r="D450" s="89"/>
      <c r="E450" s="89"/>
      <c r="F450" s="85"/>
      <c r="G450" s="85"/>
      <c r="H450" s="85"/>
      <c r="I450" s="85"/>
      <c r="J450" s="85"/>
      <c r="K450" s="85"/>
      <c r="L450" s="85"/>
      <c r="M450" s="85"/>
      <c r="N450" s="85"/>
      <c r="O450" s="85"/>
      <c r="P450" s="85"/>
      <c r="Q450" s="85"/>
      <c r="R450" s="85"/>
      <c r="S450" s="85"/>
      <c r="T450" s="85"/>
      <c r="U450" s="85"/>
      <c r="V450" s="85"/>
      <c r="W450" s="85"/>
    </row>
    <row r="451" spans="1:23">
      <c r="A451" s="115"/>
      <c r="B451" s="86"/>
      <c r="C451" s="88"/>
      <c r="D451" s="89"/>
      <c r="E451" s="89"/>
      <c r="F451" s="85"/>
      <c r="G451" s="85"/>
      <c r="H451" s="85"/>
      <c r="I451" s="85"/>
      <c r="J451" s="85"/>
      <c r="K451" s="85"/>
      <c r="L451" s="85"/>
      <c r="M451" s="85"/>
      <c r="N451" s="85"/>
      <c r="O451" s="85"/>
      <c r="P451" s="85"/>
      <c r="Q451" s="85"/>
      <c r="R451" s="85"/>
      <c r="S451" s="85"/>
      <c r="T451" s="85"/>
      <c r="U451" s="85"/>
      <c r="V451" s="85"/>
      <c r="W451" s="85"/>
    </row>
    <row r="452" spans="1:23">
      <c r="A452" s="115"/>
      <c r="B452" s="86"/>
      <c r="C452" s="88"/>
      <c r="D452" s="89"/>
      <c r="E452" s="89"/>
      <c r="F452" s="85"/>
      <c r="G452" s="85"/>
      <c r="H452" s="85"/>
      <c r="I452" s="85"/>
      <c r="J452" s="85"/>
      <c r="K452" s="85"/>
      <c r="L452" s="85"/>
      <c r="M452" s="85"/>
      <c r="N452" s="85"/>
      <c r="O452" s="85"/>
      <c r="P452" s="85"/>
      <c r="Q452" s="85"/>
      <c r="R452" s="85"/>
      <c r="S452" s="85"/>
      <c r="T452" s="85"/>
      <c r="U452" s="85"/>
      <c r="V452" s="85"/>
      <c r="W452" s="85"/>
    </row>
    <row r="453" spans="1:23">
      <c r="A453" s="115"/>
      <c r="B453" s="86"/>
      <c r="C453" s="88"/>
      <c r="D453" s="89"/>
      <c r="E453" s="89"/>
      <c r="F453" s="85"/>
      <c r="G453" s="85"/>
      <c r="H453" s="85"/>
      <c r="I453" s="85"/>
      <c r="J453" s="85"/>
      <c r="K453" s="85"/>
      <c r="L453" s="85"/>
      <c r="M453" s="85"/>
      <c r="N453" s="85"/>
      <c r="O453" s="85"/>
      <c r="P453" s="85"/>
      <c r="Q453" s="85"/>
      <c r="R453" s="85"/>
      <c r="S453" s="85"/>
      <c r="T453" s="85"/>
      <c r="U453" s="85"/>
      <c r="V453" s="85"/>
      <c r="W453" s="85"/>
    </row>
    <row r="454" spans="1:23">
      <c r="A454" s="115"/>
      <c r="B454" s="86"/>
      <c r="C454" s="88"/>
      <c r="D454" s="89"/>
      <c r="E454" s="89"/>
      <c r="F454" s="85"/>
      <c r="G454" s="85"/>
      <c r="H454" s="85"/>
      <c r="I454" s="85"/>
      <c r="J454" s="85"/>
      <c r="K454" s="85"/>
      <c r="L454" s="85"/>
      <c r="M454" s="85"/>
      <c r="N454" s="85"/>
      <c r="O454" s="85"/>
      <c r="P454" s="85"/>
      <c r="Q454" s="85"/>
      <c r="R454" s="85"/>
      <c r="S454" s="85"/>
      <c r="T454" s="85"/>
      <c r="U454" s="85"/>
      <c r="V454" s="85"/>
      <c r="W454" s="85"/>
    </row>
    <row r="455" spans="1:23">
      <c r="A455" s="115"/>
      <c r="B455" s="86"/>
      <c r="C455" s="88"/>
      <c r="D455" s="89"/>
      <c r="E455" s="89"/>
      <c r="F455" s="85"/>
      <c r="G455" s="85"/>
      <c r="H455" s="85"/>
      <c r="I455" s="85"/>
      <c r="J455" s="85"/>
      <c r="K455" s="85"/>
      <c r="L455" s="85"/>
      <c r="M455" s="85"/>
      <c r="N455" s="85"/>
      <c r="O455" s="85"/>
      <c r="P455" s="85"/>
      <c r="Q455" s="85"/>
      <c r="R455" s="85"/>
      <c r="S455" s="85"/>
      <c r="T455" s="85"/>
      <c r="U455" s="85"/>
      <c r="V455" s="85"/>
      <c r="W455" s="85"/>
    </row>
    <row r="456" spans="1:23">
      <c r="A456" s="115"/>
      <c r="B456" s="86"/>
      <c r="C456" s="88"/>
      <c r="D456" s="89"/>
      <c r="E456" s="89"/>
      <c r="F456" s="85"/>
      <c r="G456" s="85"/>
      <c r="H456" s="85"/>
      <c r="I456" s="85"/>
      <c r="J456" s="85"/>
      <c r="K456" s="85"/>
      <c r="L456" s="85"/>
      <c r="M456" s="85"/>
      <c r="N456" s="85"/>
      <c r="O456" s="85"/>
      <c r="P456" s="85"/>
      <c r="Q456" s="85"/>
      <c r="R456" s="85"/>
      <c r="S456" s="85"/>
      <c r="T456" s="85"/>
      <c r="U456" s="85"/>
      <c r="V456" s="85"/>
      <c r="W456" s="85"/>
    </row>
    <row r="457" spans="1:23">
      <c r="A457" s="115"/>
      <c r="B457" s="86"/>
      <c r="C457" s="88"/>
      <c r="D457" s="89"/>
      <c r="E457" s="89"/>
      <c r="F457" s="85"/>
      <c r="G457" s="85"/>
      <c r="H457" s="85"/>
      <c r="I457" s="85"/>
      <c r="J457" s="85"/>
      <c r="K457" s="85"/>
      <c r="L457" s="85"/>
      <c r="M457" s="85"/>
      <c r="N457" s="85"/>
      <c r="O457" s="85"/>
      <c r="P457" s="85"/>
      <c r="Q457" s="85"/>
      <c r="R457" s="85"/>
      <c r="S457" s="85"/>
      <c r="T457" s="85"/>
      <c r="U457" s="85"/>
      <c r="V457" s="85"/>
      <c r="W457" s="85"/>
    </row>
    <row r="458" spans="1:23">
      <c r="A458" s="115"/>
      <c r="B458" s="86"/>
      <c r="C458" s="88"/>
      <c r="D458" s="89"/>
      <c r="E458" s="89"/>
      <c r="F458" s="85"/>
      <c r="G458" s="85"/>
      <c r="H458" s="85"/>
      <c r="I458" s="85"/>
      <c r="J458" s="85"/>
      <c r="K458" s="85"/>
      <c r="L458" s="85"/>
      <c r="M458" s="85"/>
      <c r="N458" s="85"/>
      <c r="O458" s="85"/>
      <c r="P458" s="85"/>
      <c r="Q458" s="85"/>
      <c r="R458" s="85"/>
      <c r="S458" s="85"/>
      <c r="T458" s="85"/>
      <c r="U458" s="85"/>
      <c r="V458" s="85"/>
      <c r="W458" s="85"/>
    </row>
    <row r="459" spans="1:23">
      <c r="A459" s="115"/>
      <c r="B459" s="86"/>
      <c r="C459" s="88"/>
      <c r="D459" s="89"/>
      <c r="E459" s="89"/>
      <c r="F459" s="85"/>
      <c r="G459" s="85"/>
      <c r="H459" s="85"/>
      <c r="I459" s="85"/>
      <c r="J459" s="85"/>
      <c r="K459" s="85"/>
      <c r="L459" s="85"/>
      <c r="M459" s="85"/>
      <c r="N459" s="85"/>
      <c r="O459" s="85"/>
      <c r="P459" s="85"/>
      <c r="Q459" s="85"/>
      <c r="R459" s="85"/>
      <c r="S459" s="85"/>
      <c r="T459" s="85"/>
      <c r="U459" s="85"/>
      <c r="V459" s="85"/>
      <c r="W459" s="85"/>
    </row>
    <row r="460" spans="1:23">
      <c r="A460" s="115"/>
      <c r="B460" s="86"/>
      <c r="C460" s="88"/>
      <c r="D460" s="89"/>
      <c r="E460" s="89"/>
      <c r="F460" s="85"/>
      <c r="G460" s="85"/>
      <c r="H460" s="85"/>
      <c r="I460" s="85"/>
      <c r="J460" s="85"/>
      <c r="K460" s="85"/>
      <c r="L460" s="85"/>
      <c r="M460" s="85"/>
      <c r="N460" s="85"/>
      <c r="O460" s="85"/>
      <c r="P460" s="85"/>
      <c r="Q460" s="85"/>
      <c r="R460" s="85"/>
      <c r="S460" s="85"/>
      <c r="T460" s="85"/>
      <c r="U460" s="85"/>
      <c r="V460" s="85"/>
      <c r="W460" s="85"/>
    </row>
    <row r="461" spans="1:23">
      <c r="A461" s="115"/>
      <c r="B461" s="86"/>
      <c r="C461" s="88"/>
      <c r="D461" s="89"/>
      <c r="E461" s="89"/>
      <c r="F461" s="85"/>
      <c r="G461" s="85"/>
      <c r="H461" s="85"/>
      <c r="I461" s="85"/>
      <c r="J461" s="85"/>
      <c r="K461" s="85"/>
      <c r="L461" s="85"/>
      <c r="M461" s="85"/>
      <c r="N461" s="85"/>
      <c r="O461" s="85"/>
      <c r="P461" s="85"/>
      <c r="Q461" s="85"/>
      <c r="R461" s="85"/>
      <c r="S461" s="85"/>
      <c r="T461" s="85"/>
      <c r="U461" s="85"/>
      <c r="V461" s="85"/>
      <c r="W461" s="85"/>
    </row>
    <row r="462" spans="1:23">
      <c r="A462" s="115"/>
      <c r="B462" s="86"/>
      <c r="C462" s="88"/>
      <c r="D462" s="89"/>
      <c r="E462" s="89"/>
      <c r="F462" s="85"/>
      <c r="G462" s="85"/>
      <c r="H462" s="85"/>
      <c r="I462" s="85"/>
      <c r="J462" s="85"/>
      <c r="K462" s="85"/>
      <c r="L462" s="85"/>
      <c r="M462" s="85"/>
      <c r="N462" s="85"/>
      <c r="O462" s="85"/>
      <c r="P462" s="85"/>
      <c r="Q462" s="85"/>
      <c r="R462" s="85"/>
      <c r="S462" s="85"/>
      <c r="T462" s="85"/>
      <c r="U462" s="85"/>
      <c r="V462" s="85"/>
      <c r="W462" s="85"/>
    </row>
    <row r="463" spans="1:23">
      <c r="A463" s="115"/>
      <c r="B463" s="86"/>
      <c r="C463" s="88"/>
      <c r="D463" s="89"/>
      <c r="E463" s="89"/>
      <c r="F463" s="85"/>
      <c r="G463" s="85"/>
      <c r="H463" s="85"/>
      <c r="I463" s="85"/>
      <c r="J463" s="85"/>
      <c r="K463" s="85"/>
      <c r="L463" s="85"/>
      <c r="M463" s="85"/>
      <c r="N463" s="85"/>
      <c r="O463" s="85"/>
      <c r="P463" s="85"/>
      <c r="Q463" s="85"/>
      <c r="R463" s="85"/>
      <c r="S463" s="85"/>
      <c r="T463" s="85"/>
      <c r="U463" s="85"/>
      <c r="V463" s="85"/>
      <c r="W463" s="85"/>
    </row>
    <row r="464" spans="1:23">
      <c r="A464" s="115"/>
      <c r="B464" s="86"/>
      <c r="C464" s="88"/>
      <c r="D464" s="89"/>
      <c r="E464" s="89"/>
      <c r="F464" s="85"/>
      <c r="G464" s="85"/>
      <c r="H464" s="85"/>
      <c r="I464" s="85"/>
      <c r="J464" s="85"/>
      <c r="K464" s="85"/>
      <c r="L464" s="85"/>
      <c r="M464" s="85"/>
      <c r="N464" s="85"/>
      <c r="O464" s="85"/>
      <c r="P464" s="85"/>
      <c r="Q464" s="85"/>
      <c r="R464" s="85"/>
      <c r="S464" s="85"/>
      <c r="T464" s="85"/>
      <c r="U464" s="85"/>
      <c r="V464" s="85"/>
      <c r="W464" s="85"/>
    </row>
    <row r="465" spans="1:23">
      <c r="A465" s="115"/>
      <c r="B465" s="86"/>
      <c r="C465" s="88"/>
      <c r="D465" s="89"/>
      <c r="E465" s="89"/>
      <c r="F465" s="85"/>
      <c r="G465" s="85"/>
      <c r="H465" s="85"/>
      <c r="I465" s="85"/>
      <c r="J465" s="85"/>
      <c r="K465" s="85"/>
      <c r="L465" s="85"/>
      <c r="M465" s="85"/>
      <c r="N465" s="85"/>
      <c r="O465" s="85"/>
      <c r="P465" s="85"/>
      <c r="Q465" s="85"/>
      <c r="R465" s="85"/>
      <c r="S465" s="85"/>
      <c r="T465" s="85"/>
      <c r="U465" s="85"/>
      <c r="V465" s="85"/>
      <c r="W465" s="85"/>
    </row>
    <row r="466" spans="1:23">
      <c r="A466" s="115"/>
      <c r="B466" s="86"/>
      <c r="C466" s="88"/>
      <c r="D466" s="89"/>
      <c r="E466" s="89"/>
      <c r="F466" s="85"/>
      <c r="G466" s="85"/>
      <c r="H466" s="85"/>
      <c r="I466" s="85"/>
      <c r="J466" s="85"/>
      <c r="K466" s="85"/>
      <c r="L466" s="85"/>
      <c r="M466" s="85"/>
      <c r="N466" s="85"/>
      <c r="O466" s="85"/>
      <c r="P466" s="85"/>
      <c r="Q466" s="85"/>
      <c r="R466" s="85"/>
      <c r="S466" s="85"/>
      <c r="T466" s="85"/>
      <c r="U466" s="85"/>
      <c r="V466" s="85"/>
      <c r="W466" s="85"/>
    </row>
    <row r="467" spans="1:23">
      <c r="A467" s="115"/>
      <c r="B467" s="86"/>
      <c r="C467" s="88"/>
      <c r="D467" s="89"/>
      <c r="E467" s="89"/>
      <c r="F467" s="85"/>
      <c r="G467" s="85"/>
      <c r="H467" s="85"/>
      <c r="I467" s="85"/>
      <c r="J467" s="85"/>
      <c r="K467" s="85"/>
      <c r="L467" s="85"/>
      <c r="M467" s="85"/>
      <c r="N467" s="85"/>
      <c r="O467" s="85"/>
      <c r="P467" s="85"/>
      <c r="Q467" s="85"/>
      <c r="R467" s="85"/>
      <c r="S467" s="85"/>
      <c r="T467" s="85"/>
      <c r="U467" s="85"/>
      <c r="V467" s="85"/>
      <c r="W467" s="85"/>
    </row>
    <row r="468" spans="1:23">
      <c r="A468" s="115"/>
      <c r="B468" s="86"/>
      <c r="C468" s="88"/>
      <c r="D468" s="89"/>
      <c r="E468" s="89"/>
      <c r="F468" s="85"/>
      <c r="G468" s="85"/>
      <c r="H468" s="85"/>
      <c r="I468" s="85"/>
      <c r="J468" s="85"/>
      <c r="K468" s="85"/>
      <c r="L468" s="85"/>
      <c r="M468" s="85"/>
      <c r="N468" s="85"/>
      <c r="O468" s="85"/>
      <c r="P468" s="85"/>
      <c r="Q468" s="85"/>
      <c r="R468" s="85"/>
      <c r="S468" s="85"/>
      <c r="T468" s="85"/>
      <c r="U468" s="85"/>
      <c r="V468" s="85"/>
      <c r="W468" s="85"/>
    </row>
    <row r="469" spans="1:23">
      <c r="A469" s="115"/>
      <c r="B469" s="86"/>
      <c r="C469" s="88"/>
      <c r="D469" s="89"/>
      <c r="E469" s="89"/>
      <c r="F469" s="85"/>
      <c r="G469" s="85"/>
      <c r="H469" s="85"/>
      <c r="I469" s="85"/>
      <c r="J469" s="85"/>
      <c r="K469" s="85"/>
      <c r="L469" s="85"/>
      <c r="M469" s="85"/>
      <c r="N469" s="85"/>
      <c r="O469" s="85"/>
      <c r="P469" s="85"/>
      <c r="Q469" s="85"/>
      <c r="R469" s="85"/>
      <c r="S469" s="85"/>
      <c r="T469" s="85"/>
      <c r="U469" s="85"/>
      <c r="V469" s="85"/>
      <c r="W469" s="85"/>
    </row>
    <row r="470" spans="1:23">
      <c r="A470" s="115"/>
      <c r="B470" s="86"/>
      <c r="C470" s="88"/>
      <c r="D470" s="89"/>
      <c r="E470" s="89"/>
      <c r="F470" s="85"/>
      <c r="G470" s="85"/>
      <c r="H470" s="85"/>
      <c r="I470" s="85"/>
      <c r="J470" s="85"/>
      <c r="K470" s="85"/>
      <c r="L470" s="85"/>
      <c r="M470" s="85"/>
      <c r="N470" s="85"/>
      <c r="O470" s="85"/>
      <c r="P470" s="85"/>
      <c r="Q470" s="85"/>
      <c r="R470" s="85"/>
      <c r="S470" s="85"/>
      <c r="T470" s="85"/>
      <c r="U470" s="85"/>
      <c r="V470" s="85"/>
      <c r="W470" s="85"/>
    </row>
    <row r="471" spans="1:23">
      <c r="A471" s="115"/>
      <c r="B471" s="86"/>
      <c r="C471" s="88"/>
      <c r="D471" s="89"/>
      <c r="E471" s="89"/>
      <c r="F471" s="85"/>
      <c r="G471" s="85"/>
      <c r="H471" s="85"/>
      <c r="I471" s="85"/>
      <c r="J471" s="85"/>
      <c r="K471" s="85"/>
      <c r="L471" s="85"/>
      <c r="M471" s="85"/>
      <c r="N471" s="85"/>
      <c r="O471" s="85"/>
      <c r="P471" s="85"/>
      <c r="Q471" s="85"/>
      <c r="R471" s="85"/>
      <c r="S471" s="85"/>
      <c r="T471" s="85"/>
      <c r="U471" s="85"/>
      <c r="V471" s="85"/>
      <c r="W471" s="85"/>
    </row>
    <row r="472" spans="1:23">
      <c r="A472" s="115"/>
      <c r="B472" s="86"/>
      <c r="C472" s="88"/>
      <c r="D472" s="89"/>
      <c r="E472" s="89"/>
      <c r="F472" s="85"/>
      <c r="G472" s="85"/>
      <c r="H472" s="85"/>
      <c r="I472" s="85"/>
      <c r="J472" s="85"/>
      <c r="K472" s="85"/>
      <c r="L472" s="85"/>
      <c r="M472" s="85"/>
      <c r="N472" s="85"/>
      <c r="O472" s="85"/>
      <c r="P472" s="85"/>
      <c r="Q472" s="85"/>
      <c r="R472" s="85"/>
      <c r="S472" s="85"/>
      <c r="T472" s="85"/>
      <c r="U472" s="85"/>
      <c r="V472" s="85"/>
      <c r="W472" s="85"/>
    </row>
    <row r="473" spans="1:23">
      <c r="A473" s="115"/>
      <c r="B473" s="86"/>
      <c r="C473" s="88"/>
      <c r="D473" s="89"/>
      <c r="E473" s="89"/>
      <c r="F473" s="85"/>
      <c r="G473" s="85"/>
      <c r="H473" s="85"/>
      <c r="I473" s="85"/>
      <c r="J473" s="85"/>
      <c r="K473" s="85"/>
      <c r="L473" s="85"/>
      <c r="M473" s="85"/>
      <c r="N473" s="85"/>
      <c r="O473" s="85"/>
      <c r="P473" s="85"/>
      <c r="Q473" s="85"/>
      <c r="R473" s="85"/>
      <c r="S473" s="85"/>
      <c r="T473" s="85"/>
      <c r="U473" s="85"/>
      <c r="V473" s="85"/>
      <c r="W473" s="85"/>
    </row>
    <row r="474" spans="1:23">
      <c r="A474" s="115"/>
      <c r="B474" s="86"/>
      <c r="C474" s="88"/>
      <c r="D474" s="89"/>
      <c r="E474" s="89"/>
      <c r="F474" s="85"/>
      <c r="G474" s="85"/>
      <c r="H474" s="85"/>
      <c r="I474" s="85"/>
      <c r="J474" s="85"/>
      <c r="K474" s="85"/>
      <c r="L474" s="85"/>
      <c r="M474" s="85"/>
      <c r="N474" s="85"/>
      <c r="O474" s="85"/>
      <c r="P474" s="85"/>
      <c r="Q474" s="85"/>
      <c r="R474" s="85"/>
      <c r="S474" s="85"/>
      <c r="T474" s="85"/>
      <c r="U474" s="85"/>
      <c r="V474" s="85"/>
      <c r="W474" s="85"/>
    </row>
    <row r="475" spans="1:23">
      <c r="A475" s="115"/>
      <c r="B475" s="86"/>
      <c r="C475" s="88"/>
      <c r="D475" s="89"/>
      <c r="E475" s="89"/>
      <c r="F475" s="85"/>
      <c r="G475" s="85"/>
      <c r="H475" s="85"/>
      <c r="I475" s="85"/>
      <c r="J475" s="85"/>
      <c r="K475" s="85"/>
      <c r="L475" s="85"/>
      <c r="M475" s="85"/>
      <c r="N475" s="85"/>
      <c r="O475" s="85"/>
      <c r="P475" s="85"/>
      <c r="Q475" s="85"/>
      <c r="R475" s="85"/>
      <c r="S475" s="85"/>
      <c r="T475" s="85"/>
      <c r="U475" s="85"/>
      <c r="V475" s="85"/>
      <c r="W475" s="85"/>
    </row>
    <row r="476" spans="1:23">
      <c r="A476" s="115"/>
      <c r="B476" s="86"/>
      <c r="C476" s="88"/>
      <c r="D476" s="89"/>
      <c r="E476" s="89"/>
      <c r="F476" s="85"/>
      <c r="G476" s="85"/>
      <c r="H476" s="85"/>
      <c r="I476" s="85"/>
      <c r="J476" s="85"/>
      <c r="K476" s="85"/>
      <c r="L476" s="85"/>
      <c r="M476" s="85"/>
      <c r="N476" s="85"/>
      <c r="O476" s="85"/>
      <c r="P476" s="85"/>
      <c r="Q476" s="85"/>
      <c r="R476" s="85"/>
      <c r="S476" s="85"/>
      <c r="T476" s="85"/>
      <c r="U476" s="85"/>
      <c r="V476" s="85"/>
      <c r="W476" s="85"/>
    </row>
    <row r="477" spans="1:23">
      <c r="A477" s="115"/>
      <c r="B477" s="86"/>
      <c r="C477" s="88"/>
      <c r="D477" s="89"/>
      <c r="E477" s="89"/>
      <c r="F477" s="85"/>
      <c r="G477" s="85"/>
      <c r="H477" s="85"/>
      <c r="I477" s="85"/>
      <c r="J477" s="85"/>
      <c r="K477" s="85"/>
      <c r="L477" s="85"/>
      <c r="M477" s="85"/>
      <c r="N477" s="85"/>
      <c r="O477" s="85"/>
      <c r="P477" s="85"/>
      <c r="Q477" s="85"/>
      <c r="R477" s="85"/>
      <c r="S477" s="85"/>
      <c r="T477" s="85"/>
      <c r="U477" s="85"/>
      <c r="V477" s="85"/>
      <c r="W477" s="85"/>
    </row>
    <row r="478" spans="1:23">
      <c r="A478" s="115"/>
      <c r="B478" s="86"/>
      <c r="C478" s="88"/>
      <c r="D478" s="89"/>
      <c r="E478" s="89"/>
      <c r="F478" s="85"/>
      <c r="G478" s="85"/>
      <c r="H478" s="85"/>
      <c r="I478" s="85"/>
      <c r="J478" s="85"/>
      <c r="K478" s="85"/>
      <c r="L478" s="85"/>
      <c r="M478" s="85"/>
      <c r="N478" s="85"/>
      <c r="O478" s="85"/>
      <c r="P478" s="85"/>
      <c r="Q478" s="85"/>
      <c r="R478" s="85"/>
      <c r="S478" s="85"/>
      <c r="T478" s="85"/>
      <c r="U478" s="85"/>
      <c r="V478" s="85"/>
      <c r="W478" s="85"/>
    </row>
    <row r="479" spans="1:23">
      <c r="A479" s="115"/>
      <c r="B479" s="86"/>
      <c r="C479" s="88"/>
      <c r="D479" s="89"/>
      <c r="E479" s="89"/>
      <c r="F479" s="85"/>
      <c r="G479" s="85"/>
      <c r="H479" s="85"/>
      <c r="I479" s="85"/>
      <c r="J479" s="85"/>
      <c r="K479" s="85"/>
      <c r="L479" s="85"/>
      <c r="M479" s="85"/>
      <c r="N479" s="85"/>
      <c r="O479" s="85"/>
      <c r="P479" s="85"/>
      <c r="Q479" s="85"/>
      <c r="R479" s="85"/>
      <c r="S479" s="85"/>
      <c r="T479" s="85"/>
      <c r="U479" s="85"/>
      <c r="V479" s="85"/>
      <c r="W479" s="85"/>
    </row>
    <row r="480" spans="1:23">
      <c r="A480" s="115"/>
      <c r="B480" s="86"/>
      <c r="C480" s="88"/>
      <c r="D480" s="89"/>
      <c r="E480" s="89"/>
      <c r="F480" s="85"/>
      <c r="G480" s="85"/>
      <c r="H480" s="85"/>
      <c r="I480" s="85"/>
      <c r="J480" s="85"/>
      <c r="K480" s="85"/>
      <c r="L480" s="85"/>
      <c r="M480" s="85"/>
      <c r="N480" s="85"/>
      <c r="O480" s="85"/>
      <c r="P480" s="85"/>
      <c r="Q480" s="85"/>
      <c r="R480" s="85"/>
      <c r="S480" s="85"/>
      <c r="T480" s="85"/>
      <c r="U480" s="85"/>
      <c r="V480" s="85"/>
      <c r="W480" s="85"/>
    </row>
    <row r="481" spans="1:23">
      <c r="A481" s="115"/>
      <c r="B481" s="86"/>
      <c r="C481" s="88"/>
      <c r="D481" s="89"/>
      <c r="E481" s="89"/>
      <c r="F481" s="85"/>
      <c r="G481" s="85"/>
      <c r="H481" s="85"/>
      <c r="I481" s="85"/>
      <c r="J481" s="85"/>
      <c r="K481" s="85"/>
      <c r="L481" s="85"/>
      <c r="M481" s="85"/>
      <c r="N481" s="85"/>
      <c r="O481" s="85"/>
      <c r="P481" s="85"/>
      <c r="Q481" s="85"/>
      <c r="R481" s="85"/>
      <c r="S481" s="85"/>
      <c r="T481" s="85"/>
      <c r="U481" s="85"/>
      <c r="V481" s="85"/>
      <c r="W481" s="85"/>
    </row>
    <row r="482" spans="1:23">
      <c r="A482" s="115"/>
      <c r="B482" s="86"/>
      <c r="C482" s="88"/>
      <c r="D482" s="89"/>
      <c r="E482" s="89"/>
      <c r="F482" s="85"/>
      <c r="G482" s="85"/>
      <c r="H482" s="85"/>
      <c r="I482" s="85"/>
      <c r="J482" s="85"/>
      <c r="K482" s="85"/>
      <c r="L482" s="85"/>
      <c r="M482" s="85"/>
      <c r="N482" s="85"/>
      <c r="O482" s="85"/>
      <c r="P482" s="85"/>
      <c r="Q482" s="85"/>
      <c r="R482" s="85"/>
      <c r="S482" s="85"/>
      <c r="T482" s="85"/>
      <c r="U482" s="85"/>
      <c r="V482" s="85"/>
      <c r="W482" s="85"/>
    </row>
    <row r="483" spans="1:23">
      <c r="A483" s="115"/>
      <c r="B483" s="86"/>
      <c r="C483" s="88"/>
      <c r="D483" s="89"/>
      <c r="E483" s="89"/>
      <c r="F483" s="85"/>
      <c r="G483" s="85"/>
      <c r="H483" s="85"/>
      <c r="I483" s="85"/>
      <c r="J483" s="85"/>
      <c r="K483" s="85"/>
      <c r="L483" s="85"/>
      <c r="M483" s="85"/>
      <c r="N483" s="85"/>
      <c r="O483" s="85"/>
      <c r="P483" s="85"/>
      <c r="Q483" s="85"/>
      <c r="R483" s="85"/>
      <c r="S483" s="85"/>
      <c r="T483" s="85"/>
      <c r="U483" s="85"/>
      <c r="V483" s="85"/>
      <c r="W483" s="85"/>
    </row>
    <row r="484" spans="1:23">
      <c r="A484" s="115"/>
      <c r="B484" s="86"/>
      <c r="C484" s="88"/>
      <c r="D484" s="89"/>
      <c r="E484" s="89"/>
      <c r="F484" s="85"/>
      <c r="G484" s="85"/>
      <c r="H484" s="85"/>
      <c r="I484" s="85"/>
      <c r="J484" s="85"/>
      <c r="K484" s="85"/>
      <c r="L484" s="85"/>
      <c r="M484" s="85"/>
      <c r="N484" s="85"/>
      <c r="O484" s="85"/>
      <c r="P484" s="85"/>
      <c r="Q484" s="85"/>
      <c r="R484" s="85"/>
      <c r="S484" s="85"/>
      <c r="T484" s="85"/>
      <c r="U484" s="85"/>
      <c r="V484" s="85"/>
      <c r="W484" s="85"/>
    </row>
    <row r="485" spans="1:23">
      <c r="A485" s="115"/>
      <c r="B485" s="86"/>
      <c r="C485" s="88"/>
      <c r="D485" s="89"/>
      <c r="E485" s="89"/>
      <c r="F485" s="85"/>
      <c r="G485" s="85"/>
      <c r="H485" s="85"/>
      <c r="I485" s="85"/>
      <c r="J485" s="85"/>
      <c r="K485" s="85"/>
      <c r="L485" s="85"/>
      <c r="M485" s="85"/>
      <c r="N485" s="85"/>
      <c r="O485" s="85"/>
      <c r="P485" s="85"/>
      <c r="Q485" s="85"/>
      <c r="R485" s="85"/>
      <c r="S485" s="85"/>
      <c r="T485" s="85"/>
      <c r="U485" s="85"/>
      <c r="V485" s="85"/>
      <c r="W485" s="85"/>
    </row>
    <row r="486" spans="1:23">
      <c r="A486" s="115"/>
      <c r="B486" s="86"/>
      <c r="C486" s="88"/>
      <c r="D486" s="89"/>
      <c r="E486" s="89"/>
      <c r="F486" s="85"/>
      <c r="G486" s="85"/>
      <c r="H486" s="85"/>
      <c r="I486" s="85"/>
      <c r="J486" s="85"/>
      <c r="K486" s="85"/>
      <c r="L486" s="85"/>
      <c r="M486" s="85"/>
      <c r="N486" s="85"/>
      <c r="O486" s="85"/>
      <c r="P486" s="85"/>
      <c r="Q486" s="85"/>
      <c r="R486" s="85"/>
      <c r="S486" s="85"/>
      <c r="T486" s="85"/>
      <c r="U486" s="85"/>
      <c r="V486" s="85"/>
      <c r="W486" s="85"/>
    </row>
    <row r="487" spans="1:23">
      <c r="A487" s="115"/>
      <c r="B487" s="86"/>
      <c r="C487" s="88"/>
      <c r="D487" s="89"/>
      <c r="E487" s="89"/>
      <c r="F487" s="85"/>
      <c r="G487" s="85"/>
      <c r="H487" s="85"/>
      <c r="I487" s="85"/>
      <c r="J487" s="85"/>
      <c r="K487" s="85"/>
      <c r="L487" s="85"/>
      <c r="M487" s="85"/>
      <c r="N487" s="85"/>
      <c r="O487" s="85"/>
      <c r="P487" s="85"/>
      <c r="Q487" s="85"/>
      <c r="R487" s="85"/>
      <c r="S487" s="85"/>
      <c r="T487" s="85"/>
      <c r="U487" s="85"/>
      <c r="V487" s="85"/>
      <c r="W487" s="85"/>
    </row>
    <row r="488" spans="1:23">
      <c r="A488" s="115"/>
      <c r="B488" s="86"/>
      <c r="C488" s="88"/>
      <c r="D488" s="89"/>
      <c r="E488" s="89"/>
      <c r="F488" s="85"/>
      <c r="G488" s="85"/>
      <c r="H488" s="85"/>
      <c r="I488" s="85"/>
      <c r="J488" s="85"/>
      <c r="K488" s="85"/>
      <c r="L488" s="85"/>
      <c r="M488" s="85"/>
      <c r="N488" s="85"/>
      <c r="O488" s="85"/>
      <c r="P488" s="85"/>
      <c r="Q488" s="85"/>
      <c r="R488" s="85"/>
      <c r="S488" s="85"/>
      <c r="T488" s="85"/>
      <c r="U488" s="85"/>
      <c r="V488" s="85"/>
      <c r="W488" s="85"/>
    </row>
    <row r="489" spans="1:23">
      <c r="A489" s="115"/>
      <c r="B489" s="86"/>
      <c r="C489" s="88"/>
      <c r="D489" s="89"/>
      <c r="E489" s="89"/>
      <c r="F489" s="85"/>
      <c r="G489" s="85"/>
      <c r="H489" s="85"/>
      <c r="I489" s="85"/>
      <c r="J489" s="85"/>
      <c r="K489" s="85"/>
      <c r="L489" s="85"/>
      <c r="M489" s="85"/>
      <c r="N489" s="85"/>
      <c r="O489" s="85"/>
      <c r="P489" s="85"/>
      <c r="Q489" s="85"/>
      <c r="R489" s="85"/>
      <c r="S489" s="85"/>
      <c r="T489" s="85"/>
      <c r="U489" s="85"/>
      <c r="V489" s="85"/>
      <c r="W489" s="85"/>
    </row>
    <row r="490" spans="1:23">
      <c r="A490" s="115"/>
      <c r="B490" s="86"/>
      <c r="C490" s="88"/>
      <c r="D490" s="89"/>
      <c r="E490" s="89"/>
      <c r="F490" s="85"/>
      <c r="G490" s="85"/>
      <c r="H490" s="85"/>
      <c r="I490" s="85"/>
      <c r="J490" s="85"/>
      <c r="K490" s="85"/>
      <c r="L490" s="85"/>
      <c r="M490" s="85"/>
      <c r="N490" s="85"/>
      <c r="O490" s="85"/>
      <c r="P490" s="85"/>
      <c r="Q490" s="85"/>
      <c r="R490" s="85"/>
      <c r="S490" s="85"/>
      <c r="T490" s="85"/>
      <c r="U490" s="85"/>
      <c r="V490" s="85"/>
      <c r="W490" s="85"/>
    </row>
    <row r="491" spans="1:23">
      <c r="A491" s="115"/>
      <c r="B491" s="86"/>
      <c r="C491" s="88"/>
      <c r="D491" s="89"/>
      <c r="E491" s="89"/>
      <c r="F491" s="85"/>
      <c r="G491" s="85"/>
      <c r="H491" s="85"/>
      <c r="I491" s="85"/>
      <c r="J491" s="85"/>
      <c r="K491" s="85"/>
      <c r="L491" s="85"/>
      <c r="M491" s="85"/>
      <c r="N491" s="85"/>
      <c r="O491" s="85"/>
      <c r="P491" s="85"/>
      <c r="Q491" s="85"/>
      <c r="R491" s="85"/>
      <c r="S491" s="85"/>
      <c r="T491" s="85"/>
      <c r="U491" s="85"/>
      <c r="V491" s="85"/>
      <c r="W491" s="85"/>
    </row>
    <row r="492" spans="1:23">
      <c r="A492" s="115"/>
      <c r="B492" s="86"/>
      <c r="C492" s="88"/>
      <c r="D492" s="89"/>
      <c r="E492" s="89"/>
      <c r="F492" s="85"/>
      <c r="G492" s="85"/>
      <c r="H492" s="85"/>
      <c r="I492" s="85"/>
      <c r="J492" s="85"/>
      <c r="K492" s="85"/>
      <c r="L492" s="85"/>
      <c r="M492" s="85"/>
      <c r="N492" s="85"/>
      <c r="O492" s="85"/>
      <c r="P492" s="85"/>
      <c r="Q492" s="85"/>
      <c r="R492" s="85"/>
      <c r="S492" s="85"/>
      <c r="T492" s="85"/>
      <c r="U492" s="85"/>
      <c r="V492" s="85"/>
      <c r="W492" s="85"/>
    </row>
    <row r="493" spans="1:23">
      <c r="A493" s="115"/>
      <c r="B493" s="86"/>
      <c r="C493" s="88"/>
      <c r="D493" s="89"/>
      <c r="E493" s="89"/>
      <c r="F493" s="85"/>
      <c r="G493" s="85"/>
      <c r="H493" s="85"/>
      <c r="I493" s="85"/>
      <c r="J493" s="85"/>
      <c r="K493" s="85"/>
      <c r="L493" s="85"/>
      <c r="M493" s="85"/>
      <c r="N493" s="85"/>
      <c r="O493" s="85"/>
      <c r="P493" s="85"/>
      <c r="Q493" s="85"/>
      <c r="R493" s="85"/>
      <c r="S493" s="85"/>
      <c r="T493" s="85"/>
      <c r="U493" s="85"/>
      <c r="V493" s="85"/>
      <c r="W493" s="85"/>
    </row>
    <row r="494" spans="1:23">
      <c r="A494" s="115"/>
      <c r="B494" s="86"/>
      <c r="C494" s="88"/>
      <c r="D494" s="89"/>
      <c r="E494" s="89"/>
      <c r="F494" s="85"/>
      <c r="G494" s="85"/>
      <c r="H494" s="85"/>
      <c r="I494" s="85"/>
      <c r="J494" s="85"/>
      <c r="K494" s="85"/>
      <c r="L494" s="85"/>
      <c r="M494" s="85"/>
      <c r="N494" s="85"/>
      <c r="O494" s="85"/>
      <c r="P494" s="85"/>
      <c r="Q494" s="85"/>
      <c r="R494" s="85"/>
      <c r="S494" s="85"/>
      <c r="T494" s="85"/>
      <c r="U494" s="85"/>
      <c r="V494" s="85"/>
      <c r="W494" s="85"/>
    </row>
    <row r="495" spans="1:23">
      <c r="A495" s="115"/>
      <c r="B495" s="86"/>
      <c r="C495" s="88"/>
      <c r="D495" s="89"/>
      <c r="E495" s="89"/>
      <c r="F495" s="85"/>
      <c r="G495" s="85"/>
      <c r="H495" s="85"/>
      <c r="I495" s="85"/>
      <c r="J495" s="85"/>
      <c r="K495" s="85"/>
      <c r="L495" s="85"/>
      <c r="M495" s="85"/>
      <c r="N495" s="85"/>
      <c r="O495" s="85"/>
      <c r="P495" s="85"/>
      <c r="Q495" s="85"/>
      <c r="R495" s="85"/>
      <c r="S495" s="85"/>
      <c r="T495" s="85"/>
      <c r="U495" s="85"/>
      <c r="V495" s="85"/>
      <c r="W495" s="85"/>
    </row>
    <row r="496" spans="1:23">
      <c r="A496" s="115"/>
      <c r="B496" s="86"/>
      <c r="C496" s="88"/>
      <c r="D496" s="89"/>
      <c r="E496" s="89"/>
      <c r="F496" s="85"/>
      <c r="G496" s="85"/>
      <c r="H496" s="85"/>
      <c r="I496" s="85"/>
      <c r="J496" s="85"/>
      <c r="K496" s="85"/>
      <c r="L496" s="85"/>
      <c r="M496" s="85"/>
      <c r="N496" s="85"/>
      <c r="O496" s="85"/>
      <c r="P496" s="85"/>
      <c r="Q496" s="85"/>
      <c r="R496" s="85"/>
      <c r="S496" s="85"/>
      <c r="T496" s="85"/>
      <c r="U496" s="85"/>
      <c r="V496" s="85"/>
      <c r="W496" s="85"/>
    </row>
    <row r="497" spans="1:23">
      <c r="A497" s="115"/>
      <c r="B497" s="86"/>
      <c r="C497" s="88"/>
      <c r="D497" s="89"/>
      <c r="E497" s="89"/>
      <c r="F497" s="85"/>
      <c r="G497" s="85"/>
      <c r="H497" s="85"/>
      <c r="I497" s="85"/>
      <c r="J497" s="85"/>
      <c r="K497" s="85"/>
      <c r="L497" s="85"/>
      <c r="M497" s="85"/>
      <c r="N497" s="85"/>
      <c r="O497" s="85"/>
      <c r="P497" s="85"/>
      <c r="Q497" s="85"/>
      <c r="R497" s="85"/>
      <c r="S497" s="85"/>
      <c r="T497" s="85"/>
      <c r="U497" s="85"/>
      <c r="V497" s="85"/>
      <c r="W497" s="85"/>
    </row>
    <row r="498" spans="1:23">
      <c r="A498" s="115"/>
      <c r="B498" s="86"/>
      <c r="C498" s="88"/>
      <c r="D498" s="89"/>
      <c r="E498" s="89"/>
      <c r="F498" s="85"/>
      <c r="G498" s="85"/>
      <c r="H498" s="85"/>
      <c r="I498" s="85"/>
      <c r="J498" s="85"/>
      <c r="K498" s="85"/>
      <c r="L498" s="85"/>
      <c r="M498" s="85"/>
      <c r="N498" s="85"/>
      <c r="O498" s="85"/>
      <c r="P498" s="85"/>
      <c r="Q498" s="85"/>
      <c r="R498" s="85"/>
      <c r="S498" s="85"/>
      <c r="T498" s="85"/>
      <c r="U498" s="85"/>
      <c r="V498" s="85"/>
      <c r="W498" s="85"/>
    </row>
    <row r="499" spans="1:23">
      <c r="A499" s="115"/>
      <c r="B499" s="86"/>
      <c r="C499" s="88"/>
      <c r="D499" s="89"/>
      <c r="E499" s="89"/>
      <c r="F499" s="85"/>
      <c r="G499" s="85"/>
      <c r="H499" s="85"/>
      <c r="I499" s="85"/>
      <c r="J499" s="85"/>
      <c r="K499" s="85"/>
      <c r="L499" s="85"/>
      <c r="M499" s="85"/>
      <c r="N499" s="85"/>
      <c r="O499" s="85"/>
      <c r="P499" s="85"/>
      <c r="Q499" s="85"/>
      <c r="R499" s="85"/>
      <c r="S499" s="85"/>
      <c r="T499" s="85"/>
      <c r="U499" s="85"/>
      <c r="V499" s="85"/>
      <c r="W499" s="85"/>
    </row>
    <row r="500" spans="1:23">
      <c r="A500" s="115"/>
      <c r="B500" s="86"/>
      <c r="C500" s="88"/>
      <c r="D500" s="89"/>
      <c r="E500" s="89"/>
      <c r="F500" s="85"/>
      <c r="G500" s="85"/>
      <c r="H500" s="85"/>
      <c r="I500" s="85"/>
      <c r="J500" s="85"/>
      <c r="K500" s="85"/>
      <c r="L500" s="85"/>
      <c r="M500" s="85"/>
      <c r="N500" s="85"/>
      <c r="O500" s="85"/>
      <c r="P500" s="85"/>
      <c r="Q500" s="85"/>
      <c r="R500" s="85"/>
      <c r="S500" s="85"/>
      <c r="T500" s="85"/>
      <c r="U500" s="85"/>
      <c r="V500" s="85"/>
      <c r="W500" s="85"/>
    </row>
    <row r="501" spans="1:23">
      <c r="A501" s="115"/>
      <c r="B501" s="86"/>
      <c r="C501" s="88"/>
      <c r="D501" s="89"/>
      <c r="E501" s="89"/>
      <c r="F501" s="85"/>
      <c r="G501" s="85"/>
      <c r="H501" s="85"/>
      <c r="I501" s="85"/>
      <c r="J501" s="85"/>
      <c r="K501" s="85"/>
      <c r="L501" s="85"/>
      <c r="M501" s="85"/>
      <c r="N501" s="85"/>
      <c r="O501" s="85"/>
      <c r="P501" s="85"/>
      <c r="Q501" s="85"/>
      <c r="R501" s="85"/>
      <c r="S501" s="85"/>
      <c r="T501" s="85"/>
      <c r="U501" s="85"/>
      <c r="V501" s="85"/>
      <c r="W501" s="85"/>
    </row>
    <row r="502" spans="1:23">
      <c r="A502" s="115"/>
      <c r="B502" s="86"/>
      <c r="C502" s="88"/>
      <c r="D502" s="89"/>
      <c r="E502" s="89"/>
      <c r="F502" s="85"/>
      <c r="G502" s="85"/>
      <c r="H502" s="85"/>
      <c r="I502" s="85"/>
      <c r="J502" s="85"/>
      <c r="K502" s="85"/>
      <c r="L502" s="85"/>
      <c r="M502" s="85"/>
      <c r="N502" s="85"/>
      <c r="O502" s="85"/>
      <c r="P502" s="85"/>
      <c r="Q502" s="85"/>
      <c r="R502" s="85"/>
      <c r="S502" s="85"/>
      <c r="T502" s="85"/>
      <c r="U502" s="85"/>
      <c r="V502" s="85"/>
      <c r="W502" s="85"/>
    </row>
    <row r="503" spans="1:23">
      <c r="A503" s="115"/>
      <c r="B503" s="86"/>
      <c r="C503" s="88"/>
      <c r="D503" s="89"/>
      <c r="E503" s="89"/>
      <c r="F503" s="85"/>
      <c r="G503" s="85"/>
      <c r="H503" s="85"/>
      <c r="I503" s="85"/>
      <c r="J503" s="85"/>
      <c r="K503" s="85"/>
      <c r="L503" s="85"/>
      <c r="M503" s="85"/>
      <c r="N503" s="85"/>
      <c r="O503" s="85"/>
      <c r="P503" s="85"/>
      <c r="Q503" s="85"/>
      <c r="R503" s="85"/>
      <c r="S503" s="85"/>
      <c r="T503" s="85"/>
      <c r="U503" s="85"/>
      <c r="V503" s="85"/>
      <c r="W503" s="85"/>
    </row>
    <row r="504" spans="1:23">
      <c r="A504" s="115"/>
      <c r="B504" s="86"/>
      <c r="C504" s="88"/>
      <c r="D504" s="89"/>
      <c r="E504" s="89"/>
      <c r="F504" s="85"/>
      <c r="G504" s="85"/>
      <c r="H504" s="85"/>
      <c r="I504" s="85"/>
      <c r="J504" s="85"/>
      <c r="K504" s="85"/>
      <c r="L504" s="85"/>
      <c r="M504" s="85"/>
      <c r="N504" s="85"/>
      <c r="O504" s="85"/>
      <c r="P504" s="85"/>
      <c r="Q504" s="85"/>
      <c r="R504" s="85"/>
      <c r="S504" s="85"/>
      <c r="T504" s="85"/>
      <c r="U504" s="85"/>
      <c r="V504" s="85"/>
      <c r="W504" s="85"/>
    </row>
    <row r="505" spans="1:23">
      <c r="A505" s="115"/>
      <c r="B505" s="86"/>
      <c r="C505" s="88"/>
      <c r="D505" s="89"/>
      <c r="E505" s="89"/>
      <c r="F505" s="85"/>
      <c r="G505" s="85"/>
      <c r="H505" s="85"/>
      <c r="I505" s="85"/>
      <c r="J505" s="85"/>
      <c r="K505" s="85"/>
      <c r="L505" s="85"/>
      <c r="M505" s="85"/>
      <c r="N505" s="85"/>
      <c r="O505" s="85"/>
      <c r="P505" s="85"/>
      <c r="Q505" s="85"/>
      <c r="R505" s="85"/>
      <c r="S505" s="85"/>
      <c r="T505" s="85"/>
      <c r="U505" s="85"/>
      <c r="V505" s="85"/>
      <c r="W505" s="85"/>
    </row>
    <row r="506" spans="1:23">
      <c r="A506" s="115"/>
      <c r="B506" s="86"/>
      <c r="C506" s="88"/>
      <c r="D506" s="89"/>
      <c r="E506" s="89"/>
      <c r="F506" s="85"/>
      <c r="G506" s="85"/>
      <c r="H506" s="85"/>
      <c r="I506" s="85"/>
      <c r="J506" s="85"/>
      <c r="K506" s="85"/>
      <c r="L506" s="85"/>
      <c r="M506" s="85"/>
      <c r="N506" s="85"/>
      <c r="O506" s="85"/>
      <c r="P506" s="85"/>
      <c r="Q506" s="85"/>
      <c r="R506" s="85"/>
      <c r="S506" s="85"/>
      <c r="T506" s="85"/>
      <c r="U506" s="85"/>
      <c r="V506" s="85"/>
      <c r="W506" s="85"/>
    </row>
    <row r="507" spans="1:23">
      <c r="A507" s="115"/>
      <c r="B507" s="86"/>
      <c r="C507" s="88"/>
      <c r="D507" s="89"/>
      <c r="E507" s="89"/>
      <c r="F507" s="85"/>
      <c r="G507" s="85"/>
      <c r="H507" s="85"/>
      <c r="I507" s="85"/>
      <c r="J507" s="85"/>
      <c r="K507" s="85"/>
      <c r="L507" s="85"/>
      <c r="M507" s="85"/>
      <c r="N507" s="85"/>
      <c r="O507" s="85"/>
      <c r="P507" s="85"/>
      <c r="Q507" s="85"/>
      <c r="R507" s="85"/>
      <c r="S507" s="85"/>
      <c r="T507" s="85"/>
      <c r="U507" s="85"/>
      <c r="V507" s="85"/>
      <c r="W507" s="85"/>
    </row>
    <row r="508" spans="1:23">
      <c r="A508" s="115"/>
      <c r="B508" s="86"/>
      <c r="C508" s="88"/>
      <c r="D508" s="89"/>
      <c r="E508" s="89"/>
      <c r="F508" s="85"/>
      <c r="G508" s="85"/>
      <c r="H508" s="85"/>
      <c r="I508" s="85"/>
      <c r="J508" s="85"/>
      <c r="K508" s="85"/>
      <c r="L508" s="85"/>
      <c r="M508" s="85"/>
      <c r="N508" s="85"/>
      <c r="O508" s="85"/>
      <c r="P508" s="85"/>
      <c r="Q508" s="85"/>
      <c r="R508" s="85"/>
      <c r="S508" s="85"/>
      <c r="T508" s="85"/>
      <c r="U508" s="85"/>
      <c r="V508" s="85"/>
      <c r="W508" s="85"/>
    </row>
    <row r="509" spans="1:23">
      <c r="A509" s="115"/>
      <c r="B509" s="86"/>
      <c r="C509" s="90"/>
      <c r="D509" s="89"/>
      <c r="E509" s="89"/>
      <c r="F509" s="85"/>
      <c r="G509" s="85"/>
      <c r="H509" s="85"/>
      <c r="I509" s="85"/>
      <c r="J509" s="85"/>
      <c r="K509" s="85"/>
      <c r="L509" s="85"/>
      <c r="M509" s="85"/>
      <c r="N509" s="85"/>
      <c r="O509" s="85"/>
      <c r="P509" s="85"/>
      <c r="Q509" s="85"/>
      <c r="R509" s="85"/>
      <c r="S509" s="85"/>
      <c r="T509" s="85"/>
      <c r="U509" s="85"/>
      <c r="V509" s="85"/>
      <c r="W509" s="85"/>
    </row>
    <row r="510" spans="1:23">
      <c r="A510" s="115"/>
      <c r="B510" s="86"/>
      <c r="C510" s="90"/>
      <c r="D510" s="89"/>
      <c r="E510" s="89"/>
      <c r="F510" s="85"/>
      <c r="G510" s="85"/>
      <c r="H510" s="85"/>
      <c r="I510" s="85"/>
      <c r="J510" s="85"/>
      <c r="K510" s="85"/>
      <c r="L510" s="85"/>
      <c r="M510" s="85"/>
      <c r="N510" s="85"/>
      <c r="O510" s="85"/>
      <c r="P510" s="85"/>
      <c r="Q510" s="85"/>
      <c r="R510" s="85"/>
      <c r="S510" s="85"/>
      <c r="T510" s="85"/>
      <c r="U510" s="85"/>
      <c r="V510" s="85"/>
      <c r="W510" s="85"/>
    </row>
    <row r="511" spans="1:23">
      <c r="A511" s="115"/>
      <c r="B511" s="86"/>
      <c r="C511" s="90"/>
      <c r="D511" s="89"/>
      <c r="E511" s="89"/>
      <c r="F511" s="85"/>
      <c r="G511" s="85"/>
      <c r="H511" s="85"/>
      <c r="I511" s="85"/>
      <c r="J511" s="85"/>
      <c r="K511" s="85"/>
      <c r="L511" s="85"/>
      <c r="M511" s="85"/>
      <c r="N511" s="85"/>
      <c r="O511" s="85"/>
      <c r="P511" s="85"/>
      <c r="Q511" s="85"/>
      <c r="R511" s="85"/>
      <c r="S511" s="85"/>
      <c r="T511" s="85"/>
      <c r="U511" s="85"/>
      <c r="V511" s="85"/>
      <c r="W511" s="85"/>
    </row>
    <row r="512" spans="1:23">
      <c r="A512" s="115"/>
      <c r="B512" s="86"/>
      <c r="C512" s="90"/>
      <c r="D512" s="89"/>
      <c r="E512" s="89"/>
      <c r="F512" s="85"/>
      <c r="G512" s="85"/>
      <c r="H512" s="85"/>
      <c r="I512" s="85"/>
      <c r="J512" s="85"/>
      <c r="K512" s="85"/>
      <c r="L512" s="85"/>
      <c r="M512" s="85"/>
      <c r="N512" s="85"/>
      <c r="O512" s="85"/>
      <c r="P512" s="85"/>
      <c r="Q512" s="85"/>
      <c r="R512" s="85"/>
      <c r="S512" s="85"/>
      <c r="T512" s="85"/>
      <c r="U512" s="85"/>
      <c r="V512" s="85"/>
      <c r="W512" s="85"/>
    </row>
    <row r="513" spans="1:23">
      <c r="A513" s="115"/>
      <c r="B513" s="86"/>
      <c r="C513" s="90"/>
      <c r="D513" s="89"/>
      <c r="E513" s="89"/>
      <c r="F513" s="85"/>
      <c r="G513" s="85"/>
      <c r="H513" s="85"/>
      <c r="I513" s="85"/>
      <c r="J513" s="85"/>
      <c r="K513" s="85"/>
      <c r="L513" s="85"/>
      <c r="M513" s="85"/>
      <c r="N513" s="85"/>
      <c r="O513" s="85"/>
      <c r="P513" s="85"/>
      <c r="Q513" s="85"/>
      <c r="R513" s="85"/>
      <c r="S513" s="85"/>
      <c r="T513" s="85"/>
      <c r="U513" s="85"/>
      <c r="V513" s="85"/>
      <c r="W513" s="85"/>
    </row>
    <row r="514" spans="1:23">
      <c r="A514" s="115"/>
      <c r="B514" s="86"/>
      <c r="C514" s="90"/>
      <c r="D514" s="89"/>
      <c r="E514" s="89"/>
      <c r="F514" s="85"/>
      <c r="G514" s="85"/>
      <c r="H514" s="85"/>
      <c r="I514" s="85"/>
      <c r="J514" s="85"/>
      <c r="K514" s="85"/>
      <c r="L514" s="85"/>
      <c r="M514" s="85"/>
      <c r="N514" s="85"/>
      <c r="O514" s="85"/>
      <c r="P514" s="85"/>
      <c r="Q514" s="85"/>
      <c r="R514" s="85"/>
      <c r="S514" s="85"/>
      <c r="T514" s="85"/>
      <c r="U514" s="85"/>
      <c r="V514" s="85"/>
      <c r="W514" s="85"/>
    </row>
    <row r="515" spans="1:23">
      <c r="A515" s="115"/>
      <c r="B515" s="86"/>
      <c r="C515" s="90"/>
      <c r="D515" s="89"/>
      <c r="E515" s="89"/>
      <c r="F515" s="85"/>
      <c r="G515" s="85"/>
      <c r="H515" s="85"/>
      <c r="I515" s="85"/>
      <c r="J515" s="85"/>
      <c r="K515" s="85"/>
      <c r="L515" s="85"/>
      <c r="M515" s="85"/>
      <c r="N515" s="85"/>
      <c r="O515" s="85"/>
      <c r="P515" s="85"/>
      <c r="Q515" s="85"/>
      <c r="R515" s="85"/>
      <c r="S515" s="85"/>
      <c r="T515" s="85"/>
      <c r="U515" s="85"/>
      <c r="V515" s="85"/>
      <c r="W515" s="85"/>
    </row>
    <row r="516" spans="1:23">
      <c r="A516" s="115"/>
      <c r="B516" s="86"/>
      <c r="C516" s="90"/>
      <c r="D516" s="89"/>
      <c r="E516" s="89"/>
      <c r="F516" s="85"/>
      <c r="G516" s="85"/>
      <c r="H516" s="85"/>
      <c r="I516" s="85"/>
      <c r="J516" s="85"/>
      <c r="K516" s="85"/>
      <c r="L516" s="85"/>
      <c r="M516" s="85"/>
      <c r="N516" s="85"/>
      <c r="O516" s="85"/>
      <c r="P516" s="85"/>
      <c r="Q516" s="85"/>
      <c r="R516" s="85"/>
      <c r="S516" s="85"/>
      <c r="T516" s="85"/>
      <c r="U516" s="85"/>
      <c r="V516" s="85"/>
      <c r="W516" s="85"/>
    </row>
    <row r="517" spans="1:23">
      <c r="A517" s="115"/>
      <c r="B517" s="86"/>
      <c r="C517" s="90"/>
      <c r="D517" s="89"/>
      <c r="E517" s="89"/>
      <c r="F517" s="85"/>
      <c r="G517" s="85"/>
      <c r="H517" s="85"/>
      <c r="I517" s="85"/>
      <c r="J517" s="85"/>
      <c r="K517" s="85"/>
      <c r="L517" s="85"/>
      <c r="M517" s="85"/>
      <c r="N517" s="85"/>
      <c r="O517" s="85"/>
      <c r="P517" s="85"/>
      <c r="Q517" s="85"/>
      <c r="R517" s="85"/>
      <c r="S517" s="85"/>
      <c r="T517" s="85"/>
      <c r="U517" s="85"/>
      <c r="V517" s="85"/>
      <c r="W517" s="85"/>
    </row>
    <row r="518" spans="1:23">
      <c r="A518" s="115"/>
      <c r="B518" s="86"/>
      <c r="C518" s="90"/>
      <c r="D518" s="89"/>
      <c r="E518" s="89"/>
      <c r="F518" s="85"/>
      <c r="G518" s="85"/>
      <c r="H518" s="85"/>
      <c r="I518" s="85"/>
      <c r="J518" s="85"/>
      <c r="K518" s="85"/>
      <c r="L518" s="85"/>
      <c r="M518" s="85"/>
      <c r="N518" s="85"/>
      <c r="O518" s="85"/>
      <c r="P518" s="85"/>
      <c r="Q518" s="85"/>
      <c r="R518" s="85"/>
      <c r="S518" s="85"/>
      <c r="T518" s="85"/>
      <c r="U518" s="85"/>
      <c r="V518" s="85"/>
      <c r="W518" s="85"/>
    </row>
    <row r="519" spans="1:23">
      <c r="A519" s="115"/>
      <c r="B519" s="86"/>
      <c r="C519" s="90"/>
      <c r="D519" s="89"/>
      <c r="E519" s="89"/>
      <c r="F519" s="85"/>
      <c r="G519" s="85"/>
      <c r="H519" s="85"/>
      <c r="I519" s="85"/>
      <c r="J519" s="85"/>
      <c r="K519" s="85"/>
      <c r="L519" s="85"/>
      <c r="M519" s="85"/>
      <c r="N519" s="85"/>
      <c r="O519" s="85"/>
      <c r="P519" s="85"/>
      <c r="Q519" s="85"/>
      <c r="R519" s="85"/>
      <c r="S519" s="85"/>
      <c r="T519" s="85"/>
      <c r="U519" s="85"/>
      <c r="V519" s="85"/>
      <c r="W519" s="85"/>
    </row>
    <row r="520" spans="1:23">
      <c r="A520" s="115"/>
      <c r="B520" s="86"/>
      <c r="C520" s="90"/>
      <c r="D520" s="89"/>
      <c r="E520" s="89"/>
      <c r="F520" s="85"/>
      <c r="G520" s="85"/>
      <c r="H520" s="85"/>
      <c r="I520" s="85"/>
      <c r="J520" s="85"/>
      <c r="K520" s="85"/>
      <c r="L520" s="85"/>
      <c r="M520" s="85"/>
      <c r="N520" s="85"/>
      <c r="O520" s="85"/>
      <c r="P520" s="85"/>
      <c r="Q520" s="85"/>
      <c r="R520" s="85"/>
      <c r="S520" s="85"/>
      <c r="T520" s="85"/>
      <c r="U520" s="85"/>
      <c r="V520" s="85"/>
      <c r="W520" s="85"/>
    </row>
    <row r="521" spans="1:23">
      <c r="A521" s="115"/>
      <c r="B521" s="86"/>
      <c r="C521" s="90"/>
      <c r="D521" s="89"/>
      <c r="E521" s="89"/>
      <c r="F521" s="85"/>
      <c r="G521" s="85"/>
      <c r="H521" s="85"/>
      <c r="I521" s="85"/>
      <c r="J521" s="85"/>
      <c r="K521" s="85"/>
      <c r="L521" s="85"/>
      <c r="M521" s="85"/>
      <c r="N521" s="85"/>
      <c r="O521" s="85"/>
      <c r="P521" s="85"/>
      <c r="Q521" s="85"/>
      <c r="R521" s="85"/>
      <c r="S521" s="85"/>
      <c r="T521" s="85"/>
      <c r="U521" s="85"/>
      <c r="V521" s="85"/>
      <c r="W521" s="85"/>
    </row>
    <row r="522" spans="1:23">
      <c r="A522" s="115"/>
      <c r="B522" s="86"/>
      <c r="C522" s="90"/>
      <c r="D522" s="89"/>
      <c r="E522" s="89"/>
      <c r="F522" s="85"/>
      <c r="G522" s="85"/>
      <c r="H522" s="85"/>
      <c r="I522" s="85"/>
      <c r="J522" s="85"/>
      <c r="K522" s="85"/>
      <c r="L522" s="85"/>
      <c r="M522" s="85"/>
      <c r="N522" s="85"/>
      <c r="O522" s="85"/>
      <c r="P522" s="85"/>
      <c r="Q522" s="85"/>
      <c r="R522" s="85"/>
      <c r="S522" s="85"/>
      <c r="T522" s="85"/>
      <c r="U522" s="85"/>
      <c r="V522" s="85"/>
      <c r="W522" s="85"/>
    </row>
    <row r="523" spans="1:23">
      <c r="A523" s="115"/>
      <c r="B523" s="86"/>
      <c r="C523" s="90"/>
      <c r="D523" s="89"/>
      <c r="E523" s="89"/>
      <c r="F523" s="85"/>
      <c r="G523" s="85"/>
      <c r="H523" s="85"/>
      <c r="I523" s="85"/>
      <c r="J523" s="85"/>
      <c r="K523" s="85"/>
      <c r="L523" s="85"/>
      <c r="M523" s="85"/>
      <c r="N523" s="85"/>
      <c r="O523" s="85"/>
      <c r="P523" s="85"/>
      <c r="Q523" s="85"/>
      <c r="R523" s="85"/>
      <c r="S523" s="85"/>
      <c r="T523" s="85"/>
      <c r="U523" s="85"/>
      <c r="V523" s="85"/>
      <c r="W523" s="85"/>
    </row>
    <row r="524" spans="1:23">
      <c r="A524" s="115"/>
      <c r="B524" s="86"/>
      <c r="C524" s="90"/>
      <c r="D524" s="89"/>
      <c r="E524" s="89"/>
      <c r="F524" s="85"/>
      <c r="G524" s="85"/>
      <c r="H524" s="85"/>
      <c r="I524" s="85"/>
      <c r="J524" s="85"/>
      <c r="K524" s="85"/>
      <c r="L524" s="85"/>
      <c r="M524" s="85"/>
      <c r="N524" s="85"/>
      <c r="O524" s="85"/>
      <c r="P524" s="85"/>
      <c r="Q524" s="85"/>
      <c r="R524" s="85"/>
      <c r="S524" s="85"/>
      <c r="T524" s="85"/>
      <c r="U524" s="85"/>
      <c r="V524" s="85"/>
      <c r="W524" s="85"/>
    </row>
    <row r="525" spans="1:23">
      <c r="A525" s="115"/>
      <c r="B525" s="86"/>
      <c r="C525" s="90"/>
      <c r="D525" s="89"/>
      <c r="E525" s="89"/>
      <c r="F525" s="85"/>
      <c r="G525" s="85"/>
      <c r="H525" s="85"/>
      <c r="I525" s="85"/>
      <c r="J525" s="85"/>
      <c r="K525" s="85"/>
      <c r="L525" s="85"/>
      <c r="M525" s="85"/>
      <c r="N525" s="85"/>
      <c r="O525" s="85"/>
      <c r="P525" s="85"/>
      <c r="Q525" s="85"/>
      <c r="R525" s="85"/>
      <c r="S525" s="85"/>
      <c r="T525" s="85"/>
      <c r="U525" s="85"/>
      <c r="V525" s="85"/>
      <c r="W525" s="85"/>
    </row>
    <row r="526" spans="1:23">
      <c r="A526" s="115"/>
      <c r="B526" s="86"/>
      <c r="C526" s="90"/>
      <c r="D526" s="89"/>
      <c r="E526" s="89"/>
      <c r="F526" s="85"/>
      <c r="G526" s="85"/>
      <c r="H526" s="85"/>
      <c r="I526" s="85"/>
      <c r="J526" s="85"/>
      <c r="K526" s="85"/>
      <c r="L526" s="85"/>
      <c r="M526" s="85"/>
      <c r="N526" s="85"/>
      <c r="O526" s="85"/>
      <c r="P526" s="85"/>
      <c r="Q526" s="85"/>
      <c r="R526" s="85"/>
      <c r="S526" s="85"/>
      <c r="T526" s="85"/>
      <c r="U526" s="85"/>
      <c r="V526" s="85"/>
      <c r="W526" s="85"/>
    </row>
    <row r="527" spans="1:23">
      <c r="A527" s="115"/>
      <c r="B527" s="86"/>
      <c r="C527" s="90"/>
      <c r="D527" s="89"/>
      <c r="E527" s="89"/>
      <c r="F527" s="85"/>
      <c r="G527" s="85"/>
      <c r="H527" s="85"/>
      <c r="I527" s="85"/>
      <c r="J527" s="85"/>
      <c r="K527" s="85"/>
      <c r="L527" s="85"/>
      <c r="M527" s="85"/>
      <c r="N527" s="85"/>
      <c r="O527" s="85"/>
      <c r="P527" s="85"/>
      <c r="Q527" s="85"/>
      <c r="R527" s="85"/>
      <c r="S527" s="85"/>
      <c r="T527" s="85"/>
      <c r="U527" s="85"/>
      <c r="V527" s="85"/>
      <c r="W527" s="85"/>
    </row>
    <row r="528" spans="1:23">
      <c r="A528" s="115"/>
      <c r="B528" s="86"/>
      <c r="C528" s="90"/>
      <c r="D528" s="89"/>
      <c r="E528" s="89"/>
      <c r="F528" s="85"/>
      <c r="G528" s="85"/>
      <c r="H528" s="85"/>
      <c r="I528" s="85"/>
      <c r="J528" s="85"/>
      <c r="K528" s="85"/>
      <c r="L528" s="85"/>
      <c r="M528" s="85"/>
      <c r="N528" s="85"/>
      <c r="O528" s="85"/>
      <c r="P528" s="85"/>
      <c r="Q528" s="85"/>
      <c r="R528" s="85"/>
      <c r="S528" s="85"/>
      <c r="T528" s="85"/>
      <c r="U528" s="85"/>
      <c r="V528" s="85"/>
      <c r="W528" s="85"/>
    </row>
    <row r="529" spans="1:23">
      <c r="A529" s="115"/>
      <c r="B529" s="86"/>
      <c r="C529" s="90"/>
      <c r="D529" s="89"/>
      <c r="E529" s="89"/>
      <c r="F529" s="85"/>
      <c r="G529" s="85"/>
      <c r="H529" s="85"/>
      <c r="I529" s="85"/>
      <c r="J529" s="85"/>
      <c r="K529" s="85"/>
      <c r="L529" s="85"/>
      <c r="M529" s="85"/>
      <c r="N529" s="85"/>
      <c r="O529" s="85"/>
      <c r="P529" s="85"/>
      <c r="Q529" s="85"/>
      <c r="R529" s="85"/>
      <c r="S529" s="85"/>
      <c r="T529" s="85"/>
      <c r="U529" s="85"/>
      <c r="V529" s="85"/>
      <c r="W529" s="85"/>
    </row>
    <row r="530" spans="1:23">
      <c r="A530" s="115"/>
      <c r="B530" s="86"/>
      <c r="C530" s="90"/>
      <c r="D530" s="89"/>
      <c r="E530" s="89"/>
      <c r="F530" s="85"/>
      <c r="G530" s="85"/>
      <c r="H530" s="85"/>
      <c r="I530" s="85"/>
      <c r="J530" s="85"/>
      <c r="K530" s="85"/>
      <c r="L530" s="85"/>
      <c r="M530" s="85"/>
      <c r="N530" s="85"/>
      <c r="O530" s="85"/>
      <c r="P530" s="85"/>
      <c r="Q530" s="85"/>
      <c r="R530" s="85"/>
      <c r="S530" s="85"/>
      <c r="T530" s="85"/>
      <c r="U530" s="85"/>
      <c r="V530" s="85"/>
      <c r="W530" s="85"/>
    </row>
    <row r="531" spans="1:23">
      <c r="A531" s="115"/>
      <c r="B531" s="86"/>
      <c r="C531" s="90"/>
      <c r="D531" s="89"/>
      <c r="E531" s="89"/>
      <c r="F531" s="85"/>
      <c r="G531" s="85"/>
      <c r="H531" s="85"/>
      <c r="I531" s="85"/>
      <c r="J531" s="85"/>
      <c r="K531" s="85"/>
      <c r="L531" s="85"/>
      <c r="M531" s="85"/>
      <c r="N531" s="85"/>
      <c r="O531" s="85"/>
      <c r="P531" s="85"/>
      <c r="Q531" s="85"/>
      <c r="R531" s="85"/>
      <c r="S531" s="85"/>
      <c r="T531" s="85"/>
      <c r="U531" s="85"/>
      <c r="V531" s="85"/>
      <c r="W531" s="85"/>
    </row>
    <row r="532" spans="1:23">
      <c r="A532" s="115"/>
      <c r="B532" s="86"/>
      <c r="C532" s="90"/>
      <c r="D532" s="89"/>
      <c r="E532" s="89"/>
      <c r="F532" s="85"/>
      <c r="G532" s="85"/>
      <c r="H532" s="85"/>
      <c r="I532" s="85"/>
      <c r="J532" s="85"/>
      <c r="K532" s="85"/>
      <c r="L532" s="85"/>
      <c r="M532" s="85"/>
      <c r="N532" s="85"/>
      <c r="O532" s="85"/>
      <c r="P532" s="85"/>
      <c r="Q532" s="85"/>
      <c r="R532" s="85"/>
      <c r="S532" s="85"/>
      <c r="T532" s="85"/>
      <c r="U532" s="85"/>
      <c r="V532" s="85"/>
      <c r="W532" s="85"/>
    </row>
    <row r="533" spans="1:23">
      <c r="A533" s="115"/>
      <c r="B533" s="86"/>
      <c r="C533" s="90"/>
      <c r="D533" s="89"/>
      <c r="E533" s="89"/>
      <c r="F533" s="85"/>
      <c r="G533" s="85"/>
      <c r="H533" s="85"/>
      <c r="I533" s="85"/>
      <c r="J533" s="85"/>
      <c r="K533" s="85"/>
      <c r="L533" s="85"/>
      <c r="M533" s="85"/>
      <c r="N533" s="85"/>
      <c r="O533" s="85"/>
      <c r="P533" s="85"/>
      <c r="Q533" s="85"/>
      <c r="R533" s="85"/>
      <c r="S533" s="85"/>
      <c r="T533" s="85"/>
      <c r="U533" s="85"/>
      <c r="V533" s="85"/>
      <c r="W533" s="85"/>
    </row>
    <row r="534" spans="1:23">
      <c r="A534" s="115"/>
      <c r="B534" s="86"/>
      <c r="C534" s="90"/>
      <c r="D534" s="89"/>
      <c r="E534" s="89"/>
      <c r="F534" s="85"/>
      <c r="G534" s="85"/>
      <c r="H534" s="85"/>
      <c r="I534" s="85"/>
      <c r="J534" s="85"/>
      <c r="K534" s="85"/>
      <c r="L534" s="85"/>
      <c r="M534" s="85"/>
      <c r="N534" s="85"/>
      <c r="O534" s="85"/>
      <c r="P534" s="85"/>
      <c r="Q534" s="85"/>
      <c r="R534" s="85"/>
      <c r="S534" s="85"/>
      <c r="T534" s="85"/>
      <c r="U534" s="85"/>
      <c r="V534" s="85"/>
      <c r="W534" s="85"/>
    </row>
    <row r="535" spans="1:23">
      <c r="A535" s="115"/>
      <c r="B535" s="86"/>
      <c r="C535" s="90"/>
      <c r="D535" s="89"/>
      <c r="E535" s="89"/>
      <c r="F535" s="85"/>
      <c r="G535" s="85"/>
      <c r="H535" s="85"/>
      <c r="I535" s="85"/>
      <c r="J535" s="85"/>
      <c r="K535" s="85"/>
      <c r="L535" s="85"/>
      <c r="M535" s="85"/>
      <c r="N535" s="85"/>
      <c r="O535" s="85"/>
      <c r="P535" s="85"/>
      <c r="Q535" s="85"/>
      <c r="R535" s="85"/>
      <c r="S535" s="85"/>
      <c r="T535" s="85"/>
      <c r="U535" s="85"/>
      <c r="V535" s="85"/>
      <c r="W535" s="85"/>
    </row>
    <row r="536" spans="1:23">
      <c r="A536" s="115"/>
      <c r="B536" s="86"/>
      <c r="C536" s="90"/>
      <c r="D536" s="89"/>
      <c r="E536" s="89"/>
      <c r="F536" s="85"/>
      <c r="G536" s="85"/>
      <c r="H536" s="85"/>
      <c r="I536" s="85"/>
      <c r="J536" s="85"/>
      <c r="K536" s="85"/>
      <c r="L536" s="85"/>
      <c r="M536" s="85"/>
      <c r="N536" s="85"/>
      <c r="O536" s="85"/>
      <c r="P536" s="85"/>
      <c r="Q536" s="85"/>
      <c r="R536" s="85"/>
      <c r="S536" s="85"/>
      <c r="T536" s="85"/>
      <c r="U536" s="85"/>
      <c r="V536" s="85"/>
      <c r="W536" s="85"/>
    </row>
    <row r="537" spans="1:23">
      <c r="A537" s="115"/>
      <c r="B537" s="86"/>
      <c r="C537" s="90"/>
      <c r="D537" s="89"/>
      <c r="E537" s="89"/>
      <c r="F537" s="85"/>
      <c r="G537" s="85"/>
      <c r="H537" s="85"/>
      <c r="I537" s="85"/>
      <c r="J537" s="85"/>
      <c r="K537" s="85"/>
      <c r="L537" s="85"/>
      <c r="M537" s="85"/>
      <c r="N537" s="85"/>
      <c r="O537" s="85"/>
      <c r="P537" s="85"/>
      <c r="Q537" s="85"/>
      <c r="R537" s="85"/>
      <c r="S537" s="85"/>
      <c r="T537" s="85"/>
      <c r="U537" s="85"/>
      <c r="V537" s="85"/>
      <c r="W537" s="85"/>
    </row>
    <row r="538" spans="1:23">
      <c r="A538" s="115"/>
      <c r="B538" s="86"/>
      <c r="C538" s="90"/>
      <c r="D538" s="89"/>
      <c r="E538" s="89"/>
      <c r="F538" s="85"/>
      <c r="G538" s="85"/>
      <c r="H538" s="85"/>
      <c r="I538" s="85"/>
      <c r="J538" s="85"/>
      <c r="K538" s="85"/>
      <c r="L538" s="85"/>
      <c r="M538" s="85"/>
      <c r="N538" s="85"/>
      <c r="O538" s="85"/>
      <c r="P538" s="85"/>
      <c r="Q538" s="85"/>
      <c r="R538" s="85"/>
      <c r="S538" s="85"/>
      <c r="T538" s="85"/>
      <c r="U538" s="85"/>
      <c r="V538" s="85"/>
      <c r="W538" s="85"/>
    </row>
    <row r="539" spans="1:23">
      <c r="A539" s="115"/>
      <c r="B539" s="86"/>
      <c r="C539" s="90"/>
      <c r="D539" s="89"/>
      <c r="E539" s="89"/>
      <c r="F539" s="85"/>
      <c r="G539" s="85"/>
      <c r="H539" s="85"/>
      <c r="I539" s="85"/>
      <c r="J539" s="85"/>
      <c r="K539" s="85"/>
      <c r="L539" s="85"/>
      <c r="M539" s="85"/>
      <c r="N539" s="85"/>
      <c r="O539" s="85"/>
      <c r="P539" s="85"/>
      <c r="Q539" s="85"/>
      <c r="R539" s="85"/>
      <c r="S539" s="85"/>
      <c r="T539" s="85"/>
      <c r="U539" s="85"/>
      <c r="V539" s="85"/>
      <c r="W539" s="85"/>
    </row>
    <row r="540" spans="1:23">
      <c r="A540" s="115"/>
      <c r="B540" s="86"/>
      <c r="C540" s="90"/>
      <c r="D540" s="89"/>
      <c r="E540" s="89"/>
      <c r="F540" s="85"/>
      <c r="G540" s="85"/>
      <c r="H540" s="85"/>
      <c r="I540" s="85"/>
      <c r="J540" s="85"/>
      <c r="K540" s="85"/>
      <c r="L540" s="85"/>
      <c r="M540" s="85"/>
      <c r="N540" s="85"/>
      <c r="O540" s="85"/>
      <c r="P540" s="85"/>
      <c r="Q540" s="85"/>
      <c r="R540" s="85"/>
      <c r="S540" s="85"/>
      <c r="T540" s="85"/>
      <c r="U540" s="85"/>
      <c r="V540" s="85"/>
      <c r="W540" s="85"/>
    </row>
    <row r="541" spans="1:23">
      <c r="A541" s="115"/>
      <c r="B541" s="86"/>
      <c r="C541" s="90"/>
      <c r="D541" s="89"/>
      <c r="E541" s="89"/>
      <c r="F541" s="85"/>
      <c r="G541" s="85"/>
      <c r="H541" s="85"/>
      <c r="I541" s="85"/>
      <c r="J541" s="85"/>
      <c r="K541" s="85"/>
      <c r="L541" s="85"/>
      <c r="M541" s="85"/>
      <c r="N541" s="85"/>
      <c r="O541" s="85"/>
      <c r="P541" s="85"/>
      <c r="Q541" s="85"/>
      <c r="R541" s="85"/>
      <c r="S541" s="85"/>
      <c r="T541" s="85"/>
      <c r="U541" s="85"/>
      <c r="V541" s="85"/>
      <c r="W541" s="85"/>
    </row>
    <row r="542" spans="1:23">
      <c r="A542" s="115"/>
      <c r="B542" s="86"/>
      <c r="C542" s="90"/>
      <c r="D542" s="89"/>
      <c r="E542" s="89"/>
      <c r="F542" s="85"/>
      <c r="G542" s="85"/>
      <c r="H542" s="85"/>
      <c r="I542" s="85"/>
      <c r="J542" s="85"/>
      <c r="K542" s="85"/>
      <c r="L542" s="85"/>
      <c r="M542" s="85"/>
      <c r="N542" s="85"/>
      <c r="O542" s="85"/>
      <c r="P542" s="85"/>
      <c r="Q542" s="85"/>
      <c r="R542" s="85"/>
      <c r="S542" s="85"/>
      <c r="T542" s="85"/>
      <c r="U542" s="85"/>
      <c r="V542" s="85"/>
      <c r="W542" s="85"/>
    </row>
    <row r="543" spans="1:23">
      <c r="A543" s="115"/>
      <c r="B543" s="86"/>
      <c r="C543" s="90"/>
      <c r="D543" s="89"/>
      <c r="E543" s="89"/>
      <c r="F543" s="85"/>
      <c r="G543" s="85"/>
      <c r="H543" s="85"/>
      <c r="I543" s="85"/>
      <c r="J543" s="85"/>
      <c r="K543" s="85"/>
      <c r="L543" s="85"/>
      <c r="M543" s="85"/>
      <c r="N543" s="85"/>
      <c r="O543" s="85"/>
      <c r="P543" s="85"/>
      <c r="Q543" s="85"/>
      <c r="R543" s="85"/>
      <c r="S543" s="85"/>
      <c r="T543" s="85"/>
      <c r="U543" s="85"/>
      <c r="V543" s="85"/>
      <c r="W543" s="85"/>
    </row>
    <row r="544" spans="1:23">
      <c r="A544" s="115"/>
      <c r="B544" s="86"/>
      <c r="C544" s="90"/>
      <c r="D544" s="89"/>
      <c r="E544" s="89"/>
      <c r="F544" s="85"/>
      <c r="G544" s="85"/>
      <c r="H544" s="85"/>
      <c r="I544" s="85"/>
      <c r="J544" s="85"/>
      <c r="K544" s="85"/>
      <c r="L544" s="85"/>
      <c r="M544" s="85"/>
      <c r="N544" s="85"/>
      <c r="O544" s="85"/>
      <c r="P544" s="85"/>
      <c r="Q544" s="85"/>
      <c r="R544" s="85"/>
      <c r="S544" s="85"/>
      <c r="T544" s="85"/>
      <c r="U544" s="85"/>
      <c r="V544" s="85"/>
      <c r="W544" s="85"/>
    </row>
    <row r="545" spans="1:23">
      <c r="A545" s="115"/>
      <c r="B545" s="86"/>
      <c r="C545" s="90"/>
      <c r="D545" s="89"/>
      <c r="E545" s="89"/>
      <c r="F545" s="85"/>
      <c r="G545" s="85"/>
      <c r="H545" s="85"/>
      <c r="I545" s="85"/>
      <c r="J545" s="85"/>
      <c r="K545" s="85"/>
      <c r="L545" s="85"/>
      <c r="M545" s="85"/>
      <c r="N545" s="85"/>
      <c r="O545" s="85"/>
      <c r="P545" s="85"/>
      <c r="Q545" s="85"/>
      <c r="R545" s="85"/>
      <c r="S545" s="85"/>
      <c r="T545" s="85"/>
      <c r="U545" s="85"/>
      <c r="V545" s="85"/>
      <c r="W545" s="85"/>
    </row>
    <row r="546" spans="1:23">
      <c r="A546" s="115"/>
      <c r="B546" s="86"/>
      <c r="C546" s="90"/>
      <c r="D546" s="89"/>
      <c r="E546" s="89"/>
      <c r="F546" s="85"/>
      <c r="G546" s="85"/>
      <c r="H546" s="85"/>
      <c r="I546" s="85"/>
      <c r="J546" s="85"/>
      <c r="K546" s="85"/>
      <c r="L546" s="85"/>
      <c r="M546" s="85"/>
      <c r="N546" s="85"/>
      <c r="O546" s="85"/>
      <c r="P546" s="85"/>
      <c r="Q546" s="85"/>
      <c r="R546" s="85"/>
      <c r="S546" s="85"/>
      <c r="T546" s="85"/>
      <c r="U546" s="85"/>
      <c r="V546" s="85"/>
      <c r="W546" s="85"/>
    </row>
    <row r="547" spans="1:23">
      <c r="A547" s="115"/>
      <c r="B547" s="86"/>
      <c r="C547" s="90"/>
      <c r="D547" s="89"/>
      <c r="E547" s="89"/>
      <c r="F547" s="85"/>
      <c r="G547" s="85"/>
      <c r="H547" s="85"/>
      <c r="I547" s="85"/>
      <c r="J547" s="85"/>
      <c r="K547" s="85"/>
      <c r="L547" s="85"/>
      <c r="M547" s="85"/>
      <c r="N547" s="85"/>
      <c r="O547" s="85"/>
      <c r="P547" s="85"/>
      <c r="Q547" s="85"/>
      <c r="R547" s="85"/>
      <c r="S547" s="85"/>
      <c r="T547" s="85"/>
      <c r="U547" s="85"/>
      <c r="V547" s="85"/>
      <c r="W547" s="85"/>
    </row>
    <row r="548" spans="1:23">
      <c r="A548" s="115"/>
      <c r="B548" s="86"/>
      <c r="C548" s="90"/>
      <c r="D548" s="89"/>
      <c r="E548" s="89"/>
      <c r="F548" s="85"/>
      <c r="G548" s="85"/>
      <c r="H548" s="85"/>
      <c r="I548" s="85"/>
      <c r="J548" s="85"/>
      <c r="K548" s="85"/>
      <c r="L548" s="85"/>
      <c r="M548" s="85"/>
      <c r="N548" s="85"/>
      <c r="O548" s="85"/>
      <c r="P548" s="85"/>
      <c r="Q548" s="85"/>
      <c r="R548" s="85"/>
      <c r="S548" s="85"/>
      <c r="T548" s="85"/>
      <c r="U548" s="85"/>
      <c r="V548" s="85"/>
      <c r="W548" s="85"/>
    </row>
    <row r="549" spans="1:23">
      <c r="A549" s="115"/>
      <c r="B549" s="86"/>
      <c r="C549" s="90"/>
      <c r="D549" s="89"/>
      <c r="E549" s="89"/>
      <c r="F549" s="85"/>
      <c r="G549" s="85"/>
      <c r="H549" s="85"/>
      <c r="I549" s="85"/>
      <c r="J549" s="85"/>
      <c r="K549" s="85"/>
      <c r="L549" s="85"/>
      <c r="M549" s="85"/>
      <c r="N549" s="85"/>
      <c r="O549" s="85"/>
      <c r="P549" s="85"/>
      <c r="Q549" s="85"/>
      <c r="R549" s="85"/>
      <c r="S549" s="85"/>
      <c r="T549" s="85"/>
      <c r="U549" s="85"/>
      <c r="V549" s="85"/>
      <c r="W549" s="85"/>
    </row>
    <row r="550" spans="1:23">
      <c r="A550" s="115"/>
      <c r="B550" s="86"/>
      <c r="C550" s="90"/>
      <c r="D550" s="89"/>
      <c r="E550" s="89"/>
      <c r="F550" s="85"/>
      <c r="G550" s="85"/>
      <c r="H550" s="85"/>
      <c r="I550" s="85"/>
      <c r="J550" s="85"/>
      <c r="K550" s="85"/>
      <c r="L550" s="85"/>
      <c r="M550" s="85"/>
      <c r="N550" s="85"/>
      <c r="O550" s="85"/>
      <c r="P550" s="85"/>
      <c r="Q550" s="85"/>
      <c r="R550" s="85"/>
      <c r="S550" s="85"/>
      <c r="T550" s="85"/>
      <c r="U550" s="85"/>
      <c r="V550" s="85"/>
      <c r="W550" s="85"/>
    </row>
    <row r="551" spans="1:23">
      <c r="A551" s="115"/>
      <c r="B551" s="86"/>
      <c r="C551" s="90"/>
      <c r="D551" s="89"/>
      <c r="E551" s="89"/>
      <c r="F551" s="85"/>
      <c r="G551" s="85"/>
      <c r="H551" s="85"/>
      <c r="I551" s="85"/>
      <c r="J551" s="85"/>
      <c r="K551" s="85"/>
      <c r="L551" s="85"/>
      <c r="M551" s="85"/>
      <c r="N551" s="85"/>
      <c r="O551" s="85"/>
      <c r="P551" s="85"/>
      <c r="Q551" s="85"/>
      <c r="R551" s="85"/>
      <c r="S551" s="85"/>
      <c r="T551" s="85"/>
      <c r="U551" s="85"/>
      <c r="V551" s="85"/>
      <c r="W551" s="85"/>
    </row>
    <row r="552" spans="1:23">
      <c r="A552" s="115"/>
      <c r="B552" s="86"/>
      <c r="C552" s="90"/>
      <c r="D552" s="89"/>
      <c r="E552" s="89"/>
      <c r="F552" s="85"/>
      <c r="G552" s="85"/>
      <c r="H552" s="85"/>
      <c r="I552" s="85"/>
      <c r="J552" s="85"/>
      <c r="K552" s="85"/>
      <c r="L552" s="85"/>
      <c r="M552" s="85"/>
      <c r="N552" s="85"/>
      <c r="O552" s="85"/>
      <c r="P552" s="85"/>
      <c r="Q552" s="85"/>
      <c r="R552" s="85"/>
      <c r="S552" s="85"/>
      <c r="T552" s="85"/>
      <c r="U552" s="85"/>
      <c r="V552" s="85"/>
      <c r="W552" s="85"/>
    </row>
    <row r="553" spans="1:23">
      <c r="A553" s="115"/>
      <c r="B553" s="86"/>
      <c r="C553" s="90"/>
      <c r="D553" s="89"/>
      <c r="E553" s="89"/>
      <c r="F553" s="85"/>
      <c r="G553" s="85"/>
      <c r="H553" s="85"/>
      <c r="I553" s="85"/>
      <c r="J553" s="85"/>
      <c r="K553" s="85"/>
      <c r="L553" s="85"/>
      <c r="M553" s="85"/>
      <c r="N553" s="85"/>
      <c r="O553" s="85"/>
      <c r="P553" s="85"/>
      <c r="Q553" s="85"/>
      <c r="R553" s="85"/>
      <c r="S553" s="85"/>
      <c r="T553" s="85"/>
      <c r="U553" s="85"/>
      <c r="V553" s="85"/>
      <c r="W553" s="85"/>
    </row>
    <row r="554" spans="1:23">
      <c r="A554" s="115"/>
      <c r="B554" s="86"/>
      <c r="C554" s="90"/>
      <c r="D554" s="89"/>
      <c r="E554" s="89"/>
      <c r="F554" s="85"/>
      <c r="G554" s="85"/>
      <c r="H554" s="85"/>
      <c r="I554" s="85"/>
      <c r="J554" s="85"/>
      <c r="K554" s="85"/>
      <c r="L554" s="85"/>
      <c r="M554" s="85"/>
      <c r="N554" s="85"/>
      <c r="O554" s="85"/>
      <c r="P554" s="85"/>
      <c r="Q554" s="85"/>
      <c r="R554" s="85"/>
      <c r="S554" s="85"/>
      <c r="T554" s="85"/>
      <c r="U554" s="85"/>
      <c r="V554" s="85"/>
      <c r="W554" s="85"/>
    </row>
    <row r="555" spans="1:23">
      <c r="A555" s="115"/>
      <c r="B555" s="86"/>
      <c r="C555" s="90"/>
      <c r="D555" s="89"/>
      <c r="E555" s="89"/>
      <c r="F555" s="85"/>
      <c r="G555" s="85"/>
      <c r="H555" s="85"/>
      <c r="I555" s="85"/>
      <c r="J555" s="85"/>
      <c r="K555" s="85"/>
      <c r="L555" s="85"/>
      <c r="M555" s="85"/>
      <c r="N555" s="85"/>
      <c r="O555" s="85"/>
      <c r="P555" s="85"/>
      <c r="Q555" s="85"/>
      <c r="R555" s="85"/>
      <c r="S555" s="85"/>
      <c r="T555" s="85"/>
      <c r="U555" s="85"/>
      <c r="V555" s="85"/>
      <c r="W555" s="85"/>
    </row>
    <row r="556" spans="1:23">
      <c r="A556" s="115"/>
      <c r="B556" s="86"/>
      <c r="C556" s="90"/>
      <c r="D556" s="89"/>
      <c r="E556" s="89"/>
      <c r="F556" s="85"/>
      <c r="G556" s="85"/>
      <c r="H556" s="85"/>
      <c r="I556" s="85"/>
      <c r="J556" s="85"/>
      <c r="K556" s="85"/>
      <c r="L556" s="85"/>
      <c r="M556" s="85"/>
      <c r="N556" s="85"/>
      <c r="O556" s="85"/>
      <c r="P556" s="85"/>
      <c r="Q556" s="85"/>
      <c r="R556" s="85"/>
      <c r="S556" s="85"/>
      <c r="T556" s="85"/>
      <c r="U556" s="85"/>
      <c r="V556" s="85"/>
      <c r="W556" s="85"/>
    </row>
    <row r="557" spans="1:23">
      <c r="A557" s="115"/>
      <c r="B557" s="86"/>
      <c r="C557" s="90"/>
      <c r="D557" s="89"/>
      <c r="E557" s="89"/>
      <c r="F557" s="85"/>
      <c r="G557" s="85"/>
      <c r="H557" s="85"/>
      <c r="I557" s="85"/>
      <c r="J557" s="85"/>
      <c r="K557" s="85"/>
      <c r="L557" s="85"/>
      <c r="M557" s="85"/>
      <c r="N557" s="85"/>
      <c r="O557" s="85"/>
      <c r="P557" s="85"/>
      <c r="Q557" s="85"/>
      <c r="R557" s="85"/>
      <c r="S557" s="85"/>
      <c r="T557" s="85"/>
      <c r="U557" s="85"/>
      <c r="V557" s="85"/>
      <c r="W557" s="85"/>
    </row>
    <row r="558" spans="1:23">
      <c r="A558" s="115"/>
      <c r="B558" s="91"/>
      <c r="C558" s="90"/>
      <c r="D558" s="89"/>
      <c r="E558" s="89"/>
      <c r="F558" s="85"/>
      <c r="G558" s="85"/>
      <c r="H558" s="85"/>
      <c r="I558" s="85"/>
      <c r="J558" s="85"/>
      <c r="K558" s="85"/>
      <c r="L558" s="85"/>
      <c r="M558" s="85"/>
      <c r="N558" s="85"/>
      <c r="O558" s="85"/>
      <c r="P558" s="85"/>
      <c r="Q558" s="85"/>
      <c r="R558" s="85"/>
      <c r="S558" s="85"/>
      <c r="T558" s="85"/>
      <c r="U558" s="85"/>
      <c r="V558" s="85"/>
      <c r="W558" s="85"/>
    </row>
    <row r="559" spans="1:23">
      <c r="A559" s="115"/>
      <c r="B559" s="91"/>
      <c r="C559" s="90"/>
      <c r="D559" s="89"/>
      <c r="E559" s="89"/>
      <c r="F559" s="85"/>
      <c r="G559" s="85"/>
      <c r="H559" s="85"/>
      <c r="I559" s="85"/>
      <c r="J559" s="85"/>
      <c r="K559" s="85"/>
      <c r="L559" s="85"/>
      <c r="M559" s="85"/>
      <c r="N559" s="85"/>
      <c r="O559" s="85"/>
      <c r="P559" s="85"/>
      <c r="Q559" s="85"/>
      <c r="R559" s="85"/>
      <c r="S559" s="85"/>
      <c r="T559" s="85"/>
      <c r="U559" s="85"/>
      <c r="V559" s="85"/>
      <c r="W559" s="85"/>
    </row>
    <row r="560" spans="1:23">
      <c r="A560" s="115"/>
      <c r="B560" s="91"/>
      <c r="C560" s="90"/>
      <c r="D560" s="89"/>
      <c r="E560" s="89"/>
      <c r="F560" s="85"/>
      <c r="G560" s="85"/>
      <c r="H560" s="85"/>
      <c r="I560" s="85"/>
      <c r="J560" s="85"/>
      <c r="K560" s="85"/>
      <c r="L560" s="85"/>
      <c r="M560" s="85"/>
      <c r="N560" s="85"/>
      <c r="O560" s="85"/>
      <c r="P560" s="85"/>
      <c r="Q560" s="85"/>
      <c r="R560" s="85"/>
      <c r="S560" s="85"/>
      <c r="T560" s="85"/>
      <c r="U560" s="85"/>
      <c r="V560" s="85"/>
      <c r="W560" s="85"/>
    </row>
    <row r="561" spans="1:23">
      <c r="A561" s="115"/>
      <c r="B561" s="91"/>
      <c r="C561" s="90"/>
      <c r="D561" s="89"/>
      <c r="E561" s="89"/>
      <c r="F561" s="85"/>
      <c r="G561" s="85"/>
      <c r="H561" s="85"/>
      <c r="I561" s="85"/>
      <c r="J561" s="85"/>
      <c r="K561" s="85"/>
      <c r="L561" s="85"/>
      <c r="M561" s="85"/>
      <c r="N561" s="85"/>
      <c r="O561" s="85"/>
      <c r="P561" s="85"/>
      <c r="Q561" s="85"/>
      <c r="R561" s="85"/>
      <c r="S561" s="85"/>
      <c r="T561" s="85"/>
      <c r="U561" s="85"/>
      <c r="V561" s="85"/>
      <c r="W561" s="85"/>
    </row>
    <row r="562" spans="1:23">
      <c r="A562" s="115"/>
      <c r="B562" s="91"/>
      <c r="C562" s="90"/>
      <c r="D562" s="89"/>
      <c r="E562" s="89"/>
      <c r="F562" s="85"/>
      <c r="G562" s="85"/>
      <c r="H562" s="85"/>
      <c r="I562" s="85"/>
      <c r="J562" s="85"/>
      <c r="K562" s="85"/>
      <c r="L562" s="85"/>
      <c r="M562" s="85"/>
      <c r="N562" s="85"/>
      <c r="O562" s="85"/>
      <c r="P562" s="85"/>
      <c r="Q562" s="85"/>
      <c r="R562" s="85"/>
      <c r="S562" s="85"/>
      <c r="T562" s="85"/>
      <c r="U562" s="85"/>
      <c r="V562" s="85"/>
      <c r="W562" s="85"/>
    </row>
    <row r="563" spans="1:23">
      <c r="A563" s="115"/>
      <c r="B563" s="91"/>
      <c r="C563" s="90"/>
      <c r="D563" s="89"/>
      <c r="E563" s="89"/>
      <c r="F563" s="85"/>
      <c r="G563" s="85"/>
      <c r="H563" s="85"/>
      <c r="I563" s="85"/>
      <c r="J563" s="85"/>
      <c r="K563" s="85"/>
      <c r="L563" s="85"/>
      <c r="M563" s="85"/>
      <c r="N563" s="85"/>
      <c r="O563" s="85"/>
      <c r="P563" s="85"/>
      <c r="Q563" s="85"/>
      <c r="R563" s="85"/>
      <c r="S563" s="85"/>
      <c r="T563" s="85"/>
      <c r="U563" s="85"/>
      <c r="V563" s="85"/>
      <c r="W563" s="85"/>
    </row>
    <row r="564" spans="1:23">
      <c r="A564" s="115"/>
      <c r="B564" s="91"/>
      <c r="C564" s="90"/>
      <c r="D564" s="89"/>
      <c r="E564" s="89"/>
      <c r="F564" s="85"/>
      <c r="G564" s="85"/>
      <c r="H564" s="85"/>
      <c r="I564" s="85"/>
      <c r="J564" s="85"/>
      <c r="K564" s="85"/>
      <c r="L564" s="85"/>
      <c r="M564" s="85"/>
      <c r="N564" s="85"/>
      <c r="O564" s="85"/>
      <c r="P564" s="85"/>
      <c r="Q564" s="85"/>
      <c r="R564" s="85"/>
      <c r="S564" s="85"/>
      <c r="T564" s="85"/>
      <c r="U564" s="85"/>
      <c r="V564" s="85"/>
      <c r="W564" s="85"/>
    </row>
    <row r="565" spans="1:23">
      <c r="A565" s="115"/>
      <c r="B565" s="91"/>
      <c r="C565" s="90"/>
      <c r="D565" s="89"/>
      <c r="E565" s="89"/>
      <c r="F565" s="85"/>
      <c r="G565" s="85"/>
      <c r="H565" s="85"/>
      <c r="I565" s="85"/>
      <c r="J565" s="85"/>
      <c r="K565" s="85"/>
      <c r="L565" s="85"/>
      <c r="M565" s="85"/>
      <c r="N565" s="85"/>
      <c r="O565" s="85"/>
      <c r="P565" s="85"/>
      <c r="Q565" s="85"/>
      <c r="R565" s="85"/>
      <c r="S565" s="85"/>
      <c r="T565" s="85"/>
      <c r="U565" s="85"/>
      <c r="V565" s="85"/>
      <c r="W565" s="85"/>
    </row>
    <row r="566" spans="1:23">
      <c r="A566" s="115"/>
      <c r="B566" s="91"/>
      <c r="C566" s="90"/>
      <c r="D566" s="89"/>
      <c r="E566" s="89"/>
      <c r="F566" s="85"/>
      <c r="G566" s="85"/>
      <c r="H566" s="85"/>
      <c r="I566" s="85"/>
      <c r="J566" s="85"/>
      <c r="K566" s="85"/>
      <c r="L566" s="85"/>
      <c r="M566" s="85"/>
      <c r="N566" s="85"/>
      <c r="O566" s="85"/>
      <c r="P566" s="85"/>
      <c r="Q566" s="85"/>
      <c r="R566" s="85"/>
      <c r="S566" s="85"/>
      <c r="T566" s="85"/>
      <c r="U566" s="85"/>
      <c r="V566" s="85"/>
      <c r="W566" s="85"/>
    </row>
    <row r="567" spans="1:23">
      <c r="A567" s="115"/>
      <c r="B567" s="91"/>
      <c r="C567" s="90"/>
      <c r="D567" s="89"/>
      <c r="E567" s="89"/>
      <c r="F567" s="85"/>
      <c r="G567" s="85"/>
      <c r="H567" s="85"/>
      <c r="I567" s="85"/>
      <c r="J567" s="85"/>
      <c r="K567" s="85"/>
      <c r="L567" s="85"/>
      <c r="M567" s="85"/>
      <c r="N567" s="85"/>
      <c r="O567" s="85"/>
      <c r="P567" s="85"/>
      <c r="Q567" s="85"/>
      <c r="R567" s="85"/>
      <c r="S567" s="85"/>
      <c r="T567" s="85"/>
      <c r="U567" s="85"/>
      <c r="V567" s="85"/>
      <c r="W567" s="85"/>
    </row>
    <row r="568" spans="1:23">
      <c r="A568" s="115"/>
      <c r="B568" s="91"/>
      <c r="C568" s="90"/>
      <c r="D568" s="89"/>
      <c r="E568" s="89"/>
      <c r="F568" s="85"/>
      <c r="G568" s="85"/>
      <c r="H568" s="85"/>
      <c r="I568" s="85"/>
      <c r="J568" s="85"/>
      <c r="K568" s="85"/>
      <c r="L568" s="85"/>
      <c r="M568" s="85"/>
      <c r="N568" s="85"/>
      <c r="O568" s="85"/>
      <c r="P568" s="85"/>
      <c r="Q568" s="85"/>
      <c r="R568" s="85"/>
      <c r="S568" s="85"/>
      <c r="T568" s="85"/>
      <c r="U568" s="85"/>
      <c r="V568" s="85"/>
      <c r="W568" s="85"/>
    </row>
    <row r="569" spans="1:23">
      <c r="A569" s="115"/>
      <c r="B569" s="91"/>
      <c r="C569" s="90"/>
      <c r="D569" s="89"/>
      <c r="E569" s="89"/>
      <c r="F569" s="85"/>
      <c r="G569" s="85"/>
      <c r="H569" s="85"/>
      <c r="I569" s="85"/>
      <c r="J569" s="85"/>
      <c r="K569" s="85"/>
      <c r="L569" s="85"/>
      <c r="M569" s="85"/>
      <c r="N569" s="85"/>
      <c r="O569" s="85"/>
      <c r="P569" s="85"/>
      <c r="Q569" s="85"/>
      <c r="R569" s="85"/>
      <c r="S569" s="85"/>
      <c r="T569" s="85"/>
      <c r="U569" s="85"/>
      <c r="V569" s="85"/>
      <c r="W569" s="85"/>
    </row>
    <row r="570" spans="1:23">
      <c r="A570" s="115"/>
      <c r="B570" s="91"/>
      <c r="C570" s="90"/>
      <c r="D570" s="89"/>
      <c r="E570" s="89"/>
      <c r="F570" s="85"/>
      <c r="G570" s="85"/>
      <c r="H570" s="85"/>
      <c r="I570" s="85"/>
      <c r="J570" s="85"/>
      <c r="K570" s="85"/>
      <c r="L570" s="85"/>
      <c r="M570" s="85"/>
      <c r="N570" s="85"/>
      <c r="O570" s="85"/>
      <c r="P570" s="85"/>
      <c r="Q570" s="85"/>
      <c r="R570" s="85"/>
      <c r="S570" s="85"/>
      <c r="T570" s="85"/>
      <c r="U570" s="85"/>
      <c r="V570" s="85"/>
      <c r="W570" s="85"/>
    </row>
    <row r="571" spans="1:23">
      <c r="A571" s="115"/>
      <c r="B571" s="91"/>
      <c r="C571" s="90"/>
      <c r="D571" s="89"/>
      <c r="E571" s="89"/>
      <c r="F571" s="85"/>
      <c r="G571" s="85"/>
      <c r="H571" s="85"/>
      <c r="I571" s="85"/>
      <c r="J571" s="85"/>
      <c r="K571" s="85"/>
      <c r="L571" s="85"/>
      <c r="M571" s="85"/>
      <c r="N571" s="85"/>
      <c r="O571" s="85"/>
      <c r="P571" s="85"/>
      <c r="Q571" s="85"/>
      <c r="R571" s="85"/>
      <c r="S571" s="85"/>
      <c r="T571" s="85"/>
      <c r="U571" s="85"/>
      <c r="V571" s="85"/>
      <c r="W571" s="85"/>
    </row>
    <row r="572" spans="1:23">
      <c r="A572" s="115"/>
      <c r="B572" s="91"/>
      <c r="C572" s="90"/>
      <c r="D572" s="89"/>
      <c r="E572" s="89"/>
      <c r="F572" s="85"/>
      <c r="G572" s="85"/>
      <c r="H572" s="85"/>
      <c r="I572" s="85"/>
      <c r="J572" s="85"/>
      <c r="K572" s="85"/>
      <c r="L572" s="85"/>
      <c r="M572" s="85"/>
      <c r="N572" s="85"/>
      <c r="O572" s="85"/>
      <c r="P572" s="85"/>
      <c r="Q572" s="85"/>
      <c r="R572" s="85"/>
      <c r="S572" s="85"/>
      <c r="T572" s="85"/>
      <c r="U572" s="85"/>
      <c r="V572" s="85"/>
      <c r="W572" s="85"/>
    </row>
    <row r="573" spans="1:23">
      <c r="A573" s="115"/>
      <c r="B573" s="91"/>
      <c r="C573" s="90"/>
      <c r="D573" s="89"/>
      <c r="E573" s="89"/>
      <c r="F573" s="85"/>
      <c r="G573" s="85"/>
      <c r="H573" s="85"/>
      <c r="I573" s="85"/>
      <c r="J573" s="85"/>
      <c r="K573" s="85"/>
      <c r="L573" s="85"/>
      <c r="M573" s="85"/>
      <c r="N573" s="85"/>
      <c r="O573" s="85"/>
      <c r="P573" s="85"/>
      <c r="Q573" s="85"/>
      <c r="R573" s="85"/>
      <c r="S573" s="85"/>
      <c r="T573" s="85"/>
      <c r="U573" s="85"/>
      <c r="V573" s="85"/>
      <c r="W573" s="85"/>
    </row>
    <row r="574" spans="1:23">
      <c r="A574" s="115"/>
      <c r="B574" s="91"/>
      <c r="C574" s="90"/>
      <c r="D574" s="89"/>
      <c r="E574" s="89"/>
      <c r="F574" s="85"/>
      <c r="G574" s="85"/>
      <c r="H574" s="85"/>
      <c r="I574" s="85"/>
      <c r="J574" s="85"/>
      <c r="K574" s="85"/>
      <c r="L574" s="85"/>
      <c r="M574" s="85"/>
      <c r="N574" s="85"/>
      <c r="O574" s="85"/>
      <c r="P574" s="85"/>
      <c r="Q574" s="85"/>
      <c r="R574" s="85"/>
      <c r="S574" s="85"/>
      <c r="T574" s="85"/>
      <c r="U574" s="85"/>
      <c r="V574" s="85"/>
      <c r="W574" s="85"/>
    </row>
    <row r="575" spans="1:23">
      <c r="A575" s="115"/>
      <c r="B575" s="91"/>
      <c r="C575" s="90"/>
      <c r="D575" s="89"/>
      <c r="E575" s="89"/>
      <c r="F575" s="85"/>
      <c r="G575" s="85"/>
      <c r="H575" s="85"/>
      <c r="I575" s="85"/>
      <c r="J575" s="85"/>
      <c r="K575" s="85"/>
      <c r="L575" s="85"/>
      <c r="M575" s="85"/>
      <c r="N575" s="85"/>
      <c r="O575" s="85"/>
      <c r="P575" s="85"/>
      <c r="Q575" s="85"/>
      <c r="R575" s="85"/>
      <c r="S575" s="85"/>
      <c r="T575" s="85"/>
      <c r="U575" s="85"/>
      <c r="V575" s="85"/>
      <c r="W575" s="85"/>
    </row>
    <row r="576" spans="1:23">
      <c r="A576" s="115"/>
      <c r="B576" s="91"/>
      <c r="C576" s="90"/>
      <c r="D576" s="89"/>
      <c r="E576" s="89"/>
      <c r="F576" s="85"/>
      <c r="G576" s="85"/>
      <c r="H576" s="85"/>
      <c r="I576" s="85"/>
      <c r="J576" s="85"/>
      <c r="K576" s="85"/>
      <c r="L576" s="85"/>
      <c r="M576" s="85"/>
      <c r="N576" s="85"/>
      <c r="O576" s="85"/>
      <c r="P576" s="85"/>
      <c r="Q576" s="85"/>
      <c r="R576" s="85"/>
      <c r="S576" s="85"/>
      <c r="T576" s="85"/>
      <c r="U576" s="85"/>
      <c r="V576" s="85"/>
      <c r="W576" s="85"/>
    </row>
    <row r="577" spans="1:23">
      <c r="A577" s="115"/>
      <c r="B577" s="91"/>
      <c r="C577" s="90"/>
      <c r="D577" s="89"/>
      <c r="E577" s="89"/>
      <c r="F577" s="85"/>
      <c r="G577" s="85"/>
      <c r="H577" s="85"/>
      <c r="I577" s="85"/>
      <c r="J577" s="85"/>
      <c r="K577" s="85"/>
      <c r="L577" s="85"/>
      <c r="M577" s="85"/>
      <c r="N577" s="85"/>
      <c r="O577" s="85"/>
      <c r="P577" s="85"/>
      <c r="Q577" s="85"/>
      <c r="R577" s="85"/>
      <c r="S577" s="85"/>
      <c r="T577" s="85"/>
      <c r="U577" s="85"/>
      <c r="V577" s="85"/>
      <c r="W577" s="85"/>
    </row>
    <row r="578" spans="1:23">
      <c r="A578" s="115"/>
      <c r="B578" s="91"/>
      <c r="C578" s="90"/>
      <c r="D578" s="89"/>
      <c r="E578" s="89"/>
      <c r="F578" s="85"/>
      <c r="G578" s="85"/>
      <c r="H578" s="85"/>
      <c r="I578" s="85"/>
      <c r="J578" s="85"/>
      <c r="K578" s="85"/>
      <c r="L578" s="85"/>
      <c r="M578" s="85"/>
      <c r="N578" s="85"/>
      <c r="O578" s="85"/>
      <c r="P578" s="85"/>
      <c r="Q578" s="85"/>
      <c r="R578" s="85"/>
      <c r="S578" s="85"/>
      <c r="T578" s="85"/>
      <c r="U578" s="85"/>
      <c r="V578" s="85"/>
      <c r="W578" s="85"/>
    </row>
    <row r="579" spans="1:23">
      <c r="A579" s="115"/>
      <c r="B579" s="91"/>
      <c r="C579" s="90"/>
      <c r="D579" s="89"/>
      <c r="E579" s="89"/>
      <c r="F579" s="85"/>
      <c r="G579" s="85"/>
      <c r="H579" s="85"/>
      <c r="I579" s="85"/>
      <c r="J579" s="85"/>
      <c r="K579" s="85"/>
      <c r="L579" s="85"/>
      <c r="M579" s="85"/>
      <c r="N579" s="85"/>
      <c r="O579" s="85"/>
      <c r="P579" s="85"/>
      <c r="Q579" s="85"/>
      <c r="R579" s="85"/>
      <c r="S579" s="85"/>
      <c r="T579" s="85"/>
      <c r="U579" s="85"/>
      <c r="V579" s="85"/>
      <c r="W579" s="85"/>
    </row>
    <row r="580" spans="1:23">
      <c r="A580" s="115"/>
      <c r="B580" s="91"/>
      <c r="C580" s="90"/>
      <c r="D580" s="89"/>
      <c r="E580" s="89"/>
      <c r="F580" s="85"/>
      <c r="G580" s="85"/>
      <c r="H580" s="85"/>
      <c r="I580" s="85"/>
      <c r="J580" s="85"/>
      <c r="K580" s="85"/>
      <c r="L580" s="85"/>
      <c r="M580" s="85"/>
      <c r="N580" s="85"/>
      <c r="O580" s="85"/>
      <c r="P580" s="85"/>
      <c r="Q580" s="85"/>
      <c r="R580" s="85"/>
      <c r="S580" s="85"/>
      <c r="T580" s="85"/>
      <c r="U580" s="85"/>
      <c r="V580" s="85"/>
      <c r="W580" s="85"/>
    </row>
    <row r="581" spans="1:23">
      <c r="A581" s="115"/>
      <c r="B581" s="91"/>
      <c r="C581" s="90"/>
      <c r="D581" s="89"/>
      <c r="E581" s="89"/>
      <c r="F581" s="85"/>
      <c r="G581" s="85"/>
      <c r="H581" s="85"/>
      <c r="I581" s="85"/>
      <c r="J581" s="85"/>
      <c r="K581" s="85"/>
      <c r="L581" s="85"/>
      <c r="M581" s="85"/>
      <c r="N581" s="85"/>
      <c r="O581" s="85"/>
      <c r="P581" s="85"/>
      <c r="Q581" s="85"/>
      <c r="R581" s="85"/>
      <c r="S581" s="85"/>
      <c r="T581" s="85"/>
      <c r="U581" s="85"/>
      <c r="V581" s="85"/>
      <c r="W581" s="85"/>
    </row>
    <row r="582" spans="1:23">
      <c r="A582" s="115"/>
      <c r="B582" s="91"/>
      <c r="C582" s="90"/>
      <c r="D582" s="89"/>
      <c r="E582" s="89"/>
      <c r="F582" s="85"/>
      <c r="G582" s="85"/>
      <c r="H582" s="85"/>
      <c r="I582" s="85"/>
      <c r="J582" s="85"/>
      <c r="K582" s="85"/>
      <c r="L582" s="85"/>
      <c r="M582" s="85"/>
      <c r="N582" s="85"/>
      <c r="O582" s="85"/>
      <c r="P582" s="85"/>
      <c r="Q582" s="85"/>
      <c r="R582" s="85"/>
      <c r="S582" s="85"/>
      <c r="T582" s="85"/>
      <c r="U582" s="85"/>
      <c r="V582" s="85"/>
      <c r="W582" s="85"/>
    </row>
    <row r="583" spans="1:23">
      <c r="A583" s="115"/>
      <c r="B583" s="91"/>
      <c r="C583" s="90"/>
      <c r="D583" s="89"/>
      <c r="E583" s="89"/>
      <c r="F583" s="85"/>
      <c r="G583" s="85"/>
      <c r="H583" s="85"/>
      <c r="I583" s="85"/>
      <c r="J583" s="85"/>
      <c r="K583" s="85"/>
      <c r="L583" s="85"/>
      <c r="M583" s="85"/>
      <c r="N583" s="85"/>
      <c r="O583" s="85"/>
      <c r="P583" s="85"/>
      <c r="Q583" s="85"/>
      <c r="R583" s="85"/>
      <c r="S583" s="85"/>
      <c r="T583" s="85"/>
      <c r="U583" s="85"/>
      <c r="V583" s="85"/>
      <c r="W583" s="85"/>
    </row>
    <row r="584" spans="1:23">
      <c r="A584" s="115"/>
      <c r="B584" s="91"/>
      <c r="C584" s="90"/>
      <c r="D584" s="89"/>
      <c r="E584" s="89"/>
      <c r="F584" s="85"/>
      <c r="G584" s="85"/>
      <c r="H584" s="85"/>
      <c r="I584" s="85"/>
      <c r="J584" s="85"/>
      <c r="K584" s="85"/>
      <c r="L584" s="85"/>
      <c r="M584" s="85"/>
      <c r="N584" s="85"/>
      <c r="O584" s="85"/>
      <c r="P584" s="85"/>
      <c r="Q584" s="85"/>
      <c r="R584" s="85"/>
      <c r="S584" s="85"/>
      <c r="T584" s="85"/>
      <c r="U584" s="85"/>
      <c r="V584" s="85"/>
      <c r="W584" s="85"/>
    </row>
    <row r="585" spans="1:23">
      <c r="A585" s="115"/>
      <c r="B585" s="91"/>
      <c r="C585" s="90"/>
      <c r="D585" s="89"/>
      <c r="E585" s="89"/>
      <c r="F585" s="85"/>
      <c r="G585" s="85"/>
      <c r="H585" s="85"/>
      <c r="I585" s="85"/>
      <c r="J585" s="85"/>
      <c r="K585" s="85"/>
      <c r="L585" s="85"/>
      <c r="M585" s="85"/>
      <c r="N585" s="85"/>
      <c r="O585" s="85"/>
      <c r="P585" s="85"/>
      <c r="Q585" s="85"/>
      <c r="R585" s="85"/>
      <c r="S585" s="85"/>
      <c r="T585" s="85"/>
      <c r="U585" s="85"/>
      <c r="V585" s="85"/>
      <c r="W585" s="85"/>
    </row>
    <row r="586" spans="1:23">
      <c r="A586" s="115"/>
      <c r="B586" s="91"/>
      <c r="C586" s="90"/>
      <c r="D586" s="89"/>
      <c r="E586" s="89"/>
      <c r="F586" s="85"/>
      <c r="G586" s="85"/>
      <c r="H586" s="85"/>
      <c r="I586" s="85"/>
      <c r="J586" s="85"/>
      <c r="K586" s="85"/>
      <c r="L586" s="85"/>
      <c r="M586" s="85"/>
      <c r="N586" s="85"/>
      <c r="O586" s="85"/>
      <c r="P586" s="85"/>
      <c r="Q586" s="85"/>
      <c r="R586" s="85"/>
      <c r="S586" s="85"/>
      <c r="T586" s="85"/>
      <c r="U586" s="85"/>
      <c r="V586" s="85"/>
      <c r="W586" s="85"/>
    </row>
    <row r="587" spans="1:23">
      <c r="A587" s="115"/>
      <c r="B587" s="91"/>
      <c r="C587" s="90"/>
      <c r="D587" s="89"/>
      <c r="E587" s="89"/>
      <c r="F587" s="85"/>
      <c r="G587" s="85"/>
      <c r="H587" s="85"/>
      <c r="I587" s="85"/>
      <c r="J587" s="85"/>
      <c r="K587" s="85"/>
      <c r="L587" s="85"/>
      <c r="M587" s="85"/>
      <c r="N587" s="85"/>
      <c r="O587" s="85"/>
      <c r="P587" s="85"/>
      <c r="Q587" s="85"/>
      <c r="R587" s="85"/>
      <c r="S587" s="85"/>
      <c r="T587" s="85"/>
      <c r="U587" s="85"/>
      <c r="V587" s="85"/>
      <c r="W587" s="85"/>
    </row>
    <row r="588" spans="1:23">
      <c r="A588" s="115"/>
      <c r="B588" s="91"/>
      <c r="C588" s="90"/>
      <c r="D588" s="89"/>
      <c r="E588" s="89"/>
      <c r="F588" s="85"/>
      <c r="G588" s="85"/>
      <c r="H588" s="85"/>
      <c r="I588" s="85"/>
      <c r="J588" s="85"/>
      <c r="K588" s="85"/>
      <c r="L588" s="85"/>
      <c r="M588" s="85"/>
      <c r="N588" s="85"/>
      <c r="O588" s="85"/>
      <c r="P588" s="85"/>
      <c r="Q588" s="85"/>
      <c r="R588" s="85"/>
      <c r="S588" s="85"/>
      <c r="T588" s="85"/>
      <c r="U588" s="85"/>
      <c r="V588" s="85"/>
      <c r="W588" s="85"/>
    </row>
    <row r="589" spans="1:23">
      <c r="A589" s="115"/>
      <c r="B589" s="91"/>
      <c r="C589" s="90"/>
      <c r="D589" s="89"/>
      <c r="E589" s="89"/>
      <c r="F589" s="85"/>
      <c r="G589" s="85"/>
      <c r="H589" s="85"/>
      <c r="I589" s="85"/>
      <c r="J589" s="85"/>
      <c r="K589" s="85"/>
      <c r="L589" s="85"/>
      <c r="M589" s="85"/>
      <c r="N589" s="85"/>
      <c r="O589" s="85"/>
      <c r="P589" s="85"/>
      <c r="Q589" s="85"/>
      <c r="R589" s="85"/>
      <c r="S589" s="85"/>
      <c r="T589" s="85"/>
      <c r="U589" s="85"/>
      <c r="V589" s="85"/>
      <c r="W589" s="85"/>
    </row>
    <row r="590" spans="1:23">
      <c r="A590" s="115"/>
      <c r="B590" s="91"/>
      <c r="C590" s="90"/>
      <c r="D590" s="89"/>
      <c r="E590" s="89"/>
      <c r="F590" s="85"/>
      <c r="G590" s="85"/>
      <c r="H590" s="85"/>
      <c r="I590" s="85"/>
      <c r="J590" s="85"/>
      <c r="K590" s="85"/>
      <c r="L590" s="85"/>
      <c r="M590" s="85"/>
      <c r="N590" s="85"/>
      <c r="O590" s="85"/>
      <c r="P590" s="85"/>
      <c r="Q590" s="85"/>
      <c r="R590" s="85"/>
      <c r="S590" s="85"/>
      <c r="T590" s="85"/>
      <c r="U590" s="85"/>
      <c r="V590" s="85"/>
      <c r="W590" s="85"/>
    </row>
    <row r="591" spans="1:23">
      <c r="A591" s="115"/>
      <c r="B591" s="91"/>
      <c r="C591" s="90"/>
      <c r="D591" s="89"/>
      <c r="E591" s="89"/>
      <c r="F591" s="85"/>
      <c r="G591" s="85"/>
      <c r="H591" s="85"/>
      <c r="I591" s="85"/>
      <c r="J591" s="85"/>
      <c r="K591" s="85"/>
      <c r="L591" s="85"/>
      <c r="M591" s="85"/>
      <c r="N591" s="85"/>
      <c r="O591" s="85"/>
      <c r="P591" s="85"/>
      <c r="Q591" s="85"/>
      <c r="R591" s="85"/>
      <c r="S591" s="85"/>
      <c r="T591" s="85"/>
      <c r="U591" s="85"/>
      <c r="V591" s="85"/>
      <c r="W591" s="85"/>
    </row>
    <row r="592" spans="1:23">
      <c r="A592" s="115"/>
      <c r="B592" s="91"/>
      <c r="C592" s="90"/>
      <c r="D592" s="89"/>
      <c r="E592" s="89"/>
      <c r="F592" s="85"/>
      <c r="G592" s="85"/>
      <c r="H592" s="85"/>
      <c r="I592" s="85"/>
      <c r="J592" s="85"/>
      <c r="K592" s="85"/>
      <c r="L592" s="85"/>
      <c r="M592" s="85"/>
      <c r="N592" s="85"/>
      <c r="O592" s="85"/>
      <c r="P592" s="85"/>
      <c r="Q592" s="85"/>
      <c r="R592" s="85"/>
      <c r="S592" s="85"/>
      <c r="T592" s="85"/>
      <c r="U592" s="85"/>
      <c r="V592" s="85"/>
      <c r="W592" s="85"/>
    </row>
    <row r="593" spans="1:23">
      <c r="A593" s="115"/>
      <c r="B593" s="91"/>
      <c r="C593" s="90"/>
      <c r="D593" s="89"/>
      <c r="E593" s="89"/>
      <c r="F593" s="85"/>
      <c r="G593" s="85"/>
      <c r="H593" s="85"/>
      <c r="I593" s="85"/>
      <c r="J593" s="85"/>
      <c r="K593" s="85"/>
      <c r="L593" s="85"/>
      <c r="M593" s="85"/>
      <c r="N593" s="85"/>
      <c r="O593" s="85"/>
      <c r="P593" s="85"/>
      <c r="Q593" s="85"/>
      <c r="R593" s="85"/>
      <c r="S593" s="85"/>
      <c r="T593" s="85"/>
      <c r="U593" s="85"/>
      <c r="V593" s="85"/>
      <c r="W593" s="85"/>
    </row>
    <row r="594" spans="1:23">
      <c r="A594" s="115"/>
      <c r="B594" s="91"/>
      <c r="C594" s="90"/>
      <c r="D594" s="89"/>
      <c r="E594" s="89"/>
      <c r="F594" s="85"/>
      <c r="G594" s="85"/>
      <c r="H594" s="85"/>
      <c r="I594" s="85"/>
      <c r="J594" s="85"/>
      <c r="K594" s="85"/>
      <c r="L594" s="85"/>
      <c r="M594" s="85"/>
      <c r="N594" s="85"/>
      <c r="O594" s="85"/>
      <c r="P594" s="85"/>
      <c r="Q594" s="85"/>
      <c r="R594" s="85"/>
      <c r="S594" s="85"/>
      <c r="T594" s="85"/>
      <c r="U594" s="85"/>
      <c r="V594" s="85"/>
      <c r="W594" s="85"/>
    </row>
    <row r="595" spans="1:23">
      <c r="A595" s="115"/>
      <c r="B595" s="91"/>
      <c r="C595" s="90"/>
      <c r="D595" s="89"/>
      <c r="E595" s="89"/>
      <c r="F595" s="85"/>
      <c r="G595" s="85"/>
      <c r="H595" s="85"/>
      <c r="I595" s="85"/>
      <c r="J595" s="85"/>
      <c r="K595" s="85"/>
      <c r="L595" s="85"/>
      <c r="M595" s="85"/>
      <c r="N595" s="85"/>
      <c r="O595" s="85"/>
      <c r="P595" s="85"/>
      <c r="Q595" s="85"/>
      <c r="R595" s="85"/>
      <c r="S595" s="85"/>
      <c r="T595" s="85"/>
      <c r="U595" s="85"/>
      <c r="V595" s="85"/>
      <c r="W595" s="85"/>
    </row>
    <row r="596" spans="1:23">
      <c r="A596" s="115"/>
      <c r="B596" s="91"/>
      <c r="C596" s="90"/>
      <c r="D596" s="89"/>
      <c r="E596" s="89"/>
      <c r="F596" s="85"/>
      <c r="G596" s="85"/>
      <c r="H596" s="85"/>
      <c r="I596" s="85"/>
      <c r="J596" s="85"/>
      <c r="K596" s="85"/>
      <c r="L596" s="85"/>
      <c r="M596" s="85"/>
      <c r="N596" s="85"/>
      <c r="O596" s="85"/>
      <c r="P596" s="85"/>
      <c r="Q596" s="85"/>
      <c r="R596" s="85"/>
      <c r="S596" s="85"/>
      <c r="T596" s="85"/>
      <c r="U596" s="85"/>
      <c r="V596" s="85"/>
      <c r="W596" s="85"/>
    </row>
    <row r="597" spans="1:23">
      <c r="A597" s="115"/>
      <c r="B597" s="91"/>
      <c r="C597" s="90"/>
      <c r="D597" s="89"/>
      <c r="E597" s="89"/>
      <c r="F597" s="85"/>
      <c r="G597" s="85"/>
      <c r="H597" s="85"/>
      <c r="I597" s="85"/>
      <c r="J597" s="85"/>
      <c r="K597" s="85"/>
      <c r="L597" s="85"/>
      <c r="M597" s="85"/>
      <c r="N597" s="85"/>
      <c r="O597" s="85"/>
      <c r="P597" s="85"/>
      <c r="Q597" s="85"/>
      <c r="R597" s="85"/>
      <c r="S597" s="85"/>
      <c r="T597" s="85"/>
      <c r="U597" s="85"/>
      <c r="V597" s="85"/>
      <c r="W597" s="85"/>
    </row>
    <row r="598" spans="1:23">
      <c r="A598" s="115"/>
      <c r="B598" s="91"/>
      <c r="C598" s="90"/>
      <c r="D598" s="89"/>
      <c r="E598" s="89"/>
      <c r="F598" s="85"/>
      <c r="G598" s="85"/>
      <c r="H598" s="85"/>
      <c r="I598" s="85"/>
      <c r="J598" s="85"/>
      <c r="K598" s="85"/>
      <c r="L598" s="85"/>
      <c r="M598" s="85"/>
      <c r="N598" s="85"/>
      <c r="O598" s="85"/>
      <c r="P598" s="85"/>
      <c r="Q598" s="85"/>
      <c r="R598" s="85"/>
      <c r="S598" s="85"/>
      <c r="T598" s="85"/>
      <c r="U598" s="85"/>
      <c r="V598" s="85"/>
      <c r="W598" s="85"/>
    </row>
    <row r="599" spans="1:23">
      <c r="A599" s="115"/>
      <c r="B599" s="91"/>
      <c r="C599" s="90"/>
      <c r="D599" s="89"/>
      <c r="E599" s="89"/>
      <c r="F599" s="85"/>
      <c r="G599" s="85"/>
      <c r="H599" s="85"/>
      <c r="I599" s="85"/>
      <c r="J599" s="85"/>
      <c r="K599" s="85"/>
      <c r="L599" s="85"/>
      <c r="M599" s="85"/>
      <c r="N599" s="85"/>
      <c r="O599" s="85"/>
      <c r="P599" s="85"/>
      <c r="Q599" s="85"/>
      <c r="R599" s="85"/>
      <c r="S599" s="85"/>
      <c r="T599" s="85"/>
      <c r="U599" s="85"/>
      <c r="V599" s="85"/>
      <c r="W599" s="85"/>
    </row>
    <row r="600" spans="1:23">
      <c r="A600" s="115"/>
      <c r="B600" s="91"/>
      <c r="C600" s="90"/>
      <c r="D600" s="89"/>
      <c r="E600" s="89"/>
      <c r="F600" s="85"/>
      <c r="G600" s="85"/>
      <c r="H600" s="85"/>
      <c r="I600" s="85"/>
      <c r="J600" s="85"/>
      <c r="K600" s="85"/>
      <c r="L600" s="85"/>
      <c r="M600" s="85"/>
      <c r="N600" s="85"/>
      <c r="O600" s="85"/>
      <c r="P600" s="85"/>
      <c r="Q600" s="85"/>
      <c r="R600" s="85"/>
      <c r="S600" s="85"/>
      <c r="T600" s="85"/>
      <c r="U600" s="85"/>
      <c r="V600" s="85"/>
      <c r="W600" s="85"/>
    </row>
    <row r="601" spans="1:23">
      <c r="A601" s="115"/>
      <c r="B601" s="91"/>
      <c r="C601" s="90"/>
      <c r="D601" s="89"/>
      <c r="E601" s="89"/>
      <c r="F601" s="85"/>
      <c r="G601" s="85"/>
      <c r="H601" s="85"/>
      <c r="I601" s="85"/>
      <c r="J601" s="85"/>
      <c r="K601" s="85"/>
      <c r="L601" s="85"/>
      <c r="M601" s="85"/>
      <c r="N601" s="85"/>
      <c r="O601" s="85"/>
      <c r="P601" s="85"/>
      <c r="Q601" s="85"/>
      <c r="R601" s="85"/>
      <c r="S601" s="85"/>
      <c r="T601" s="85"/>
      <c r="U601" s="85"/>
      <c r="V601" s="85"/>
      <c r="W601" s="85"/>
    </row>
    <row r="602" spans="1:23">
      <c r="A602" s="115"/>
      <c r="B602" s="91"/>
      <c r="C602" s="90"/>
      <c r="D602" s="89"/>
      <c r="E602" s="89"/>
      <c r="F602" s="85"/>
      <c r="G602" s="85"/>
      <c r="H602" s="85"/>
      <c r="I602" s="85"/>
      <c r="J602" s="85"/>
      <c r="K602" s="85"/>
      <c r="L602" s="85"/>
      <c r="M602" s="85"/>
      <c r="N602" s="85"/>
      <c r="O602" s="85"/>
      <c r="P602" s="85"/>
      <c r="Q602" s="85"/>
      <c r="R602" s="85"/>
      <c r="S602" s="85"/>
      <c r="T602" s="85"/>
      <c r="U602" s="85"/>
      <c r="V602" s="85"/>
      <c r="W602" s="85"/>
    </row>
    <row r="603" spans="1:23">
      <c r="A603" s="115"/>
      <c r="B603" s="91"/>
      <c r="C603" s="90"/>
      <c r="D603" s="89"/>
      <c r="E603" s="89"/>
      <c r="F603" s="85"/>
      <c r="G603" s="85"/>
      <c r="H603" s="85"/>
      <c r="I603" s="85"/>
      <c r="J603" s="85"/>
      <c r="K603" s="85"/>
      <c r="L603" s="85"/>
      <c r="M603" s="85"/>
      <c r="N603" s="85"/>
      <c r="O603" s="85"/>
      <c r="P603" s="85"/>
      <c r="Q603" s="85"/>
      <c r="R603" s="85"/>
      <c r="S603" s="85"/>
      <c r="T603" s="85"/>
      <c r="U603" s="85"/>
      <c r="V603" s="85"/>
      <c r="W603" s="85"/>
    </row>
    <row r="604" spans="1:23">
      <c r="A604" s="115"/>
      <c r="B604" s="91"/>
      <c r="C604" s="90"/>
      <c r="D604" s="89"/>
      <c r="E604" s="89"/>
      <c r="F604" s="85"/>
      <c r="G604" s="85"/>
      <c r="H604" s="85"/>
      <c r="I604" s="85"/>
      <c r="J604" s="85"/>
      <c r="K604" s="85"/>
      <c r="L604" s="85"/>
      <c r="M604" s="85"/>
      <c r="N604" s="85"/>
      <c r="O604" s="85"/>
      <c r="P604" s="85"/>
      <c r="Q604" s="85"/>
      <c r="R604" s="85"/>
      <c r="S604" s="85"/>
      <c r="T604" s="85"/>
      <c r="U604" s="85"/>
      <c r="V604" s="85"/>
      <c r="W604" s="85"/>
    </row>
    <row r="605" spans="1:23">
      <c r="A605" s="115"/>
      <c r="B605" s="91"/>
      <c r="C605" s="90"/>
      <c r="D605" s="89"/>
      <c r="E605" s="89"/>
      <c r="F605" s="85"/>
      <c r="G605" s="85"/>
      <c r="H605" s="85"/>
      <c r="I605" s="85"/>
      <c r="J605" s="85"/>
      <c r="K605" s="85"/>
      <c r="L605" s="85"/>
      <c r="M605" s="85"/>
      <c r="N605" s="85"/>
      <c r="O605" s="85"/>
      <c r="P605" s="85"/>
      <c r="Q605" s="85"/>
      <c r="R605" s="85"/>
      <c r="S605" s="85"/>
      <c r="T605" s="85"/>
      <c r="U605" s="85"/>
      <c r="V605" s="85"/>
      <c r="W605" s="85"/>
    </row>
    <row r="606" spans="1:23">
      <c r="A606" s="115"/>
      <c r="B606" s="91"/>
      <c r="C606" s="90"/>
      <c r="D606" s="89"/>
      <c r="E606" s="89"/>
      <c r="F606" s="85"/>
      <c r="G606" s="85"/>
      <c r="H606" s="85"/>
      <c r="I606" s="85"/>
      <c r="J606" s="85"/>
      <c r="K606" s="85"/>
      <c r="L606" s="85"/>
      <c r="M606" s="85"/>
      <c r="N606" s="85"/>
      <c r="O606" s="85"/>
      <c r="P606" s="85"/>
      <c r="Q606" s="85"/>
      <c r="R606" s="85"/>
      <c r="S606" s="85"/>
      <c r="T606" s="85"/>
      <c r="U606" s="85"/>
      <c r="V606" s="85"/>
      <c r="W606" s="85"/>
    </row>
    <row r="607" spans="1:23">
      <c r="A607" s="115"/>
      <c r="B607" s="91"/>
      <c r="C607" s="90"/>
      <c r="D607" s="89"/>
      <c r="E607" s="89"/>
      <c r="F607" s="85"/>
      <c r="G607" s="85"/>
      <c r="H607" s="85"/>
      <c r="I607" s="85"/>
      <c r="J607" s="85"/>
      <c r="K607" s="85"/>
      <c r="L607" s="85"/>
      <c r="M607" s="85"/>
      <c r="N607" s="85"/>
      <c r="O607" s="85"/>
      <c r="P607" s="85"/>
      <c r="Q607" s="85"/>
      <c r="R607" s="85"/>
      <c r="S607" s="85"/>
      <c r="T607" s="85"/>
      <c r="U607" s="85"/>
      <c r="V607" s="85"/>
      <c r="W607" s="85"/>
    </row>
    <row r="608" spans="1:23">
      <c r="A608" s="115"/>
      <c r="B608" s="91"/>
      <c r="C608" s="90"/>
      <c r="D608" s="89"/>
      <c r="E608" s="89"/>
      <c r="F608" s="85"/>
      <c r="G608" s="85"/>
      <c r="H608" s="85"/>
      <c r="I608" s="85"/>
      <c r="J608" s="85"/>
      <c r="K608" s="85"/>
      <c r="L608" s="85"/>
      <c r="M608" s="85"/>
      <c r="N608" s="85"/>
      <c r="O608" s="85"/>
      <c r="P608" s="85"/>
      <c r="Q608" s="85"/>
      <c r="R608" s="85"/>
      <c r="S608" s="85"/>
      <c r="T608" s="85"/>
      <c r="U608" s="85"/>
      <c r="V608" s="85"/>
      <c r="W608" s="85"/>
    </row>
    <row r="609" spans="1:23">
      <c r="A609" s="115"/>
      <c r="B609" s="91"/>
      <c r="C609" s="90"/>
      <c r="D609" s="89"/>
      <c r="E609" s="89"/>
      <c r="F609" s="85"/>
      <c r="G609" s="85"/>
      <c r="H609" s="85"/>
      <c r="I609" s="85"/>
      <c r="J609" s="85"/>
      <c r="K609" s="85"/>
      <c r="L609" s="85"/>
      <c r="M609" s="85"/>
      <c r="N609" s="85"/>
      <c r="O609" s="85"/>
      <c r="P609" s="85"/>
      <c r="Q609" s="85"/>
      <c r="R609" s="85"/>
      <c r="S609" s="85"/>
      <c r="T609" s="85"/>
      <c r="U609" s="85"/>
      <c r="V609" s="85"/>
      <c r="W609" s="85"/>
    </row>
    <row r="610" spans="1:23">
      <c r="A610" s="115"/>
      <c r="B610" s="91"/>
      <c r="C610" s="90"/>
      <c r="D610" s="89"/>
      <c r="E610" s="89"/>
      <c r="F610" s="85"/>
      <c r="G610" s="85"/>
      <c r="H610" s="85"/>
      <c r="I610" s="85"/>
      <c r="J610" s="85"/>
      <c r="K610" s="85"/>
      <c r="L610" s="85"/>
      <c r="M610" s="85"/>
      <c r="N610" s="85"/>
      <c r="O610" s="85"/>
      <c r="P610" s="85"/>
      <c r="Q610" s="85"/>
      <c r="R610" s="85"/>
      <c r="S610" s="85"/>
      <c r="T610" s="85"/>
      <c r="U610" s="85"/>
      <c r="V610" s="85"/>
      <c r="W610" s="85"/>
    </row>
    <row r="611" spans="1:23">
      <c r="A611" s="115"/>
      <c r="B611" s="91"/>
      <c r="C611" s="90"/>
      <c r="D611" s="89"/>
      <c r="E611" s="89"/>
      <c r="F611" s="85"/>
      <c r="G611" s="85"/>
      <c r="H611" s="85"/>
      <c r="I611" s="85"/>
      <c r="J611" s="85"/>
      <c r="K611" s="85"/>
      <c r="L611" s="85"/>
      <c r="M611" s="85"/>
      <c r="N611" s="85"/>
      <c r="O611" s="85"/>
      <c r="P611" s="85"/>
      <c r="Q611" s="85"/>
      <c r="R611" s="85"/>
      <c r="S611" s="85"/>
      <c r="T611" s="85"/>
      <c r="U611" s="85"/>
      <c r="V611" s="85"/>
      <c r="W611" s="85"/>
    </row>
    <row r="612" spans="1:23">
      <c r="A612" s="115"/>
      <c r="B612" s="91"/>
      <c r="C612" s="90"/>
      <c r="D612" s="89"/>
      <c r="E612" s="89"/>
      <c r="F612" s="85"/>
      <c r="G612" s="85"/>
      <c r="H612" s="85"/>
      <c r="I612" s="85"/>
      <c r="J612" s="85"/>
      <c r="K612" s="85"/>
      <c r="L612" s="85"/>
      <c r="M612" s="85"/>
      <c r="N612" s="85"/>
      <c r="O612" s="85"/>
      <c r="P612" s="85"/>
      <c r="Q612" s="85"/>
      <c r="R612" s="85"/>
      <c r="S612" s="85"/>
      <c r="T612" s="85"/>
      <c r="U612" s="85"/>
      <c r="V612" s="85"/>
      <c r="W612" s="85"/>
    </row>
    <row r="613" spans="1:23">
      <c r="A613" s="115"/>
      <c r="B613" s="91"/>
      <c r="C613" s="90"/>
      <c r="D613" s="89"/>
      <c r="E613" s="89"/>
      <c r="F613" s="85"/>
      <c r="G613" s="85"/>
      <c r="H613" s="85"/>
      <c r="I613" s="85"/>
      <c r="J613" s="85"/>
      <c r="K613" s="85"/>
      <c r="L613" s="85"/>
      <c r="M613" s="85"/>
      <c r="N613" s="85"/>
      <c r="O613" s="85"/>
      <c r="P613" s="85"/>
      <c r="Q613" s="85"/>
      <c r="R613" s="85"/>
      <c r="S613" s="85"/>
      <c r="T613" s="85"/>
      <c r="U613" s="85"/>
      <c r="V613" s="85"/>
      <c r="W613" s="85"/>
    </row>
    <row r="614" spans="1:23">
      <c r="A614" s="115"/>
      <c r="B614" s="91"/>
      <c r="C614" s="90"/>
      <c r="D614" s="89"/>
      <c r="E614" s="89"/>
      <c r="F614" s="85"/>
      <c r="G614" s="85"/>
      <c r="H614" s="85"/>
      <c r="I614" s="85"/>
      <c r="J614" s="85"/>
      <c r="K614" s="85"/>
      <c r="L614" s="85"/>
      <c r="M614" s="85"/>
      <c r="N614" s="85"/>
      <c r="O614" s="85"/>
      <c r="P614" s="85"/>
      <c r="Q614" s="85"/>
      <c r="R614" s="85"/>
      <c r="S614" s="85"/>
      <c r="T614" s="85"/>
      <c r="U614" s="85"/>
      <c r="V614" s="85"/>
      <c r="W614" s="85"/>
    </row>
    <row r="615" spans="1:23">
      <c r="A615" s="115"/>
      <c r="B615" s="91"/>
      <c r="C615" s="90"/>
      <c r="D615" s="89"/>
      <c r="E615" s="89"/>
      <c r="F615" s="85"/>
      <c r="G615" s="85"/>
      <c r="H615" s="85"/>
      <c r="I615" s="85"/>
      <c r="J615" s="85"/>
      <c r="K615" s="85"/>
      <c r="L615" s="85"/>
      <c r="M615" s="85"/>
      <c r="N615" s="85"/>
      <c r="O615" s="85"/>
      <c r="P615" s="85"/>
      <c r="Q615" s="85"/>
      <c r="R615" s="85"/>
      <c r="S615" s="85"/>
      <c r="T615" s="85"/>
      <c r="U615" s="85"/>
      <c r="V615" s="85"/>
      <c r="W615" s="85"/>
    </row>
    <row r="616" spans="1:23">
      <c r="A616" s="115"/>
      <c r="B616" s="91"/>
      <c r="C616" s="90"/>
      <c r="D616" s="89"/>
      <c r="E616" s="89"/>
      <c r="F616" s="85"/>
      <c r="G616" s="85"/>
      <c r="H616" s="85"/>
      <c r="I616" s="85"/>
      <c r="J616" s="85"/>
      <c r="K616" s="85"/>
      <c r="L616" s="85"/>
      <c r="M616" s="85"/>
      <c r="N616" s="85"/>
      <c r="O616" s="85"/>
      <c r="P616" s="85"/>
      <c r="Q616" s="85"/>
      <c r="R616" s="85"/>
      <c r="S616" s="85"/>
      <c r="T616" s="85"/>
      <c r="U616" s="85"/>
      <c r="V616" s="85"/>
      <c r="W616" s="85"/>
    </row>
    <row r="617" spans="1:23">
      <c r="A617" s="115"/>
      <c r="B617" s="91"/>
      <c r="C617" s="90"/>
      <c r="D617" s="89"/>
      <c r="E617" s="89"/>
      <c r="F617" s="85"/>
      <c r="G617" s="85"/>
      <c r="H617" s="85"/>
      <c r="I617" s="85"/>
      <c r="J617" s="85"/>
      <c r="K617" s="85"/>
      <c r="L617" s="85"/>
      <c r="M617" s="85"/>
      <c r="N617" s="85"/>
      <c r="O617" s="85"/>
      <c r="P617" s="85"/>
      <c r="Q617" s="85"/>
      <c r="R617" s="85"/>
      <c r="S617" s="85"/>
      <c r="T617" s="85"/>
      <c r="U617" s="85"/>
      <c r="V617" s="85"/>
      <c r="W617" s="85"/>
    </row>
    <row r="618" spans="1:23">
      <c r="A618" s="115"/>
      <c r="B618" s="91"/>
      <c r="C618" s="90"/>
      <c r="D618" s="89"/>
      <c r="E618" s="89"/>
      <c r="F618" s="85"/>
      <c r="G618" s="85"/>
      <c r="H618" s="85"/>
      <c r="I618" s="85"/>
      <c r="J618" s="85"/>
      <c r="K618" s="85"/>
      <c r="L618" s="85"/>
      <c r="M618" s="85"/>
      <c r="N618" s="85"/>
      <c r="O618" s="85"/>
      <c r="P618" s="85"/>
      <c r="Q618" s="85"/>
      <c r="R618" s="85"/>
      <c r="S618" s="85"/>
      <c r="T618" s="85"/>
      <c r="U618" s="85"/>
      <c r="V618" s="85"/>
      <c r="W618" s="85"/>
    </row>
    <row r="619" spans="1:23">
      <c r="A619" s="115"/>
      <c r="B619" s="91"/>
      <c r="C619" s="90"/>
      <c r="D619" s="89"/>
      <c r="E619" s="89"/>
      <c r="F619" s="85"/>
      <c r="G619" s="85"/>
      <c r="H619" s="85"/>
      <c r="I619" s="85"/>
      <c r="J619" s="85"/>
      <c r="K619" s="85"/>
      <c r="L619" s="85"/>
      <c r="M619" s="85"/>
      <c r="N619" s="85"/>
      <c r="O619" s="85"/>
      <c r="P619" s="85"/>
      <c r="Q619" s="85"/>
      <c r="R619" s="85"/>
      <c r="S619" s="85"/>
      <c r="T619" s="85"/>
      <c r="U619" s="85"/>
      <c r="V619" s="85"/>
      <c r="W619" s="85"/>
    </row>
    <row r="620" spans="1:23">
      <c r="A620" s="115"/>
      <c r="B620" s="91"/>
      <c r="C620" s="90"/>
      <c r="D620" s="89"/>
      <c r="E620" s="89"/>
      <c r="F620" s="85"/>
      <c r="G620" s="85"/>
      <c r="H620" s="85"/>
      <c r="I620" s="85"/>
      <c r="J620" s="85"/>
      <c r="K620" s="85"/>
      <c r="L620" s="85"/>
      <c r="M620" s="85"/>
      <c r="N620" s="85"/>
      <c r="O620" s="85"/>
      <c r="P620" s="85"/>
      <c r="Q620" s="85"/>
      <c r="R620" s="85"/>
      <c r="S620" s="85"/>
      <c r="T620" s="85"/>
      <c r="U620" s="85"/>
      <c r="V620" s="85"/>
      <c r="W620" s="85"/>
    </row>
    <row r="621" spans="1:23">
      <c r="A621" s="115"/>
      <c r="B621" s="91"/>
      <c r="C621" s="90"/>
      <c r="D621" s="89"/>
      <c r="E621" s="89"/>
      <c r="F621" s="85"/>
      <c r="G621" s="85"/>
      <c r="H621" s="85"/>
      <c r="I621" s="85"/>
      <c r="J621" s="85"/>
      <c r="K621" s="85"/>
      <c r="L621" s="85"/>
      <c r="M621" s="85"/>
      <c r="N621" s="85"/>
      <c r="O621" s="85"/>
      <c r="P621" s="85"/>
      <c r="Q621" s="85"/>
      <c r="R621" s="85"/>
      <c r="S621" s="85"/>
      <c r="T621" s="85"/>
      <c r="U621" s="85"/>
      <c r="V621" s="85"/>
      <c r="W621" s="85"/>
    </row>
    <row r="622" spans="1:23">
      <c r="A622" s="115"/>
      <c r="B622" s="91"/>
      <c r="C622" s="90"/>
      <c r="D622" s="89"/>
      <c r="E622" s="89"/>
      <c r="F622" s="85"/>
      <c r="G622" s="85"/>
      <c r="H622" s="85"/>
      <c r="I622" s="85"/>
      <c r="J622" s="85"/>
      <c r="K622" s="85"/>
      <c r="L622" s="85"/>
      <c r="M622" s="85"/>
      <c r="N622" s="85"/>
      <c r="O622" s="85"/>
      <c r="P622" s="85"/>
      <c r="Q622" s="85"/>
      <c r="R622" s="85"/>
      <c r="S622" s="85"/>
      <c r="T622" s="85"/>
      <c r="U622" s="85"/>
      <c r="V622" s="85"/>
      <c r="W622" s="85"/>
    </row>
    <row r="623" spans="1:23">
      <c r="A623" s="115"/>
      <c r="B623" s="91"/>
      <c r="C623" s="90"/>
      <c r="D623" s="89"/>
      <c r="E623" s="89"/>
      <c r="F623" s="85"/>
      <c r="G623" s="85"/>
      <c r="H623" s="85"/>
      <c r="I623" s="85"/>
      <c r="J623" s="85"/>
      <c r="K623" s="85"/>
      <c r="L623" s="85"/>
      <c r="M623" s="85"/>
      <c r="N623" s="85"/>
      <c r="O623" s="85"/>
      <c r="P623" s="85"/>
      <c r="Q623" s="85"/>
      <c r="R623" s="85"/>
      <c r="S623" s="85"/>
      <c r="T623" s="85"/>
      <c r="U623" s="85"/>
      <c r="V623" s="85"/>
      <c r="W623" s="85"/>
    </row>
    <row r="624" spans="1:23">
      <c r="A624" s="115"/>
      <c r="B624" s="91"/>
      <c r="C624" s="90"/>
      <c r="D624" s="89"/>
      <c r="E624" s="89"/>
      <c r="F624" s="85"/>
      <c r="G624" s="85"/>
      <c r="H624" s="85"/>
      <c r="I624" s="85"/>
      <c r="J624" s="85"/>
      <c r="K624" s="85"/>
      <c r="L624" s="85"/>
      <c r="M624" s="85"/>
      <c r="N624" s="85"/>
      <c r="O624" s="85"/>
      <c r="P624" s="85"/>
      <c r="Q624" s="85"/>
      <c r="R624" s="85"/>
      <c r="S624" s="85"/>
      <c r="T624" s="85"/>
      <c r="U624" s="85"/>
      <c r="V624" s="85"/>
      <c r="W624" s="85"/>
    </row>
    <row r="625" spans="1:23">
      <c r="A625" s="115"/>
      <c r="B625" s="91"/>
      <c r="C625" s="90"/>
      <c r="D625" s="89"/>
      <c r="E625" s="89"/>
      <c r="F625" s="85"/>
      <c r="G625" s="85"/>
      <c r="H625" s="85"/>
      <c r="I625" s="85"/>
      <c r="J625" s="85"/>
      <c r="K625" s="85"/>
      <c r="L625" s="85"/>
      <c r="M625" s="85"/>
      <c r="N625" s="85"/>
      <c r="O625" s="85"/>
      <c r="P625" s="85"/>
      <c r="Q625" s="85"/>
      <c r="R625" s="85"/>
      <c r="S625" s="85"/>
      <c r="T625" s="85"/>
      <c r="U625" s="85"/>
      <c r="V625" s="85"/>
      <c r="W625" s="85"/>
    </row>
    <row r="626" spans="1:23">
      <c r="A626" s="115"/>
      <c r="B626" s="91"/>
      <c r="C626" s="90"/>
      <c r="D626" s="89"/>
      <c r="E626" s="89"/>
      <c r="F626" s="85"/>
      <c r="G626" s="85"/>
      <c r="H626" s="85"/>
      <c r="I626" s="85"/>
      <c r="J626" s="85"/>
      <c r="K626" s="85"/>
      <c r="L626" s="85"/>
      <c r="M626" s="85"/>
      <c r="N626" s="85"/>
      <c r="O626" s="85"/>
      <c r="P626" s="85"/>
      <c r="Q626" s="85"/>
      <c r="R626" s="85"/>
      <c r="S626" s="85"/>
      <c r="T626" s="85"/>
      <c r="U626" s="85"/>
      <c r="V626" s="85"/>
      <c r="W626" s="85"/>
    </row>
    <row r="627" spans="1:23">
      <c r="A627" s="115"/>
      <c r="B627" s="91"/>
      <c r="C627" s="90"/>
      <c r="D627" s="89"/>
      <c r="E627" s="89"/>
      <c r="F627" s="85"/>
      <c r="G627" s="85"/>
      <c r="H627" s="85"/>
      <c r="I627" s="85"/>
      <c r="J627" s="85"/>
      <c r="K627" s="85"/>
      <c r="L627" s="85"/>
      <c r="M627" s="85"/>
      <c r="N627" s="85"/>
      <c r="O627" s="85"/>
      <c r="P627" s="85"/>
      <c r="Q627" s="85"/>
      <c r="R627" s="85"/>
      <c r="S627" s="85"/>
      <c r="T627" s="85"/>
      <c r="U627" s="85"/>
      <c r="V627" s="85"/>
      <c r="W627" s="85"/>
    </row>
    <row r="628" spans="1:23">
      <c r="A628" s="115"/>
      <c r="F628" s="85"/>
      <c r="G628" s="85"/>
      <c r="H628" s="85"/>
      <c r="I628" s="85"/>
      <c r="J628" s="85"/>
      <c r="K628" s="85"/>
      <c r="L628" s="85"/>
      <c r="M628" s="85"/>
      <c r="N628" s="85"/>
      <c r="O628" s="85"/>
      <c r="P628" s="85"/>
      <c r="Q628" s="85"/>
      <c r="R628" s="85"/>
      <c r="S628" s="85"/>
      <c r="T628" s="85"/>
      <c r="U628" s="85"/>
      <c r="V628" s="85"/>
      <c r="W628" s="85"/>
    </row>
    <row r="629" spans="1:23">
      <c r="A629" s="115"/>
      <c r="F629" s="85"/>
      <c r="G629" s="85"/>
      <c r="H629" s="85"/>
      <c r="I629" s="85"/>
      <c r="J629" s="85"/>
      <c r="K629" s="85"/>
      <c r="L629" s="85"/>
      <c r="M629" s="85"/>
      <c r="N629" s="85"/>
      <c r="O629" s="85"/>
      <c r="P629" s="85"/>
      <c r="Q629" s="85"/>
      <c r="R629" s="85"/>
      <c r="S629" s="85"/>
      <c r="T629" s="85"/>
      <c r="U629" s="85"/>
      <c r="V629" s="85"/>
      <c r="W629" s="85"/>
    </row>
    <row r="630" spans="1:23">
      <c r="A630" s="115"/>
      <c r="F630" s="85"/>
      <c r="G630" s="85"/>
      <c r="H630" s="85"/>
      <c r="I630" s="85"/>
      <c r="J630" s="85"/>
      <c r="K630" s="85"/>
      <c r="L630" s="85"/>
      <c r="M630" s="85"/>
      <c r="N630" s="85"/>
      <c r="O630" s="85"/>
      <c r="P630" s="85"/>
      <c r="Q630" s="85"/>
      <c r="R630" s="85"/>
      <c r="S630" s="85"/>
      <c r="T630" s="85"/>
      <c r="U630" s="85"/>
      <c r="V630" s="85"/>
      <c r="W630" s="85"/>
    </row>
    <row r="631" spans="1:23">
      <c r="A631" s="115"/>
      <c r="F631" s="85"/>
      <c r="G631" s="85"/>
      <c r="H631" s="85"/>
      <c r="I631" s="85"/>
      <c r="J631" s="85"/>
      <c r="K631" s="85"/>
      <c r="L631" s="85"/>
      <c r="M631" s="85"/>
      <c r="N631" s="85"/>
      <c r="O631" s="85"/>
      <c r="P631" s="85"/>
      <c r="Q631" s="85"/>
      <c r="R631" s="85"/>
      <c r="S631" s="85"/>
      <c r="T631" s="85"/>
      <c r="U631" s="85"/>
      <c r="V631" s="85"/>
      <c r="W631" s="85"/>
    </row>
    <row r="632" spans="1:23">
      <c r="A632" s="115"/>
      <c r="B632" s="115"/>
      <c r="C632" s="115"/>
      <c r="D632" s="115"/>
      <c r="E632" s="121"/>
      <c r="F632" s="85"/>
      <c r="G632" s="85"/>
      <c r="H632" s="85"/>
      <c r="I632" s="85"/>
      <c r="J632" s="85"/>
      <c r="K632" s="85"/>
      <c r="L632" s="85"/>
      <c r="M632" s="85"/>
      <c r="N632" s="85"/>
      <c r="O632" s="85"/>
      <c r="P632" s="85"/>
      <c r="Q632" s="85"/>
      <c r="R632" s="85"/>
      <c r="S632" s="85"/>
      <c r="T632" s="85"/>
      <c r="U632" s="85"/>
      <c r="V632" s="85"/>
      <c r="W632" s="85"/>
    </row>
    <row r="633" spans="1:23">
      <c r="A633" s="115"/>
      <c r="B633" s="115"/>
      <c r="C633" s="115"/>
      <c r="D633" s="115"/>
      <c r="E633" s="121"/>
      <c r="F633" s="85"/>
      <c r="G633" s="85"/>
      <c r="H633" s="85"/>
      <c r="I633" s="85"/>
      <c r="J633" s="85"/>
      <c r="K633" s="85"/>
      <c r="L633" s="85"/>
      <c r="M633" s="85"/>
      <c r="N633" s="85"/>
      <c r="O633" s="85"/>
      <c r="P633" s="85"/>
      <c r="Q633" s="85"/>
      <c r="R633" s="85"/>
      <c r="S633" s="85"/>
      <c r="T633" s="85"/>
      <c r="U633" s="85"/>
      <c r="V633" s="85"/>
      <c r="W633" s="85"/>
    </row>
    <row r="634" spans="1:23">
      <c r="A634" s="115"/>
      <c r="B634" s="115"/>
      <c r="C634" s="115"/>
      <c r="D634" s="115"/>
      <c r="E634" s="121"/>
      <c r="F634" s="85"/>
      <c r="G634" s="85"/>
      <c r="H634" s="85"/>
      <c r="I634" s="85"/>
      <c r="J634" s="85"/>
      <c r="K634" s="85"/>
      <c r="L634" s="85"/>
      <c r="M634" s="85"/>
      <c r="N634" s="85"/>
      <c r="O634" s="85"/>
      <c r="P634" s="85"/>
      <c r="Q634" s="85"/>
      <c r="R634" s="85"/>
      <c r="S634" s="85"/>
      <c r="T634" s="85"/>
      <c r="U634" s="85"/>
      <c r="V634" s="85"/>
      <c r="W634" s="85"/>
    </row>
    <row r="635" spans="1:23">
      <c r="A635" s="115"/>
      <c r="B635" s="115"/>
      <c r="C635" s="115"/>
      <c r="D635" s="115"/>
      <c r="E635" s="121"/>
      <c r="F635" s="85"/>
      <c r="G635" s="85"/>
      <c r="H635" s="85"/>
      <c r="I635" s="85"/>
      <c r="J635" s="85"/>
      <c r="K635" s="85"/>
      <c r="L635" s="85"/>
      <c r="M635" s="85"/>
      <c r="N635" s="85"/>
      <c r="O635" s="85"/>
      <c r="P635" s="85"/>
      <c r="Q635" s="85"/>
      <c r="R635" s="85"/>
      <c r="S635" s="85"/>
      <c r="T635" s="85"/>
      <c r="U635" s="85"/>
      <c r="V635" s="85"/>
      <c r="W635" s="85"/>
    </row>
    <row r="636" spans="1:23">
      <c r="A636" s="115"/>
      <c r="B636" s="115"/>
      <c r="C636" s="115"/>
      <c r="D636" s="115"/>
      <c r="E636" s="121"/>
      <c r="F636" s="85"/>
      <c r="G636" s="85"/>
      <c r="H636" s="85"/>
      <c r="I636" s="85"/>
      <c r="J636" s="85"/>
      <c r="K636" s="85"/>
      <c r="L636" s="85"/>
      <c r="M636" s="85"/>
      <c r="N636" s="85"/>
      <c r="O636" s="85"/>
      <c r="P636" s="85"/>
      <c r="Q636" s="85"/>
      <c r="R636" s="85"/>
      <c r="S636" s="85"/>
      <c r="T636" s="85"/>
      <c r="U636" s="85"/>
      <c r="V636" s="85"/>
      <c r="W636" s="85"/>
    </row>
    <row r="637" spans="1:23">
      <c r="A637" s="115"/>
      <c r="B637" s="115"/>
      <c r="C637" s="115"/>
      <c r="D637" s="115"/>
      <c r="E637" s="121"/>
      <c r="F637" s="85"/>
      <c r="G637" s="85"/>
      <c r="H637" s="85"/>
      <c r="I637" s="85"/>
      <c r="J637" s="85"/>
      <c r="K637" s="85"/>
      <c r="L637" s="85"/>
      <c r="M637" s="85"/>
      <c r="N637" s="85"/>
      <c r="O637" s="85"/>
      <c r="P637" s="85"/>
      <c r="Q637" s="85"/>
      <c r="R637" s="85"/>
      <c r="S637" s="85"/>
      <c r="T637" s="85"/>
      <c r="U637" s="85"/>
      <c r="V637" s="85"/>
      <c r="W637" s="85"/>
    </row>
    <row r="638" spans="1:23">
      <c r="A638" s="115"/>
      <c r="B638" s="115"/>
      <c r="C638" s="115"/>
      <c r="D638" s="115"/>
      <c r="E638" s="121"/>
      <c r="F638" s="85"/>
      <c r="G638" s="85"/>
      <c r="H638" s="85"/>
      <c r="I638" s="85"/>
      <c r="J638" s="85"/>
      <c r="K638" s="85"/>
      <c r="L638" s="85"/>
      <c r="M638" s="85"/>
      <c r="N638" s="85"/>
      <c r="O638" s="85"/>
      <c r="P638" s="85"/>
      <c r="Q638" s="85"/>
      <c r="R638" s="85"/>
      <c r="S638" s="85"/>
      <c r="T638" s="85"/>
      <c r="U638" s="85"/>
      <c r="V638" s="85"/>
      <c r="W638" s="85"/>
    </row>
    <row r="639" spans="1:23">
      <c r="A639" s="115"/>
      <c r="B639" s="115"/>
      <c r="C639" s="115"/>
      <c r="D639" s="115"/>
      <c r="E639" s="121"/>
      <c r="F639" s="85"/>
      <c r="G639" s="85"/>
      <c r="H639" s="85"/>
      <c r="I639" s="85"/>
      <c r="J639" s="85"/>
      <c r="K639" s="85"/>
      <c r="L639" s="85"/>
      <c r="M639" s="85"/>
      <c r="N639" s="85"/>
      <c r="O639" s="85"/>
      <c r="P639" s="85"/>
      <c r="Q639" s="85"/>
      <c r="R639" s="85"/>
      <c r="S639" s="85"/>
      <c r="T639" s="85"/>
      <c r="U639" s="85"/>
      <c r="V639" s="85"/>
      <c r="W639" s="85"/>
    </row>
    <row r="640" spans="1:23">
      <c r="A640" s="115"/>
      <c r="B640" s="115"/>
      <c r="C640" s="115"/>
      <c r="D640" s="115"/>
      <c r="E640" s="121"/>
      <c r="F640" s="85"/>
      <c r="G640" s="85"/>
      <c r="H640" s="85"/>
      <c r="I640" s="85"/>
      <c r="J640" s="85"/>
      <c r="K640" s="85"/>
      <c r="L640" s="85"/>
      <c r="M640" s="85"/>
      <c r="N640" s="85"/>
      <c r="O640" s="85"/>
      <c r="P640" s="85"/>
      <c r="Q640" s="85"/>
      <c r="R640" s="85"/>
      <c r="S640" s="85"/>
      <c r="T640" s="85"/>
      <c r="U640" s="85"/>
      <c r="V640" s="85"/>
      <c r="W640" s="85"/>
    </row>
    <row r="641" spans="1:23">
      <c r="A641" s="115"/>
      <c r="B641" s="115"/>
      <c r="C641" s="115"/>
      <c r="D641" s="115"/>
      <c r="E641" s="121"/>
      <c r="F641" s="85"/>
      <c r="G641" s="85"/>
      <c r="H641" s="85"/>
      <c r="I641" s="85"/>
      <c r="J641" s="85"/>
      <c r="K641" s="85"/>
      <c r="L641" s="85"/>
      <c r="M641" s="85"/>
      <c r="N641" s="85"/>
      <c r="O641" s="85"/>
      <c r="P641" s="85"/>
      <c r="Q641" s="85"/>
      <c r="R641" s="85"/>
      <c r="S641" s="85"/>
      <c r="T641" s="85"/>
      <c r="U641" s="85"/>
      <c r="V641" s="85"/>
      <c r="W641" s="85"/>
    </row>
    <row r="642" spans="1:23">
      <c r="A642" s="115"/>
      <c r="B642" s="115"/>
      <c r="C642" s="115"/>
      <c r="D642" s="115"/>
      <c r="E642" s="121"/>
      <c r="F642" s="85"/>
      <c r="G642" s="85"/>
      <c r="H642" s="85"/>
      <c r="I642" s="85"/>
      <c r="J642" s="85"/>
      <c r="K642" s="85"/>
      <c r="L642" s="85"/>
      <c r="M642" s="85"/>
      <c r="N642" s="85"/>
      <c r="O642" s="85"/>
      <c r="P642" s="85"/>
      <c r="Q642" s="85"/>
      <c r="R642" s="85"/>
      <c r="S642" s="85"/>
      <c r="T642" s="85"/>
      <c r="U642" s="85"/>
      <c r="V642" s="85"/>
      <c r="W642" s="85"/>
    </row>
    <row r="643" spans="1:23">
      <c r="A643" s="115"/>
      <c r="B643" s="115"/>
      <c r="C643" s="115"/>
      <c r="D643" s="115"/>
      <c r="E643" s="121"/>
      <c r="F643" s="85"/>
      <c r="G643" s="85"/>
      <c r="H643" s="85"/>
      <c r="I643" s="85"/>
      <c r="J643" s="85"/>
      <c r="K643" s="85"/>
      <c r="L643" s="85"/>
      <c r="M643" s="85"/>
      <c r="N643" s="85"/>
      <c r="O643" s="85"/>
      <c r="P643" s="85"/>
      <c r="Q643" s="85"/>
      <c r="R643" s="85"/>
      <c r="S643" s="85"/>
      <c r="T643" s="85"/>
      <c r="U643" s="85"/>
      <c r="V643" s="85"/>
      <c r="W643" s="85"/>
    </row>
    <row r="644" spans="1:23">
      <c r="A644" s="115"/>
      <c r="B644" s="115"/>
      <c r="C644" s="115"/>
      <c r="D644" s="115"/>
      <c r="E644" s="121"/>
      <c r="F644" s="85"/>
      <c r="G644" s="85"/>
      <c r="H644" s="85"/>
      <c r="I644" s="85"/>
      <c r="J644" s="85"/>
      <c r="K644" s="85"/>
      <c r="L644" s="85"/>
      <c r="M644" s="85"/>
      <c r="N644" s="85"/>
      <c r="O644" s="85"/>
      <c r="P644" s="85"/>
      <c r="Q644" s="85"/>
      <c r="R644" s="85"/>
      <c r="S644" s="85"/>
      <c r="T644" s="85"/>
      <c r="U644" s="85"/>
      <c r="V644" s="85"/>
      <c r="W644" s="85"/>
    </row>
    <row r="645" spans="1:23">
      <c r="A645" s="115"/>
      <c r="B645" s="115"/>
      <c r="C645" s="115"/>
      <c r="D645" s="115"/>
      <c r="E645" s="121"/>
      <c r="F645" s="85"/>
      <c r="G645" s="85"/>
      <c r="H645" s="85"/>
      <c r="I645" s="85"/>
      <c r="J645" s="85"/>
      <c r="K645" s="85"/>
      <c r="L645" s="85"/>
      <c r="M645" s="85"/>
      <c r="N645" s="85"/>
      <c r="O645" s="85"/>
      <c r="P645" s="85"/>
      <c r="Q645" s="85"/>
      <c r="R645" s="85"/>
      <c r="S645" s="85"/>
      <c r="T645" s="85"/>
      <c r="U645" s="85"/>
      <c r="V645" s="85"/>
      <c r="W645" s="85"/>
    </row>
    <row r="646" spans="1:23">
      <c r="A646" s="115"/>
      <c r="B646" s="115"/>
      <c r="C646" s="115"/>
      <c r="D646" s="115"/>
      <c r="E646" s="121"/>
      <c r="F646" s="85"/>
      <c r="G646" s="85"/>
      <c r="H646" s="85"/>
      <c r="I646" s="85"/>
      <c r="J646" s="85"/>
      <c r="K646" s="85"/>
      <c r="L646" s="85"/>
      <c r="M646" s="85"/>
      <c r="N646" s="85"/>
      <c r="O646" s="85"/>
      <c r="P646" s="85"/>
      <c r="Q646" s="85"/>
      <c r="R646" s="85"/>
      <c r="S646" s="85"/>
      <c r="T646" s="85"/>
      <c r="U646" s="85"/>
      <c r="V646" s="85"/>
      <c r="W646" s="85"/>
    </row>
    <row r="647" spans="1:23">
      <c r="A647" s="115"/>
      <c r="B647" s="115"/>
      <c r="C647" s="115"/>
      <c r="D647" s="115"/>
      <c r="E647" s="121"/>
      <c r="F647" s="85"/>
      <c r="G647" s="85"/>
      <c r="H647" s="85"/>
      <c r="I647" s="85"/>
      <c r="J647" s="85"/>
      <c r="K647" s="85"/>
      <c r="L647" s="85"/>
      <c r="M647" s="85"/>
      <c r="N647" s="85"/>
      <c r="O647" s="85"/>
      <c r="P647" s="85"/>
      <c r="Q647" s="85"/>
      <c r="R647" s="85"/>
      <c r="S647" s="85"/>
      <c r="T647" s="85"/>
      <c r="U647" s="85"/>
      <c r="V647" s="85"/>
      <c r="W647" s="85"/>
    </row>
    <row r="648" spans="1:23">
      <c r="A648" s="115"/>
      <c r="B648" s="115"/>
      <c r="C648" s="115"/>
      <c r="D648" s="115"/>
      <c r="E648" s="121"/>
      <c r="F648" s="85"/>
      <c r="G648" s="85"/>
      <c r="H648" s="85"/>
      <c r="I648" s="85"/>
      <c r="J648" s="85"/>
      <c r="K648" s="85"/>
      <c r="L648" s="85"/>
      <c r="M648" s="85"/>
      <c r="N648" s="85"/>
      <c r="O648" s="85"/>
      <c r="P648" s="85"/>
      <c r="Q648" s="85"/>
      <c r="R648" s="85"/>
      <c r="S648" s="85"/>
      <c r="T648" s="85"/>
      <c r="U648" s="85"/>
      <c r="V648" s="85"/>
      <c r="W648" s="85"/>
    </row>
    <row r="649" spans="1:23">
      <c r="A649" s="115"/>
      <c r="B649" s="115"/>
      <c r="C649" s="115"/>
      <c r="D649" s="115"/>
      <c r="E649" s="121"/>
      <c r="F649" s="85"/>
      <c r="G649" s="85"/>
      <c r="H649" s="85"/>
      <c r="I649" s="85"/>
      <c r="J649" s="85"/>
      <c r="K649" s="85"/>
      <c r="L649" s="85"/>
      <c r="M649" s="85"/>
      <c r="N649" s="85"/>
      <c r="O649" s="85"/>
      <c r="P649" s="85"/>
      <c r="Q649" s="85"/>
      <c r="R649" s="85"/>
      <c r="S649" s="85"/>
      <c r="T649" s="85"/>
      <c r="U649" s="85"/>
      <c r="V649" s="85"/>
      <c r="W649" s="85"/>
    </row>
    <row r="650" spans="1:23">
      <c r="A650" s="115"/>
      <c r="B650" s="115"/>
      <c r="C650" s="115"/>
      <c r="D650" s="115"/>
      <c r="E650" s="121"/>
      <c r="F650" s="85"/>
      <c r="G650" s="85"/>
      <c r="H650" s="85"/>
      <c r="I650" s="85"/>
      <c r="J650" s="85"/>
      <c r="K650" s="85"/>
      <c r="L650" s="85"/>
      <c r="M650" s="85"/>
      <c r="N650" s="85"/>
      <c r="O650" s="85"/>
      <c r="P650" s="85"/>
      <c r="Q650" s="85"/>
      <c r="R650" s="85"/>
      <c r="S650" s="85"/>
      <c r="T650" s="85"/>
      <c r="U650" s="85"/>
      <c r="V650" s="85"/>
      <c r="W650" s="85"/>
    </row>
    <row r="651" spans="1:23">
      <c r="A651" s="115"/>
      <c r="B651" s="115"/>
      <c r="C651" s="115"/>
      <c r="D651" s="115"/>
      <c r="E651" s="121"/>
      <c r="F651" s="85"/>
      <c r="G651" s="85"/>
      <c r="H651" s="85"/>
      <c r="I651" s="85"/>
      <c r="J651" s="85"/>
      <c r="K651" s="85"/>
      <c r="L651" s="85"/>
      <c r="M651" s="85"/>
      <c r="N651" s="85"/>
      <c r="O651" s="85"/>
      <c r="P651" s="85"/>
      <c r="Q651" s="85"/>
      <c r="R651" s="85"/>
      <c r="S651" s="85"/>
      <c r="T651" s="85"/>
      <c r="U651" s="85"/>
      <c r="V651" s="85"/>
      <c r="W651" s="85"/>
    </row>
    <row r="652" spans="1:23">
      <c r="A652" s="115"/>
      <c r="B652" s="115"/>
      <c r="C652" s="115"/>
      <c r="D652" s="115"/>
      <c r="E652" s="121"/>
      <c r="F652" s="85"/>
      <c r="G652" s="85"/>
      <c r="H652" s="85"/>
      <c r="I652" s="85"/>
      <c r="J652" s="85"/>
      <c r="K652" s="85"/>
      <c r="L652" s="85"/>
      <c r="M652" s="85"/>
      <c r="N652" s="85"/>
      <c r="O652" s="85"/>
      <c r="P652" s="85"/>
      <c r="Q652" s="85"/>
      <c r="R652" s="85"/>
      <c r="S652" s="85"/>
      <c r="T652" s="85"/>
      <c r="U652" s="85"/>
      <c r="V652" s="85"/>
      <c r="W652" s="85"/>
    </row>
    <row r="653" spans="1:23">
      <c r="A653" s="115"/>
      <c r="B653" s="115"/>
      <c r="C653" s="115"/>
      <c r="D653" s="115"/>
      <c r="E653" s="121"/>
      <c r="F653" s="85"/>
      <c r="G653" s="85"/>
      <c r="H653" s="85"/>
      <c r="I653" s="85"/>
      <c r="J653" s="85"/>
      <c r="K653" s="85"/>
      <c r="L653" s="85"/>
      <c r="M653" s="85"/>
      <c r="N653" s="85"/>
      <c r="O653" s="85"/>
      <c r="P653" s="85"/>
      <c r="Q653" s="85"/>
      <c r="R653" s="85"/>
      <c r="S653" s="85"/>
      <c r="T653" s="85"/>
      <c r="U653" s="85"/>
      <c r="V653" s="85"/>
      <c r="W653" s="85"/>
    </row>
    <row r="654" spans="1:23">
      <c r="A654" s="115"/>
      <c r="B654" s="115"/>
      <c r="C654" s="115"/>
      <c r="D654" s="115"/>
      <c r="E654" s="121"/>
      <c r="F654" s="85"/>
      <c r="G654" s="85"/>
      <c r="H654" s="85"/>
      <c r="I654" s="85"/>
      <c r="J654" s="85"/>
      <c r="K654" s="85"/>
      <c r="L654" s="85"/>
      <c r="M654" s="85"/>
      <c r="N654" s="85"/>
      <c r="O654" s="85"/>
      <c r="P654" s="85"/>
      <c r="Q654" s="85"/>
      <c r="R654" s="85"/>
      <c r="S654" s="85"/>
      <c r="T654" s="85"/>
      <c r="U654" s="85"/>
      <c r="V654" s="85"/>
      <c r="W654" s="85"/>
    </row>
    <row r="655" spans="1:23">
      <c r="A655" s="115"/>
      <c r="B655" s="115"/>
      <c r="C655" s="115"/>
      <c r="D655" s="115"/>
      <c r="E655" s="121"/>
      <c r="F655" s="85"/>
      <c r="G655" s="85"/>
      <c r="H655" s="85"/>
      <c r="I655" s="85"/>
      <c r="J655" s="85"/>
      <c r="K655" s="85"/>
      <c r="L655" s="85"/>
      <c r="M655" s="85"/>
      <c r="N655" s="85"/>
      <c r="O655" s="85"/>
      <c r="P655" s="85"/>
      <c r="Q655" s="85"/>
      <c r="R655" s="85"/>
      <c r="S655" s="85"/>
      <c r="T655" s="85"/>
      <c r="U655" s="85"/>
      <c r="V655" s="85"/>
      <c r="W655" s="85"/>
    </row>
    <row r="656" spans="1:23">
      <c r="A656" s="115"/>
      <c r="B656" s="115"/>
      <c r="C656" s="115"/>
      <c r="D656" s="115"/>
      <c r="E656" s="121"/>
      <c r="F656" s="85"/>
      <c r="G656" s="85"/>
      <c r="H656" s="85"/>
      <c r="I656" s="85"/>
      <c r="J656" s="85"/>
      <c r="K656" s="85"/>
      <c r="L656" s="85"/>
      <c r="M656" s="85"/>
      <c r="N656" s="85"/>
      <c r="O656" s="85"/>
      <c r="P656" s="85"/>
      <c r="Q656" s="85"/>
      <c r="R656" s="85"/>
      <c r="S656" s="85"/>
      <c r="T656" s="85"/>
      <c r="U656" s="85"/>
      <c r="V656" s="85"/>
      <c r="W656" s="85"/>
    </row>
    <row r="657" spans="1:23">
      <c r="A657" s="115"/>
      <c r="B657" s="115"/>
      <c r="C657" s="115"/>
      <c r="D657" s="115"/>
      <c r="E657" s="121"/>
      <c r="F657" s="85"/>
      <c r="G657" s="85"/>
      <c r="H657" s="85"/>
      <c r="I657" s="85"/>
      <c r="J657" s="85"/>
      <c r="K657" s="85"/>
      <c r="L657" s="85"/>
      <c r="M657" s="85"/>
      <c r="N657" s="85"/>
      <c r="O657" s="85"/>
      <c r="P657" s="85"/>
      <c r="Q657" s="85"/>
      <c r="R657" s="85"/>
      <c r="S657" s="85"/>
      <c r="T657" s="85"/>
      <c r="U657" s="85"/>
      <c r="V657" s="85"/>
      <c r="W657" s="85"/>
    </row>
    <row r="658" spans="1:23">
      <c r="A658" s="115"/>
      <c r="B658" s="115"/>
      <c r="C658" s="115"/>
      <c r="D658" s="115"/>
      <c r="E658" s="121"/>
      <c r="F658" s="85"/>
      <c r="G658" s="85"/>
      <c r="H658" s="85"/>
      <c r="I658" s="85"/>
      <c r="J658" s="85"/>
      <c r="K658" s="85"/>
      <c r="L658" s="85"/>
      <c r="M658" s="85"/>
      <c r="N658" s="85"/>
      <c r="O658" s="85"/>
      <c r="P658" s="85"/>
      <c r="Q658" s="85"/>
      <c r="R658" s="85"/>
      <c r="S658" s="85"/>
      <c r="T658" s="85"/>
      <c r="U658" s="85"/>
      <c r="V658" s="85"/>
      <c r="W658" s="85"/>
    </row>
    <row r="659" spans="1:23">
      <c r="A659" s="115"/>
      <c r="B659" s="115"/>
      <c r="C659" s="115"/>
      <c r="D659" s="115"/>
      <c r="E659" s="121"/>
      <c r="F659" s="85"/>
      <c r="G659" s="85"/>
      <c r="H659" s="85"/>
      <c r="I659" s="85"/>
      <c r="J659" s="85"/>
      <c r="K659" s="85"/>
      <c r="L659" s="85"/>
      <c r="M659" s="85"/>
      <c r="N659" s="85"/>
      <c r="O659" s="85"/>
      <c r="P659" s="85"/>
      <c r="Q659" s="85"/>
      <c r="R659" s="85"/>
      <c r="S659" s="85"/>
      <c r="T659" s="85"/>
      <c r="U659" s="85"/>
      <c r="V659" s="85"/>
      <c r="W659" s="85"/>
    </row>
    <row r="660" spans="1:23">
      <c r="A660" s="115"/>
      <c r="B660" s="115"/>
      <c r="C660" s="115"/>
      <c r="D660" s="115"/>
      <c r="E660" s="121"/>
      <c r="F660" s="85"/>
      <c r="G660" s="85"/>
      <c r="H660" s="85"/>
      <c r="I660" s="85"/>
      <c r="J660" s="85"/>
      <c r="K660" s="85"/>
      <c r="L660" s="85"/>
      <c r="M660" s="85"/>
      <c r="N660" s="85"/>
      <c r="O660" s="85"/>
      <c r="P660" s="85"/>
      <c r="Q660" s="85"/>
      <c r="R660" s="85"/>
      <c r="S660" s="85"/>
      <c r="T660" s="85"/>
      <c r="U660" s="85"/>
      <c r="V660" s="85"/>
      <c r="W660" s="85"/>
    </row>
    <row r="661" spans="1:23">
      <c r="A661" s="115"/>
      <c r="B661" s="115"/>
      <c r="C661" s="115"/>
      <c r="D661" s="115"/>
      <c r="E661" s="121"/>
      <c r="F661" s="85"/>
      <c r="G661" s="85"/>
      <c r="H661" s="85"/>
      <c r="I661" s="85"/>
      <c r="J661" s="85"/>
      <c r="K661" s="85"/>
      <c r="L661" s="85"/>
      <c r="M661" s="85"/>
      <c r="N661" s="85"/>
      <c r="O661" s="85"/>
      <c r="P661" s="85"/>
      <c r="Q661" s="85"/>
      <c r="R661" s="85"/>
      <c r="S661" s="85"/>
      <c r="T661" s="85"/>
      <c r="U661" s="85"/>
      <c r="V661" s="85"/>
      <c r="W661" s="85"/>
    </row>
    <row r="662" spans="1:23">
      <c r="A662" s="115"/>
      <c r="B662" s="115"/>
      <c r="C662" s="115"/>
      <c r="D662" s="115"/>
      <c r="E662" s="121"/>
      <c r="F662" s="85"/>
      <c r="G662" s="85"/>
      <c r="H662" s="85"/>
      <c r="I662" s="85"/>
      <c r="J662" s="85"/>
      <c r="K662" s="85"/>
      <c r="L662" s="85"/>
      <c r="M662" s="85"/>
      <c r="N662" s="85"/>
      <c r="O662" s="85"/>
      <c r="P662" s="85"/>
      <c r="Q662" s="85"/>
      <c r="R662" s="85"/>
      <c r="S662" s="85"/>
      <c r="T662" s="85"/>
      <c r="U662" s="85"/>
      <c r="V662" s="85"/>
      <c r="W662" s="85"/>
    </row>
    <row r="663" spans="1:23">
      <c r="A663" s="115"/>
      <c r="B663" s="115"/>
      <c r="C663" s="115"/>
      <c r="D663" s="115"/>
      <c r="E663" s="121"/>
      <c r="F663" s="85"/>
      <c r="G663" s="85"/>
      <c r="H663" s="85"/>
      <c r="I663" s="85"/>
      <c r="J663" s="85"/>
      <c r="K663" s="85"/>
      <c r="L663" s="85"/>
      <c r="M663" s="85"/>
      <c r="N663" s="85"/>
      <c r="O663" s="85"/>
      <c r="P663" s="85"/>
      <c r="Q663" s="85"/>
      <c r="R663" s="85"/>
      <c r="S663" s="85"/>
      <c r="T663" s="85"/>
      <c r="U663" s="85"/>
      <c r="V663" s="85"/>
      <c r="W663" s="85"/>
    </row>
    <row r="664" spans="1:23">
      <c r="A664" s="115"/>
      <c r="B664" s="115"/>
      <c r="C664" s="115"/>
      <c r="D664" s="115"/>
      <c r="E664" s="121"/>
      <c r="F664" s="85"/>
      <c r="G664" s="85"/>
      <c r="H664" s="85"/>
      <c r="I664" s="85"/>
      <c r="J664" s="85"/>
      <c r="K664" s="85"/>
      <c r="L664" s="85"/>
      <c r="M664" s="85"/>
      <c r="N664" s="85"/>
      <c r="O664" s="85"/>
      <c r="P664" s="85"/>
      <c r="Q664" s="85"/>
      <c r="R664" s="85"/>
      <c r="S664" s="85"/>
      <c r="T664" s="85"/>
      <c r="U664" s="85"/>
      <c r="V664" s="85"/>
      <c r="W664" s="85"/>
    </row>
    <row r="665" spans="1:23">
      <c r="A665" s="115"/>
      <c r="B665" s="115"/>
      <c r="C665" s="115"/>
      <c r="D665" s="115"/>
      <c r="E665" s="121"/>
      <c r="F665" s="85"/>
      <c r="G665" s="85"/>
      <c r="H665" s="85"/>
      <c r="I665" s="85"/>
      <c r="J665" s="85"/>
      <c r="K665" s="85"/>
      <c r="L665" s="85"/>
      <c r="M665" s="85"/>
      <c r="N665" s="85"/>
      <c r="O665" s="85"/>
      <c r="P665" s="85"/>
      <c r="Q665" s="85"/>
      <c r="R665" s="85"/>
      <c r="S665" s="85"/>
      <c r="T665" s="85"/>
      <c r="U665" s="85"/>
      <c r="V665" s="85"/>
      <c r="W665" s="85"/>
    </row>
    <row r="666" spans="1:23">
      <c r="A666" s="115"/>
      <c r="B666" s="115"/>
      <c r="C666" s="115"/>
      <c r="D666" s="115"/>
      <c r="E666" s="121"/>
      <c r="F666" s="85"/>
      <c r="G666" s="85"/>
      <c r="H666" s="85"/>
      <c r="I666" s="85"/>
      <c r="J666" s="85"/>
      <c r="K666" s="85"/>
      <c r="L666" s="85"/>
      <c r="M666" s="85"/>
      <c r="N666" s="85"/>
      <c r="O666" s="85"/>
      <c r="P666" s="85"/>
      <c r="Q666" s="85"/>
      <c r="R666" s="85"/>
      <c r="S666" s="85"/>
      <c r="T666" s="85"/>
      <c r="U666" s="85"/>
      <c r="V666" s="85"/>
      <c r="W666" s="85"/>
    </row>
    <row r="667" spans="1:23">
      <c r="A667" s="115"/>
      <c r="B667" s="115"/>
      <c r="C667" s="115"/>
      <c r="D667" s="115"/>
      <c r="E667" s="121"/>
      <c r="F667" s="85"/>
      <c r="G667" s="85"/>
      <c r="H667" s="85"/>
      <c r="I667" s="85"/>
      <c r="J667" s="85"/>
      <c r="K667" s="85"/>
      <c r="L667" s="85"/>
      <c r="M667" s="85"/>
      <c r="N667" s="85"/>
      <c r="O667" s="85"/>
      <c r="P667" s="85"/>
      <c r="Q667" s="85"/>
      <c r="R667" s="85"/>
      <c r="S667" s="85"/>
      <c r="T667" s="85"/>
      <c r="U667" s="85"/>
      <c r="V667" s="85"/>
      <c r="W667" s="85"/>
    </row>
    <row r="668" spans="1:23">
      <c r="A668" s="115"/>
      <c r="B668" s="115"/>
      <c r="C668" s="115"/>
      <c r="D668" s="115"/>
      <c r="E668" s="121"/>
      <c r="F668" s="85"/>
      <c r="G668" s="85"/>
      <c r="H668" s="85"/>
      <c r="I668" s="85"/>
      <c r="J668" s="85"/>
      <c r="K668" s="85"/>
      <c r="L668" s="85"/>
      <c r="M668" s="85"/>
      <c r="N668" s="85"/>
      <c r="O668" s="85"/>
      <c r="P668" s="85"/>
      <c r="Q668" s="85"/>
      <c r="R668" s="85"/>
      <c r="S668" s="85"/>
      <c r="T668" s="85"/>
      <c r="U668" s="85"/>
      <c r="V668" s="85"/>
      <c r="W668" s="85"/>
    </row>
    <row r="669" spans="1:23">
      <c r="A669" s="115"/>
      <c r="B669" s="115"/>
      <c r="C669" s="115"/>
      <c r="D669" s="115"/>
      <c r="E669" s="121"/>
      <c r="F669" s="85"/>
      <c r="G669" s="85"/>
      <c r="H669" s="85"/>
      <c r="I669" s="85"/>
      <c r="J669" s="85"/>
      <c r="K669" s="85"/>
      <c r="L669" s="85"/>
      <c r="M669" s="85"/>
      <c r="N669" s="85"/>
      <c r="O669" s="85"/>
      <c r="P669" s="85"/>
      <c r="Q669" s="85"/>
      <c r="R669" s="85"/>
      <c r="S669" s="85"/>
      <c r="T669" s="85"/>
      <c r="U669" s="85"/>
      <c r="V669" s="85"/>
      <c r="W669" s="85"/>
    </row>
    <row r="670" spans="1:23">
      <c r="A670" s="115"/>
      <c r="B670" s="115"/>
      <c r="C670" s="115"/>
      <c r="D670" s="115"/>
      <c r="E670" s="121"/>
      <c r="F670" s="85"/>
      <c r="G670" s="85"/>
      <c r="H670" s="85"/>
      <c r="I670" s="85"/>
      <c r="J670" s="85"/>
      <c r="K670" s="85"/>
      <c r="L670" s="85"/>
      <c r="M670" s="85"/>
      <c r="N670" s="85"/>
      <c r="O670" s="85"/>
      <c r="P670" s="85"/>
      <c r="Q670" s="85"/>
      <c r="R670" s="85"/>
      <c r="S670" s="85"/>
      <c r="T670" s="85"/>
      <c r="U670" s="85"/>
      <c r="V670" s="85"/>
      <c r="W670" s="85"/>
    </row>
    <row r="671" spans="1:23">
      <c r="A671" s="115"/>
      <c r="B671" s="115"/>
      <c r="C671" s="115"/>
      <c r="D671" s="115"/>
      <c r="E671" s="121"/>
      <c r="F671" s="85"/>
      <c r="G671" s="85"/>
      <c r="H671" s="85"/>
      <c r="I671" s="85"/>
      <c r="J671" s="85"/>
      <c r="K671" s="85"/>
      <c r="L671" s="85"/>
      <c r="M671" s="85"/>
      <c r="N671" s="85"/>
      <c r="O671" s="85"/>
      <c r="P671" s="85"/>
      <c r="Q671" s="85"/>
      <c r="R671" s="85"/>
      <c r="S671" s="85"/>
      <c r="T671" s="85"/>
      <c r="U671" s="85"/>
      <c r="V671" s="85"/>
      <c r="W671" s="85"/>
    </row>
    <row r="672" spans="1:23">
      <c r="A672" s="115"/>
      <c r="B672" s="115"/>
      <c r="C672" s="115"/>
      <c r="D672" s="115"/>
      <c r="E672" s="121"/>
      <c r="F672" s="85"/>
      <c r="G672" s="85"/>
      <c r="H672" s="85"/>
      <c r="I672" s="85"/>
      <c r="J672" s="85"/>
      <c r="K672" s="85"/>
      <c r="L672" s="85"/>
      <c r="M672" s="85"/>
      <c r="N672" s="85"/>
      <c r="O672" s="85"/>
      <c r="P672" s="85"/>
      <c r="Q672" s="85"/>
      <c r="R672" s="85"/>
      <c r="S672" s="85"/>
      <c r="T672" s="85"/>
      <c r="U672" s="85"/>
      <c r="V672" s="85"/>
      <c r="W672" s="85"/>
    </row>
    <row r="673" spans="1:23">
      <c r="A673" s="115"/>
      <c r="B673" s="115"/>
      <c r="C673" s="115"/>
      <c r="D673" s="115"/>
      <c r="E673" s="121"/>
      <c r="F673" s="85"/>
      <c r="G673" s="85"/>
      <c r="H673" s="85"/>
      <c r="I673" s="85"/>
      <c r="J673" s="85"/>
      <c r="K673" s="85"/>
      <c r="L673" s="85"/>
      <c r="M673" s="85"/>
      <c r="N673" s="85"/>
      <c r="O673" s="85"/>
      <c r="P673" s="85"/>
      <c r="Q673" s="85"/>
      <c r="R673" s="85"/>
      <c r="S673" s="85"/>
      <c r="T673" s="85"/>
      <c r="U673" s="85"/>
      <c r="V673" s="85"/>
      <c r="W673" s="85"/>
    </row>
    <row r="674" spans="1:23">
      <c r="A674" s="115"/>
      <c r="B674" s="115"/>
      <c r="C674" s="115"/>
      <c r="D674" s="115"/>
      <c r="E674" s="121"/>
      <c r="F674" s="85"/>
      <c r="G674" s="85"/>
      <c r="H674" s="85"/>
      <c r="I674" s="85"/>
      <c r="J674" s="85"/>
      <c r="K674" s="85"/>
      <c r="L674" s="85"/>
      <c r="M674" s="85"/>
      <c r="N674" s="85"/>
      <c r="O674" s="85"/>
      <c r="P674" s="85"/>
      <c r="Q674" s="85"/>
      <c r="R674" s="85"/>
      <c r="S674" s="85"/>
      <c r="T674" s="85"/>
      <c r="U674" s="85"/>
      <c r="V674" s="85"/>
      <c r="W674" s="85"/>
    </row>
    <row r="675" spans="1:23">
      <c r="A675" s="115"/>
      <c r="B675" s="115"/>
      <c r="C675" s="115"/>
      <c r="D675" s="115"/>
      <c r="E675" s="121"/>
      <c r="F675" s="85"/>
      <c r="G675" s="85"/>
      <c r="H675" s="85"/>
      <c r="I675" s="85"/>
      <c r="J675" s="85"/>
      <c r="K675" s="85"/>
      <c r="L675" s="85"/>
      <c r="M675" s="85"/>
      <c r="N675" s="85"/>
      <c r="O675" s="85"/>
      <c r="P675" s="85"/>
      <c r="Q675" s="85"/>
      <c r="R675" s="85"/>
      <c r="S675" s="85"/>
      <c r="T675" s="85"/>
      <c r="U675" s="85"/>
      <c r="V675" s="85"/>
      <c r="W675" s="85"/>
    </row>
    <row r="676" spans="1:23">
      <c r="A676" s="115"/>
      <c r="B676" s="115"/>
      <c r="C676" s="115"/>
      <c r="D676" s="115"/>
      <c r="E676" s="121"/>
      <c r="F676" s="85"/>
      <c r="G676" s="85"/>
      <c r="H676" s="85"/>
      <c r="I676" s="85"/>
      <c r="J676" s="85"/>
      <c r="K676" s="85"/>
      <c r="L676" s="85"/>
      <c r="M676" s="85"/>
      <c r="N676" s="85"/>
      <c r="O676" s="85"/>
      <c r="P676" s="85"/>
      <c r="Q676" s="85"/>
      <c r="R676" s="85"/>
      <c r="S676" s="85"/>
      <c r="T676" s="85"/>
      <c r="U676" s="85"/>
      <c r="V676" s="85"/>
      <c r="W676" s="85"/>
    </row>
    <row r="677" spans="1:23">
      <c r="A677" s="115"/>
      <c r="B677" s="115"/>
      <c r="C677" s="115"/>
      <c r="D677" s="115"/>
      <c r="E677" s="121"/>
      <c r="F677" s="85"/>
      <c r="G677" s="85"/>
      <c r="H677" s="85"/>
      <c r="I677" s="85"/>
      <c r="J677" s="85"/>
      <c r="K677" s="85"/>
      <c r="L677" s="85"/>
      <c r="M677" s="85"/>
      <c r="N677" s="85"/>
      <c r="O677" s="85"/>
      <c r="P677" s="85"/>
      <c r="Q677" s="85"/>
      <c r="R677" s="85"/>
      <c r="S677" s="85"/>
      <c r="T677" s="85"/>
      <c r="U677" s="85"/>
      <c r="V677" s="85"/>
      <c r="W677" s="85"/>
    </row>
    <row r="678" spans="1:23">
      <c r="A678" s="115"/>
      <c r="B678" s="115"/>
      <c r="C678" s="115"/>
      <c r="D678" s="115"/>
      <c r="E678" s="121"/>
      <c r="F678" s="85"/>
      <c r="G678" s="85"/>
      <c r="H678" s="85"/>
      <c r="I678" s="85"/>
      <c r="J678" s="85"/>
      <c r="K678" s="85"/>
      <c r="L678" s="85"/>
      <c r="M678" s="85"/>
      <c r="N678" s="85"/>
      <c r="O678" s="85"/>
      <c r="P678" s="85"/>
      <c r="Q678" s="85"/>
      <c r="R678" s="85"/>
      <c r="S678" s="85"/>
      <c r="T678" s="85"/>
      <c r="U678" s="85"/>
      <c r="V678" s="85"/>
      <c r="W678" s="85"/>
    </row>
    <row r="679" spans="1:23">
      <c r="A679" s="115"/>
      <c r="B679" s="115"/>
      <c r="C679" s="115"/>
      <c r="D679" s="115"/>
      <c r="E679" s="121"/>
      <c r="F679" s="85"/>
      <c r="G679" s="85"/>
      <c r="H679" s="85"/>
      <c r="I679" s="85"/>
      <c r="J679" s="85"/>
      <c r="K679" s="85"/>
      <c r="L679" s="85"/>
      <c r="M679" s="85"/>
      <c r="N679" s="85"/>
      <c r="O679" s="85"/>
      <c r="P679" s="85"/>
      <c r="Q679" s="85"/>
      <c r="R679" s="85"/>
      <c r="S679" s="85"/>
      <c r="T679" s="85"/>
      <c r="U679" s="85"/>
      <c r="V679" s="85"/>
      <c r="W679" s="85"/>
    </row>
    <row r="680" spans="1:23">
      <c r="A680" s="115"/>
      <c r="B680" s="115"/>
      <c r="C680" s="115"/>
      <c r="D680" s="115"/>
      <c r="E680" s="121"/>
      <c r="F680" s="85"/>
      <c r="G680" s="85"/>
      <c r="H680" s="85"/>
      <c r="I680" s="85"/>
      <c r="J680" s="85"/>
      <c r="K680" s="85"/>
      <c r="L680" s="85"/>
      <c r="M680" s="85"/>
      <c r="N680" s="85"/>
      <c r="O680" s="85"/>
      <c r="P680" s="85"/>
      <c r="Q680" s="85"/>
      <c r="R680" s="85"/>
      <c r="S680" s="85"/>
      <c r="T680" s="85"/>
      <c r="U680" s="85"/>
      <c r="V680" s="85"/>
      <c r="W680" s="85"/>
    </row>
    <row r="681" spans="1:23">
      <c r="A681" s="115"/>
      <c r="B681" s="115"/>
      <c r="C681" s="115"/>
      <c r="D681" s="115"/>
      <c r="E681" s="121"/>
      <c r="F681" s="85"/>
      <c r="G681" s="85"/>
      <c r="H681" s="85"/>
      <c r="I681" s="85"/>
      <c r="J681" s="85"/>
      <c r="K681" s="85"/>
      <c r="L681" s="85"/>
      <c r="M681" s="85"/>
      <c r="N681" s="85"/>
      <c r="O681" s="85"/>
      <c r="P681" s="85"/>
      <c r="Q681" s="85"/>
      <c r="R681" s="85"/>
      <c r="S681" s="85"/>
      <c r="T681" s="85"/>
      <c r="U681" s="85"/>
      <c r="V681" s="85"/>
      <c r="W681" s="85"/>
    </row>
    <row r="682" spans="1:23">
      <c r="A682" s="115"/>
      <c r="B682" s="115"/>
      <c r="C682" s="115"/>
      <c r="D682" s="115"/>
      <c r="E682" s="121"/>
      <c r="F682" s="85"/>
      <c r="G682" s="85"/>
      <c r="H682" s="85"/>
      <c r="I682" s="85"/>
      <c r="J682" s="85"/>
      <c r="K682" s="85"/>
      <c r="L682" s="85"/>
      <c r="M682" s="85"/>
      <c r="N682" s="85"/>
      <c r="O682" s="85"/>
      <c r="P682" s="85"/>
      <c r="Q682" s="85"/>
      <c r="R682" s="85"/>
      <c r="S682" s="85"/>
      <c r="T682" s="85"/>
      <c r="U682" s="85"/>
      <c r="V682" s="85"/>
      <c r="W682" s="85"/>
    </row>
    <row r="683" spans="1:23">
      <c r="A683" s="115"/>
      <c r="B683" s="115"/>
      <c r="C683" s="115"/>
      <c r="D683" s="115"/>
      <c r="E683" s="121"/>
      <c r="F683" s="85"/>
      <c r="G683" s="85"/>
      <c r="H683" s="85"/>
      <c r="I683" s="85"/>
      <c r="J683" s="85"/>
      <c r="K683" s="85"/>
      <c r="L683" s="85"/>
      <c r="M683" s="85"/>
      <c r="N683" s="85"/>
      <c r="O683" s="85"/>
      <c r="P683" s="85"/>
      <c r="Q683" s="85"/>
      <c r="R683" s="85"/>
      <c r="S683" s="85"/>
      <c r="T683" s="85"/>
      <c r="U683" s="85"/>
      <c r="V683" s="85"/>
      <c r="W683" s="85"/>
    </row>
    <row r="684" spans="1:23">
      <c r="A684" s="115"/>
      <c r="B684" s="115"/>
      <c r="C684" s="115"/>
      <c r="D684" s="115"/>
      <c r="E684" s="121"/>
      <c r="F684" s="85"/>
      <c r="G684" s="85"/>
      <c r="H684" s="85"/>
      <c r="I684" s="85"/>
      <c r="J684" s="85"/>
      <c r="K684" s="85"/>
      <c r="L684" s="85"/>
      <c r="M684" s="85"/>
      <c r="N684" s="85"/>
      <c r="O684" s="85"/>
      <c r="P684" s="85"/>
      <c r="Q684" s="85"/>
      <c r="R684" s="85"/>
      <c r="S684" s="85"/>
      <c r="T684" s="85"/>
      <c r="U684" s="85"/>
      <c r="V684" s="85"/>
      <c r="W684" s="85"/>
    </row>
    <row r="685" spans="1:23">
      <c r="A685" s="115"/>
      <c r="B685" s="115"/>
      <c r="C685" s="115"/>
      <c r="D685" s="115"/>
      <c r="E685" s="121"/>
      <c r="F685" s="85"/>
      <c r="G685" s="85"/>
      <c r="H685" s="85"/>
      <c r="I685" s="85"/>
      <c r="J685" s="85"/>
      <c r="K685" s="85"/>
      <c r="L685" s="85"/>
      <c r="M685" s="85"/>
      <c r="N685" s="85"/>
      <c r="O685" s="85"/>
      <c r="P685" s="85"/>
      <c r="Q685" s="85"/>
      <c r="R685" s="85"/>
      <c r="S685" s="85"/>
      <c r="T685" s="85"/>
      <c r="U685" s="85"/>
      <c r="V685" s="85"/>
      <c r="W685" s="85"/>
    </row>
    <row r="686" spans="1:23">
      <c r="A686" s="115"/>
      <c r="B686" s="115"/>
      <c r="C686" s="115"/>
      <c r="D686" s="115"/>
      <c r="E686" s="121"/>
      <c r="F686" s="85"/>
      <c r="G686" s="85"/>
      <c r="H686" s="85"/>
      <c r="I686" s="85"/>
      <c r="J686" s="85"/>
      <c r="K686" s="85"/>
      <c r="L686" s="85"/>
      <c r="M686" s="85"/>
      <c r="N686" s="85"/>
      <c r="O686" s="85"/>
      <c r="P686" s="85"/>
      <c r="Q686" s="85"/>
      <c r="R686" s="85"/>
      <c r="S686" s="85"/>
      <c r="T686" s="85"/>
      <c r="U686" s="85"/>
      <c r="V686" s="85"/>
      <c r="W686" s="85"/>
    </row>
    <row r="687" spans="1:23">
      <c r="A687" s="115"/>
      <c r="B687" s="115"/>
      <c r="C687" s="115"/>
      <c r="D687" s="115"/>
      <c r="E687" s="121"/>
      <c r="F687" s="85"/>
      <c r="G687" s="85"/>
      <c r="H687" s="85"/>
      <c r="I687" s="85"/>
      <c r="J687" s="85"/>
      <c r="K687" s="85"/>
      <c r="L687" s="85"/>
      <c r="M687" s="85"/>
      <c r="N687" s="85"/>
      <c r="O687" s="85"/>
      <c r="P687" s="85"/>
      <c r="Q687" s="85"/>
      <c r="R687" s="85"/>
      <c r="S687" s="85"/>
      <c r="T687" s="85"/>
      <c r="U687" s="85"/>
      <c r="V687" s="85"/>
      <c r="W687" s="85"/>
    </row>
    <row r="688" spans="1:23">
      <c r="A688" s="115"/>
      <c r="B688" s="115"/>
      <c r="C688" s="115"/>
      <c r="D688" s="115"/>
      <c r="E688" s="121"/>
      <c r="F688" s="85"/>
      <c r="G688" s="85"/>
      <c r="H688" s="85"/>
      <c r="I688" s="85"/>
      <c r="J688" s="85"/>
      <c r="K688" s="85"/>
      <c r="L688" s="85"/>
      <c r="M688" s="85"/>
      <c r="N688" s="85"/>
      <c r="O688" s="85"/>
      <c r="P688" s="85"/>
      <c r="Q688" s="85"/>
      <c r="R688" s="85"/>
      <c r="S688" s="85"/>
      <c r="T688" s="85"/>
      <c r="U688" s="85"/>
      <c r="V688" s="85"/>
      <c r="W688" s="85"/>
    </row>
    <row r="689" spans="1:23">
      <c r="A689" s="115"/>
      <c r="B689" s="115"/>
      <c r="C689" s="115"/>
      <c r="D689" s="115"/>
      <c r="E689" s="121"/>
      <c r="F689" s="85"/>
      <c r="G689" s="85"/>
      <c r="H689" s="85"/>
      <c r="I689" s="85"/>
      <c r="J689" s="85"/>
      <c r="K689" s="85"/>
      <c r="L689" s="85"/>
      <c r="M689" s="85"/>
      <c r="N689" s="85"/>
      <c r="O689" s="85"/>
      <c r="P689" s="85"/>
      <c r="Q689" s="85"/>
      <c r="R689" s="85"/>
      <c r="S689" s="85"/>
      <c r="T689" s="85"/>
      <c r="U689" s="85"/>
      <c r="V689" s="85"/>
      <c r="W689" s="85"/>
    </row>
    <row r="690" spans="1:23">
      <c r="A690" s="115"/>
      <c r="B690" s="115"/>
      <c r="C690" s="115"/>
      <c r="D690" s="115"/>
      <c r="E690" s="121"/>
      <c r="F690" s="85"/>
      <c r="G690" s="85"/>
      <c r="H690" s="85"/>
      <c r="I690" s="85"/>
      <c r="J690" s="85"/>
      <c r="K690" s="85"/>
      <c r="L690" s="85"/>
      <c r="M690" s="85"/>
      <c r="N690" s="85"/>
      <c r="O690" s="85"/>
      <c r="P690" s="85"/>
      <c r="Q690" s="85"/>
      <c r="R690" s="85"/>
      <c r="S690" s="85"/>
      <c r="T690" s="85"/>
      <c r="U690" s="85"/>
      <c r="V690" s="85"/>
      <c r="W690" s="85"/>
    </row>
    <row r="691" spans="1:23">
      <c r="A691" s="115"/>
      <c r="B691" s="115"/>
      <c r="C691" s="115"/>
      <c r="D691" s="115"/>
      <c r="E691" s="121"/>
      <c r="F691" s="85"/>
      <c r="G691" s="85"/>
      <c r="H691" s="85"/>
      <c r="I691" s="85"/>
      <c r="J691" s="85"/>
      <c r="K691" s="85"/>
      <c r="L691" s="85"/>
      <c r="M691" s="85"/>
      <c r="N691" s="85"/>
      <c r="O691" s="85"/>
      <c r="P691" s="85"/>
      <c r="Q691" s="85"/>
      <c r="R691" s="85"/>
      <c r="S691" s="85"/>
      <c r="T691" s="85"/>
      <c r="U691" s="85"/>
      <c r="V691" s="85"/>
      <c r="W691" s="85"/>
    </row>
    <row r="692" spans="1:23">
      <c r="A692" s="115"/>
      <c r="B692" s="115"/>
      <c r="C692" s="115"/>
      <c r="D692" s="115"/>
      <c r="E692" s="121"/>
      <c r="F692" s="85"/>
      <c r="G692" s="85"/>
      <c r="H692" s="85"/>
      <c r="I692" s="85"/>
      <c r="J692" s="85"/>
      <c r="K692" s="85"/>
      <c r="L692" s="85"/>
      <c r="M692" s="85"/>
      <c r="N692" s="85"/>
      <c r="O692" s="85"/>
      <c r="P692" s="85"/>
      <c r="Q692" s="85"/>
      <c r="R692" s="85"/>
      <c r="S692" s="85"/>
      <c r="T692" s="85"/>
      <c r="U692" s="85"/>
      <c r="V692" s="85"/>
      <c r="W692" s="85"/>
    </row>
    <row r="693" spans="1:23">
      <c r="A693" s="115"/>
      <c r="B693" s="115"/>
      <c r="C693" s="115"/>
      <c r="D693" s="115"/>
      <c r="E693" s="121"/>
      <c r="F693" s="85"/>
      <c r="G693" s="85"/>
      <c r="H693" s="85"/>
      <c r="I693" s="85"/>
      <c r="J693" s="85"/>
      <c r="K693" s="85"/>
      <c r="L693" s="85"/>
      <c r="M693" s="85"/>
      <c r="N693" s="85"/>
      <c r="O693" s="85"/>
      <c r="P693" s="85"/>
      <c r="Q693" s="85"/>
      <c r="R693" s="85"/>
      <c r="S693" s="85"/>
      <c r="T693" s="85"/>
      <c r="U693" s="85"/>
      <c r="V693" s="85"/>
      <c r="W693" s="85"/>
    </row>
    <row r="694" spans="1:23">
      <c r="A694" s="115"/>
      <c r="B694" s="115"/>
      <c r="C694" s="115"/>
      <c r="D694" s="115"/>
      <c r="E694" s="121"/>
      <c r="F694" s="85"/>
      <c r="G694" s="85"/>
      <c r="H694" s="85"/>
      <c r="I694" s="85"/>
      <c r="J694" s="85"/>
      <c r="K694" s="85"/>
      <c r="L694" s="85"/>
      <c r="M694" s="85"/>
      <c r="N694" s="85"/>
      <c r="O694" s="85"/>
      <c r="P694" s="85"/>
      <c r="Q694" s="85"/>
      <c r="R694" s="85"/>
      <c r="S694" s="85"/>
      <c r="T694" s="85"/>
      <c r="U694" s="85"/>
      <c r="V694" s="85"/>
      <c r="W694" s="85"/>
    </row>
    <row r="695" spans="1:23">
      <c r="A695" s="115"/>
      <c r="B695" s="115"/>
      <c r="C695" s="115"/>
      <c r="D695" s="115"/>
      <c r="E695" s="121"/>
      <c r="F695" s="85"/>
      <c r="G695" s="85"/>
      <c r="H695" s="85"/>
      <c r="I695" s="85"/>
      <c r="J695" s="85"/>
      <c r="K695" s="85"/>
      <c r="L695" s="85"/>
      <c r="M695" s="85"/>
      <c r="N695" s="85"/>
      <c r="O695" s="85"/>
      <c r="P695" s="85"/>
      <c r="Q695" s="85"/>
      <c r="R695" s="85"/>
      <c r="S695" s="85"/>
      <c r="T695" s="85"/>
      <c r="U695" s="85"/>
      <c r="V695" s="85"/>
      <c r="W695" s="85"/>
    </row>
    <row r="696" spans="1:23">
      <c r="A696" s="115"/>
      <c r="B696" s="115"/>
      <c r="C696" s="115"/>
      <c r="D696" s="115"/>
      <c r="E696" s="121"/>
      <c r="F696" s="85"/>
      <c r="G696" s="85"/>
      <c r="H696" s="85"/>
      <c r="I696" s="85"/>
      <c r="J696" s="85"/>
      <c r="K696" s="85"/>
      <c r="L696" s="85"/>
      <c r="M696" s="85"/>
      <c r="N696" s="85"/>
      <c r="O696" s="85"/>
      <c r="P696" s="85"/>
      <c r="Q696" s="85"/>
      <c r="R696" s="85"/>
      <c r="S696" s="85"/>
      <c r="T696" s="85"/>
      <c r="U696" s="85"/>
      <c r="V696" s="85"/>
      <c r="W696" s="85"/>
    </row>
    <row r="697" spans="1:23">
      <c r="A697" s="115"/>
      <c r="B697" s="115"/>
      <c r="C697" s="115"/>
      <c r="D697" s="115"/>
      <c r="E697" s="121"/>
      <c r="F697" s="85"/>
      <c r="G697" s="85"/>
      <c r="H697" s="85"/>
      <c r="I697" s="85"/>
      <c r="J697" s="85"/>
      <c r="K697" s="85"/>
      <c r="L697" s="85"/>
      <c r="M697" s="85"/>
      <c r="N697" s="85"/>
      <c r="O697" s="85"/>
      <c r="P697" s="85"/>
      <c r="Q697" s="85"/>
      <c r="R697" s="85"/>
      <c r="S697" s="85"/>
      <c r="T697" s="85"/>
      <c r="U697" s="85"/>
      <c r="V697" s="85"/>
      <c r="W697" s="85"/>
    </row>
    <row r="698" spans="1:23">
      <c r="A698" s="115"/>
      <c r="B698" s="115"/>
      <c r="C698" s="115"/>
      <c r="D698" s="115"/>
      <c r="E698" s="121"/>
      <c r="F698" s="85"/>
      <c r="G698" s="85"/>
      <c r="H698" s="85"/>
      <c r="I698" s="85"/>
      <c r="J698" s="85"/>
      <c r="K698" s="85"/>
      <c r="L698" s="85"/>
      <c r="M698" s="85"/>
      <c r="N698" s="85"/>
      <c r="O698" s="85"/>
      <c r="P698" s="85"/>
      <c r="Q698" s="85"/>
      <c r="R698" s="85"/>
      <c r="S698" s="85"/>
      <c r="T698" s="85"/>
      <c r="U698" s="85"/>
      <c r="V698" s="85"/>
      <c r="W698" s="85"/>
    </row>
    <row r="699" spans="1:23">
      <c r="A699" s="115"/>
      <c r="B699" s="115"/>
      <c r="C699" s="115"/>
      <c r="D699" s="115"/>
      <c r="E699" s="121"/>
      <c r="F699" s="85"/>
      <c r="G699" s="85"/>
      <c r="H699" s="85"/>
      <c r="I699" s="85"/>
      <c r="J699" s="85"/>
      <c r="K699" s="85"/>
      <c r="L699" s="85"/>
      <c r="M699" s="85"/>
      <c r="N699" s="85"/>
      <c r="O699" s="85"/>
      <c r="P699" s="85"/>
      <c r="Q699" s="85"/>
      <c r="R699" s="85"/>
      <c r="S699" s="85"/>
      <c r="T699" s="85"/>
      <c r="U699" s="85"/>
      <c r="V699" s="85"/>
      <c r="W699" s="85"/>
    </row>
    <row r="700" spans="1:23">
      <c r="A700" s="115"/>
      <c r="B700" s="115"/>
      <c r="C700" s="115"/>
      <c r="D700" s="115"/>
      <c r="E700" s="121"/>
      <c r="F700" s="85"/>
      <c r="G700" s="85"/>
      <c r="H700" s="85"/>
      <c r="I700" s="85"/>
      <c r="J700" s="85"/>
      <c r="K700" s="85"/>
      <c r="L700" s="85"/>
      <c r="M700" s="85"/>
      <c r="N700" s="85"/>
      <c r="O700" s="85"/>
      <c r="P700" s="85"/>
      <c r="Q700" s="85"/>
      <c r="R700" s="85"/>
      <c r="S700" s="85"/>
      <c r="T700" s="85"/>
      <c r="U700" s="85"/>
      <c r="V700" s="85"/>
      <c r="W700" s="85"/>
    </row>
    <row r="701" spans="1:23">
      <c r="A701" s="115"/>
      <c r="B701" s="115"/>
      <c r="C701" s="115"/>
      <c r="D701" s="115"/>
      <c r="E701" s="121"/>
      <c r="F701" s="85"/>
      <c r="G701" s="85"/>
      <c r="H701" s="85"/>
      <c r="I701" s="85"/>
      <c r="J701" s="85"/>
      <c r="K701" s="85"/>
      <c r="L701" s="85"/>
      <c r="M701" s="85"/>
      <c r="N701" s="85"/>
      <c r="O701" s="85"/>
      <c r="P701" s="85"/>
      <c r="Q701" s="85"/>
      <c r="R701" s="85"/>
      <c r="S701" s="85"/>
      <c r="T701" s="85"/>
      <c r="U701" s="85"/>
      <c r="V701" s="85"/>
      <c r="W701" s="85"/>
    </row>
    <row r="702" spans="1:23">
      <c r="A702" s="115"/>
      <c r="B702" s="115"/>
      <c r="C702" s="115"/>
      <c r="D702" s="115"/>
      <c r="E702" s="121"/>
      <c r="F702" s="85"/>
      <c r="G702" s="85"/>
      <c r="H702" s="85"/>
      <c r="I702" s="85"/>
      <c r="J702" s="85"/>
      <c r="K702" s="85"/>
      <c r="L702" s="85"/>
      <c r="M702" s="85"/>
      <c r="N702" s="85"/>
      <c r="O702" s="85"/>
      <c r="P702" s="85"/>
      <c r="Q702" s="85"/>
      <c r="R702" s="85"/>
      <c r="S702" s="85"/>
      <c r="T702" s="85"/>
      <c r="U702" s="85"/>
      <c r="V702" s="85"/>
      <c r="W702" s="85"/>
    </row>
    <row r="703" spans="1:23">
      <c r="A703" s="115"/>
      <c r="B703" s="115"/>
      <c r="C703" s="115"/>
      <c r="D703" s="115"/>
      <c r="E703" s="121"/>
      <c r="F703" s="85"/>
      <c r="G703" s="85"/>
      <c r="H703" s="85"/>
      <c r="I703" s="85"/>
      <c r="J703" s="85"/>
      <c r="K703" s="85"/>
      <c r="L703" s="85"/>
      <c r="M703" s="85"/>
      <c r="N703" s="85"/>
      <c r="O703" s="85"/>
      <c r="P703" s="85"/>
      <c r="Q703" s="85"/>
      <c r="R703" s="85"/>
      <c r="S703" s="85"/>
      <c r="T703" s="85"/>
      <c r="U703" s="85"/>
      <c r="V703" s="85"/>
      <c r="W703" s="85"/>
    </row>
    <row r="704" spans="1:23">
      <c r="A704" s="115"/>
      <c r="B704" s="115"/>
      <c r="C704" s="115"/>
      <c r="D704" s="115"/>
      <c r="E704" s="121"/>
      <c r="F704" s="85"/>
      <c r="G704" s="85"/>
      <c r="H704" s="85"/>
      <c r="I704" s="85"/>
      <c r="J704" s="85"/>
      <c r="K704" s="85"/>
      <c r="L704" s="85"/>
      <c r="M704" s="85"/>
      <c r="N704" s="85"/>
      <c r="O704" s="85"/>
      <c r="P704" s="85"/>
      <c r="Q704" s="85"/>
      <c r="R704" s="85"/>
      <c r="S704" s="85"/>
      <c r="T704" s="85"/>
      <c r="U704" s="85"/>
      <c r="V704" s="85"/>
      <c r="W704" s="85"/>
    </row>
    <row r="705" spans="1:23">
      <c r="A705" s="115"/>
      <c r="B705" s="115"/>
      <c r="C705" s="115"/>
      <c r="D705" s="115"/>
      <c r="E705" s="121"/>
      <c r="F705" s="85"/>
      <c r="G705" s="85"/>
      <c r="H705" s="85"/>
      <c r="I705" s="85"/>
      <c r="J705" s="85"/>
      <c r="K705" s="85"/>
      <c r="L705" s="85"/>
      <c r="M705" s="85"/>
      <c r="N705" s="85"/>
      <c r="O705" s="85"/>
      <c r="P705" s="85"/>
      <c r="Q705" s="85"/>
      <c r="R705" s="85"/>
      <c r="S705" s="85"/>
      <c r="T705" s="85"/>
      <c r="U705" s="85"/>
      <c r="V705" s="85"/>
      <c r="W705" s="85"/>
    </row>
    <row r="706" spans="1:23">
      <c r="A706" s="115"/>
      <c r="B706" s="115"/>
      <c r="C706" s="115"/>
      <c r="D706" s="115"/>
      <c r="E706" s="121"/>
      <c r="F706" s="85"/>
      <c r="G706" s="85"/>
      <c r="H706" s="85"/>
      <c r="I706" s="85"/>
      <c r="J706" s="85"/>
      <c r="K706" s="85"/>
      <c r="L706" s="85"/>
      <c r="M706" s="85"/>
      <c r="N706" s="85"/>
      <c r="O706" s="85"/>
      <c r="P706" s="85"/>
      <c r="Q706" s="85"/>
      <c r="R706" s="85"/>
      <c r="S706" s="85"/>
      <c r="T706" s="85"/>
      <c r="U706" s="85"/>
      <c r="V706" s="85"/>
      <c r="W706" s="85"/>
    </row>
    <row r="707" spans="1:23">
      <c r="A707" s="115"/>
      <c r="B707" s="115"/>
      <c r="C707" s="115"/>
      <c r="D707" s="115"/>
      <c r="E707" s="121"/>
      <c r="F707" s="85"/>
      <c r="G707" s="85"/>
      <c r="H707" s="85"/>
      <c r="I707" s="85"/>
      <c r="J707" s="85"/>
      <c r="K707" s="85"/>
      <c r="L707" s="85"/>
      <c r="M707" s="85"/>
      <c r="N707" s="85"/>
      <c r="O707" s="85"/>
      <c r="P707" s="85"/>
      <c r="Q707" s="85"/>
      <c r="R707" s="85"/>
      <c r="S707" s="85"/>
      <c r="T707" s="85"/>
      <c r="U707" s="85"/>
      <c r="V707" s="85"/>
      <c r="W707" s="85"/>
    </row>
    <row r="708" spans="1:23">
      <c r="A708" s="115"/>
      <c r="B708" s="115"/>
      <c r="C708" s="115"/>
      <c r="D708" s="115"/>
      <c r="E708" s="121"/>
      <c r="F708" s="85"/>
      <c r="G708" s="85"/>
      <c r="H708" s="85"/>
      <c r="I708" s="85"/>
      <c r="J708" s="85"/>
      <c r="K708" s="85"/>
      <c r="L708" s="85"/>
      <c r="M708" s="85"/>
      <c r="N708" s="85"/>
      <c r="O708" s="85"/>
      <c r="P708" s="85"/>
      <c r="Q708" s="85"/>
      <c r="R708" s="85"/>
      <c r="S708" s="85"/>
      <c r="T708" s="85"/>
      <c r="U708" s="85"/>
      <c r="V708" s="85"/>
      <c r="W708" s="85"/>
    </row>
    <row r="709" spans="1:23">
      <c r="A709" s="115"/>
      <c r="B709" s="115"/>
      <c r="C709" s="115"/>
      <c r="D709" s="115"/>
      <c r="E709" s="121"/>
      <c r="F709" s="85"/>
      <c r="G709" s="85"/>
      <c r="H709" s="85"/>
      <c r="I709" s="85"/>
      <c r="J709" s="85"/>
      <c r="K709" s="85"/>
      <c r="L709" s="85"/>
      <c r="M709" s="85"/>
      <c r="N709" s="85"/>
      <c r="O709" s="85"/>
      <c r="P709" s="85"/>
      <c r="Q709" s="85"/>
      <c r="R709" s="85"/>
      <c r="S709" s="85"/>
      <c r="T709" s="85"/>
      <c r="U709" s="85"/>
      <c r="V709" s="85"/>
      <c r="W709" s="85"/>
    </row>
    <row r="710" spans="1:23">
      <c r="A710" s="115"/>
      <c r="B710" s="115"/>
      <c r="C710" s="115"/>
      <c r="D710" s="115"/>
      <c r="E710" s="121"/>
      <c r="F710" s="85"/>
      <c r="G710" s="85"/>
      <c r="H710" s="85"/>
      <c r="I710" s="85"/>
      <c r="J710" s="85"/>
      <c r="K710" s="85"/>
      <c r="L710" s="85"/>
      <c r="M710" s="85"/>
      <c r="N710" s="85"/>
      <c r="O710" s="85"/>
      <c r="P710" s="85"/>
      <c r="Q710" s="85"/>
      <c r="R710" s="85"/>
      <c r="S710" s="85"/>
      <c r="T710" s="85"/>
      <c r="U710" s="85"/>
      <c r="V710" s="85"/>
      <c r="W710" s="85"/>
    </row>
    <row r="711" spans="1:23">
      <c r="A711" s="115"/>
      <c r="B711" s="115"/>
      <c r="C711" s="115"/>
      <c r="D711" s="115"/>
      <c r="E711" s="121"/>
      <c r="F711" s="85"/>
      <c r="G711" s="85"/>
      <c r="H711" s="85"/>
      <c r="I711" s="85"/>
      <c r="J711" s="85"/>
      <c r="K711" s="85"/>
      <c r="L711" s="85"/>
      <c r="M711" s="85"/>
      <c r="N711" s="85"/>
      <c r="O711" s="85"/>
      <c r="P711" s="85"/>
      <c r="Q711" s="85"/>
      <c r="R711" s="85"/>
      <c r="S711" s="85"/>
      <c r="T711" s="85"/>
      <c r="U711" s="85"/>
      <c r="V711" s="85"/>
      <c r="W711" s="85"/>
    </row>
    <row r="712" spans="1:23">
      <c r="A712" s="115"/>
      <c r="B712" s="115"/>
      <c r="C712" s="115"/>
      <c r="D712" s="115"/>
      <c r="E712" s="121"/>
      <c r="F712" s="85"/>
      <c r="G712" s="85"/>
      <c r="H712" s="85"/>
      <c r="I712" s="85"/>
      <c r="J712" s="85"/>
      <c r="K712" s="85"/>
      <c r="L712" s="85"/>
      <c r="M712" s="85"/>
      <c r="N712" s="85"/>
      <c r="O712" s="85"/>
      <c r="P712" s="85"/>
      <c r="Q712" s="85"/>
      <c r="R712" s="85"/>
      <c r="S712" s="85"/>
      <c r="T712" s="85"/>
      <c r="U712" s="85"/>
      <c r="V712" s="85"/>
      <c r="W712" s="85"/>
    </row>
    <row r="713" spans="1:23">
      <c r="A713" s="115"/>
      <c r="B713" s="115"/>
      <c r="C713" s="115"/>
      <c r="D713" s="115"/>
      <c r="E713" s="121"/>
      <c r="F713" s="85"/>
      <c r="G713" s="85"/>
      <c r="H713" s="85"/>
      <c r="I713" s="85"/>
      <c r="J713" s="85"/>
      <c r="K713" s="85"/>
      <c r="L713" s="85"/>
      <c r="M713" s="85"/>
      <c r="N713" s="85"/>
      <c r="O713" s="85"/>
      <c r="P713" s="85"/>
      <c r="Q713" s="85"/>
      <c r="R713" s="85"/>
      <c r="S713" s="85"/>
      <c r="T713" s="85"/>
      <c r="U713" s="85"/>
      <c r="V713" s="85"/>
      <c r="W713" s="85"/>
    </row>
    <row r="714" spans="1:23">
      <c r="A714" s="115"/>
      <c r="B714" s="115"/>
      <c r="C714" s="115"/>
      <c r="D714" s="115"/>
      <c r="E714" s="121"/>
      <c r="F714" s="85"/>
      <c r="G714" s="85"/>
      <c r="H714" s="85"/>
      <c r="I714" s="85"/>
      <c r="J714" s="85"/>
      <c r="K714" s="85"/>
      <c r="L714" s="85"/>
      <c r="M714" s="85"/>
      <c r="N714" s="85"/>
      <c r="O714" s="85"/>
      <c r="P714" s="85"/>
      <c r="Q714" s="85"/>
      <c r="R714" s="85"/>
      <c r="S714" s="85"/>
      <c r="T714" s="85"/>
      <c r="U714" s="85"/>
      <c r="V714" s="85"/>
      <c r="W714" s="85"/>
    </row>
    <row r="715" spans="1:23">
      <c r="A715" s="115"/>
      <c r="B715" s="115"/>
      <c r="C715" s="115"/>
      <c r="D715" s="115"/>
      <c r="E715" s="121"/>
      <c r="F715" s="85"/>
      <c r="G715" s="85"/>
      <c r="H715" s="85"/>
      <c r="I715" s="85"/>
      <c r="J715" s="85"/>
      <c r="K715" s="85"/>
      <c r="L715" s="85"/>
      <c r="M715" s="85"/>
      <c r="N715" s="85"/>
      <c r="O715" s="85"/>
      <c r="P715" s="85"/>
      <c r="Q715" s="85"/>
      <c r="R715" s="85"/>
      <c r="S715" s="85"/>
      <c r="T715" s="85"/>
      <c r="U715" s="85"/>
      <c r="V715" s="85"/>
      <c r="W715" s="85"/>
    </row>
    <row r="716" spans="1:23">
      <c r="A716" s="115"/>
      <c r="B716" s="115"/>
      <c r="C716" s="115"/>
      <c r="D716" s="115"/>
      <c r="E716" s="121"/>
      <c r="F716" s="85"/>
      <c r="G716" s="85"/>
      <c r="H716" s="85"/>
      <c r="I716" s="85"/>
      <c r="J716" s="85"/>
      <c r="K716" s="85"/>
      <c r="L716" s="85"/>
      <c r="M716" s="85"/>
      <c r="N716" s="85"/>
      <c r="O716" s="85"/>
      <c r="P716" s="85"/>
      <c r="Q716" s="85"/>
      <c r="R716" s="85"/>
      <c r="S716" s="85"/>
      <c r="T716" s="85"/>
      <c r="U716" s="85"/>
      <c r="V716" s="85"/>
      <c r="W716" s="85"/>
    </row>
    <row r="717" spans="1:23">
      <c r="A717" s="115"/>
      <c r="B717" s="115"/>
      <c r="C717" s="115"/>
      <c r="D717" s="115"/>
      <c r="E717" s="121"/>
      <c r="F717" s="85"/>
      <c r="G717" s="85"/>
      <c r="H717" s="85"/>
      <c r="I717" s="85"/>
      <c r="J717" s="85"/>
      <c r="K717" s="85"/>
      <c r="L717" s="85"/>
      <c r="M717" s="85"/>
      <c r="N717" s="85"/>
      <c r="O717" s="85"/>
      <c r="P717" s="85"/>
      <c r="Q717" s="85"/>
      <c r="R717" s="85"/>
      <c r="S717" s="85"/>
      <c r="T717" s="85"/>
      <c r="U717" s="85"/>
      <c r="V717" s="85"/>
      <c r="W717" s="85"/>
    </row>
    <row r="718" spans="1:23">
      <c r="A718" s="115"/>
      <c r="B718" s="115"/>
      <c r="C718" s="115"/>
      <c r="D718" s="115"/>
      <c r="E718" s="121"/>
      <c r="F718" s="85"/>
      <c r="G718" s="85"/>
      <c r="H718" s="85"/>
      <c r="I718" s="85"/>
      <c r="J718" s="85"/>
      <c r="K718" s="85"/>
      <c r="L718" s="85"/>
      <c r="M718" s="85"/>
      <c r="N718" s="85"/>
      <c r="O718" s="85"/>
      <c r="P718" s="85"/>
      <c r="Q718" s="85"/>
      <c r="R718" s="85"/>
      <c r="S718" s="85"/>
      <c r="T718" s="85"/>
      <c r="U718" s="85"/>
      <c r="V718" s="85"/>
      <c r="W718" s="85"/>
    </row>
    <row r="719" spans="1:23">
      <c r="A719" s="115"/>
      <c r="B719" s="115"/>
      <c r="C719" s="115"/>
      <c r="D719" s="115"/>
      <c r="E719" s="121"/>
      <c r="F719" s="85"/>
      <c r="G719" s="85"/>
      <c r="H719" s="85"/>
      <c r="I719" s="85"/>
      <c r="J719" s="85"/>
      <c r="K719" s="85"/>
      <c r="L719" s="85"/>
      <c r="M719" s="85"/>
      <c r="N719" s="85"/>
      <c r="O719" s="85"/>
      <c r="P719" s="85"/>
      <c r="Q719" s="85"/>
      <c r="R719" s="85"/>
      <c r="S719" s="85"/>
      <c r="T719" s="85"/>
      <c r="U719" s="85"/>
      <c r="V719" s="85"/>
      <c r="W719" s="85"/>
    </row>
    <row r="720" spans="1:23">
      <c r="A720" s="115"/>
      <c r="B720" s="115"/>
      <c r="C720" s="115"/>
      <c r="D720" s="115"/>
      <c r="E720" s="121"/>
      <c r="F720" s="85"/>
      <c r="G720" s="85"/>
      <c r="H720" s="85"/>
      <c r="I720" s="85"/>
      <c r="J720" s="85"/>
      <c r="K720" s="85"/>
      <c r="L720" s="85"/>
      <c r="M720" s="85"/>
      <c r="N720" s="85"/>
      <c r="O720" s="85"/>
      <c r="P720" s="85"/>
      <c r="Q720" s="85"/>
      <c r="R720" s="85"/>
      <c r="S720" s="85"/>
      <c r="T720" s="85"/>
      <c r="U720" s="85"/>
      <c r="V720" s="85"/>
      <c r="W720" s="85"/>
    </row>
    <row r="721" spans="1:23">
      <c r="A721" s="115"/>
      <c r="B721" s="115"/>
      <c r="C721" s="115"/>
      <c r="D721" s="115"/>
      <c r="E721" s="121"/>
      <c r="F721" s="85"/>
      <c r="G721" s="85"/>
      <c r="H721" s="85"/>
      <c r="I721" s="85"/>
      <c r="J721" s="85"/>
      <c r="K721" s="85"/>
      <c r="L721" s="85"/>
      <c r="M721" s="85"/>
      <c r="N721" s="85"/>
      <c r="O721" s="85"/>
      <c r="P721" s="85"/>
      <c r="Q721" s="85"/>
      <c r="R721" s="85"/>
      <c r="S721" s="85"/>
      <c r="T721" s="85"/>
      <c r="U721" s="85"/>
      <c r="V721" s="85"/>
      <c r="W721" s="85"/>
    </row>
    <row r="722" spans="1:23">
      <c r="A722" s="115"/>
      <c r="B722" s="115"/>
      <c r="C722" s="115"/>
      <c r="D722" s="115"/>
      <c r="E722" s="121"/>
      <c r="F722" s="85"/>
      <c r="G722" s="85"/>
      <c r="H722" s="85"/>
      <c r="I722" s="85"/>
      <c r="J722" s="85"/>
      <c r="K722" s="85"/>
      <c r="L722" s="85"/>
      <c r="M722" s="85"/>
      <c r="N722" s="85"/>
      <c r="O722" s="85"/>
      <c r="P722" s="85"/>
      <c r="Q722" s="85"/>
      <c r="R722" s="85"/>
      <c r="S722" s="85"/>
      <c r="T722" s="85"/>
      <c r="U722" s="85"/>
      <c r="V722" s="85"/>
      <c r="W722" s="85"/>
    </row>
    <row r="723" spans="1:23">
      <c r="A723" s="115"/>
      <c r="B723" s="115"/>
      <c r="C723" s="115"/>
      <c r="D723" s="115"/>
      <c r="E723" s="121"/>
      <c r="F723" s="85"/>
      <c r="G723" s="85"/>
      <c r="H723" s="85"/>
      <c r="I723" s="85"/>
      <c r="J723" s="85"/>
      <c r="K723" s="85"/>
      <c r="L723" s="85"/>
      <c r="M723" s="85"/>
      <c r="N723" s="85"/>
      <c r="O723" s="85"/>
      <c r="P723" s="85"/>
      <c r="Q723" s="85"/>
      <c r="R723" s="85"/>
      <c r="S723" s="85"/>
      <c r="T723" s="85"/>
      <c r="U723" s="85"/>
      <c r="V723" s="85"/>
      <c r="W723" s="85"/>
    </row>
    <row r="724" spans="1:23">
      <c r="A724" s="115"/>
      <c r="B724" s="115"/>
      <c r="C724" s="115"/>
      <c r="D724" s="115"/>
      <c r="E724" s="121"/>
      <c r="F724" s="85"/>
      <c r="G724" s="85"/>
      <c r="H724" s="85"/>
      <c r="I724" s="85"/>
      <c r="J724" s="85"/>
      <c r="K724" s="85"/>
      <c r="L724" s="85"/>
      <c r="M724" s="85"/>
      <c r="N724" s="85"/>
      <c r="O724" s="85"/>
      <c r="P724" s="85"/>
      <c r="Q724" s="85"/>
      <c r="R724" s="85"/>
      <c r="S724" s="85"/>
      <c r="T724" s="85"/>
      <c r="U724" s="85"/>
      <c r="V724" s="85"/>
      <c r="W724" s="85"/>
    </row>
    <row r="725" spans="1:23">
      <c r="A725" s="115"/>
      <c r="B725" s="115"/>
      <c r="C725" s="115"/>
      <c r="D725" s="115"/>
      <c r="E725" s="121"/>
      <c r="F725" s="85"/>
      <c r="G725" s="85"/>
      <c r="H725" s="85"/>
      <c r="I725" s="85"/>
      <c r="J725" s="85"/>
      <c r="K725" s="85"/>
      <c r="L725" s="85"/>
      <c r="M725" s="85"/>
      <c r="N725" s="85"/>
      <c r="O725" s="85"/>
      <c r="P725" s="85"/>
      <c r="Q725" s="85"/>
      <c r="R725" s="85"/>
      <c r="S725" s="85"/>
      <c r="T725" s="85"/>
      <c r="U725" s="85"/>
      <c r="V725" s="85"/>
      <c r="W725" s="85"/>
    </row>
    <row r="726" spans="1:23">
      <c r="A726" s="115"/>
      <c r="B726" s="115"/>
      <c r="C726" s="115"/>
      <c r="D726" s="115"/>
      <c r="E726" s="121"/>
      <c r="F726" s="85"/>
      <c r="G726" s="85"/>
      <c r="H726" s="85"/>
      <c r="I726" s="85"/>
      <c r="J726" s="85"/>
      <c r="K726" s="85"/>
      <c r="L726" s="85"/>
      <c r="M726" s="85"/>
      <c r="N726" s="85"/>
      <c r="O726" s="85"/>
      <c r="P726" s="85"/>
      <c r="Q726" s="85"/>
      <c r="R726" s="85"/>
      <c r="S726" s="85"/>
      <c r="T726" s="85"/>
      <c r="U726" s="85"/>
      <c r="V726" s="85"/>
      <c r="W726" s="85"/>
    </row>
    <row r="727" spans="1:23">
      <c r="A727" s="115"/>
      <c r="B727" s="115"/>
      <c r="C727" s="115"/>
      <c r="D727" s="115"/>
      <c r="E727" s="121"/>
      <c r="F727" s="85"/>
      <c r="G727" s="85"/>
      <c r="H727" s="85"/>
      <c r="I727" s="85"/>
      <c r="J727" s="85"/>
      <c r="K727" s="85"/>
      <c r="L727" s="85"/>
      <c r="M727" s="85"/>
      <c r="N727" s="85"/>
      <c r="O727" s="85"/>
      <c r="P727" s="85"/>
      <c r="Q727" s="85"/>
      <c r="R727" s="85"/>
      <c r="S727" s="85"/>
      <c r="T727" s="85"/>
      <c r="U727" s="85"/>
      <c r="V727" s="85"/>
      <c r="W727" s="85"/>
    </row>
    <row r="728" spans="1:23">
      <c r="A728" s="115"/>
      <c r="B728" s="115"/>
      <c r="C728" s="115"/>
      <c r="D728" s="115"/>
      <c r="E728" s="121"/>
      <c r="F728" s="85"/>
      <c r="G728" s="85"/>
      <c r="H728" s="85"/>
      <c r="I728" s="85"/>
      <c r="J728" s="85"/>
      <c r="K728" s="85"/>
      <c r="L728" s="85"/>
      <c r="M728" s="85"/>
      <c r="N728" s="85"/>
      <c r="O728" s="85"/>
      <c r="P728" s="85"/>
      <c r="Q728" s="85"/>
      <c r="R728" s="85"/>
      <c r="S728" s="85"/>
      <c r="T728" s="85"/>
      <c r="U728" s="85"/>
      <c r="V728" s="85"/>
      <c r="W728" s="85"/>
    </row>
    <row r="729" spans="1:23">
      <c r="A729" s="115"/>
      <c r="B729" s="115"/>
      <c r="C729" s="115"/>
      <c r="D729" s="115"/>
      <c r="E729" s="121"/>
      <c r="F729" s="85"/>
      <c r="G729" s="85"/>
      <c r="H729" s="85"/>
      <c r="I729" s="85"/>
      <c r="J729" s="85"/>
      <c r="K729" s="85"/>
      <c r="L729" s="85"/>
      <c r="M729" s="85"/>
      <c r="N729" s="85"/>
      <c r="O729" s="85"/>
      <c r="P729" s="85"/>
      <c r="Q729" s="85"/>
      <c r="R729" s="85"/>
      <c r="S729" s="85"/>
      <c r="T729" s="85"/>
      <c r="U729" s="85"/>
      <c r="V729" s="85"/>
      <c r="W729" s="85"/>
    </row>
    <row r="730" spans="1:23">
      <c r="A730" s="115"/>
      <c r="B730" s="115"/>
      <c r="C730" s="115"/>
      <c r="D730" s="115"/>
      <c r="E730" s="121"/>
      <c r="F730" s="85"/>
      <c r="G730" s="85"/>
      <c r="H730" s="85"/>
      <c r="I730" s="85"/>
      <c r="J730" s="85"/>
      <c r="K730" s="85"/>
      <c r="L730" s="85"/>
      <c r="M730" s="85"/>
      <c r="N730" s="85"/>
      <c r="O730" s="85"/>
      <c r="P730" s="85"/>
      <c r="Q730" s="85"/>
      <c r="R730" s="85"/>
      <c r="S730" s="85"/>
      <c r="T730" s="85"/>
      <c r="U730" s="85"/>
      <c r="V730" s="85"/>
      <c r="W730" s="85"/>
    </row>
    <row r="731" spans="1:23">
      <c r="A731" s="115"/>
      <c r="B731" s="115"/>
      <c r="C731" s="115"/>
      <c r="D731" s="115"/>
      <c r="E731" s="121"/>
      <c r="F731" s="85"/>
      <c r="G731" s="85"/>
      <c r="H731" s="85"/>
      <c r="I731" s="85"/>
      <c r="J731" s="85"/>
      <c r="K731" s="85"/>
      <c r="L731" s="85"/>
      <c r="M731" s="85"/>
      <c r="N731" s="85"/>
      <c r="O731" s="85"/>
      <c r="P731" s="85"/>
      <c r="Q731" s="85"/>
      <c r="R731" s="85"/>
      <c r="S731" s="85"/>
      <c r="T731" s="85"/>
      <c r="U731" s="85"/>
      <c r="V731" s="85"/>
      <c r="W731" s="85"/>
    </row>
    <row r="732" spans="1:23">
      <c r="A732" s="115"/>
      <c r="B732" s="115"/>
      <c r="C732" s="115"/>
      <c r="D732" s="115"/>
      <c r="E732" s="121"/>
      <c r="F732" s="85"/>
      <c r="G732" s="85"/>
      <c r="H732" s="85"/>
      <c r="I732" s="85"/>
      <c r="J732" s="85"/>
      <c r="K732" s="85"/>
      <c r="L732" s="85"/>
      <c r="M732" s="85"/>
      <c r="N732" s="85"/>
      <c r="O732" s="85"/>
      <c r="P732" s="85"/>
      <c r="Q732" s="85"/>
      <c r="R732" s="85"/>
      <c r="S732" s="85"/>
      <c r="T732" s="85"/>
      <c r="U732" s="85"/>
      <c r="V732" s="85"/>
      <c r="W732" s="85"/>
    </row>
    <row r="733" spans="1:23">
      <c r="A733" s="115"/>
      <c r="B733" s="115"/>
      <c r="C733" s="115"/>
      <c r="D733" s="115"/>
      <c r="E733" s="121"/>
      <c r="F733" s="85"/>
      <c r="G733" s="85"/>
      <c r="H733" s="85"/>
      <c r="I733" s="85"/>
      <c r="J733" s="85"/>
      <c r="K733" s="85"/>
      <c r="L733" s="85"/>
      <c r="M733" s="85"/>
      <c r="N733" s="85"/>
      <c r="O733" s="85"/>
      <c r="P733" s="85"/>
      <c r="Q733" s="85"/>
      <c r="R733" s="85"/>
      <c r="S733" s="85"/>
      <c r="T733" s="85"/>
      <c r="U733" s="85"/>
      <c r="V733" s="85"/>
      <c r="W733" s="85"/>
    </row>
    <row r="734" spans="1:23">
      <c r="A734" s="115"/>
      <c r="B734" s="115"/>
      <c r="C734" s="115"/>
      <c r="D734" s="115"/>
      <c r="E734" s="121"/>
      <c r="F734" s="85"/>
      <c r="G734" s="85"/>
      <c r="H734" s="85"/>
      <c r="I734" s="85"/>
      <c r="J734" s="85"/>
      <c r="K734" s="85"/>
      <c r="L734" s="85"/>
      <c r="M734" s="85"/>
      <c r="N734" s="85"/>
      <c r="O734" s="85"/>
      <c r="P734" s="85"/>
      <c r="Q734" s="85"/>
      <c r="R734" s="85"/>
      <c r="S734" s="85"/>
      <c r="T734" s="85"/>
      <c r="U734" s="85"/>
      <c r="V734" s="85"/>
      <c r="W734" s="85"/>
    </row>
    <row r="735" spans="1:23">
      <c r="A735" s="115"/>
      <c r="B735" s="115"/>
      <c r="C735" s="115"/>
      <c r="D735" s="115"/>
      <c r="E735" s="121"/>
      <c r="F735" s="85"/>
      <c r="G735" s="85"/>
      <c r="H735" s="85"/>
      <c r="I735" s="85"/>
      <c r="J735" s="85"/>
      <c r="K735" s="85"/>
      <c r="L735" s="85"/>
      <c r="M735" s="85"/>
      <c r="N735" s="85"/>
      <c r="O735" s="85"/>
      <c r="P735" s="85"/>
      <c r="Q735" s="85"/>
      <c r="R735" s="85"/>
      <c r="S735" s="85"/>
      <c r="T735" s="85"/>
      <c r="U735" s="85"/>
      <c r="V735" s="85"/>
      <c r="W735" s="85"/>
    </row>
    <row r="736" spans="1:23">
      <c r="A736" s="115"/>
      <c r="B736" s="115"/>
      <c r="C736" s="115"/>
      <c r="D736" s="115"/>
      <c r="E736" s="121"/>
      <c r="F736" s="85"/>
      <c r="G736" s="85"/>
      <c r="H736" s="85"/>
      <c r="I736" s="85"/>
      <c r="J736" s="85"/>
      <c r="K736" s="85"/>
      <c r="L736" s="85"/>
      <c r="M736" s="85"/>
      <c r="N736" s="85"/>
      <c r="O736" s="85"/>
      <c r="P736" s="85"/>
      <c r="Q736" s="85"/>
      <c r="R736" s="85"/>
      <c r="S736" s="85"/>
      <c r="T736" s="85"/>
      <c r="U736" s="85"/>
      <c r="V736" s="85"/>
      <c r="W736" s="85"/>
    </row>
    <row r="737" spans="1:23">
      <c r="A737" s="115"/>
      <c r="B737" s="115"/>
      <c r="C737" s="115"/>
      <c r="D737" s="115"/>
      <c r="E737" s="121"/>
      <c r="F737" s="85"/>
      <c r="G737" s="85"/>
      <c r="H737" s="85"/>
      <c r="I737" s="85"/>
      <c r="J737" s="85"/>
      <c r="K737" s="85"/>
      <c r="L737" s="85"/>
      <c r="M737" s="85"/>
      <c r="N737" s="85"/>
      <c r="O737" s="85"/>
      <c r="P737" s="85"/>
      <c r="Q737" s="85"/>
      <c r="R737" s="85"/>
      <c r="S737" s="85"/>
      <c r="T737" s="85"/>
      <c r="U737" s="85"/>
      <c r="V737" s="85"/>
      <c r="W737" s="85"/>
    </row>
    <row r="738" spans="1:23">
      <c r="A738" s="115"/>
      <c r="B738" s="115"/>
      <c r="C738" s="115"/>
      <c r="D738" s="115"/>
      <c r="E738" s="121"/>
      <c r="F738" s="85"/>
      <c r="G738" s="85"/>
      <c r="H738" s="85"/>
      <c r="I738" s="85"/>
      <c r="J738" s="85"/>
      <c r="K738" s="85"/>
      <c r="L738" s="85"/>
      <c r="M738" s="85"/>
      <c r="N738" s="85"/>
      <c r="O738" s="85"/>
      <c r="P738" s="85"/>
      <c r="Q738" s="85"/>
      <c r="R738" s="85"/>
      <c r="S738" s="85"/>
      <c r="T738" s="85"/>
      <c r="U738" s="85"/>
      <c r="V738" s="85"/>
      <c r="W738" s="85"/>
    </row>
    <row r="739" spans="1:23">
      <c r="A739" s="115"/>
      <c r="B739" s="115"/>
      <c r="C739" s="115"/>
      <c r="D739" s="115"/>
      <c r="E739" s="121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  <c r="U739" s="85"/>
      <c r="V739" s="85"/>
      <c r="W739" s="85"/>
    </row>
    <row r="740" spans="1:23">
      <c r="A740" s="115"/>
      <c r="B740" s="115"/>
      <c r="C740" s="115"/>
      <c r="D740" s="115"/>
      <c r="E740" s="121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  <c r="U740" s="85"/>
      <c r="V740" s="85"/>
      <c r="W740" s="85"/>
    </row>
    <row r="741" spans="1:23">
      <c r="A741" s="115"/>
      <c r="B741" s="115"/>
      <c r="C741" s="115"/>
      <c r="D741" s="115"/>
      <c r="E741" s="121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  <c r="U741" s="85"/>
      <c r="V741" s="85"/>
      <c r="W741" s="85"/>
    </row>
    <row r="742" spans="1:23">
      <c r="A742" s="115"/>
      <c r="B742" s="115"/>
      <c r="C742" s="115"/>
      <c r="D742" s="115"/>
      <c r="E742" s="121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  <c r="U742" s="85"/>
      <c r="V742" s="85"/>
      <c r="W742" s="85"/>
    </row>
    <row r="743" spans="1:23">
      <c r="A743" s="115"/>
      <c r="B743" s="115"/>
      <c r="C743" s="115"/>
      <c r="D743" s="115"/>
      <c r="E743" s="121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  <c r="U743" s="85"/>
      <c r="V743" s="85"/>
      <c r="W743" s="85"/>
    </row>
    <row r="744" spans="1:23">
      <c r="A744" s="115"/>
      <c r="B744" s="115"/>
      <c r="C744" s="115"/>
      <c r="D744" s="115"/>
      <c r="E744" s="121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  <c r="U744" s="85"/>
      <c r="V744" s="85"/>
      <c r="W744" s="85"/>
    </row>
    <row r="745" spans="1:23">
      <c r="A745" s="115"/>
      <c r="B745" s="115"/>
      <c r="C745" s="115"/>
      <c r="D745" s="115"/>
      <c r="E745" s="121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  <c r="U745" s="85"/>
      <c r="V745" s="85"/>
      <c r="W745" s="85"/>
    </row>
    <row r="746" spans="1:23">
      <c r="A746" s="115"/>
      <c r="B746" s="115"/>
      <c r="C746" s="115"/>
      <c r="D746" s="115"/>
      <c r="E746" s="121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  <c r="U746" s="85"/>
      <c r="V746" s="85"/>
      <c r="W746" s="85"/>
    </row>
    <row r="747" spans="1:23">
      <c r="A747" s="115"/>
      <c r="B747" s="115"/>
      <c r="C747" s="115"/>
      <c r="D747" s="115"/>
      <c r="E747" s="121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  <c r="U747" s="85"/>
      <c r="V747" s="85"/>
      <c r="W747" s="85"/>
    </row>
    <row r="748" spans="1:23">
      <c r="A748" s="115"/>
      <c r="B748" s="115"/>
      <c r="C748" s="115"/>
      <c r="D748" s="115"/>
      <c r="E748" s="121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  <c r="U748" s="85"/>
      <c r="V748" s="85"/>
      <c r="W748" s="85"/>
    </row>
    <row r="749" spans="1:23">
      <c r="A749" s="115"/>
      <c r="B749" s="115"/>
      <c r="C749" s="115"/>
      <c r="D749" s="115"/>
      <c r="E749" s="121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  <c r="U749" s="85"/>
      <c r="V749" s="85"/>
      <c r="W749" s="85"/>
    </row>
    <row r="750" spans="1:23">
      <c r="A750" s="115"/>
      <c r="B750" s="115"/>
      <c r="C750" s="115"/>
      <c r="D750" s="115"/>
      <c r="E750" s="121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  <c r="U750" s="85"/>
      <c r="V750" s="85"/>
      <c r="W750" s="85"/>
    </row>
    <row r="751" spans="1:23">
      <c r="A751" s="115"/>
      <c r="B751" s="115"/>
      <c r="C751" s="115"/>
      <c r="D751" s="115"/>
      <c r="E751" s="121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  <c r="U751" s="85"/>
      <c r="V751" s="85"/>
      <c r="W751" s="85"/>
    </row>
    <row r="752" spans="1:23">
      <c r="A752" s="115"/>
      <c r="B752" s="115"/>
      <c r="C752" s="115"/>
      <c r="D752" s="115"/>
      <c r="E752" s="121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  <c r="U752" s="85"/>
      <c r="V752" s="85"/>
      <c r="W752" s="85"/>
    </row>
    <row r="753" spans="1:23">
      <c r="A753" s="115"/>
      <c r="B753" s="115"/>
      <c r="C753" s="115"/>
      <c r="D753" s="115"/>
      <c r="E753" s="121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  <c r="U753" s="85"/>
      <c r="V753" s="85"/>
      <c r="W753" s="85"/>
    </row>
    <row r="754" spans="1:23">
      <c r="A754" s="115"/>
      <c r="B754" s="115"/>
      <c r="C754" s="115"/>
      <c r="D754" s="115"/>
      <c r="E754" s="121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  <c r="U754" s="85"/>
      <c r="V754" s="85"/>
      <c r="W754" s="85"/>
    </row>
    <row r="755" spans="1:23">
      <c r="A755" s="115"/>
      <c r="B755" s="115"/>
      <c r="C755" s="115"/>
      <c r="D755" s="115"/>
      <c r="E755" s="121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  <c r="U755" s="85"/>
      <c r="V755" s="85"/>
      <c r="W755" s="85"/>
    </row>
    <row r="756" spans="1:23">
      <c r="A756" s="115"/>
      <c r="B756" s="115"/>
      <c r="C756" s="115"/>
      <c r="D756" s="115"/>
      <c r="E756" s="121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  <c r="U756" s="85"/>
      <c r="V756" s="85"/>
      <c r="W756" s="85"/>
    </row>
    <row r="757" spans="1:23">
      <c r="A757" s="115"/>
      <c r="B757" s="115"/>
      <c r="C757" s="115"/>
      <c r="D757" s="115"/>
      <c r="E757" s="121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  <c r="U757" s="85"/>
      <c r="V757" s="85"/>
      <c r="W757" s="85"/>
    </row>
    <row r="758" spans="1:23">
      <c r="A758" s="115"/>
      <c r="B758" s="115"/>
      <c r="C758" s="115"/>
      <c r="D758" s="115"/>
      <c r="E758" s="121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  <c r="U758" s="85"/>
      <c r="V758" s="85"/>
      <c r="W758" s="85"/>
    </row>
    <row r="759" spans="1:23">
      <c r="A759" s="115"/>
      <c r="B759" s="115"/>
      <c r="C759" s="115"/>
      <c r="D759" s="115"/>
      <c r="E759" s="121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  <c r="U759" s="85"/>
      <c r="V759" s="85"/>
      <c r="W759" s="85"/>
    </row>
    <row r="760" spans="1:23">
      <c r="A760" s="115"/>
      <c r="B760" s="115"/>
      <c r="C760" s="115"/>
      <c r="D760" s="115"/>
      <c r="E760" s="121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  <c r="U760" s="85"/>
      <c r="V760" s="85"/>
      <c r="W760" s="85"/>
    </row>
    <row r="761" spans="1:23">
      <c r="A761" s="115"/>
      <c r="B761" s="115"/>
      <c r="C761" s="115"/>
      <c r="D761" s="115"/>
      <c r="E761" s="121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  <c r="U761" s="85"/>
      <c r="V761" s="85"/>
      <c r="W761" s="85"/>
    </row>
    <row r="762" spans="1:23">
      <c r="A762" s="115"/>
      <c r="B762" s="115"/>
      <c r="C762" s="115"/>
      <c r="D762" s="115"/>
      <c r="E762" s="121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  <c r="U762" s="85"/>
      <c r="V762" s="85"/>
      <c r="W762" s="85"/>
    </row>
    <row r="763" spans="1:23">
      <c r="A763" s="115"/>
      <c r="B763" s="115"/>
      <c r="C763" s="115"/>
      <c r="D763" s="115"/>
      <c r="E763" s="121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  <c r="U763" s="85"/>
      <c r="V763" s="85"/>
      <c r="W763" s="85"/>
    </row>
    <row r="764" spans="1:23">
      <c r="A764" s="115"/>
      <c r="B764" s="115"/>
      <c r="C764" s="115"/>
      <c r="D764" s="115"/>
      <c r="E764" s="121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  <c r="U764" s="85"/>
      <c r="V764" s="85"/>
      <c r="W764" s="85"/>
    </row>
    <row r="765" spans="1:23">
      <c r="A765" s="115"/>
      <c r="B765" s="115"/>
      <c r="C765" s="115"/>
      <c r="D765" s="115"/>
      <c r="E765" s="121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  <c r="U765" s="85"/>
      <c r="V765" s="85"/>
      <c r="W765" s="85"/>
    </row>
    <row r="766" spans="1:23">
      <c r="A766" s="115"/>
      <c r="B766" s="115"/>
      <c r="C766" s="115"/>
      <c r="D766" s="115"/>
      <c r="E766" s="121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  <c r="U766" s="85"/>
      <c r="V766" s="85"/>
      <c r="W766" s="85"/>
    </row>
    <row r="767" spans="1:23">
      <c r="A767" s="115"/>
      <c r="B767" s="115"/>
      <c r="C767" s="115"/>
      <c r="D767" s="115"/>
      <c r="E767" s="121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  <c r="U767" s="85"/>
      <c r="V767" s="85"/>
      <c r="W767" s="85"/>
    </row>
    <row r="768" spans="1:23">
      <c r="A768" s="115"/>
      <c r="B768" s="115"/>
      <c r="C768" s="115"/>
      <c r="D768" s="115"/>
      <c r="E768" s="121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  <c r="U768" s="85"/>
      <c r="V768" s="85"/>
      <c r="W768" s="85"/>
    </row>
    <row r="769" spans="1:23">
      <c r="A769" s="115"/>
      <c r="B769" s="115"/>
      <c r="C769" s="115"/>
      <c r="D769" s="115"/>
      <c r="E769" s="121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  <c r="U769" s="85"/>
      <c r="V769" s="85"/>
      <c r="W769" s="85"/>
    </row>
    <row r="770" spans="1:23">
      <c r="A770" s="115"/>
      <c r="B770" s="115"/>
      <c r="C770" s="115"/>
      <c r="D770" s="115"/>
      <c r="E770" s="121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  <c r="U770" s="85"/>
      <c r="V770" s="85"/>
      <c r="W770" s="85"/>
    </row>
    <row r="771" spans="1:23">
      <c r="A771" s="115"/>
      <c r="B771" s="115"/>
      <c r="C771" s="115"/>
      <c r="D771" s="115"/>
      <c r="E771" s="121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  <c r="U771" s="85"/>
      <c r="V771" s="85"/>
      <c r="W771" s="85"/>
    </row>
    <row r="772" spans="1:23">
      <c r="A772" s="115"/>
      <c r="B772" s="115"/>
      <c r="C772" s="115"/>
      <c r="D772" s="115"/>
      <c r="E772" s="121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  <c r="U772" s="85"/>
      <c r="V772" s="85"/>
      <c r="W772" s="85"/>
    </row>
    <row r="773" spans="1:23">
      <c r="A773" s="115"/>
      <c r="B773" s="115"/>
      <c r="C773" s="115"/>
      <c r="D773" s="115"/>
      <c r="E773" s="121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  <c r="U773" s="85"/>
      <c r="V773" s="85"/>
      <c r="W773" s="85"/>
    </row>
    <row r="774" spans="1:23">
      <c r="A774" s="115"/>
      <c r="B774" s="115"/>
      <c r="C774" s="115"/>
      <c r="D774" s="115"/>
      <c r="E774" s="121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  <c r="U774" s="85"/>
      <c r="V774" s="85"/>
      <c r="W774" s="85"/>
    </row>
    <row r="775" spans="1:23">
      <c r="A775" s="115"/>
      <c r="B775" s="115"/>
      <c r="C775" s="115"/>
      <c r="D775" s="115"/>
      <c r="E775" s="121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  <c r="U775" s="85"/>
      <c r="V775" s="85"/>
      <c r="W775" s="85"/>
    </row>
    <row r="776" spans="1:23">
      <c r="A776" s="115"/>
      <c r="B776" s="115"/>
      <c r="C776" s="115"/>
      <c r="D776" s="115"/>
      <c r="E776" s="121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  <c r="U776" s="85"/>
      <c r="V776" s="85"/>
      <c r="W776" s="85"/>
    </row>
    <row r="777" spans="1:23">
      <c r="A777" s="115"/>
      <c r="B777" s="115"/>
      <c r="C777" s="115"/>
      <c r="D777" s="115"/>
      <c r="E777" s="121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  <c r="U777" s="85"/>
      <c r="V777" s="85"/>
      <c r="W777" s="85"/>
    </row>
    <row r="778" spans="1:23">
      <c r="A778" s="115"/>
      <c r="B778" s="115"/>
      <c r="C778" s="115"/>
      <c r="D778" s="115"/>
      <c r="E778" s="121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  <c r="U778" s="85"/>
      <c r="V778" s="85"/>
      <c r="W778" s="85"/>
    </row>
    <row r="779" spans="1:23">
      <c r="A779" s="115"/>
      <c r="B779" s="115"/>
      <c r="C779" s="115"/>
      <c r="D779" s="115"/>
      <c r="E779" s="121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  <c r="U779" s="85"/>
      <c r="V779" s="85"/>
      <c r="W779" s="85"/>
    </row>
    <row r="780" spans="1:23">
      <c r="A780" s="115"/>
      <c r="B780" s="115"/>
      <c r="C780" s="115"/>
      <c r="D780" s="115"/>
      <c r="E780" s="121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  <c r="U780" s="85"/>
      <c r="V780" s="85"/>
      <c r="W780" s="85"/>
    </row>
    <row r="781" spans="1:23">
      <c r="A781" s="115"/>
      <c r="B781" s="115"/>
      <c r="C781" s="115"/>
      <c r="D781" s="115"/>
      <c r="E781" s="121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  <c r="U781" s="85"/>
      <c r="V781" s="85"/>
      <c r="W781" s="85"/>
    </row>
    <row r="782" spans="1:23">
      <c r="A782" s="115"/>
      <c r="B782" s="115"/>
      <c r="C782" s="115"/>
      <c r="D782" s="115"/>
      <c r="E782" s="121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  <c r="U782" s="85"/>
      <c r="V782" s="85"/>
      <c r="W782" s="85"/>
    </row>
    <row r="783" spans="1:23">
      <c r="A783" s="115"/>
      <c r="B783" s="115"/>
      <c r="C783" s="115"/>
      <c r="D783" s="115"/>
      <c r="E783" s="121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  <c r="U783" s="85"/>
      <c r="V783" s="85"/>
      <c r="W783" s="85"/>
    </row>
    <row r="784" spans="1:23">
      <c r="A784" s="115"/>
      <c r="B784" s="115"/>
      <c r="C784" s="115"/>
      <c r="D784" s="115"/>
      <c r="E784" s="121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  <c r="U784" s="85"/>
      <c r="V784" s="85"/>
      <c r="W784" s="85"/>
    </row>
    <row r="785" spans="1:23">
      <c r="A785" s="115"/>
      <c r="B785" s="115"/>
      <c r="C785" s="115"/>
      <c r="D785" s="115"/>
      <c r="E785" s="121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  <c r="U785" s="85"/>
      <c r="V785" s="85"/>
      <c r="W785" s="85"/>
    </row>
    <row r="786" spans="1:23">
      <c r="A786" s="115"/>
      <c r="B786" s="115"/>
      <c r="C786" s="115"/>
      <c r="D786" s="115"/>
      <c r="E786" s="121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  <c r="U786" s="85"/>
      <c r="V786" s="85"/>
      <c r="W786" s="85"/>
    </row>
    <row r="787" spans="1:23">
      <c r="A787" s="115"/>
      <c r="B787" s="115"/>
      <c r="C787" s="115"/>
      <c r="D787" s="115"/>
      <c r="E787" s="121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  <c r="U787" s="85"/>
      <c r="V787" s="85"/>
      <c r="W787" s="85"/>
    </row>
    <row r="788" spans="1:23">
      <c r="A788" s="115"/>
      <c r="B788" s="115"/>
      <c r="C788" s="115"/>
      <c r="D788" s="115"/>
      <c r="E788" s="121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  <c r="U788" s="85"/>
      <c r="V788" s="85"/>
      <c r="W788" s="85"/>
    </row>
    <row r="789" spans="1:23">
      <c r="A789" s="115"/>
      <c r="B789" s="115"/>
      <c r="C789" s="115"/>
      <c r="D789" s="115"/>
      <c r="E789" s="121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  <c r="U789" s="85"/>
      <c r="V789" s="85"/>
      <c r="W789" s="85"/>
    </row>
    <row r="790" spans="1:23">
      <c r="A790" s="115"/>
      <c r="B790" s="115"/>
      <c r="C790" s="115"/>
      <c r="D790" s="115"/>
      <c r="E790" s="121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  <c r="U790" s="85"/>
      <c r="V790" s="85"/>
      <c r="W790" s="85"/>
    </row>
    <row r="791" spans="1:23">
      <c r="A791" s="115"/>
      <c r="B791" s="115"/>
      <c r="C791" s="115"/>
      <c r="D791" s="115"/>
      <c r="E791" s="121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  <c r="U791" s="85"/>
      <c r="V791" s="85"/>
      <c r="W791" s="85"/>
    </row>
    <row r="792" spans="1:23">
      <c r="A792" s="115"/>
      <c r="B792" s="115"/>
      <c r="C792" s="115"/>
      <c r="D792" s="115"/>
      <c r="E792" s="121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  <c r="U792" s="85"/>
      <c r="V792" s="85"/>
      <c r="W792" s="85"/>
    </row>
    <row r="793" spans="1:23">
      <c r="A793" s="115"/>
      <c r="B793" s="115"/>
      <c r="C793" s="115"/>
      <c r="D793" s="115"/>
      <c r="E793" s="121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  <c r="U793" s="85"/>
      <c r="V793" s="85"/>
      <c r="W793" s="85"/>
    </row>
    <row r="794" spans="1:23">
      <c r="A794" s="115"/>
      <c r="B794" s="115"/>
      <c r="C794" s="115"/>
      <c r="D794" s="115"/>
      <c r="E794" s="121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  <c r="U794" s="85"/>
      <c r="V794" s="85"/>
      <c r="W794" s="85"/>
    </row>
    <row r="795" spans="1:23">
      <c r="A795" s="115"/>
      <c r="B795" s="115"/>
      <c r="C795" s="115"/>
      <c r="D795" s="115"/>
      <c r="E795" s="121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  <c r="U795" s="85"/>
      <c r="V795" s="85"/>
      <c r="W795" s="85"/>
    </row>
    <row r="796" spans="1:23">
      <c r="A796" s="115"/>
      <c r="B796" s="115"/>
      <c r="C796" s="115"/>
      <c r="D796" s="115"/>
      <c r="E796" s="121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  <c r="U796" s="85"/>
      <c r="V796" s="85"/>
      <c r="W796" s="85"/>
    </row>
    <row r="797" spans="1:23">
      <c r="A797" s="115"/>
      <c r="B797" s="115"/>
      <c r="C797" s="115"/>
      <c r="D797" s="115"/>
      <c r="E797" s="121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  <c r="U797" s="85"/>
      <c r="V797" s="85"/>
      <c r="W797" s="85"/>
    </row>
    <row r="798" spans="1:23">
      <c r="A798" s="115"/>
      <c r="B798" s="115"/>
      <c r="C798" s="115"/>
      <c r="D798" s="115"/>
      <c r="E798" s="121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  <c r="U798" s="85"/>
      <c r="V798" s="85"/>
      <c r="W798" s="85"/>
    </row>
    <row r="799" spans="1:23">
      <c r="A799" s="115"/>
      <c r="B799" s="115"/>
      <c r="C799" s="115"/>
      <c r="D799" s="115"/>
      <c r="E799" s="121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  <c r="U799" s="85"/>
      <c r="V799" s="85"/>
      <c r="W799" s="85"/>
    </row>
    <row r="800" spans="1:23">
      <c r="A800" s="115"/>
      <c r="B800" s="115"/>
      <c r="C800" s="115"/>
      <c r="D800" s="115"/>
      <c r="E800" s="121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  <c r="U800" s="85"/>
      <c r="V800" s="85"/>
      <c r="W800" s="85"/>
    </row>
    <row r="801" spans="1:23">
      <c r="A801" s="115"/>
      <c r="B801" s="115"/>
      <c r="C801" s="115"/>
      <c r="D801" s="115"/>
      <c r="E801" s="121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  <c r="U801" s="85"/>
      <c r="V801" s="85"/>
      <c r="W801" s="85"/>
    </row>
    <row r="802" spans="1:23">
      <c r="A802" s="115"/>
      <c r="B802" s="115"/>
      <c r="C802" s="115"/>
      <c r="D802" s="115"/>
      <c r="E802" s="121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  <c r="U802" s="85"/>
      <c r="V802" s="85"/>
      <c r="W802" s="85"/>
    </row>
    <row r="803" spans="1:23">
      <c r="A803" s="115"/>
      <c r="B803" s="115"/>
      <c r="C803" s="115"/>
      <c r="D803" s="115"/>
      <c r="E803" s="121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  <c r="U803" s="85"/>
      <c r="V803" s="85"/>
      <c r="W803" s="85"/>
    </row>
    <row r="804" spans="1:23">
      <c r="A804" s="115"/>
      <c r="B804" s="115"/>
      <c r="C804" s="115"/>
      <c r="D804" s="115"/>
      <c r="E804" s="121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  <c r="U804" s="85"/>
      <c r="V804" s="85"/>
      <c r="W804" s="85"/>
    </row>
    <row r="805" spans="1:23">
      <c r="A805" s="115"/>
      <c r="B805" s="115"/>
      <c r="C805" s="115"/>
      <c r="D805" s="115"/>
      <c r="E805" s="121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  <c r="U805" s="85"/>
      <c r="V805" s="85"/>
      <c r="W805" s="85"/>
    </row>
    <row r="806" spans="1:23">
      <c r="A806" s="115"/>
      <c r="B806" s="115"/>
      <c r="C806" s="115"/>
      <c r="D806" s="115"/>
      <c r="E806" s="121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  <c r="U806" s="85"/>
      <c r="V806" s="85"/>
      <c r="W806" s="85"/>
    </row>
    <row r="807" spans="1:23">
      <c r="A807" s="115"/>
      <c r="B807" s="115"/>
      <c r="C807" s="115"/>
      <c r="D807" s="115"/>
      <c r="E807" s="121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  <c r="U807" s="85"/>
      <c r="V807" s="85"/>
      <c r="W807" s="85"/>
    </row>
    <row r="808" spans="1:23">
      <c r="A808" s="115"/>
      <c r="B808" s="115"/>
      <c r="C808" s="115"/>
      <c r="D808" s="115"/>
      <c r="E808" s="121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  <c r="U808" s="85"/>
      <c r="V808" s="85"/>
      <c r="W808" s="85"/>
    </row>
    <row r="809" spans="1:23">
      <c r="A809" s="115"/>
      <c r="B809" s="115"/>
      <c r="C809" s="115"/>
      <c r="D809" s="115"/>
      <c r="E809" s="121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  <c r="U809" s="85"/>
      <c r="V809" s="85"/>
      <c r="W809" s="85"/>
    </row>
    <row r="810" spans="1:23">
      <c r="A810" s="115"/>
      <c r="B810" s="115"/>
      <c r="C810" s="115"/>
      <c r="D810" s="115"/>
      <c r="E810" s="121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  <c r="U810" s="85"/>
      <c r="V810" s="85"/>
      <c r="W810" s="85"/>
    </row>
    <row r="811" spans="1:23">
      <c r="A811" s="115"/>
      <c r="B811" s="115"/>
      <c r="C811" s="115"/>
      <c r="D811" s="115"/>
      <c r="E811" s="121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  <c r="U811" s="85"/>
      <c r="V811" s="85"/>
      <c r="W811" s="85"/>
    </row>
    <row r="812" spans="1:23">
      <c r="A812" s="115"/>
      <c r="B812" s="115"/>
      <c r="C812" s="115"/>
      <c r="D812" s="115"/>
      <c r="E812" s="121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  <c r="U812" s="85"/>
      <c r="V812" s="85"/>
      <c r="W812" s="85"/>
    </row>
    <row r="813" spans="1:23">
      <c r="A813" s="115"/>
      <c r="B813" s="115"/>
      <c r="C813" s="115"/>
      <c r="D813" s="115"/>
      <c r="E813" s="121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  <c r="U813" s="85"/>
      <c r="V813" s="85"/>
      <c r="W813" s="85"/>
    </row>
    <row r="814" spans="1:23">
      <c r="A814" s="115"/>
      <c r="B814" s="115"/>
      <c r="C814" s="115"/>
      <c r="D814" s="115"/>
      <c r="E814" s="121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  <c r="U814" s="85"/>
      <c r="V814" s="85"/>
      <c r="W814" s="85"/>
    </row>
    <row r="815" spans="1:23">
      <c r="A815" s="115"/>
      <c r="B815" s="115"/>
      <c r="C815" s="115"/>
      <c r="D815" s="115"/>
      <c r="E815" s="121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  <c r="U815" s="85"/>
      <c r="V815" s="85"/>
      <c r="W815" s="85"/>
    </row>
    <row r="816" spans="1:23">
      <c r="A816" s="115"/>
      <c r="B816" s="115"/>
      <c r="C816" s="115"/>
      <c r="D816" s="115"/>
      <c r="E816" s="121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  <c r="U816" s="85"/>
      <c r="V816" s="85"/>
      <c r="W816" s="85"/>
    </row>
    <row r="817" spans="1:23">
      <c r="A817" s="115"/>
      <c r="B817" s="115"/>
      <c r="C817" s="115"/>
      <c r="D817" s="115"/>
      <c r="E817" s="121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  <c r="U817" s="85"/>
      <c r="V817" s="85"/>
      <c r="W817" s="85"/>
    </row>
    <row r="818" spans="1:23">
      <c r="A818" s="115"/>
      <c r="B818" s="115"/>
      <c r="C818" s="115"/>
      <c r="D818" s="115"/>
      <c r="E818" s="121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  <c r="U818" s="85"/>
      <c r="V818" s="85"/>
      <c r="W818" s="85"/>
    </row>
    <row r="819" spans="1:23">
      <c r="A819" s="115"/>
      <c r="B819" s="115"/>
      <c r="C819" s="115"/>
      <c r="D819" s="115"/>
      <c r="E819" s="121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  <c r="U819" s="85"/>
      <c r="V819" s="85"/>
      <c r="W819" s="85"/>
    </row>
    <row r="820" spans="1:23">
      <c r="A820" s="115"/>
      <c r="B820" s="115"/>
      <c r="C820" s="115"/>
      <c r="D820" s="115"/>
      <c r="E820" s="121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  <c r="U820" s="85"/>
      <c r="V820" s="85"/>
      <c r="W820" s="85"/>
    </row>
    <row r="821" spans="1:23">
      <c r="A821" s="115"/>
      <c r="B821" s="115"/>
      <c r="C821" s="115"/>
      <c r="D821" s="115"/>
      <c r="E821" s="121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  <c r="U821" s="85"/>
      <c r="V821" s="85"/>
      <c r="W821" s="85"/>
    </row>
    <row r="822" spans="1:23">
      <c r="A822" s="115"/>
      <c r="B822" s="115"/>
      <c r="C822" s="115"/>
      <c r="D822" s="115"/>
      <c r="E822" s="121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  <c r="U822" s="85"/>
      <c r="V822" s="85"/>
      <c r="W822" s="85"/>
    </row>
    <row r="823" spans="1:23">
      <c r="A823" s="115"/>
      <c r="B823" s="115"/>
      <c r="C823" s="115"/>
      <c r="D823" s="115"/>
      <c r="E823" s="121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  <c r="U823" s="85"/>
      <c r="V823" s="85"/>
      <c r="W823" s="85"/>
    </row>
    <row r="824" spans="1:23">
      <c r="A824" s="115"/>
      <c r="B824" s="115"/>
      <c r="C824" s="115"/>
      <c r="D824" s="115"/>
      <c r="E824" s="121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  <c r="U824" s="85"/>
      <c r="V824" s="85"/>
      <c r="W824" s="85"/>
    </row>
    <row r="825" spans="1:23">
      <c r="A825" s="115"/>
      <c r="B825" s="115"/>
      <c r="C825" s="115"/>
      <c r="D825" s="115"/>
      <c r="E825" s="121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  <c r="U825" s="85"/>
      <c r="V825" s="85"/>
      <c r="W825" s="85"/>
    </row>
    <row r="826" spans="1:23">
      <c r="A826" s="115"/>
      <c r="B826" s="115"/>
      <c r="C826" s="115"/>
      <c r="D826" s="115"/>
      <c r="E826" s="121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  <c r="U826" s="85"/>
      <c r="V826" s="85"/>
      <c r="W826" s="85"/>
    </row>
    <row r="827" spans="1:23">
      <c r="A827" s="115"/>
      <c r="B827" s="115"/>
      <c r="C827" s="115"/>
      <c r="D827" s="115"/>
      <c r="E827" s="121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  <c r="U827" s="85"/>
      <c r="V827" s="85"/>
      <c r="W827" s="85"/>
    </row>
    <row r="828" spans="1:23">
      <c r="A828" s="115"/>
      <c r="B828" s="115"/>
      <c r="C828" s="115"/>
      <c r="D828" s="115"/>
      <c r="E828" s="121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  <c r="U828" s="85"/>
      <c r="V828" s="85"/>
      <c r="W828" s="85"/>
    </row>
    <row r="829" spans="1:23">
      <c r="A829" s="115"/>
      <c r="B829" s="115"/>
      <c r="C829" s="115"/>
      <c r="D829" s="115"/>
      <c r="E829" s="121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  <c r="U829" s="85"/>
      <c r="V829" s="85"/>
      <c r="W829" s="85"/>
    </row>
    <row r="830" spans="1:23">
      <c r="A830" s="115"/>
      <c r="B830" s="115"/>
      <c r="C830" s="115"/>
      <c r="D830" s="115"/>
      <c r="E830" s="121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  <c r="U830" s="85"/>
      <c r="V830" s="85"/>
      <c r="W830" s="85"/>
    </row>
    <row r="831" spans="1:23">
      <c r="A831" s="115"/>
      <c r="B831" s="115"/>
      <c r="C831" s="115"/>
      <c r="D831" s="115"/>
      <c r="E831" s="121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  <c r="U831" s="85"/>
      <c r="V831" s="85"/>
      <c r="W831" s="85"/>
    </row>
    <row r="832" spans="1:23">
      <c r="A832" s="115"/>
      <c r="B832" s="115"/>
      <c r="C832" s="115"/>
      <c r="D832" s="115"/>
      <c r="E832" s="121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  <c r="U832" s="85"/>
      <c r="V832" s="85"/>
      <c r="W832" s="85"/>
    </row>
    <row r="833" spans="1:23">
      <c r="A833" s="115"/>
      <c r="B833" s="115"/>
      <c r="C833" s="115"/>
      <c r="D833" s="115"/>
      <c r="E833" s="121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  <c r="U833" s="85"/>
      <c r="V833" s="85"/>
      <c r="W833" s="85"/>
    </row>
    <row r="834" spans="1:23">
      <c r="A834" s="115"/>
      <c r="B834" s="115"/>
      <c r="C834" s="115"/>
      <c r="D834" s="115"/>
      <c r="E834" s="121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  <c r="U834" s="85"/>
      <c r="V834" s="85"/>
      <c r="W834" s="85"/>
    </row>
    <row r="835" spans="1:23">
      <c r="A835" s="115"/>
      <c r="B835" s="115"/>
      <c r="C835" s="115"/>
      <c r="D835" s="115"/>
      <c r="E835" s="121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  <c r="U835" s="85"/>
      <c r="V835" s="85"/>
      <c r="W835" s="85"/>
    </row>
    <row r="836" spans="1:23">
      <c r="A836" s="115"/>
      <c r="B836" s="115"/>
      <c r="C836" s="115"/>
      <c r="D836" s="115"/>
      <c r="E836" s="121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  <c r="U836" s="85"/>
      <c r="V836" s="85"/>
      <c r="W836" s="85"/>
    </row>
    <row r="837" spans="1:23">
      <c r="A837" s="115"/>
      <c r="B837" s="115"/>
      <c r="C837" s="115"/>
      <c r="D837" s="115"/>
      <c r="E837" s="121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  <c r="U837" s="85"/>
      <c r="V837" s="85"/>
      <c r="W837" s="85"/>
    </row>
    <row r="838" spans="1:23">
      <c r="A838" s="115"/>
      <c r="B838" s="115"/>
      <c r="C838" s="115"/>
      <c r="D838" s="115"/>
      <c r="E838" s="121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  <c r="U838" s="85"/>
      <c r="V838" s="85"/>
      <c r="W838" s="85"/>
    </row>
    <row r="839" spans="1:23">
      <c r="A839" s="115"/>
      <c r="B839" s="115"/>
      <c r="C839" s="115"/>
      <c r="D839" s="115"/>
      <c r="E839" s="121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  <c r="U839" s="85"/>
      <c r="V839" s="85"/>
      <c r="W839" s="85"/>
    </row>
    <row r="840" spans="1:23">
      <c r="A840" s="115"/>
      <c r="B840" s="115"/>
      <c r="C840" s="115"/>
      <c r="D840" s="115"/>
      <c r="E840" s="121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  <c r="U840" s="85"/>
      <c r="V840" s="85"/>
      <c r="W840" s="85"/>
    </row>
    <row r="841" spans="1:23">
      <c r="A841" s="115"/>
      <c r="B841" s="115"/>
      <c r="C841" s="115"/>
      <c r="D841" s="115"/>
      <c r="E841" s="121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  <c r="U841" s="85"/>
      <c r="V841" s="85"/>
      <c r="W841" s="85"/>
    </row>
    <row r="842" spans="1:23">
      <c r="A842" s="115"/>
      <c r="B842" s="115"/>
      <c r="C842" s="115"/>
      <c r="D842" s="115"/>
      <c r="E842" s="121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  <c r="U842" s="85"/>
      <c r="V842" s="85"/>
      <c r="W842" s="85"/>
    </row>
    <row r="843" spans="1:23">
      <c r="A843" s="115"/>
      <c r="B843" s="115"/>
      <c r="C843" s="115"/>
      <c r="D843" s="115"/>
      <c r="E843" s="121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  <c r="U843" s="85"/>
      <c r="V843" s="85"/>
      <c r="W843" s="85"/>
    </row>
    <row r="844" spans="1:23">
      <c r="A844" s="115"/>
      <c r="B844" s="115"/>
      <c r="C844" s="115"/>
      <c r="D844" s="115"/>
      <c r="E844" s="121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  <c r="U844" s="85"/>
      <c r="V844" s="85"/>
      <c r="W844" s="85"/>
    </row>
    <row r="845" spans="1:23">
      <c r="A845" s="115"/>
      <c r="B845" s="115"/>
      <c r="C845" s="115"/>
      <c r="D845" s="115"/>
      <c r="E845" s="121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  <c r="U845" s="85"/>
      <c r="V845" s="85"/>
      <c r="W845" s="85"/>
    </row>
    <row r="846" spans="1:23">
      <c r="A846" s="115"/>
      <c r="B846" s="115"/>
      <c r="C846" s="115"/>
      <c r="D846" s="115"/>
      <c r="E846" s="121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  <c r="U846" s="85"/>
      <c r="V846" s="85"/>
      <c r="W846" s="85"/>
    </row>
    <row r="847" spans="1:23">
      <c r="A847" s="115"/>
      <c r="B847" s="115"/>
      <c r="C847" s="115"/>
      <c r="D847" s="115"/>
      <c r="E847" s="121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  <c r="U847" s="85"/>
      <c r="V847" s="85"/>
      <c r="W847" s="85"/>
    </row>
    <row r="848" spans="1:23">
      <c r="A848" s="115"/>
      <c r="B848" s="115"/>
      <c r="C848" s="115"/>
      <c r="D848" s="115"/>
      <c r="E848" s="121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  <c r="U848" s="85"/>
      <c r="V848" s="85"/>
      <c r="W848" s="85"/>
    </row>
    <row r="849" spans="1:23">
      <c r="A849" s="115"/>
      <c r="B849" s="115"/>
      <c r="C849" s="115"/>
      <c r="D849" s="115"/>
      <c r="E849" s="121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  <c r="U849" s="85"/>
      <c r="V849" s="85"/>
      <c r="W849" s="85"/>
    </row>
    <row r="850" spans="1:23">
      <c r="A850" s="115"/>
      <c r="B850" s="115"/>
      <c r="C850" s="115"/>
      <c r="D850" s="115"/>
      <c r="E850" s="121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  <c r="U850" s="85"/>
      <c r="V850" s="85"/>
      <c r="W850" s="85"/>
    </row>
    <row r="851" spans="1:23">
      <c r="A851" s="115"/>
      <c r="B851" s="115"/>
      <c r="C851" s="115"/>
      <c r="D851" s="115"/>
      <c r="E851" s="121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  <c r="U851" s="85"/>
      <c r="V851" s="85"/>
      <c r="W851" s="85"/>
    </row>
    <row r="852" spans="1:23">
      <c r="A852" s="115"/>
      <c r="B852" s="115"/>
      <c r="C852" s="115"/>
      <c r="D852" s="115"/>
      <c r="E852" s="121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  <c r="U852" s="85"/>
      <c r="V852" s="85"/>
      <c r="W852" s="85"/>
    </row>
    <row r="853" spans="1:23">
      <c r="A853" s="115"/>
      <c r="B853" s="115"/>
      <c r="C853" s="115"/>
      <c r="D853" s="115"/>
      <c r="E853" s="121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  <c r="U853" s="85"/>
      <c r="V853" s="85"/>
      <c r="W853" s="85"/>
    </row>
    <row r="854" spans="1:23">
      <c r="A854" s="115"/>
      <c r="B854" s="115"/>
      <c r="C854" s="115"/>
      <c r="D854" s="115"/>
      <c r="E854" s="121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  <c r="U854" s="85"/>
      <c r="V854" s="85"/>
      <c r="W854" s="85"/>
    </row>
    <row r="855" spans="1:23">
      <c r="A855" s="115"/>
      <c r="B855" s="115"/>
      <c r="C855" s="115"/>
      <c r="D855" s="115"/>
      <c r="E855" s="121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  <c r="U855" s="85"/>
      <c r="V855" s="85"/>
      <c r="W855" s="85"/>
    </row>
    <row r="856" spans="1:23">
      <c r="A856" s="115"/>
      <c r="B856" s="115"/>
      <c r="C856" s="115"/>
      <c r="D856" s="115"/>
      <c r="E856" s="121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  <c r="U856" s="85"/>
      <c r="V856" s="85"/>
      <c r="W856" s="85"/>
    </row>
    <row r="857" spans="1:23">
      <c r="A857" s="115"/>
      <c r="B857" s="115"/>
      <c r="C857" s="115"/>
      <c r="D857" s="115"/>
      <c r="E857" s="121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  <c r="U857" s="85"/>
      <c r="V857" s="85"/>
      <c r="W857" s="85"/>
    </row>
    <row r="858" spans="1:23">
      <c r="A858" s="115"/>
      <c r="B858" s="115"/>
      <c r="C858" s="115"/>
      <c r="D858" s="115"/>
      <c r="E858" s="121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  <c r="U858" s="85"/>
      <c r="V858" s="85"/>
      <c r="W858" s="85"/>
    </row>
    <row r="859" spans="1:23">
      <c r="A859" s="115"/>
      <c r="B859" s="115"/>
      <c r="C859" s="115"/>
      <c r="D859" s="115"/>
      <c r="E859" s="121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  <c r="U859" s="85"/>
      <c r="V859" s="85"/>
      <c r="W859" s="85"/>
    </row>
    <row r="860" spans="1:23">
      <c r="A860" s="115"/>
      <c r="B860" s="115"/>
      <c r="C860" s="115"/>
      <c r="D860" s="115"/>
      <c r="E860" s="121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  <c r="U860" s="85"/>
      <c r="V860" s="85"/>
      <c r="W860" s="85"/>
    </row>
    <row r="861" spans="1:23">
      <c r="A861" s="115"/>
      <c r="B861" s="115"/>
      <c r="C861" s="115"/>
      <c r="D861" s="115"/>
      <c r="E861" s="121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  <c r="U861" s="85"/>
      <c r="V861" s="85"/>
      <c r="W861" s="85"/>
    </row>
    <row r="862" spans="1:23">
      <c r="A862" s="115"/>
      <c r="B862" s="115"/>
      <c r="C862" s="115"/>
      <c r="D862" s="115"/>
      <c r="E862" s="121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  <c r="U862" s="85"/>
      <c r="V862" s="85"/>
      <c r="W862" s="85"/>
    </row>
    <row r="863" spans="1:23">
      <c r="A863" s="115"/>
      <c r="B863" s="115"/>
      <c r="C863" s="115"/>
      <c r="D863" s="115"/>
      <c r="E863" s="121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  <c r="U863" s="85"/>
      <c r="V863" s="85"/>
      <c r="W863" s="85"/>
    </row>
    <row r="864" spans="1:23">
      <c r="A864" s="115"/>
      <c r="B864" s="115"/>
      <c r="C864" s="115"/>
      <c r="D864" s="115"/>
      <c r="E864" s="121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  <c r="U864" s="85"/>
      <c r="V864" s="85"/>
      <c r="W864" s="85"/>
    </row>
    <row r="865" spans="1:23">
      <c r="A865" s="115"/>
      <c r="B865" s="115"/>
      <c r="C865" s="115"/>
      <c r="D865" s="115"/>
      <c r="E865" s="121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  <c r="U865" s="85"/>
      <c r="V865" s="85"/>
      <c r="W865" s="85"/>
    </row>
    <row r="866" spans="1:23">
      <c r="A866" s="115"/>
      <c r="B866" s="115"/>
      <c r="C866" s="115"/>
      <c r="D866" s="115"/>
      <c r="E866" s="121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  <c r="U866" s="85"/>
      <c r="V866" s="85"/>
      <c r="W866" s="85"/>
    </row>
    <row r="867" spans="1:23">
      <c r="A867" s="115"/>
      <c r="B867" s="115"/>
      <c r="C867" s="115"/>
      <c r="D867" s="115"/>
      <c r="E867" s="121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  <c r="U867" s="85"/>
      <c r="V867" s="85"/>
      <c r="W867" s="85"/>
    </row>
    <row r="868" spans="1:23">
      <c r="A868" s="115"/>
      <c r="B868" s="115"/>
      <c r="C868" s="115"/>
      <c r="D868" s="115"/>
      <c r="E868" s="121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  <c r="U868" s="85"/>
      <c r="V868" s="85"/>
      <c r="W868" s="85"/>
    </row>
    <row r="869" spans="1:23">
      <c r="A869" s="115"/>
      <c r="B869" s="115"/>
      <c r="C869" s="115"/>
      <c r="D869" s="115"/>
      <c r="E869" s="121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  <c r="U869" s="85"/>
      <c r="V869" s="85"/>
      <c r="W869" s="85"/>
    </row>
    <row r="870" spans="1:23">
      <c r="A870" s="115"/>
      <c r="B870" s="115"/>
      <c r="C870" s="115"/>
      <c r="D870" s="115"/>
      <c r="E870" s="121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  <c r="U870" s="85"/>
      <c r="V870" s="85"/>
      <c r="W870" s="85"/>
    </row>
    <row r="871" spans="1:23">
      <c r="A871" s="115"/>
      <c r="B871" s="115"/>
      <c r="C871" s="115"/>
      <c r="D871" s="115"/>
      <c r="E871" s="121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  <c r="U871" s="85"/>
      <c r="V871" s="85"/>
      <c r="W871" s="85"/>
    </row>
    <row r="872" spans="1:23">
      <c r="A872" s="115"/>
      <c r="B872" s="115"/>
      <c r="C872" s="115"/>
      <c r="D872" s="115"/>
      <c r="E872" s="121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  <c r="U872" s="85"/>
      <c r="V872" s="85"/>
      <c r="W872" s="85"/>
    </row>
    <row r="873" spans="1:23">
      <c r="A873" s="115"/>
      <c r="B873" s="115"/>
      <c r="C873" s="115"/>
      <c r="D873" s="115"/>
      <c r="E873" s="121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  <c r="U873" s="85"/>
      <c r="V873" s="85"/>
      <c r="W873" s="85"/>
    </row>
    <row r="874" spans="1:23">
      <c r="A874" s="115"/>
      <c r="B874" s="115"/>
      <c r="C874" s="115"/>
      <c r="D874" s="115"/>
      <c r="E874" s="121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  <c r="U874" s="85"/>
      <c r="V874" s="85"/>
      <c r="W874" s="85"/>
    </row>
    <row r="875" spans="1:23">
      <c r="A875" s="115"/>
      <c r="B875" s="115"/>
      <c r="C875" s="115"/>
      <c r="D875" s="115"/>
      <c r="E875" s="121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  <c r="U875" s="85"/>
      <c r="V875" s="85"/>
      <c r="W875" s="85"/>
    </row>
    <row r="876" spans="1:23">
      <c r="A876" s="115"/>
      <c r="B876" s="115"/>
      <c r="C876" s="115"/>
      <c r="D876" s="115"/>
      <c r="E876" s="121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  <c r="U876" s="85"/>
      <c r="V876" s="85"/>
      <c r="W876" s="85"/>
    </row>
    <row r="877" spans="1:23">
      <c r="A877" s="115"/>
      <c r="B877" s="115"/>
      <c r="C877" s="115"/>
      <c r="D877" s="115"/>
      <c r="E877" s="121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  <c r="U877" s="85"/>
      <c r="V877" s="85"/>
      <c r="W877" s="85"/>
    </row>
    <row r="878" spans="1:23">
      <c r="A878" s="115"/>
      <c r="B878" s="115"/>
      <c r="C878" s="115"/>
      <c r="D878" s="115"/>
      <c r="E878" s="121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  <c r="U878" s="85"/>
      <c r="V878" s="85"/>
      <c r="W878" s="85"/>
    </row>
    <row r="879" spans="1:23">
      <c r="A879" s="115"/>
      <c r="B879" s="115"/>
      <c r="C879" s="115"/>
      <c r="D879" s="115"/>
      <c r="E879" s="121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  <c r="U879" s="85"/>
      <c r="V879" s="85"/>
      <c r="W879" s="85"/>
    </row>
    <row r="880" spans="1:23">
      <c r="A880" s="115"/>
      <c r="B880" s="115"/>
      <c r="C880" s="115"/>
      <c r="D880" s="115"/>
      <c r="E880" s="121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  <c r="U880" s="85"/>
      <c r="V880" s="85"/>
      <c r="W880" s="85"/>
    </row>
    <row r="881" spans="1:23">
      <c r="A881" s="115"/>
      <c r="B881" s="115"/>
      <c r="C881" s="115"/>
      <c r="D881" s="115"/>
      <c r="E881" s="121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  <c r="U881" s="85"/>
      <c r="V881" s="85"/>
      <c r="W881" s="85"/>
    </row>
    <row r="882" spans="1:23">
      <c r="A882" s="115"/>
      <c r="B882" s="115"/>
      <c r="C882" s="115"/>
      <c r="D882" s="115"/>
      <c r="E882" s="121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  <c r="U882" s="85"/>
      <c r="V882" s="85"/>
      <c r="W882" s="85"/>
    </row>
    <row r="883" spans="1:23">
      <c r="A883" s="115"/>
      <c r="B883" s="115"/>
      <c r="C883" s="115"/>
      <c r="D883" s="115"/>
      <c r="E883" s="121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  <c r="U883" s="85"/>
      <c r="V883" s="85"/>
      <c r="W883" s="85"/>
    </row>
    <row r="884" spans="1:23">
      <c r="A884" s="115"/>
      <c r="B884" s="115"/>
      <c r="C884" s="115"/>
      <c r="D884" s="115"/>
      <c r="E884" s="121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  <c r="U884" s="85"/>
      <c r="V884" s="85"/>
      <c r="W884" s="85"/>
    </row>
    <row r="885" spans="1:23">
      <c r="A885" s="115"/>
      <c r="B885" s="115"/>
      <c r="C885" s="115"/>
      <c r="D885" s="115"/>
      <c r="E885" s="121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  <c r="U885" s="85"/>
      <c r="V885" s="85"/>
      <c r="W885" s="85"/>
    </row>
    <row r="886" spans="1:23">
      <c r="A886" s="115"/>
      <c r="B886" s="115"/>
      <c r="C886" s="115"/>
      <c r="D886" s="115"/>
      <c r="E886" s="121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  <c r="U886" s="85"/>
      <c r="V886" s="85"/>
      <c r="W886" s="85"/>
    </row>
    <row r="887" spans="1:23">
      <c r="A887" s="115"/>
      <c r="B887" s="115"/>
      <c r="C887" s="115"/>
      <c r="D887" s="115"/>
      <c r="E887" s="121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  <c r="U887" s="85"/>
      <c r="V887" s="85"/>
      <c r="W887" s="85"/>
    </row>
    <row r="888" spans="1:23">
      <c r="A888" s="115"/>
      <c r="B888" s="115"/>
      <c r="C888" s="115"/>
      <c r="D888" s="115"/>
      <c r="E888" s="121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  <c r="U888" s="85"/>
      <c r="V888" s="85"/>
      <c r="W888" s="85"/>
    </row>
    <row r="889" spans="1:23">
      <c r="A889" s="115"/>
      <c r="B889" s="115"/>
      <c r="C889" s="115"/>
      <c r="D889" s="115"/>
      <c r="E889" s="121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  <c r="U889" s="85"/>
      <c r="V889" s="85"/>
      <c r="W889" s="85"/>
    </row>
    <row r="890" spans="1:23">
      <c r="A890" s="115"/>
      <c r="B890" s="115"/>
      <c r="C890" s="115"/>
      <c r="D890" s="115"/>
      <c r="E890" s="121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  <c r="U890" s="85"/>
      <c r="V890" s="85"/>
      <c r="W890" s="85"/>
    </row>
    <row r="891" spans="1:23">
      <c r="A891" s="115"/>
      <c r="B891" s="115"/>
      <c r="C891" s="115"/>
      <c r="D891" s="115"/>
      <c r="E891" s="121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  <c r="U891" s="85"/>
      <c r="V891" s="85"/>
      <c r="W891" s="85"/>
    </row>
    <row r="892" spans="1:23">
      <c r="A892" s="115"/>
      <c r="B892" s="115"/>
      <c r="C892" s="115"/>
      <c r="D892" s="115"/>
      <c r="E892" s="121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  <c r="U892" s="85"/>
      <c r="V892" s="85"/>
      <c r="W892" s="85"/>
    </row>
    <row r="893" spans="1:23">
      <c r="A893" s="115"/>
      <c r="B893" s="115"/>
      <c r="C893" s="115"/>
      <c r="D893" s="115"/>
      <c r="E893" s="121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  <c r="U893" s="85"/>
      <c r="V893" s="85"/>
      <c r="W893" s="85"/>
    </row>
    <row r="894" spans="1:23">
      <c r="A894" s="115"/>
      <c r="B894" s="115"/>
      <c r="C894" s="115"/>
      <c r="D894" s="115"/>
      <c r="E894" s="121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  <c r="U894" s="85"/>
      <c r="V894" s="85"/>
      <c r="W894" s="85"/>
    </row>
    <row r="895" spans="1:23">
      <c r="A895" s="115"/>
      <c r="B895" s="115"/>
      <c r="C895" s="115"/>
      <c r="D895" s="115"/>
      <c r="E895" s="121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  <c r="U895" s="85"/>
      <c r="V895" s="85"/>
      <c r="W895" s="85"/>
    </row>
    <row r="896" spans="1:23">
      <c r="A896" s="115"/>
      <c r="B896" s="115"/>
      <c r="C896" s="115"/>
      <c r="D896" s="115"/>
      <c r="E896" s="121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  <c r="U896" s="85"/>
      <c r="V896" s="85"/>
      <c r="W896" s="85"/>
    </row>
    <row r="897" spans="1:23">
      <c r="A897" s="115"/>
      <c r="B897" s="115"/>
      <c r="C897" s="115"/>
      <c r="D897" s="115"/>
      <c r="E897" s="121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  <c r="U897" s="85"/>
      <c r="V897" s="85"/>
      <c r="W897" s="85"/>
    </row>
    <row r="898" spans="1:23">
      <c r="A898" s="115"/>
      <c r="B898" s="115"/>
      <c r="C898" s="115"/>
      <c r="D898" s="115"/>
      <c r="E898" s="121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  <c r="U898" s="85"/>
      <c r="V898" s="85"/>
      <c r="W898" s="85"/>
    </row>
    <row r="899" spans="1:23">
      <c r="A899" s="115"/>
      <c r="B899" s="115"/>
      <c r="C899" s="115"/>
      <c r="D899" s="115"/>
      <c r="E899" s="121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  <c r="U899" s="85"/>
      <c r="V899" s="85"/>
      <c r="W899" s="85"/>
    </row>
    <row r="900" spans="1:23">
      <c r="A900" s="115"/>
      <c r="B900" s="115"/>
      <c r="C900" s="115"/>
      <c r="D900" s="115"/>
      <c r="E900" s="121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  <c r="U900" s="85"/>
      <c r="V900" s="85"/>
      <c r="W900" s="85"/>
    </row>
    <row r="901" spans="1:23">
      <c r="A901" s="115"/>
      <c r="B901" s="115"/>
      <c r="C901" s="115"/>
      <c r="D901" s="115"/>
      <c r="E901" s="121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  <c r="U901" s="85"/>
      <c r="V901" s="85"/>
      <c r="W901" s="85"/>
    </row>
    <row r="902" spans="1:23">
      <c r="A902" s="115"/>
      <c r="B902" s="115"/>
      <c r="C902" s="115"/>
      <c r="D902" s="115"/>
      <c r="E902" s="121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  <c r="U902" s="85"/>
      <c r="V902" s="85"/>
      <c r="W902" s="85"/>
    </row>
    <row r="903" spans="1:23">
      <c r="A903" s="115"/>
      <c r="B903" s="115"/>
      <c r="C903" s="115"/>
      <c r="D903" s="115"/>
      <c r="E903" s="121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  <c r="U903" s="85"/>
      <c r="V903" s="85"/>
      <c r="W903" s="85"/>
    </row>
    <row r="904" spans="1:23">
      <c r="A904" s="115"/>
      <c r="B904" s="115"/>
      <c r="C904" s="115"/>
      <c r="D904" s="115"/>
      <c r="E904" s="121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  <c r="U904" s="85"/>
      <c r="V904" s="85"/>
      <c r="W904" s="85"/>
    </row>
    <row r="905" spans="1:23">
      <c r="A905" s="115"/>
      <c r="B905" s="115"/>
      <c r="C905" s="115"/>
      <c r="D905" s="115"/>
      <c r="E905" s="121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  <c r="U905" s="85"/>
      <c r="V905" s="85"/>
      <c r="W905" s="85"/>
    </row>
    <row r="906" spans="1:23">
      <c r="A906" s="115"/>
      <c r="B906" s="115"/>
      <c r="C906" s="115"/>
      <c r="D906" s="115"/>
      <c r="E906" s="121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  <c r="U906" s="85"/>
      <c r="V906" s="85"/>
      <c r="W906" s="85"/>
    </row>
    <row r="907" spans="1:23">
      <c r="A907" s="115"/>
      <c r="B907" s="115"/>
      <c r="C907" s="115"/>
      <c r="D907" s="115"/>
      <c r="E907" s="121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  <c r="U907" s="85"/>
      <c r="V907" s="85"/>
      <c r="W907" s="85"/>
    </row>
    <row r="908" spans="1:23">
      <c r="A908" s="115"/>
      <c r="B908" s="115"/>
      <c r="C908" s="115"/>
      <c r="D908" s="115"/>
      <c r="E908" s="121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  <c r="U908" s="85"/>
      <c r="V908" s="85"/>
      <c r="W908" s="85"/>
    </row>
    <row r="909" spans="1:23">
      <c r="A909" s="115"/>
      <c r="B909" s="115"/>
      <c r="C909" s="115"/>
      <c r="D909" s="115"/>
      <c r="E909" s="121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  <c r="U909" s="85"/>
      <c r="V909" s="85"/>
      <c r="W909" s="85"/>
    </row>
    <row r="910" spans="1:23">
      <c r="A910" s="115"/>
      <c r="B910" s="115"/>
      <c r="C910" s="115"/>
      <c r="D910" s="115"/>
      <c r="E910" s="121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  <c r="U910" s="85"/>
      <c r="V910" s="85"/>
      <c r="W910" s="85"/>
    </row>
    <row r="911" spans="1:23">
      <c r="A911" s="115"/>
      <c r="B911" s="115"/>
      <c r="C911" s="115"/>
      <c r="D911" s="115"/>
      <c r="E911" s="121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  <c r="U911" s="85"/>
      <c r="V911" s="85"/>
      <c r="W911" s="85"/>
    </row>
    <row r="912" spans="1:23">
      <c r="A912" s="115"/>
      <c r="B912" s="115"/>
      <c r="C912" s="115"/>
      <c r="D912" s="115"/>
      <c r="E912" s="121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  <c r="U912" s="85"/>
      <c r="V912" s="85"/>
      <c r="W912" s="85"/>
    </row>
    <row r="913" spans="1:23">
      <c r="A913" s="115"/>
      <c r="B913" s="115"/>
      <c r="C913" s="115"/>
      <c r="D913" s="115"/>
      <c r="E913" s="121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  <c r="U913" s="85"/>
      <c r="V913" s="85"/>
      <c r="W913" s="85"/>
    </row>
    <row r="914" spans="1:23">
      <c r="A914" s="115"/>
      <c r="B914" s="115"/>
      <c r="C914" s="115"/>
      <c r="D914" s="115"/>
      <c r="E914" s="121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  <c r="U914" s="85"/>
      <c r="V914" s="85"/>
      <c r="W914" s="85"/>
    </row>
    <row r="915" spans="1:23">
      <c r="A915" s="115"/>
      <c r="B915" s="115"/>
      <c r="C915" s="115"/>
      <c r="D915" s="115"/>
      <c r="E915" s="121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  <c r="U915" s="85"/>
      <c r="V915" s="85"/>
      <c r="W915" s="85"/>
    </row>
    <row r="916" spans="1:23">
      <c r="A916" s="115"/>
      <c r="B916" s="115"/>
      <c r="C916" s="115"/>
      <c r="D916" s="115"/>
      <c r="E916" s="121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  <c r="U916" s="85"/>
      <c r="V916" s="85"/>
      <c r="W916" s="85"/>
    </row>
    <row r="917" spans="1:23">
      <c r="A917" s="115"/>
      <c r="B917" s="115"/>
      <c r="C917" s="115"/>
      <c r="D917" s="115"/>
      <c r="E917" s="121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  <c r="U917" s="85"/>
      <c r="V917" s="85"/>
      <c r="W917" s="85"/>
    </row>
    <row r="918" spans="1:23">
      <c r="A918" s="115"/>
      <c r="B918" s="115"/>
      <c r="C918" s="115"/>
      <c r="D918" s="115"/>
      <c r="E918" s="121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  <c r="U918" s="85"/>
      <c r="V918" s="85"/>
      <c r="W918" s="85"/>
    </row>
    <row r="919" spans="1:23">
      <c r="A919" s="115"/>
      <c r="B919" s="115"/>
      <c r="C919" s="115"/>
      <c r="D919" s="115"/>
      <c r="E919" s="121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  <c r="U919" s="85"/>
      <c r="V919" s="85"/>
      <c r="W919" s="85"/>
    </row>
    <row r="920" spans="1:23">
      <c r="A920" s="115"/>
      <c r="B920" s="115"/>
      <c r="C920" s="115"/>
      <c r="D920" s="115"/>
      <c r="E920" s="121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  <c r="U920" s="85"/>
      <c r="V920" s="85"/>
      <c r="W920" s="85"/>
    </row>
    <row r="921" spans="1:23">
      <c r="A921" s="115"/>
      <c r="B921" s="115"/>
      <c r="C921" s="115"/>
      <c r="D921" s="115"/>
      <c r="E921" s="121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  <c r="U921" s="85"/>
      <c r="V921" s="85"/>
      <c r="W921" s="85"/>
    </row>
    <row r="922" spans="1:23">
      <c r="A922" s="115"/>
      <c r="B922" s="115"/>
      <c r="C922" s="115"/>
      <c r="D922" s="115"/>
      <c r="E922" s="121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  <c r="U922" s="85"/>
      <c r="V922" s="85"/>
      <c r="W922" s="85"/>
    </row>
    <row r="923" spans="1:23">
      <c r="A923" s="115"/>
      <c r="B923" s="115"/>
      <c r="C923" s="115"/>
      <c r="D923" s="115"/>
      <c r="E923" s="121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  <c r="U923" s="85"/>
      <c r="V923" s="85"/>
      <c r="W923" s="85"/>
    </row>
    <row r="924" spans="1:23">
      <c r="A924" s="115"/>
      <c r="B924" s="115"/>
      <c r="C924" s="115"/>
      <c r="D924" s="115"/>
      <c r="E924" s="121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  <c r="U924" s="85"/>
      <c r="V924" s="85"/>
      <c r="W924" s="85"/>
    </row>
    <row r="925" spans="1:23">
      <c r="A925" s="115"/>
      <c r="B925" s="115"/>
      <c r="C925" s="115"/>
      <c r="D925" s="115"/>
      <c r="E925" s="121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  <c r="U925" s="85"/>
      <c r="V925" s="85"/>
      <c r="W925" s="85"/>
    </row>
    <row r="926" spans="1:23">
      <c r="A926" s="115"/>
      <c r="B926" s="115"/>
      <c r="C926" s="115"/>
      <c r="D926" s="115"/>
      <c r="E926" s="121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  <c r="U926" s="85"/>
      <c r="V926" s="85"/>
      <c r="W926" s="85"/>
    </row>
    <row r="927" spans="1:23">
      <c r="A927" s="115"/>
      <c r="B927" s="115"/>
      <c r="C927" s="115"/>
      <c r="D927" s="115"/>
      <c r="E927" s="121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  <c r="U927" s="85"/>
      <c r="V927" s="85"/>
      <c r="W927" s="85"/>
    </row>
    <row r="928" spans="1:23">
      <c r="A928" s="115"/>
      <c r="B928" s="115"/>
      <c r="C928" s="115"/>
      <c r="D928" s="115"/>
      <c r="E928" s="121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  <c r="U928" s="85"/>
      <c r="V928" s="85"/>
      <c r="W928" s="85"/>
    </row>
    <row r="929" spans="1:23">
      <c r="A929" s="115"/>
      <c r="B929" s="115"/>
      <c r="C929" s="115"/>
      <c r="D929" s="115"/>
      <c r="E929" s="121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  <c r="U929" s="85"/>
      <c r="V929" s="85"/>
      <c r="W929" s="85"/>
    </row>
    <row r="930" spans="1:23">
      <c r="A930" s="115"/>
      <c r="B930" s="115"/>
      <c r="C930" s="115"/>
      <c r="D930" s="115"/>
      <c r="E930" s="121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  <c r="U930" s="85"/>
      <c r="V930" s="85"/>
      <c r="W930" s="85"/>
    </row>
    <row r="931" spans="1:23">
      <c r="A931" s="115"/>
      <c r="B931" s="115"/>
      <c r="C931" s="115"/>
      <c r="D931" s="115"/>
      <c r="E931" s="121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  <c r="U931" s="85"/>
      <c r="V931" s="85"/>
      <c r="W931" s="85"/>
    </row>
    <row r="932" spans="1:23">
      <c r="A932" s="115"/>
      <c r="B932" s="115"/>
      <c r="C932" s="115"/>
      <c r="D932" s="115"/>
      <c r="E932" s="121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  <c r="U932" s="85"/>
      <c r="V932" s="85"/>
      <c r="W932" s="85"/>
    </row>
    <row r="933" spans="1:23">
      <c r="A933" s="115"/>
      <c r="B933" s="115"/>
      <c r="C933" s="115"/>
      <c r="D933" s="115"/>
      <c r="E933" s="121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  <c r="U933" s="85"/>
      <c r="V933" s="85"/>
      <c r="W933" s="85"/>
    </row>
    <row r="934" spans="1:23">
      <c r="A934" s="115"/>
      <c r="B934" s="115"/>
      <c r="C934" s="115"/>
      <c r="D934" s="115"/>
      <c r="E934" s="121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  <c r="U934" s="85"/>
      <c r="V934" s="85"/>
      <c r="W934" s="85"/>
    </row>
    <row r="935" spans="1:23">
      <c r="A935" s="115"/>
      <c r="B935" s="115"/>
      <c r="C935" s="115"/>
      <c r="D935" s="115"/>
      <c r="E935" s="121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  <c r="U935" s="85"/>
      <c r="V935" s="85"/>
      <c r="W935" s="85"/>
    </row>
    <row r="936" spans="1:23">
      <c r="A936" s="115"/>
      <c r="B936" s="115"/>
      <c r="C936" s="115"/>
      <c r="D936" s="115"/>
      <c r="E936" s="121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  <c r="U936" s="85"/>
      <c r="V936" s="85"/>
      <c r="W936" s="85"/>
    </row>
    <row r="937" spans="1:23">
      <c r="A937" s="115"/>
      <c r="B937" s="115"/>
      <c r="C937" s="115"/>
      <c r="D937" s="115"/>
      <c r="E937" s="121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  <c r="U937" s="85"/>
      <c r="V937" s="85"/>
      <c r="W937" s="85"/>
    </row>
    <row r="938" spans="1:23">
      <c r="A938" s="115"/>
      <c r="B938" s="115"/>
      <c r="C938" s="115"/>
      <c r="D938" s="115"/>
      <c r="E938" s="121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  <c r="U938" s="85"/>
      <c r="V938" s="85"/>
      <c r="W938" s="85"/>
    </row>
    <row r="939" spans="1:23">
      <c r="A939" s="115"/>
      <c r="B939" s="115"/>
      <c r="C939" s="115"/>
      <c r="D939" s="115"/>
      <c r="E939" s="121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  <c r="U939" s="85"/>
      <c r="V939" s="85"/>
      <c r="W939" s="85"/>
    </row>
    <row r="940" spans="1:23">
      <c r="A940" s="115"/>
      <c r="B940" s="115"/>
      <c r="C940" s="115"/>
      <c r="D940" s="115"/>
      <c r="E940" s="121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  <c r="U940" s="85"/>
      <c r="V940" s="85"/>
      <c r="W940" s="85"/>
    </row>
    <row r="941" spans="1:23">
      <c r="A941" s="115"/>
      <c r="B941" s="115"/>
      <c r="C941" s="115"/>
      <c r="D941" s="115"/>
      <c r="E941" s="121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  <c r="U941" s="85"/>
      <c r="V941" s="85"/>
      <c r="W941" s="85"/>
    </row>
    <row r="942" spans="1:23">
      <c r="A942" s="115"/>
      <c r="B942" s="115"/>
      <c r="C942" s="115"/>
      <c r="D942" s="115"/>
      <c r="E942" s="121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  <c r="U942" s="85"/>
      <c r="V942" s="85"/>
      <c r="W942" s="85"/>
    </row>
    <row r="943" spans="1:23">
      <c r="A943" s="115"/>
      <c r="B943" s="115"/>
      <c r="C943" s="115"/>
      <c r="D943" s="115"/>
      <c r="E943" s="121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  <c r="U943" s="85"/>
      <c r="V943" s="85"/>
      <c r="W943" s="85"/>
    </row>
    <row r="944" spans="1:23">
      <c r="A944" s="115"/>
      <c r="B944" s="115"/>
      <c r="C944" s="115"/>
      <c r="D944" s="115"/>
      <c r="E944" s="121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  <c r="U944" s="85"/>
      <c r="V944" s="85"/>
      <c r="W944" s="85"/>
    </row>
    <row r="945" spans="1:23">
      <c r="A945" s="115"/>
      <c r="B945" s="115"/>
      <c r="C945" s="115"/>
      <c r="D945" s="115"/>
      <c r="E945" s="121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  <c r="U945" s="85"/>
      <c r="V945" s="85"/>
      <c r="W945" s="85"/>
    </row>
    <row r="946" spans="1:23">
      <c r="A946" s="115"/>
      <c r="B946" s="115"/>
      <c r="C946" s="115"/>
      <c r="D946" s="115"/>
      <c r="E946" s="121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  <c r="U946" s="85"/>
      <c r="V946" s="85"/>
      <c r="W946" s="85"/>
    </row>
    <row r="947" spans="1:23">
      <c r="A947" s="115"/>
      <c r="B947" s="115"/>
      <c r="C947" s="115"/>
      <c r="D947" s="115"/>
      <c r="E947" s="121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  <c r="U947" s="85"/>
      <c r="V947" s="85"/>
      <c r="W947" s="85"/>
    </row>
    <row r="948" spans="1:23">
      <c r="A948" s="115"/>
      <c r="B948" s="115"/>
      <c r="C948" s="115"/>
      <c r="D948" s="115"/>
      <c r="E948" s="121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  <c r="U948" s="85"/>
      <c r="V948" s="85"/>
      <c r="W948" s="85"/>
    </row>
    <row r="949" spans="1:23">
      <c r="A949" s="115"/>
      <c r="B949" s="115"/>
      <c r="C949" s="115"/>
      <c r="D949" s="115"/>
      <c r="E949" s="121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  <c r="U949" s="85"/>
      <c r="V949" s="85"/>
      <c r="W949" s="85"/>
    </row>
    <row r="950" spans="1:23">
      <c r="A950" s="115"/>
      <c r="B950" s="115"/>
      <c r="C950" s="115"/>
      <c r="D950" s="115"/>
      <c r="E950" s="121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  <c r="U950" s="85"/>
      <c r="V950" s="85"/>
      <c r="W950" s="85"/>
    </row>
    <row r="951" spans="1:23">
      <c r="A951" s="115"/>
      <c r="B951" s="115"/>
      <c r="C951" s="115"/>
      <c r="D951" s="115"/>
      <c r="E951" s="121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  <c r="U951" s="85"/>
      <c r="V951" s="85"/>
      <c r="W951" s="85"/>
    </row>
    <row r="952" spans="1:23">
      <c r="A952" s="115"/>
      <c r="B952" s="115"/>
      <c r="C952" s="115"/>
      <c r="D952" s="115"/>
      <c r="E952" s="121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  <c r="U952" s="85"/>
      <c r="V952" s="85"/>
      <c r="W952" s="85"/>
    </row>
    <row r="953" spans="1:23">
      <c r="A953" s="115"/>
      <c r="B953" s="115"/>
      <c r="C953" s="115"/>
      <c r="D953" s="115"/>
      <c r="E953" s="121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  <c r="U953" s="85"/>
      <c r="V953" s="85"/>
      <c r="W953" s="85"/>
    </row>
    <row r="954" spans="1:23">
      <c r="A954" s="115"/>
      <c r="B954" s="115"/>
      <c r="C954" s="115"/>
      <c r="D954" s="115"/>
      <c r="E954" s="121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  <c r="U954" s="85"/>
      <c r="V954" s="85"/>
      <c r="W954" s="85"/>
    </row>
    <row r="955" spans="1:23">
      <c r="A955" s="115"/>
      <c r="B955" s="115"/>
      <c r="C955" s="115"/>
      <c r="D955" s="115"/>
      <c r="E955" s="121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  <c r="U955" s="85"/>
      <c r="V955" s="85"/>
      <c r="W955" s="85"/>
    </row>
    <row r="956" spans="1:23">
      <c r="A956" s="115"/>
      <c r="B956" s="115"/>
      <c r="C956" s="115"/>
      <c r="D956" s="115"/>
      <c r="E956" s="121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  <c r="U956" s="85"/>
      <c r="V956" s="85"/>
      <c r="W956" s="85"/>
    </row>
    <row r="957" spans="1:23">
      <c r="A957" s="115"/>
      <c r="B957" s="115"/>
      <c r="C957" s="115"/>
      <c r="D957" s="115"/>
      <c r="E957" s="121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  <c r="U957" s="85"/>
      <c r="V957" s="85"/>
      <c r="W957" s="85"/>
    </row>
    <row r="958" spans="1:23">
      <c r="A958" s="115"/>
      <c r="B958" s="115"/>
      <c r="C958" s="115"/>
      <c r="D958" s="115"/>
      <c r="E958" s="121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  <c r="U958" s="85"/>
      <c r="V958" s="85"/>
      <c r="W958" s="85"/>
    </row>
    <row r="959" spans="1:23">
      <c r="A959" s="115"/>
      <c r="B959" s="115"/>
      <c r="C959" s="115"/>
      <c r="D959" s="115"/>
      <c r="E959" s="121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  <c r="U959" s="85"/>
      <c r="V959" s="85"/>
      <c r="W959" s="85"/>
    </row>
    <row r="960" spans="1:23">
      <c r="A960" s="115"/>
      <c r="B960" s="115"/>
      <c r="C960" s="115"/>
      <c r="D960" s="115"/>
      <c r="E960" s="121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  <c r="U960" s="85"/>
      <c r="V960" s="85"/>
      <c r="W960" s="85"/>
    </row>
    <row r="961" spans="1:23">
      <c r="A961" s="115"/>
      <c r="B961" s="115"/>
      <c r="C961" s="115"/>
      <c r="D961" s="115"/>
      <c r="E961" s="121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  <c r="U961" s="85"/>
      <c r="V961" s="85"/>
      <c r="W961" s="85"/>
    </row>
    <row r="962" spans="1:23">
      <c r="A962" s="115"/>
      <c r="B962" s="115"/>
      <c r="C962" s="115"/>
      <c r="D962" s="115"/>
      <c r="E962" s="121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  <c r="U962" s="85"/>
      <c r="V962" s="85"/>
      <c r="W962" s="85"/>
    </row>
    <row r="963" spans="1:23">
      <c r="A963" s="115"/>
      <c r="B963" s="115"/>
      <c r="C963" s="115"/>
      <c r="D963" s="115"/>
      <c r="E963" s="121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  <c r="U963" s="85"/>
      <c r="V963" s="85"/>
      <c r="W963" s="85"/>
    </row>
    <row r="964" spans="1:23">
      <c r="A964" s="115"/>
      <c r="B964" s="115"/>
      <c r="C964" s="115"/>
      <c r="D964" s="115"/>
      <c r="E964" s="121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  <c r="U964" s="85"/>
      <c r="V964" s="85"/>
      <c r="W964" s="85"/>
    </row>
    <row r="965" spans="1:23">
      <c r="A965" s="115"/>
      <c r="B965" s="115"/>
      <c r="C965" s="115"/>
      <c r="D965" s="115"/>
      <c r="E965" s="121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  <c r="U965" s="85"/>
      <c r="V965" s="85"/>
      <c r="W965" s="85"/>
    </row>
    <row r="966" spans="1:23">
      <c r="A966" s="115"/>
      <c r="B966" s="115"/>
      <c r="C966" s="115"/>
      <c r="D966" s="115"/>
      <c r="E966" s="121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  <c r="U966" s="85"/>
      <c r="V966" s="85"/>
      <c r="W966" s="85"/>
    </row>
    <row r="967" spans="1:23">
      <c r="A967" s="115"/>
      <c r="B967" s="115"/>
      <c r="C967" s="115"/>
      <c r="D967" s="115"/>
      <c r="E967" s="121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  <c r="U967" s="85"/>
      <c r="V967" s="85"/>
      <c r="W967" s="85"/>
    </row>
    <row r="968" spans="1:23">
      <c r="A968" s="115"/>
      <c r="B968" s="115"/>
      <c r="C968" s="115"/>
      <c r="D968" s="115"/>
      <c r="E968" s="121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  <c r="U968" s="85"/>
      <c r="V968" s="85"/>
      <c r="W968" s="85"/>
    </row>
    <row r="969" spans="1:23">
      <c r="A969" s="115"/>
      <c r="B969" s="115"/>
      <c r="C969" s="115"/>
      <c r="D969" s="115"/>
      <c r="E969" s="121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  <c r="U969" s="85"/>
      <c r="V969" s="85"/>
      <c r="W969" s="85"/>
    </row>
    <row r="970" spans="1:23">
      <c r="A970" s="115"/>
      <c r="B970" s="115"/>
      <c r="C970" s="115"/>
      <c r="D970" s="115"/>
      <c r="E970" s="121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  <c r="U970" s="85"/>
      <c r="V970" s="85"/>
      <c r="W970" s="85"/>
    </row>
    <row r="971" spans="1:23">
      <c r="A971" s="115"/>
      <c r="B971" s="115"/>
      <c r="C971" s="115"/>
      <c r="D971" s="115"/>
      <c r="E971" s="121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  <c r="U971" s="85"/>
      <c r="V971" s="85"/>
      <c r="W971" s="85"/>
    </row>
    <row r="972" spans="1:23">
      <c r="A972" s="115"/>
      <c r="B972" s="115"/>
      <c r="C972" s="115"/>
      <c r="D972" s="115"/>
      <c r="E972" s="121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  <c r="U972" s="85"/>
      <c r="V972" s="85"/>
      <c r="W972" s="85"/>
    </row>
    <row r="973" spans="1:23">
      <c r="A973" s="115"/>
      <c r="B973" s="115"/>
      <c r="C973" s="115"/>
      <c r="D973" s="115"/>
      <c r="E973" s="121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  <c r="U973" s="85"/>
      <c r="V973" s="85"/>
      <c r="W973" s="85"/>
    </row>
    <row r="974" spans="1:23">
      <c r="A974" s="115"/>
      <c r="B974" s="115"/>
      <c r="C974" s="115"/>
      <c r="D974" s="115"/>
      <c r="E974" s="121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  <c r="U974" s="85"/>
      <c r="V974" s="85"/>
      <c r="W974" s="85"/>
    </row>
    <row r="975" spans="1:23">
      <c r="A975" s="115"/>
      <c r="B975" s="115"/>
      <c r="C975" s="115"/>
      <c r="D975" s="115"/>
      <c r="E975" s="121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  <c r="U975" s="85"/>
      <c r="V975" s="85"/>
      <c r="W975" s="85"/>
    </row>
    <row r="976" spans="1:23">
      <c r="A976" s="115"/>
      <c r="B976" s="115"/>
      <c r="C976" s="115"/>
      <c r="D976" s="115"/>
      <c r="E976" s="121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  <c r="U976" s="85"/>
      <c r="V976" s="85"/>
      <c r="W976" s="85"/>
    </row>
    <row r="977" spans="1:23">
      <c r="A977" s="115"/>
      <c r="B977" s="115"/>
      <c r="C977" s="115"/>
      <c r="D977" s="115"/>
      <c r="E977" s="121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  <c r="U977" s="85"/>
      <c r="V977" s="85"/>
      <c r="W977" s="85"/>
    </row>
    <row r="978" spans="1:23">
      <c r="A978" s="115"/>
      <c r="B978" s="115"/>
      <c r="C978" s="115"/>
      <c r="D978" s="115"/>
      <c r="E978" s="121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  <c r="U978" s="85"/>
      <c r="V978" s="85"/>
      <c r="W978" s="85"/>
    </row>
    <row r="979" spans="1:23">
      <c r="A979" s="115"/>
      <c r="B979" s="115"/>
      <c r="C979" s="115"/>
      <c r="D979" s="115"/>
      <c r="E979" s="121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  <c r="U979" s="85"/>
      <c r="V979" s="85"/>
      <c r="W979" s="85"/>
    </row>
    <row r="980" spans="1:23">
      <c r="A980" s="115"/>
      <c r="B980" s="115"/>
      <c r="C980" s="115"/>
      <c r="D980" s="115"/>
      <c r="E980" s="121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  <c r="U980" s="85"/>
      <c r="V980" s="85"/>
      <c r="W980" s="85"/>
    </row>
    <row r="981" spans="1:23">
      <c r="A981" s="115"/>
      <c r="B981" s="115"/>
      <c r="C981" s="115"/>
      <c r="D981" s="115"/>
      <c r="E981" s="121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  <c r="U981" s="85"/>
      <c r="V981" s="85"/>
      <c r="W981" s="85"/>
    </row>
    <row r="982" spans="1:23">
      <c r="A982" s="115"/>
      <c r="B982" s="115"/>
      <c r="C982" s="115"/>
      <c r="D982" s="115"/>
      <c r="E982" s="121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  <c r="U982" s="85"/>
      <c r="V982" s="85"/>
      <c r="W982" s="85"/>
    </row>
    <row r="983" spans="1:23">
      <c r="A983" s="115"/>
      <c r="B983" s="115"/>
      <c r="C983" s="115"/>
      <c r="D983" s="115"/>
      <c r="E983" s="121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  <c r="U983" s="85"/>
      <c r="V983" s="85"/>
      <c r="W983" s="85"/>
    </row>
    <row r="984" spans="1:23">
      <c r="A984" s="115"/>
      <c r="B984" s="115"/>
      <c r="C984" s="115"/>
      <c r="D984" s="115"/>
      <c r="E984" s="121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  <c r="U984" s="85"/>
      <c r="V984" s="85"/>
      <c r="W984" s="85"/>
    </row>
    <row r="985" spans="1:23">
      <c r="A985" s="115"/>
      <c r="B985" s="115"/>
      <c r="C985" s="115"/>
      <c r="D985" s="115"/>
      <c r="E985" s="121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  <c r="U985" s="85"/>
      <c r="V985" s="85"/>
      <c r="W985" s="85"/>
    </row>
    <row r="986" spans="1:23">
      <c r="A986" s="115"/>
      <c r="B986" s="115"/>
      <c r="C986" s="115"/>
      <c r="D986" s="115"/>
      <c r="E986" s="121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  <c r="U986" s="85"/>
      <c r="V986" s="85"/>
      <c r="W986" s="85"/>
    </row>
    <row r="987" spans="1:23">
      <c r="A987" s="115"/>
      <c r="B987" s="115"/>
      <c r="C987" s="115"/>
      <c r="D987" s="115"/>
      <c r="E987" s="121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  <c r="U987" s="85"/>
      <c r="V987" s="85"/>
      <c r="W987" s="85"/>
    </row>
    <row r="988" spans="1:23">
      <c r="A988" s="115"/>
      <c r="B988" s="115"/>
      <c r="C988" s="115"/>
      <c r="D988" s="115"/>
      <c r="E988" s="121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  <c r="U988" s="85"/>
      <c r="V988" s="85"/>
      <c r="W988" s="85"/>
    </row>
    <row r="989" spans="1:23">
      <c r="A989" s="115"/>
      <c r="B989" s="115"/>
      <c r="C989" s="115"/>
      <c r="D989" s="115"/>
      <c r="E989" s="121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  <c r="U989" s="85"/>
      <c r="V989" s="85"/>
      <c r="W989" s="85"/>
    </row>
    <row r="990" spans="1:23">
      <c r="A990" s="115"/>
      <c r="B990" s="115"/>
      <c r="C990" s="115"/>
      <c r="D990" s="115"/>
      <c r="E990" s="121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  <c r="U990" s="85"/>
      <c r="V990" s="85"/>
      <c r="W990" s="85"/>
    </row>
    <row r="991" spans="1:23">
      <c r="A991" s="115"/>
      <c r="B991" s="115"/>
      <c r="C991" s="115"/>
      <c r="D991" s="115"/>
      <c r="E991" s="121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  <c r="U991" s="85"/>
      <c r="V991" s="85"/>
      <c r="W991" s="85"/>
    </row>
    <row r="992" spans="1:23">
      <c r="A992" s="115"/>
      <c r="B992" s="115"/>
      <c r="C992" s="115"/>
      <c r="D992" s="115"/>
      <c r="E992" s="121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  <c r="U992" s="85"/>
      <c r="V992" s="85"/>
      <c r="W992" s="85"/>
    </row>
    <row r="993" spans="1:23">
      <c r="A993" s="115"/>
      <c r="B993" s="115"/>
      <c r="C993" s="115"/>
      <c r="D993" s="115"/>
      <c r="E993" s="121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  <c r="U993" s="85"/>
      <c r="V993" s="85"/>
      <c r="W993" s="85"/>
    </row>
    <row r="994" spans="1:23">
      <c r="A994" s="115"/>
      <c r="B994" s="115"/>
      <c r="C994" s="115"/>
      <c r="D994" s="115"/>
      <c r="E994" s="121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  <c r="U994" s="85"/>
      <c r="V994" s="85"/>
      <c r="W994" s="85"/>
    </row>
    <row r="995" spans="1:23">
      <c r="A995" s="115"/>
      <c r="B995" s="115"/>
      <c r="C995" s="115"/>
      <c r="D995" s="115"/>
      <c r="E995" s="121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  <c r="U995" s="85"/>
      <c r="V995" s="85"/>
      <c r="W995" s="85"/>
    </row>
    <row r="996" spans="1:23">
      <c r="A996" s="115"/>
      <c r="B996" s="115"/>
      <c r="C996" s="115"/>
      <c r="D996" s="115"/>
      <c r="E996" s="121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  <c r="U996" s="85"/>
      <c r="V996" s="85"/>
      <c r="W996" s="85"/>
    </row>
    <row r="997" spans="1:23">
      <c r="A997" s="115"/>
      <c r="B997" s="115"/>
      <c r="C997" s="115"/>
      <c r="D997" s="115"/>
      <c r="E997" s="121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  <c r="U997" s="85"/>
      <c r="V997" s="85"/>
      <c r="W997" s="85"/>
    </row>
    <row r="998" spans="1:23">
      <c r="A998" s="115"/>
      <c r="B998" s="115"/>
      <c r="C998" s="115"/>
      <c r="D998" s="115"/>
      <c r="E998" s="121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  <c r="U998" s="85"/>
      <c r="V998" s="85"/>
      <c r="W998" s="85"/>
    </row>
    <row r="999" spans="1:23">
      <c r="A999" s="115"/>
      <c r="B999" s="115"/>
      <c r="C999" s="115"/>
      <c r="D999" s="115"/>
      <c r="E999" s="121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  <c r="U999" s="85"/>
      <c r="V999" s="85"/>
      <c r="W999" s="85"/>
    </row>
    <row r="1000" spans="1:23">
      <c r="A1000" s="115"/>
      <c r="B1000" s="115"/>
      <c r="C1000" s="115"/>
      <c r="D1000" s="115"/>
      <c r="E1000" s="121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  <c r="U1000" s="85"/>
      <c r="V1000" s="85"/>
      <c r="W1000" s="85"/>
    </row>
    <row r="1001" spans="1:23">
      <c r="A1001" s="115"/>
      <c r="B1001" s="115"/>
      <c r="C1001" s="115"/>
      <c r="D1001" s="115"/>
      <c r="E1001" s="121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  <c r="U1001" s="85"/>
      <c r="V1001" s="85"/>
      <c r="W1001" s="85"/>
    </row>
    <row r="1002" spans="1:23">
      <c r="A1002" s="115"/>
      <c r="B1002" s="115"/>
      <c r="C1002" s="115"/>
      <c r="D1002" s="115"/>
      <c r="E1002" s="121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  <c r="U1002" s="85"/>
      <c r="V1002" s="85"/>
      <c r="W1002" s="85"/>
    </row>
    <row r="1003" spans="1:23">
      <c r="A1003" s="115"/>
      <c r="B1003" s="115"/>
      <c r="C1003" s="115"/>
      <c r="D1003" s="115"/>
      <c r="E1003" s="121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  <c r="U1003" s="85"/>
      <c r="V1003" s="85"/>
      <c r="W1003" s="85"/>
    </row>
    <row r="1004" spans="1:23">
      <c r="A1004" s="115"/>
      <c r="B1004" s="115"/>
      <c r="C1004" s="115"/>
      <c r="D1004" s="115"/>
      <c r="E1004" s="121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  <c r="U1004" s="85"/>
      <c r="V1004" s="85"/>
      <c r="W1004" s="85"/>
    </row>
    <row r="1005" spans="1:23">
      <c r="A1005" s="115"/>
      <c r="B1005" s="115"/>
      <c r="C1005" s="115"/>
      <c r="D1005" s="115"/>
      <c r="E1005" s="121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  <c r="U1005" s="85"/>
      <c r="V1005" s="85"/>
      <c r="W1005" s="85"/>
    </row>
    <row r="1006" spans="1:23">
      <c r="A1006" s="115"/>
      <c r="B1006" s="115"/>
      <c r="C1006" s="115"/>
      <c r="D1006" s="115"/>
      <c r="E1006" s="121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  <c r="U1006" s="85"/>
      <c r="V1006" s="85"/>
      <c r="W1006" s="85"/>
    </row>
    <row r="1007" spans="1:23">
      <c r="A1007" s="115"/>
      <c r="B1007" s="115"/>
      <c r="C1007" s="115"/>
      <c r="D1007" s="115"/>
      <c r="E1007" s="121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  <c r="U1007" s="85"/>
      <c r="V1007" s="85"/>
      <c r="W1007" s="85"/>
    </row>
    <row r="1008" spans="1:23">
      <c r="A1008" s="115"/>
      <c r="B1008" s="115"/>
      <c r="C1008" s="115"/>
      <c r="D1008" s="115"/>
      <c r="E1008" s="121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  <c r="U1008" s="85"/>
      <c r="V1008" s="85"/>
      <c r="W1008" s="85"/>
    </row>
    <row r="1009" spans="1:23">
      <c r="A1009" s="115"/>
      <c r="B1009" s="115"/>
      <c r="C1009" s="115"/>
      <c r="D1009" s="115"/>
      <c r="E1009" s="121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  <c r="U1009" s="85"/>
      <c r="V1009" s="85"/>
      <c r="W1009" s="85"/>
    </row>
    <row r="1010" spans="1:23">
      <c r="A1010" s="115"/>
      <c r="B1010" s="115"/>
      <c r="C1010" s="115"/>
      <c r="D1010" s="115"/>
      <c r="E1010" s="121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  <c r="U1010" s="85"/>
      <c r="V1010" s="85"/>
      <c r="W1010" s="85"/>
    </row>
    <row r="1011" spans="1:23">
      <c r="A1011" s="115"/>
      <c r="B1011" s="115"/>
      <c r="C1011" s="115"/>
      <c r="D1011" s="115"/>
      <c r="E1011" s="121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  <c r="U1011" s="85"/>
      <c r="V1011" s="85"/>
      <c r="W1011" s="85"/>
    </row>
    <row r="1012" spans="1:23">
      <c r="A1012" s="115"/>
      <c r="B1012" s="115"/>
      <c r="C1012" s="115"/>
      <c r="D1012" s="115"/>
      <c r="E1012" s="121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  <c r="U1012" s="85"/>
      <c r="V1012" s="85"/>
      <c r="W1012" s="85"/>
    </row>
    <row r="1013" spans="1:23">
      <c r="A1013" s="115"/>
      <c r="B1013" s="115"/>
      <c r="C1013" s="115"/>
      <c r="D1013" s="115"/>
      <c r="E1013" s="121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  <c r="U1013" s="85"/>
      <c r="V1013" s="85"/>
      <c r="W1013" s="85"/>
    </row>
    <row r="1014" spans="1:23">
      <c r="A1014" s="115"/>
      <c r="B1014" s="115"/>
      <c r="C1014" s="115"/>
      <c r="D1014" s="115"/>
      <c r="E1014" s="121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  <c r="U1014" s="85"/>
      <c r="V1014" s="85"/>
      <c r="W1014" s="85"/>
    </row>
    <row r="1015" spans="1:23">
      <c r="A1015" s="115"/>
      <c r="B1015" s="115"/>
      <c r="C1015" s="115"/>
      <c r="D1015" s="115"/>
      <c r="E1015" s="121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  <c r="U1015" s="85"/>
      <c r="V1015" s="85"/>
      <c r="W1015" s="85"/>
    </row>
    <row r="1016" spans="1:23">
      <c r="A1016" s="115"/>
      <c r="B1016" s="115"/>
      <c r="C1016" s="115"/>
      <c r="D1016" s="115"/>
      <c r="E1016" s="121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  <c r="U1016" s="85"/>
      <c r="V1016" s="85"/>
      <c r="W1016" s="85"/>
    </row>
    <row r="1017" spans="1:23">
      <c r="A1017" s="115"/>
      <c r="B1017" s="115"/>
      <c r="C1017" s="115"/>
      <c r="D1017" s="115"/>
      <c r="E1017" s="121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  <c r="U1017" s="85"/>
      <c r="V1017" s="85"/>
      <c r="W1017" s="85"/>
    </row>
    <row r="1018" spans="1:23">
      <c r="A1018" s="115"/>
      <c r="B1018" s="115"/>
      <c r="C1018" s="115"/>
      <c r="D1018" s="115"/>
      <c r="E1018" s="121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  <c r="U1018" s="85"/>
      <c r="V1018" s="85"/>
      <c r="W1018" s="85"/>
    </row>
    <row r="1019" spans="1:23">
      <c r="A1019" s="115"/>
      <c r="B1019" s="115"/>
      <c r="C1019" s="115"/>
      <c r="D1019" s="115"/>
      <c r="E1019" s="121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  <c r="U1019" s="85"/>
      <c r="V1019" s="85"/>
      <c r="W1019" s="85"/>
    </row>
    <row r="1020" spans="1:23">
      <c r="A1020" s="115"/>
      <c r="B1020" s="115"/>
      <c r="C1020" s="115"/>
      <c r="D1020" s="115"/>
      <c r="E1020" s="121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  <c r="U1020" s="85"/>
      <c r="V1020" s="85"/>
      <c r="W1020" s="85"/>
    </row>
    <row r="1021" spans="1:23">
      <c r="A1021" s="115"/>
      <c r="B1021" s="115"/>
      <c r="C1021" s="115"/>
      <c r="D1021" s="115"/>
      <c r="E1021" s="121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  <c r="U1021" s="85"/>
      <c r="V1021" s="85"/>
      <c r="W1021" s="85"/>
    </row>
    <row r="1022" spans="1:23">
      <c r="A1022" s="115"/>
      <c r="B1022" s="115"/>
      <c r="C1022" s="115"/>
      <c r="D1022" s="115"/>
      <c r="E1022" s="121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  <c r="U1022" s="85"/>
      <c r="V1022" s="85"/>
      <c r="W1022" s="85"/>
    </row>
    <row r="1023" spans="1:23">
      <c r="A1023" s="115"/>
      <c r="B1023" s="115"/>
      <c r="C1023" s="115"/>
      <c r="D1023" s="115"/>
      <c r="E1023" s="121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  <c r="U1023" s="85"/>
      <c r="V1023" s="85"/>
      <c r="W1023" s="85"/>
    </row>
    <row r="1024" spans="1:23">
      <c r="A1024" s="115"/>
      <c r="B1024" s="115"/>
      <c r="C1024" s="115"/>
      <c r="D1024" s="115"/>
      <c r="E1024" s="121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  <c r="U1024" s="85"/>
      <c r="V1024" s="85"/>
      <c r="W1024" s="85"/>
    </row>
    <row r="1025" spans="1:23">
      <c r="A1025" s="115"/>
      <c r="B1025" s="115"/>
      <c r="C1025" s="115"/>
      <c r="D1025" s="115"/>
      <c r="E1025" s="121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  <c r="U1025" s="85"/>
      <c r="V1025" s="85"/>
      <c r="W1025" s="85"/>
    </row>
    <row r="1026" spans="1:23">
      <c r="A1026" s="115"/>
      <c r="B1026" s="115"/>
      <c r="C1026" s="115"/>
      <c r="D1026" s="115"/>
      <c r="E1026" s="121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  <c r="U1026" s="85"/>
      <c r="V1026" s="85"/>
      <c r="W1026" s="85"/>
    </row>
    <row r="1027" spans="1:23">
      <c r="A1027" s="115"/>
      <c r="B1027" s="115"/>
      <c r="C1027" s="115"/>
      <c r="D1027" s="115"/>
      <c r="E1027" s="121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  <c r="U1027" s="85"/>
      <c r="V1027" s="85"/>
      <c r="W1027" s="85"/>
    </row>
    <row r="1028" spans="1:23">
      <c r="A1028" s="115"/>
      <c r="B1028" s="115"/>
      <c r="C1028" s="115"/>
      <c r="D1028" s="115"/>
      <c r="E1028" s="121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  <c r="U1028" s="85"/>
      <c r="V1028" s="85"/>
      <c r="W1028" s="85"/>
    </row>
    <row r="1029" spans="1:23">
      <c r="A1029" s="115"/>
      <c r="B1029" s="115"/>
      <c r="C1029" s="115"/>
      <c r="D1029" s="115"/>
      <c r="E1029" s="121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  <c r="U1029" s="85"/>
      <c r="V1029" s="85"/>
      <c r="W1029" s="85"/>
    </row>
    <row r="1030" spans="1:23">
      <c r="A1030" s="115"/>
      <c r="B1030" s="115"/>
      <c r="C1030" s="115"/>
      <c r="D1030" s="115"/>
      <c r="E1030" s="121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  <c r="U1030" s="85"/>
      <c r="V1030" s="85"/>
      <c r="W1030" s="85"/>
    </row>
    <row r="1031" spans="1:23">
      <c r="A1031" s="115"/>
      <c r="B1031" s="115"/>
      <c r="C1031" s="115"/>
      <c r="D1031" s="115"/>
      <c r="E1031" s="121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  <c r="U1031" s="85"/>
      <c r="V1031" s="85"/>
      <c r="W1031" s="85"/>
    </row>
    <row r="1032" spans="1:23">
      <c r="A1032" s="115"/>
      <c r="B1032" s="115"/>
      <c r="C1032" s="115"/>
      <c r="D1032" s="115"/>
      <c r="E1032" s="121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  <c r="U1032" s="85"/>
      <c r="V1032" s="85"/>
      <c r="W1032" s="85"/>
    </row>
    <row r="1033" spans="1:23">
      <c r="A1033" s="115"/>
      <c r="B1033" s="115"/>
      <c r="C1033" s="115"/>
      <c r="D1033" s="115"/>
      <c r="E1033" s="121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  <c r="U1033" s="85"/>
      <c r="V1033" s="85"/>
      <c r="W1033" s="85"/>
    </row>
    <row r="1034" spans="1:23">
      <c r="A1034" s="115"/>
      <c r="B1034" s="115"/>
      <c r="C1034" s="115"/>
      <c r="D1034" s="115"/>
      <c r="E1034" s="121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  <c r="U1034" s="85"/>
      <c r="V1034" s="85"/>
      <c r="W1034" s="85"/>
    </row>
    <row r="1035" spans="1:23">
      <c r="A1035" s="115"/>
      <c r="B1035" s="115"/>
      <c r="C1035" s="115"/>
      <c r="D1035" s="115"/>
      <c r="E1035" s="121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  <c r="U1035" s="85"/>
      <c r="V1035" s="85"/>
      <c r="W1035" s="85"/>
    </row>
    <row r="1036" spans="1:23">
      <c r="A1036" s="115"/>
      <c r="B1036" s="115"/>
      <c r="C1036" s="115"/>
      <c r="D1036" s="115"/>
      <c r="E1036" s="121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  <c r="U1036" s="85"/>
      <c r="V1036" s="85"/>
      <c r="W1036" s="85"/>
    </row>
    <row r="1037" spans="1:23">
      <c r="A1037" s="115"/>
      <c r="B1037" s="115"/>
      <c r="C1037" s="115"/>
      <c r="D1037" s="115"/>
      <c r="E1037" s="121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  <c r="U1037" s="85"/>
      <c r="V1037" s="85"/>
      <c r="W1037" s="85"/>
    </row>
    <row r="1038" spans="1:23">
      <c r="A1038" s="115"/>
      <c r="B1038" s="115"/>
      <c r="C1038" s="115"/>
      <c r="D1038" s="115"/>
      <c r="E1038" s="121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  <c r="U1038" s="85"/>
      <c r="V1038" s="85"/>
      <c r="W1038" s="85"/>
    </row>
    <row r="1039" spans="1:23">
      <c r="A1039" s="115"/>
      <c r="B1039" s="115"/>
      <c r="C1039" s="115"/>
      <c r="D1039" s="115"/>
      <c r="E1039" s="121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  <c r="U1039" s="85"/>
      <c r="V1039" s="85"/>
      <c r="W1039" s="85"/>
    </row>
    <row r="1040" spans="1:23">
      <c r="A1040" s="115"/>
      <c r="B1040" s="115"/>
      <c r="C1040" s="115"/>
      <c r="D1040" s="115"/>
      <c r="E1040" s="121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  <c r="U1040" s="85"/>
      <c r="V1040" s="85"/>
      <c r="W1040" s="85"/>
    </row>
    <row r="1041" spans="1:23">
      <c r="A1041" s="115"/>
      <c r="B1041" s="115"/>
      <c r="C1041" s="115"/>
      <c r="D1041" s="115"/>
      <c r="E1041" s="121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  <c r="U1041" s="85"/>
      <c r="V1041" s="85"/>
      <c r="W1041" s="85"/>
    </row>
    <row r="1042" spans="1:23">
      <c r="A1042" s="115"/>
      <c r="B1042" s="115"/>
      <c r="C1042" s="115"/>
      <c r="D1042" s="115"/>
      <c r="E1042" s="121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  <c r="U1042" s="85"/>
      <c r="V1042" s="85"/>
      <c r="W1042" s="85"/>
    </row>
    <row r="1043" spans="1:23">
      <c r="A1043" s="115"/>
      <c r="B1043" s="115"/>
      <c r="C1043" s="115"/>
      <c r="D1043" s="115"/>
      <c r="E1043" s="121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  <c r="U1043" s="85"/>
      <c r="V1043" s="85"/>
      <c r="W1043" s="85"/>
    </row>
    <row r="1044" spans="1:23">
      <c r="A1044" s="115"/>
      <c r="B1044" s="115"/>
      <c r="C1044" s="115"/>
      <c r="D1044" s="115"/>
      <c r="E1044" s="121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  <c r="U1044" s="85"/>
      <c r="V1044" s="85"/>
      <c r="W1044" s="85"/>
    </row>
    <row r="1045" spans="1:23">
      <c r="A1045" s="115"/>
      <c r="B1045" s="115"/>
      <c r="C1045" s="115"/>
      <c r="D1045" s="115"/>
      <c r="E1045" s="121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  <c r="U1045" s="85"/>
      <c r="V1045" s="85"/>
      <c r="W1045" s="85"/>
    </row>
    <row r="1046" spans="1:23">
      <c r="A1046" s="115"/>
      <c r="B1046" s="115"/>
      <c r="C1046" s="115"/>
      <c r="D1046" s="115"/>
      <c r="E1046" s="121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  <c r="U1046" s="85"/>
      <c r="V1046" s="85"/>
      <c r="W1046" s="85"/>
    </row>
    <row r="1047" spans="1:23">
      <c r="A1047" s="115"/>
      <c r="B1047" s="115"/>
      <c r="C1047" s="115"/>
      <c r="D1047" s="115"/>
      <c r="E1047" s="121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  <c r="U1047" s="85"/>
      <c r="V1047" s="85"/>
      <c r="W1047" s="85"/>
    </row>
    <row r="1048" spans="1:23">
      <c r="A1048" s="115"/>
      <c r="B1048" s="115"/>
      <c r="C1048" s="115"/>
      <c r="D1048" s="115"/>
      <c r="E1048" s="121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  <c r="U1048" s="85"/>
      <c r="V1048" s="85"/>
      <c r="W1048" s="85"/>
    </row>
    <row r="1049" spans="1:23">
      <c r="A1049" s="115"/>
      <c r="B1049" s="115"/>
      <c r="C1049" s="115"/>
      <c r="D1049" s="115"/>
      <c r="E1049" s="121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  <c r="U1049" s="85"/>
      <c r="V1049" s="85"/>
      <c r="W1049" s="85"/>
    </row>
    <row r="1050" spans="1:23">
      <c r="A1050" s="115"/>
      <c r="B1050" s="115"/>
      <c r="C1050" s="115"/>
      <c r="D1050" s="115"/>
      <c r="E1050" s="121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  <c r="U1050" s="85"/>
      <c r="V1050" s="85"/>
      <c r="W1050" s="85"/>
    </row>
    <row r="1051" spans="1:23">
      <c r="A1051" s="115"/>
      <c r="B1051" s="115"/>
      <c r="C1051" s="115"/>
      <c r="D1051" s="115"/>
      <c r="E1051" s="121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  <c r="U1051" s="85"/>
      <c r="V1051" s="85"/>
      <c r="W1051" s="85"/>
    </row>
    <row r="1052" spans="1:23">
      <c r="A1052" s="115"/>
      <c r="B1052" s="115"/>
      <c r="C1052" s="115"/>
      <c r="D1052" s="115"/>
      <c r="E1052" s="121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  <c r="U1052" s="85"/>
      <c r="V1052" s="85"/>
      <c r="W1052" s="85"/>
    </row>
    <row r="1053" spans="1:23">
      <c r="A1053" s="115"/>
      <c r="B1053" s="115"/>
      <c r="C1053" s="115"/>
      <c r="D1053" s="115"/>
      <c r="E1053" s="121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  <c r="U1053" s="85"/>
      <c r="V1053" s="85"/>
      <c r="W1053" s="85"/>
    </row>
    <row r="1054" spans="1:23">
      <c r="A1054" s="115"/>
      <c r="B1054" s="115"/>
      <c r="C1054" s="115"/>
      <c r="D1054" s="115"/>
      <c r="E1054" s="121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  <c r="U1054" s="85"/>
      <c r="V1054" s="85"/>
      <c r="W1054" s="85"/>
    </row>
    <row r="1055" spans="1:23">
      <c r="A1055" s="115"/>
      <c r="B1055" s="115"/>
      <c r="C1055" s="115"/>
      <c r="D1055" s="115"/>
      <c r="E1055" s="121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  <c r="U1055" s="85"/>
      <c r="V1055" s="85"/>
      <c r="W1055" s="85"/>
    </row>
    <row r="1056" spans="1:23">
      <c r="A1056" s="115"/>
      <c r="B1056" s="115"/>
      <c r="C1056" s="115"/>
      <c r="D1056" s="115"/>
      <c r="E1056" s="121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  <c r="U1056" s="85"/>
      <c r="V1056" s="85"/>
      <c r="W1056" s="85"/>
    </row>
    <row r="1057" spans="1:23">
      <c r="A1057" s="115"/>
      <c r="B1057" s="115"/>
      <c r="C1057" s="115"/>
      <c r="D1057" s="115"/>
      <c r="E1057" s="121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  <c r="U1057" s="85"/>
      <c r="V1057" s="85"/>
      <c r="W1057" s="85"/>
    </row>
    <row r="1058" spans="1:23">
      <c r="A1058" s="115"/>
      <c r="B1058" s="115"/>
      <c r="C1058" s="115"/>
      <c r="D1058" s="115"/>
      <c r="E1058" s="121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  <c r="U1058" s="85"/>
      <c r="V1058" s="85"/>
      <c r="W1058" s="85"/>
    </row>
    <row r="1059" spans="1:23">
      <c r="A1059" s="115"/>
      <c r="B1059" s="115"/>
      <c r="C1059" s="115"/>
      <c r="D1059" s="115"/>
      <c r="E1059" s="121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  <c r="U1059" s="85"/>
      <c r="V1059" s="85"/>
      <c r="W1059" s="85"/>
    </row>
    <row r="1060" spans="1:23">
      <c r="A1060" s="115"/>
      <c r="B1060" s="115"/>
      <c r="C1060" s="115"/>
      <c r="D1060" s="115"/>
      <c r="E1060" s="121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  <c r="U1060" s="85"/>
      <c r="V1060" s="85"/>
      <c r="W1060" s="85"/>
    </row>
    <row r="1061" spans="1:23">
      <c r="A1061" s="115"/>
      <c r="B1061" s="115"/>
      <c r="C1061" s="115"/>
      <c r="D1061" s="115"/>
      <c r="E1061" s="121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  <c r="U1061" s="85"/>
      <c r="V1061" s="85"/>
      <c r="W1061" s="85"/>
    </row>
    <row r="1062" spans="1:23">
      <c r="A1062" s="115"/>
      <c r="B1062" s="115"/>
      <c r="C1062" s="115"/>
      <c r="D1062" s="115"/>
      <c r="E1062" s="121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  <c r="U1062" s="85"/>
      <c r="V1062" s="85"/>
      <c r="W1062" s="85"/>
    </row>
    <row r="1063" spans="1:23">
      <c r="A1063" s="115"/>
      <c r="B1063" s="115"/>
      <c r="C1063" s="115"/>
      <c r="D1063" s="115"/>
      <c r="E1063" s="121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  <c r="U1063" s="85"/>
      <c r="V1063" s="85"/>
      <c r="W1063" s="85"/>
    </row>
    <row r="1064" spans="1:23">
      <c r="A1064" s="115"/>
      <c r="B1064" s="115"/>
      <c r="C1064" s="115"/>
      <c r="D1064" s="115"/>
      <c r="E1064" s="121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  <c r="U1064" s="85"/>
      <c r="V1064" s="85"/>
      <c r="W1064" s="85"/>
    </row>
    <row r="1065" spans="1:23">
      <c r="A1065" s="115"/>
      <c r="B1065" s="115"/>
      <c r="C1065" s="115"/>
      <c r="D1065" s="115"/>
      <c r="E1065" s="121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  <c r="U1065" s="85"/>
      <c r="V1065" s="85"/>
      <c r="W1065" s="85"/>
    </row>
    <row r="1066" spans="1:23">
      <c r="A1066" s="115"/>
      <c r="B1066" s="115"/>
      <c r="C1066" s="115"/>
      <c r="D1066" s="115"/>
      <c r="E1066" s="121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  <c r="U1066" s="85"/>
      <c r="V1066" s="85"/>
      <c r="W1066" s="85"/>
    </row>
    <row r="1067" spans="1:23">
      <c r="A1067" s="115"/>
      <c r="B1067" s="115"/>
      <c r="C1067" s="115"/>
      <c r="D1067" s="115"/>
      <c r="E1067" s="121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  <c r="U1067" s="85"/>
      <c r="V1067" s="85"/>
      <c r="W1067" s="85"/>
    </row>
    <row r="1068" spans="1:23">
      <c r="A1068" s="115"/>
      <c r="B1068" s="115"/>
      <c r="C1068" s="115"/>
      <c r="D1068" s="115"/>
      <c r="E1068" s="121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  <c r="U1068" s="85"/>
      <c r="V1068" s="85"/>
      <c r="W1068" s="85"/>
    </row>
    <row r="1069" spans="1:23">
      <c r="A1069" s="115"/>
      <c r="B1069" s="115"/>
      <c r="C1069" s="115"/>
      <c r="D1069" s="115"/>
      <c r="E1069" s="121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  <c r="U1069" s="85"/>
      <c r="V1069" s="85"/>
      <c r="W1069" s="85"/>
    </row>
    <row r="1070" spans="1:23">
      <c r="A1070" s="115"/>
      <c r="B1070" s="115"/>
      <c r="C1070" s="115"/>
      <c r="D1070" s="115"/>
      <c r="E1070" s="121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  <c r="U1070" s="85"/>
      <c r="V1070" s="85"/>
      <c r="W1070" s="85"/>
    </row>
    <row r="1071" spans="1:23">
      <c r="A1071" s="115"/>
      <c r="B1071" s="115"/>
      <c r="C1071" s="115"/>
      <c r="D1071" s="115"/>
      <c r="E1071" s="121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  <c r="U1071" s="85"/>
      <c r="V1071" s="85"/>
      <c r="W1071" s="85"/>
    </row>
    <row r="1072" spans="1:23">
      <c r="A1072" s="115"/>
      <c r="B1072" s="115"/>
      <c r="C1072" s="115"/>
      <c r="D1072" s="115"/>
      <c r="E1072" s="121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  <c r="U1072" s="85"/>
      <c r="V1072" s="85"/>
      <c r="W1072" s="85"/>
    </row>
    <row r="1073" spans="1:23">
      <c r="A1073" s="115"/>
      <c r="B1073" s="115"/>
      <c r="C1073" s="115"/>
      <c r="D1073" s="115"/>
      <c r="E1073" s="121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  <c r="U1073" s="85"/>
      <c r="V1073" s="85"/>
      <c r="W1073" s="85"/>
    </row>
    <row r="1074" spans="1:23">
      <c r="A1074" s="115"/>
      <c r="B1074" s="115"/>
      <c r="C1074" s="115"/>
      <c r="D1074" s="115"/>
      <c r="E1074" s="121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  <c r="U1074" s="85"/>
      <c r="V1074" s="85"/>
      <c r="W1074" s="85"/>
    </row>
    <row r="1075" spans="1:23">
      <c r="A1075" s="115"/>
      <c r="B1075" s="115"/>
      <c r="C1075" s="115"/>
      <c r="D1075" s="115"/>
      <c r="E1075" s="121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  <c r="U1075" s="85"/>
      <c r="V1075" s="85"/>
      <c r="W1075" s="85"/>
    </row>
    <row r="1076" spans="1:23">
      <c r="A1076" s="115"/>
      <c r="B1076" s="115"/>
      <c r="C1076" s="115"/>
      <c r="D1076" s="115"/>
      <c r="E1076" s="121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  <c r="U1076" s="85"/>
      <c r="V1076" s="85"/>
      <c r="W1076" s="85"/>
    </row>
    <row r="1077" spans="1:23">
      <c r="A1077" s="115"/>
      <c r="B1077" s="115"/>
      <c r="C1077" s="115"/>
      <c r="D1077" s="115"/>
      <c r="E1077" s="121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  <c r="U1077" s="85"/>
      <c r="V1077" s="85"/>
      <c r="W1077" s="85"/>
    </row>
    <row r="1078" spans="1:23">
      <c r="A1078" s="115"/>
      <c r="B1078" s="115"/>
      <c r="C1078" s="115"/>
      <c r="D1078" s="115"/>
      <c r="E1078" s="121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  <c r="U1078" s="85"/>
      <c r="V1078" s="85"/>
      <c r="W1078" s="85"/>
    </row>
    <row r="1079" spans="1:23">
      <c r="A1079" s="115"/>
      <c r="B1079" s="115"/>
      <c r="C1079" s="115"/>
      <c r="D1079" s="115"/>
      <c r="E1079" s="121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  <c r="U1079" s="85"/>
      <c r="V1079" s="85"/>
      <c r="W1079" s="85"/>
    </row>
    <row r="1080" spans="1:23">
      <c r="A1080" s="115"/>
      <c r="B1080" s="115"/>
      <c r="C1080" s="115"/>
      <c r="D1080" s="115"/>
      <c r="E1080" s="121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  <c r="U1080" s="85"/>
      <c r="V1080" s="85"/>
      <c r="W1080" s="85"/>
    </row>
    <row r="1081" spans="1:23">
      <c r="A1081" s="115"/>
      <c r="B1081" s="115"/>
      <c r="C1081" s="115"/>
      <c r="D1081" s="115"/>
      <c r="E1081" s="121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  <c r="U1081" s="85"/>
      <c r="V1081" s="85"/>
      <c r="W1081" s="85"/>
    </row>
    <row r="1082" spans="1:23">
      <c r="A1082" s="115"/>
      <c r="B1082" s="115"/>
      <c r="C1082" s="115"/>
      <c r="D1082" s="115"/>
      <c r="E1082" s="121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  <c r="U1082" s="85"/>
      <c r="V1082" s="85"/>
      <c r="W1082" s="85"/>
    </row>
    <row r="1083" spans="1:23">
      <c r="A1083" s="115"/>
      <c r="B1083" s="115"/>
      <c r="C1083" s="115"/>
      <c r="D1083" s="115"/>
      <c r="E1083" s="121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  <c r="U1083" s="85"/>
      <c r="V1083" s="85"/>
      <c r="W1083" s="85"/>
    </row>
    <row r="1084" spans="1:23">
      <c r="A1084" s="115"/>
      <c r="B1084" s="115"/>
      <c r="C1084" s="115"/>
      <c r="D1084" s="115"/>
      <c r="E1084" s="121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  <c r="U1084" s="85"/>
      <c r="V1084" s="85"/>
      <c r="W1084" s="85"/>
    </row>
    <row r="1085" spans="1:23">
      <c r="A1085" s="115"/>
      <c r="B1085" s="115"/>
      <c r="C1085" s="115"/>
      <c r="D1085" s="115"/>
      <c r="E1085" s="121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  <c r="U1085" s="85"/>
      <c r="V1085" s="85"/>
      <c r="W1085" s="85"/>
    </row>
    <row r="1086" spans="1:23">
      <c r="A1086" s="115"/>
      <c r="B1086" s="115"/>
      <c r="C1086" s="115"/>
      <c r="D1086" s="115"/>
      <c r="E1086" s="121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  <c r="U1086" s="85"/>
      <c r="V1086" s="85"/>
      <c r="W1086" s="85"/>
    </row>
    <row r="1087" spans="1:23">
      <c r="A1087" s="115"/>
      <c r="B1087" s="115"/>
      <c r="C1087" s="115"/>
      <c r="D1087" s="115"/>
      <c r="E1087" s="121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  <c r="U1087" s="85"/>
      <c r="V1087" s="85"/>
      <c r="W1087" s="85"/>
    </row>
    <row r="1088" spans="1:23">
      <c r="A1088" s="115"/>
      <c r="B1088" s="115"/>
      <c r="C1088" s="115"/>
      <c r="D1088" s="115"/>
      <c r="E1088" s="121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  <c r="U1088" s="85"/>
      <c r="V1088" s="85"/>
      <c r="W1088" s="85"/>
    </row>
    <row r="1089" spans="1:23">
      <c r="A1089" s="115"/>
      <c r="B1089" s="115"/>
      <c r="C1089" s="115"/>
      <c r="D1089" s="115"/>
      <c r="E1089" s="121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  <c r="U1089" s="85"/>
      <c r="V1089" s="85"/>
      <c r="W1089" s="85"/>
    </row>
    <row r="1090" spans="1:23">
      <c r="A1090" s="115"/>
      <c r="B1090" s="115"/>
      <c r="C1090" s="115"/>
      <c r="D1090" s="115"/>
      <c r="E1090" s="121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  <c r="U1090" s="85"/>
      <c r="V1090" s="85"/>
      <c r="W1090" s="85"/>
    </row>
    <row r="1091" spans="1:23">
      <c r="A1091" s="115"/>
      <c r="B1091" s="115"/>
      <c r="C1091" s="115"/>
      <c r="D1091" s="115"/>
      <c r="E1091" s="121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  <c r="U1091" s="85"/>
      <c r="V1091" s="85"/>
      <c r="W1091" s="85"/>
    </row>
    <row r="1092" spans="1:23">
      <c r="A1092" s="115"/>
      <c r="B1092" s="115"/>
      <c r="C1092" s="115"/>
      <c r="D1092" s="115"/>
      <c r="E1092" s="121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  <c r="U1092" s="85"/>
      <c r="V1092" s="85"/>
      <c r="W1092" s="85"/>
    </row>
    <row r="1093" spans="1:23">
      <c r="A1093" s="115"/>
      <c r="B1093" s="115"/>
      <c r="C1093" s="115"/>
      <c r="D1093" s="115"/>
      <c r="E1093" s="121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  <c r="U1093" s="85"/>
      <c r="V1093" s="85"/>
      <c r="W1093" s="85"/>
    </row>
    <row r="1094" spans="1:23">
      <c r="A1094" s="115"/>
      <c r="B1094" s="115"/>
      <c r="C1094" s="115"/>
      <c r="D1094" s="115"/>
      <c r="E1094" s="121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  <c r="U1094" s="85"/>
      <c r="V1094" s="85"/>
      <c r="W1094" s="85"/>
    </row>
    <row r="1095" spans="1:23">
      <c r="A1095" s="115"/>
      <c r="B1095" s="115"/>
      <c r="C1095" s="115"/>
      <c r="D1095" s="115"/>
      <c r="E1095" s="121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  <c r="U1095" s="85"/>
      <c r="V1095" s="85"/>
      <c r="W1095" s="85"/>
    </row>
    <row r="1096" spans="1:23">
      <c r="A1096" s="115"/>
      <c r="B1096" s="115"/>
      <c r="C1096" s="115"/>
      <c r="D1096" s="115"/>
      <c r="E1096" s="121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  <c r="U1096" s="85"/>
      <c r="V1096" s="85"/>
      <c r="W1096" s="85"/>
    </row>
    <row r="1097" spans="1:23">
      <c r="A1097" s="115"/>
      <c r="B1097" s="115"/>
      <c r="C1097" s="115"/>
      <c r="D1097" s="115"/>
      <c r="E1097" s="121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  <c r="U1097" s="85"/>
      <c r="V1097" s="85"/>
      <c r="W1097" s="85"/>
    </row>
    <row r="1098" spans="1:23">
      <c r="A1098" s="115"/>
      <c r="B1098" s="115"/>
      <c r="C1098" s="115"/>
      <c r="D1098" s="115"/>
      <c r="E1098" s="121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  <c r="U1098" s="85"/>
      <c r="V1098" s="85"/>
      <c r="W1098" s="85"/>
    </row>
    <row r="1099" spans="1:23">
      <c r="A1099" s="115"/>
      <c r="B1099" s="115"/>
      <c r="C1099" s="115"/>
      <c r="D1099" s="115"/>
      <c r="E1099" s="121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  <c r="U1099" s="85"/>
      <c r="V1099" s="85"/>
      <c r="W1099" s="85"/>
    </row>
    <row r="1100" spans="1:23">
      <c r="A1100" s="115"/>
      <c r="B1100" s="115"/>
      <c r="C1100" s="115"/>
      <c r="D1100" s="115"/>
      <c r="E1100" s="121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  <c r="U1100" s="85"/>
      <c r="V1100" s="85"/>
      <c r="W1100" s="85"/>
    </row>
    <row r="1101" spans="1:23">
      <c r="A1101" s="115"/>
      <c r="B1101" s="115"/>
      <c r="C1101" s="115"/>
      <c r="D1101" s="115"/>
      <c r="E1101" s="121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  <c r="U1101" s="85"/>
      <c r="V1101" s="85"/>
      <c r="W1101" s="85"/>
    </row>
    <row r="1102" spans="1:23">
      <c r="A1102" s="115"/>
      <c r="B1102" s="115"/>
      <c r="C1102" s="115"/>
      <c r="D1102" s="115"/>
      <c r="E1102" s="121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  <c r="U1102" s="85"/>
      <c r="V1102" s="85"/>
      <c r="W1102" s="85"/>
    </row>
    <row r="1103" spans="1:23">
      <c r="A1103" s="115"/>
      <c r="B1103" s="115"/>
      <c r="C1103" s="115"/>
      <c r="D1103" s="115"/>
      <c r="E1103" s="121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  <c r="U1103" s="85"/>
      <c r="V1103" s="85"/>
      <c r="W1103" s="85"/>
    </row>
    <row r="1104" spans="1:23">
      <c r="A1104" s="115"/>
      <c r="B1104" s="115"/>
      <c r="C1104" s="115"/>
      <c r="D1104" s="115"/>
      <c r="E1104" s="121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  <c r="U1104" s="85"/>
      <c r="V1104" s="85"/>
      <c r="W1104" s="85"/>
    </row>
    <row r="1105" spans="1:23">
      <c r="A1105" s="115"/>
      <c r="B1105" s="115"/>
      <c r="C1105" s="115"/>
      <c r="D1105" s="115"/>
      <c r="E1105" s="121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  <c r="U1105" s="85"/>
      <c r="V1105" s="85"/>
      <c r="W1105" s="85"/>
    </row>
    <row r="1106" spans="1:23">
      <c r="A1106" s="115"/>
      <c r="B1106" s="115"/>
      <c r="C1106" s="115"/>
      <c r="D1106" s="115"/>
      <c r="E1106" s="121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  <c r="U1106" s="85"/>
      <c r="V1106" s="85"/>
      <c r="W1106" s="85"/>
    </row>
    <row r="1107" spans="1:23">
      <c r="A1107" s="115"/>
      <c r="B1107" s="115"/>
      <c r="C1107" s="115"/>
      <c r="D1107" s="115"/>
      <c r="E1107" s="121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  <c r="U1107" s="85"/>
      <c r="V1107" s="85"/>
      <c r="W1107" s="85"/>
    </row>
    <row r="1108" spans="1:23">
      <c r="A1108" s="115"/>
      <c r="B1108" s="115"/>
      <c r="C1108" s="115"/>
      <c r="D1108" s="115"/>
      <c r="E1108" s="121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  <c r="U1108" s="85"/>
      <c r="V1108" s="85"/>
      <c r="W1108" s="85"/>
    </row>
    <row r="1109" spans="1:23">
      <c r="A1109" s="115"/>
      <c r="B1109" s="115"/>
      <c r="C1109" s="115"/>
      <c r="D1109" s="115"/>
      <c r="E1109" s="121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  <c r="U1109" s="85"/>
      <c r="V1109" s="85"/>
      <c r="W1109" s="85"/>
    </row>
    <row r="1110" spans="1:23">
      <c r="A1110" s="115"/>
      <c r="B1110" s="115"/>
      <c r="C1110" s="115"/>
      <c r="D1110" s="115"/>
      <c r="E1110" s="121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  <c r="U1110" s="85"/>
      <c r="V1110" s="85"/>
      <c r="W1110" s="85"/>
    </row>
    <row r="1111" spans="1:23">
      <c r="A1111" s="115"/>
      <c r="B1111" s="115"/>
      <c r="C1111" s="115"/>
      <c r="D1111" s="115"/>
      <c r="E1111" s="121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  <c r="U1111" s="85"/>
      <c r="V1111" s="85"/>
      <c r="W1111" s="85"/>
    </row>
    <row r="1112" spans="1:23">
      <c r="A1112" s="115"/>
      <c r="B1112" s="115"/>
      <c r="C1112" s="115"/>
      <c r="D1112" s="115"/>
      <c r="E1112" s="121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  <c r="U1112" s="85"/>
      <c r="V1112" s="85"/>
      <c r="W1112" s="85"/>
    </row>
    <row r="1113" spans="1:23">
      <c r="A1113" s="115"/>
      <c r="B1113" s="115"/>
      <c r="C1113" s="115"/>
      <c r="D1113" s="115"/>
      <c r="E1113" s="121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  <c r="U1113" s="85"/>
      <c r="V1113" s="85"/>
      <c r="W1113" s="85"/>
    </row>
    <row r="1114" spans="1:23">
      <c r="A1114" s="115"/>
      <c r="B1114" s="115"/>
      <c r="C1114" s="115"/>
      <c r="D1114" s="115"/>
      <c r="E1114" s="121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  <c r="U1114" s="85"/>
      <c r="V1114" s="85"/>
      <c r="W1114" s="85"/>
    </row>
    <row r="1115" spans="1:23">
      <c r="A1115" s="115"/>
      <c r="B1115" s="115"/>
      <c r="C1115" s="115"/>
      <c r="D1115" s="115"/>
      <c r="E1115" s="121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  <c r="U1115" s="85"/>
      <c r="V1115" s="85"/>
      <c r="W1115" s="85"/>
    </row>
    <row r="1116" spans="1:23">
      <c r="A1116" s="115"/>
      <c r="B1116" s="115"/>
      <c r="C1116" s="115"/>
      <c r="D1116" s="115"/>
      <c r="E1116" s="121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  <c r="U1116" s="85"/>
      <c r="V1116" s="85"/>
      <c r="W1116" s="85"/>
    </row>
    <row r="1117" spans="1:23">
      <c r="A1117" s="115"/>
      <c r="B1117" s="115"/>
      <c r="C1117" s="115"/>
      <c r="D1117" s="115"/>
      <c r="E1117" s="121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  <c r="U1117" s="85"/>
      <c r="V1117" s="85"/>
      <c r="W1117" s="85"/>
    </row>
    <row r="1118" spans="1:23">
      <c r="A1118" s="115"/>
      <c r="B1118" s="115"/>
      <c r="C1118" s="115"/>
      <c r="D1118" s="115"/>
      <c r="E1118" s="121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  <c r="U1118" s="85"/>
      <c r="V1118" s="85"/>
      <c r="W1118" s="85"/>
    </row>
    <row r="1119" spans="1:23">
      <c r="A1119" s="115"/>
      <c r="B1119" s="115"/>
      <c r="C1119" s="115"/>
      <c r="D1119" s="115"/>
      <c r="E1119" s="121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  <c r="U1119" s="85"/>
      <c r="V1119" s="85"/>
      <c r="W1119" s="85"/>
    </row>
    <row r="1120" spans="1:23">
      <c r="A1120" s="115"/>
      <c r="B1120" s="115"/>
      <c r="C1120" s="115"/>
      <c r="D1120" s="115"/>
      <c r="E1120" s="121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  <c r="U1120" s="85"/>
      <c r="V1120" s="85"/>
      <c r="W1120" s="85"/>
    </row>
    <row r="1121" spans="1:23">
      <c r="A1121" s="115"/>
      <c r="B1121" s="115"/>
      <c r="C1121" s="115"/>
      <c r="D1121" s="115"/>
      <c r="E1121" s="121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  <c r="U1121" s="85"/>
      <c r="V1121" s="85"/>
      <c r="W1121" s="85"/>
    </row>
    <row r="1122" spans="1:23">
      <c r="A1122" s="115"/>
      <c r="B1122" s="115"/>
      <c r="C1122" s="115"/>
      <c r="D1122" s="115"/>
      <c r="E1122" s="121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  <c r="U1122" s="85"/>
      <c r="V1122" s="85"/>
      <c r="W1122" s="85"/>
    </row>
    <row r="1123" spans="1:23">
      <c r="A1123" s="115"/>
      <c r="B1123" s="115"/>
      <c r="C1123" s="115"/>
      <c r="D1123" s="115"/>
      <c r="E1123" s="121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  <c r="U1123" s="85"/>
      <c r="V1123" s="85"/>
      <c r="W1123" s="85"/>
    </row>
    <row r="1124" spans="1:23">
      <c r="A1124" s="115"/>
      <c r="B1124" s="115"/>
      <c r="C1124" s="115"/>
      <c r="D1124" s="115"/>
      <c r="E1124" s="121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  <c r="U1124" s="85"/>
      <c r="V1124" s="85"/>
      <c r="W1124" s="85"/>
    </row>
    <row r="1125" spans="1:23">
      <c r="A1125" s="115"/>
      <c r="B1125" s="115"/>
      <c r="C1125" s="115"/>
      <c r="D1125" s="115"/>
      <c r="E1125" s="121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  <c r="U1125" s="85"/>
      <c r="V1125" s="85"/>
      <c r="W1125" s="85"/>
    </row>
    <row r="1126" spans="1:23">
      <c r="A1126" s="115"/>
      <c r="B1126" s="115"/>
      <c r="C1126" s="115"/>
      <c r="D1126" s="115"/>
      <c r="E1126" s="121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  <c r="U1126" s="85"/>
      <c r="V1126" s="85"/>
      <c r="W1126" s="85"/>
    </row>
    <row r="1127" spans="1:23">
      <c r="A1127" s="115"/>
      <c r="B1127" s="115"/>
      <c r="C1127" s="115"/>
      <c r="D1127" s="115"/>
      <c r="E1127" s="121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  <c r="U1127" s="85"/>
      <c r="V1127" s="85"/>
      <c r="W1127" s="85"/>
    </row>
    <row r="1128" spans="1:23">
      <c r="A1128" s="115"/>
      <c r="B1128" s="115"/>
      <c r="C1128" s="115"/>
      <c r="D1128" s="115"/>
      <c r="E1128" s="121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  <c r="U1128" s="85"/>
      <c r="V1128" s="85"/>
      <c r="W1128" s="85"/>
    </row>
    <row r="1129" spans="1:23">
      <c r="A1129" s="115"/>
      <c r="B1129" s="115"/>
      <c r="C1129" s="115"/>
      <c r="D1129" s="115"/>
      <c r="E1129" s="121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  <c r="U1129" s="85"/>
      <c r="V1129" s="85"/>
      <c r="W1129" s="85"/>
    </row>
    <row r="1130" spans="1:23">
      <c r="A1130" s="115"/>
      <c r="B1130" s="115"/>
      <c r="C1130" s="115"/>
      <c r="D1130" s="115"/>
      <c r="E1130" s="121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  <c r="U1130" s="85"/>
      <c r="V1130" s="85"/>
      <c r="W1130" s="85"/>
    </row>
    <row r="1131" spans="1:23">
      <c r="A1131" s="115"/>
      <c r="B1131" s="115"/>
      <c r="C1131" s="115"/>
      <c r="D1131" s="115"/>
      <c r="E1131" s="121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  <c r="U1131" s="85"/>
      <c r="V1131" s="85"/>
      <c r="W1131" s="85"/>
    </row>
    <row r="1132" spans="1:23">
      <c r="A1132" s="115"/>
      <c r="B1132" s="115"/>
      <c r="C1132" s="115"/>
      <c r="D1132" s="115"/>
      <c r="E1132" s="121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  <c r="U1132" s="85"/>
      <c r="V1132" s="85"/>
      <c r="W1132" s="85"/>
    </row>
    <row r="1133" spans="1:23">
      <c r="A1133" s="115"/>
      <c r="B1133" s="115"/>
      <c r="C1133" s="115"/>
      <c r="D1133" s="115"/>
      <c r="E1133" s="121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  <c r="U1133" s="85"/>
      <c r="V1133" s="85"/>
      <c r="W1133" s="85"/>
    </row>
    <row r="1134" spans="1:23">
      <c r="A1134" s="115"/>
      <c r="B1134" s="115"/>
      <c r="C1134" s="115"/>
      <c r="D1134" s="115"/>
      <c r="E1134" s="121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  <c r="U1134" s="85"/>
      <c r="V1134" s="85"/>
      <c r="W1134" s="85"/>
    </row>
    <row r="1135" spans="1:23">
      <c r="A1135" s="115"/>
      <c r="B1135" s="115"/>
      <c r="C1135" s="115"/>
      <c r="D1135" s="115"/>
      <c r="E1135" s="121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  <c r="U1135" s="85"/>
      <c r="V1135" s="85"/>
      <c r="W1135" s="85"/>
    </row>
    <row r="1136" spans="1:23">
      <c r="A1136" s="115"/>
      <c r="B1136" s="115"/>
      <c r="C1136" s="115"/>
      <c r="D1136" s="115"/>
      <c r="E1136" s="121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  <c r="U1136" s="85"/>
      <c r="V1136" s="85"/>
      <c r="W1136" s="85"/>
    </row>
    <row r="1137" spans="1:23">
      <c r="A1137" s="115"/>
      <c r="B1137" s="115"/>
      <c r="C1137" s="115"/>
      <c r="D1137" s="115"/>
      <c r="E1137" s="121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  <c r="U1137" s="85"/>
      <c r="V1137" s="85"/>
      <c r="W1137" s="85"/>
    </row>
    <row r="1138" spans="1:23">
      <c r="A1138" s="115"/>
      <c r="B1138" s="115"/>
      <c r="C1138" s="115"/>
      <c r="D1138" s="115"/>
      <c r="E1138" s="121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  <c r="U1138" s="85"/>
      <c r="V1138" s="85"/>
      <c r="W1138" s="85"/>
    </row>
    <row r="1139" spans="1:23">
      <c r="A1139" s="115"/>
      <c r="B1139" s="115"/>
      <c r="C1139" s="115"/>
      <c r="D1139" s="115"/>
      <c r="E1139" s="121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  <c r="U1139" s="85"/>
      <c r="V1139" s="85"/>
      <c r="W1139" s="85"/>
    </row>
    <row r="1140" spans="1:23">
      <c r="A1140" s="115"/>
      <c r="B1140" s="115"/>
      <c r="C1140" s="115"/>
      <c r="D1140" s="115"/>
      <c r="E1140" s="121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  <c r="U1140" s="85"/>
      <c r="V1140" s="85"/>
      <c r="W1140" s="85"/>
    </row>
    <row r="1141" spans="1:23">
      <c r="A1141" s="115"/>
      <c r="B1141" s="115"/>
      <c r="C1141" s="115"/>
      <c r="D1141" s="115"/>
      <c r="E1141" s="121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  <c r="U1141" s="85"/>
      <c r="V1141" s="85"/>
      <c r="W1141" s="85"/>
    </row>
    <row r="1142" spans="1:23">
      <c r="A1142" s="115"/>
      <c r="B1142" s="115"/>
      <c r="C1142" s="115"/>
      <c r="D1142" s="115"/>
      <c r="E1142" s="121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  <c r="U1142" s="85"/>
      <c r="V1142" s="85"/>
      <c r="W1142" s="85"/>
    </row>
    <row r="1143" spans="1:23">
      <c r="A1143" s="115"/>
      <c r="B1143" s="115"/>
      <c r="C1143" s="115"/>
      <c r="D1143" s="115"/>
      <c r="E1143" s="121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  <c r="U1143" s="85"/>
      <c r="V1143" s="85"/>
      <c r="W1143" s="85"/>
    </row>
    <row r="1144" spans="1:23">
      <c r="A1144" s="115"/>
      <c r="B1144" s="115"/>
      <c r="C1144" s="115"/>
      <c r="D1144" s="115"/>
      <c r="E1144" s="121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  <c r="U1144" s="85"/>
      <c r="V1144" s="85"/>
      <c r="W1144" s="85"/>
    </row>
    <row r="1145" spans="1:23">
      <c r="A1145" s="115"/>
      <c r="B1145" s="115"/>
      <c r="C1145" s="115"/>
      <c r="D1145" s="115"/>
      <c r="E1145" s="121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  <c r="U1145" s="85"/>
      <c r="V1145" s="85"/>
      <c r="W1145" s="85"/>
    </row>
    <row r="1146" spans="1:23">
      <c r="A1146" s="115"/>
      <c r="B1146" s="115"/>
      <c r="C1146" s="115"/>
      <c r="D1146" s="115"/>
      <c r="E1146" s="121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  <c r="U1146" s="85"/>
      <c r="V1146" s="85"/>
      <c r="W1146" s="85"/>
    </row>
    <row r="1147" spans="1:23">
      <c r="A1147" s="115"/>
      <c r="B1147" s="115"/>
      <c r="C1147" s="115"/>
      <c r="D1147" s="115"/>
      <c r="E1147" s="121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  <c r="U1147" s="85"/>
      <c r="V1147" s="85"/>
      <c r="W1147" s="85"/>
    </row>
    <row r="1148" spans="1:23">
      <c r="A1148" s="115"/>
      <c r="B1148" s="115"/>
      <c r="C1148" s="115"/>
      <c r="D1148" s="115"/>
      <c r="E1148" s="121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  <c r="U1148" s="85"/>
      <c r="V1148" s="85"/>
      <c r="W1148" s="85"/>
    </row>
    <row r="1149" spans="1:23">
      <c r="A1149" s="115"/>
      <c r="B1149" s="115"/>
      <c r="C1149" s="115"/>
      <c r="D1149" s="115"/>
      <c r="E1149" s="121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  <c r="U1149" s="85"/>
      <c r="V1149" s="85"/>
      <c r="W1149" s="85"/>
    </row>
    <row r="1150" spans="1:23">
      <c r="A1150" s="115"/>
      <c r="B1150" s="115"/>
      <c r="C1150" s="115"/>
      <c r="D1150" s="115"/>
      <c r="E1150" s="121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  <c r="U1150" s="85"/>
      <c r="V1150" s="85"/>
      <c r="W1150" s="85"/>
    </row>
    <row r="1151" spans="1:23">
      <c r="A1151" s="115"/>
      <c r="B1151" s="115"/>
      <c r="C1151" s="115"/>
      <c r="D1151" s="115"/>
      <c r="E1151" s="121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  <c r="U1151" s="85"/>
      <c r="V1151" s="85"/>
      <c r="W1151" s="85"/>
    </row>
    <row r="1152" spans="1:23">
      <c r="A1152" s="115"/>
      <c r="B1152" s="115"/>
      <c r="C1152" s="115"/>
      <c r="D1152" s="115"/>
      <c r="E1152" s="121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  <c r="U1152" s="85"/>
      <c r="V1152" s="85"/>
      <c r="W1152" s="85"/>
    </row>
    <row r="1153" spans="1:23">
      <c r="A1153" s="115"/>
      <c r="B1153" s="115"/>
      <c r="C1153" s="115"/>
      <c r="D1153" s="115"/>
      <c r="E1153" s="121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  <c r="U1153" s="85"/>
      <c r="V1153" s="85"/>
      <c r="W1153" s="85"/>
    </row>
    <row r="1154" spans="1:23">
      <c r="A1154" s="115"/>
      <c r="B1154" s="115"/>
      <c r="C1154" s="115"/>
      <c r="D1154" s="115"/>
      <c r="E1154" s="121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  <c r="U1154" s="85"/>
      <c r="V1154" s="85"/>
      <c r="W1154" s="85"/>
    </row>
    <row r="1155" spans="1:23">
      <c r="A1155" s="115"/>
      <c r="B1155" s="115"/>
      <c r="C1155" s="115"/>
      <c r="D1155" s="115"/>
      <c r="E1155" s="121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  <c r="U1155" s="85"/>
      <c r="V1155" s="85"/>
      <c r="W1155" s="85"/>
    </row>
    <row r="1156" spans="1:23">
      <c r="A1156" s="115"/>
      <c r="B1156" s="115"/>
      <c r="C1156" s="115"/>
      <c r="D1156" s="115"/>
      <c r="E1156" s="121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  <c r="U1156" s="85"/>
      <c r="V1156" s="85"/>
      <c r="W1156" s="85"/>
    </row>
    <row r="1157" spans="1:23">
      <c r="A1157" s="115"/>
      <c r="B1157" s="115"/>
      <c r="C1157" s="115"/>
      <c r="D1157" s="115"/>
      <c r="E1157" s="121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  <c r="U1157" s="85"/>
      <c r="V1157" s="85"/>
      <c r="W1157" s="85"/>
    </row>
    <row r="1158" spans="1:23">
      <c r="A1158" s="115"/>
      <c r="B1158" s="115"/>
      <c r="C1158" s="115"/>
      <c r="D1158" s="115"/>
      <c r="E1158" s="121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  <c r="U1158" s="85"/>
      <c r="V1158" s="85"/>
      <c r="W1158" s="85"/>
    </row>
    <row r="1159" spans="1:23">
      <c r="A1159" s="115"/>
      <c r="B1159" s="115"/>
      <c r="C1159" s="115"/>
      <c r="D1159" s="115"/>
      <c r="E1159" s="121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  <c r="U1159" s="85"/>
      <c r="V1159" s="85"/>
      <c r="W1159" s="85"/>
    </row>
    <row r="1160" spans="1:23">
      <c r="A1160" s="115"/>
      <c r="B1160" s="115"/>
      <c r="C1160" s="115"/>
      <c r="D1160" s="115"/>
      <c r="E1160" s="121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  <c r="U1160" s="85"/>
      <c r="V1160" s="85"/>
      <c r="W1160" s="85"/>
    </row>
    <row r="1161" spans="1:23">
      <c r="A1161" s="115"/>
      <c r="B1161" s="115"/>
      <c r="C1161" s="115"/>
      <c r="D1161" s="115"/>
      <c r="E1161" s="121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  <c r="U1161" s="85"/>
      <c r="V1161" s="85"/>
      <c r="W1161" s="85"/>
    </row>
    <row r="1162" spans="1:23">
      <c r="A1162" s="115"/>
      <c r="B1162" s="115"/>
      <c r="C1162" s="115"/>
      <c r="D1162" s="115"/>
      <c r="E1162" s="121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  <c r="U1162" s="85"/>
      <c r="V1162" s="85"/>
      <c r="W1162" s="85"/>
    </row>
    <row r="1163" spans="1:23">
      <c r="A1163" s="115"/>
      <c r="B1163" s="115"/>
      <c r="C1163" s="115"/>
      <c r="D1163" s="115"/>
      <c r="E1163" s="121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  <c r="U1163" s="85"/>
      <c r="V1163" s="85"/>
      <c r="W1163" s="85"/>
    </row>
    <row r="1164" spans="1:23">
      <c r="A1164" s="115"/>
      <c r="B1164" s="115"/>
      <c r="C1164" s="115"/>
      <c r="D1164" s="115"/>
      <c r="E1164" s="121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  <c r="U1164" s="85"/>
      <c r="V1164" s="85"/>
      <c r="W1164" s="85"/>
    </row>
    <row r="1165" spans="1:23">
      <c r="A1165" s="115"/>
      <c r="B1165" s="115"/>
      <c r="C1165" s="115"/>
      <c r="D1165" s="115"/>
      <c r="E1165" s="121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  <c r="U1165" s="85"/>
      <c r="V1165" s="85"/>
      <c r="W1165" s="85"/>
    </row>
    <row r="1166" spans="1:23">
      <c r="A1166" s="115"/>
      <c r="B1166" s="115"/>
      <c r="C1166" s="115"/>
      <c r="D1166" s="115"/>
      <c r="E1166" s="121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  <c r="U1166" s="85"/>
      <c r="V1166" s="85"/>
      <c r="W1166" s="85"/>
    </row>
    <row r="1167" spans="1:23">
      <c r="A1167" s="115"/>
      <c r="B1167" s="115"/>
      <c r="C1167" s="115"/>
      <c r="D1167" s="115"/>
      <c r="E1167" s="121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  <c r="U1167" s="85"/>
      <c r="V1167" s="85"/>
      <c r="W1167" s="85"/>
    </row>
    <row r="1168" spans="1:23">
      <c r="A1168" s="115"/>
      <c r="B1168" s="115"/>
      <c r="C1168" s="115"/>
      <c r="D1168" s="115"/>
      <c r="E1168" s="121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  <c r="U1168" s="85"/>
      <c r="V1168" s="85"/>
      <c r="W1168" s="85"/>
    </row>
    <row r="1169" spans="1:23">
      <c r="A1169" s="115"/>
      <c r="B1169" s="115"/>
      <c r="C1169" s="115"/>
      <c r="D1169" s="115"/>
      <c r="E1169" s="121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  <c r="U1169" s="85"/>
      <c r="V1169" s="85"/>
      <c r="W1169" s="85"/>
    </row>
    <row r="1170" spans="1:23">
      <c r="A1170" s="115"/>
      <c r="B1170" s="115"/>
      <c r="C1170" s="115"/>
      <c r="D1170" s="115"/>
      <c r="E1170" s="121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  <c r="U1170" s="85"/>
      <c r="V1170" s="85"/>
      <c r="W1170" s="85"/>
    </row>
    <row r="1171" spans="1:23">
      <c r="A1171" s="115"/>
      <c r="B1171" s="115"/>
      <c r="C1171" s="115"/>
      <c r="D1171" s="115"/>
      <c r="E1171" s="121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  <c r="U1171" s="85"/>
      <c r="V1171" s="85"/>
      <c r="W1171" s="85"/>
    </row>
    <row r="1172" spans="1:23">
      <c r="A1172" s="115"/>
      <c r="B1172" s="115"/>
      <c r="C1172" s="115"/>
      <c r="D1172" s="115"/>
      <c r="E1172" s="121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  <c r="U1172" s="85"/>
      <c r="V1172" s="85"/>
      <c r="W1172" s="85"/>
    </row>
    <row r="1173" spans="1:23">
      <c r="A1173" s="115"/>
      <c r="B1173" s="115"/>
      <c r="C1173" s="115"/>
      <c r="D1173" s="115"/>
      <c r="E1173" s="121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  <c r="U1173" s="85"/>
      <c r="V1173" s="85"/>
      <c r="W1173" s="85"/>
    </row>
    <row r="1174" spans="1:23">
      <c r="A1174" s="115"/>
      <c r="B1174" s="115"/>
      <c r="C1174" s="115"/>
      <c r="D1174" s="115"/>
      <c r="E1174" s="121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  <c r="U1174" s="85"/>
      <c r="V1174" s="85"/>
      <c r="W1174" s="85"/>
    </row>
    <row r="1175" spans="1:23">
      <c r="A1175" s="115"/>
      <c r="B1175" s="115"/>
      <c r="C1175" s="115"/>
      <c r="D1175" s="115"/>
      <c r="E1175" s="121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  <c r="U1175" s="85"/>
      <c r="V1175" s="85"/>
      <c r="W1175" s="85"/>
    </row>
    <row r="1176" spans="1:23">
      <c r="A1176" s="115"/>
      <c r="B1176" s="115"/>
      <c r="C1176" s="115"/>
      <c r="D1176" s="115"/>
      <c r="E1176" s="121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  <c r="U1176" s="85"/>
      <c r="V1176" s="85"/>
      <c r="W1176" s="85"/>
    </row>
    <row r="1177" spans="1:23">
      <c r="A1177" s="115"/>
      <c r="B1177" s="115"/>
      <c r="C1177" s="115"/>
      <c r="D1177" s="115"/>
      <c r="E1177" s="121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  <c r="U1177" s="85"/>
      <c r="V1177" s="85"/>
      <c r="W1177" s="85"/>
    </row>
    <row r="1178" spans="1:23">
      <c r="A1178" s="115"/>
      <c r="B1178" s="115"/>
      <c r="C1178" s="115"/>
      <c r="D1178" s="115"/>
      <c r="E1178" s="121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  <c r="U1178" s="85"/>
      <c r="V1178" s="85"/>
      <c r="W1178" s="85"/>
    </row>
    <row r="1179" spans="1:23">
      <c r="A1179" s="115"/>
      <c r="B1179" s="115"/>
      <c r="C1179" s="115"/>
      <c r="D1179" s="115"/>
      <c r="E1179" s="121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  <c r="U1179" s="85"/>
      <c r="V1179" s="85"/>
      <c r="W1179" s="85"/>
    </row>
    <row r="1180" spans="1:23">
      <c r="A1180" s="115"/>
      <c r="B1180" s="115"/>
      <c r="C1180" s="115"/>
      <c r="D1180" s="115"/>
      <c r="E1180" s="121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  <c r="U1180" s="85"/>
      <c r="V1180" s="85"/>
      <c r="W1180" s="85"/>
    </row>
    <row r="1181" spans="1:23">
      <c r="A1181" s="115"/>
      <c r="B1181" s="115"/>
      <c r="C1181" s="115"/>
      <c r="D1181" s="115"/>
      <c r="E1181" s="121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  <c r="U1181" s="85"/>
      <c r="V1181" s="85"/>
      <c r="W1181" s="85"/>
    </row>
    <row r="1182" spans="1:23">
      <c r="A1182" s="115"/>
      <c r="B1182" s="115"/>
      <c r="C1182" s="115"/>
      <c r="D1182" s="115"/>
      <c r="E1182" s="121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  <c r="U1182" s="85"/>
      <c r="V1182" s="85"/>
      <c r="W1182" s="85"/>
    </row>
    <row r="1183" spans="1:23">
      <c r="A1183" s="115"/>
      <c r="B1183" s="115"/>
      <c r="C1183" s="115"/>
      <c r="D1183" s="115"/>
      <c r="E1183" s="121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  <c r="U1183" s="85"/>
      <c r="V1183" s="85"/>
      <c r="W1183" s="85"/>
    </row>
    <row r="1184" spans="1:23">
      <c r="A1184" s="115"/>
      <c r="B1184" s="115"/>
      <c r="C1184" s="115"/>
      <c r="D1184" s="115"/>
      <c r="E1184" s="121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  <c r="U1184" s="85"/>
      <c r="V1184" s="85"/>
      <c r="W1184" s="85"/>
    </row>
    <row r="1185" spans="1:23">
      <c r="A1185" s="115"/>
      <c r="B1185" s="115"/>
      <c r="C1185" s="115"/>
      <c r="D1185" s="115"/>
      <c r="E1185" s="121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  <c r="U1185" s="85"/>
      <c r="V1185" s="85"/>
      <c r="W1185" s="85"/>
    </row>
    <row r="1186" spans="1:23">
      <c r="A1186" s="115"/>
      <c r="B1186" s="115"/>
      <c r="C1186" s="115"/>
      <c r="D1186" s="115"/>
      <c r="E1186" s="121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  <c r="U1186" s="85"/>
      <c r="V1186" s="85"/>
      <c r="W1186" s="85"/>
    </row>
    <row r="1187" spans="1:23">
      <c r="A1187" s="115"/>
      <c r="B1187" s="115"/>
      <c r="C1187" s="115"/>
      <c r="D1187" s="115"/>
      <c r="E1187" s="121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  <c r="U1187" s="85"/>
      <c r="V1187" s="85"/>
      <c r="W1187" s="85"/>
    </row>
    <row r="1188" spans="1:23">
      <c r="A1188" s="115"/>
      <c r="B1188" s="115"/>
      <c r="C1188" s="115"/>
      <c r="D1188" s="115"/>
      <c r="E1188" s="121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  <c r="U1188" s="85"/>
      <c r="V1188" s="85"/>
      <c r="W1188" s="85"/>
    </row>
    <row r="1189" spans="1:23">
      <c r="A1189" s="115"/>
      <c r="B1189" s="115"/>
      <c r="C1189" s="115"/>
      <c r="D1189" s="115"/>
      <c r="E1189" s="121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  <c r="U1189" s="85"/>
      <c r="V1189" s="85"/>
      <c r="W1189" s="85"/>
    </row>
    <row r="1190" spans="1:23">
      <c r="A1190" s="115"/>
      <c r="B1190" s="115"/>
      <c r="C1190" s="115"/>
      <c r="D1190" s="115"/>
      <c r="E1190" s="121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  <c r="U1190" s="85"/>
      <c r="V1190" s="85"/>
      <c r="W1190" s="85"/>
    </row>
    <row r="1191" spans="1:23">
      <c r="A1191" s="115"/>
      <c r="B1191" s="115"/>
      <c r="C1191" s="115"/>
      <c r="D1191" s="115"/>
      <c r="E1191" s="121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  <c r="U1191" s="85"/>
      <c r="V1191" s="85"/>
      <c r="W1191" s="85"/>
    </row>
    <row r="1192" spans="1:23">
      <c r="A1192" s="115"/>
      <c r="B1192" s="115"/>
      <c r="C1192" s="115"/>
      <c r="D1192" s="115"/>
      <c r="E1192" s="121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  <c r="U1192" s="85"/>
      <c r="V1192" s="85"/>
      <c r="W1192" s="85"/>
    </row>
    <row r="1193" spans="1:23">
      <c r="A1193" s="115"/>
      <c r="B1193" s="115"/>
      <c r="C1193" s="115"/>
      <c r="D1193" s="115"/>
      <c r="E1193" s="121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  <c r="U1193" s="85"/>
      <c r="V1193" s="85"/>
      <c r="W1193" s="85"/>
    </row>
    <row r="1194" spans="1:23">
      <c r="A1194" s="115"/>
      <c r="B1194" s="115"/>
      <c r="C1194" s="115"/>
      <c r="D1194" s="115"/>
      <c r="E1194" s="121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  <c r="U1194" s="85"/>
      <c r="V1194" s="85"/>
      <c r="W1194" s="85"/>
    </row>
    <row r="1195" spans="1:23">
      <c r="A1195" s="115"/>
      <c r="B1195" s="115"/>
      <c r="C1195" s="115"/>
      <c r="D1195" s="115"/>
      <c r="E1195" s="121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  <c r="U1195" s="85"/>
      <c r="V1195" s="85"/>
      <c r="W1195" s="85"/>
    </row>
    <row r="1196" spans="1:23">
      <c r="A1196" s="115"/>
      <c r="B1196" s="115"/>
      <c r="C1196" s="115"/>
      <c r="D1196" s="115"/>
      <c r="E1196" s="121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  <c r="U1196" s="85"/>
      <c r="V1196" s="85"/>
      <c r="W1196" s="85"/>
    </row>
    <row r="1197" spans="1:23">
      <c r="A1197" s="115"/>
      <c r="B1197" s="115"/>
      <c r="C1197" s="115"/>
      <c r="D1197" s="115"/>
      <c r="E1197" s="121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  <c r="U1197" s="85"/>
      <c r="V1197" s="85"/>
      <c r="W1197" s="85"/>
    </row>
    <row r="1198" spans="1:23">
      <c r="A1198" s="115"/>
      <c r="B1198" s="115"/>
      <c r="C1198" s="115"/>
      <c r="D1198" s="115"/>
      <c r="E1198" s="121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  <c r="U1198" s="85"/>
      <c r="V1198" s="85"/>
      <c r="W1198" s="85"/>
    </row>
    <row r="1199" spans="1:23">
      <c r="A1199" s="115"/>
      <c r="B1199" s="115"/>
      <c r="C1199" s="115"/>
      <c r="D1199" s="115"/>
      <c r="E1199" s="121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  <c r="U1199" s="85"/>
      <c r="V1199" s="85"/>
      <c r="W1199" s="85"/>
    </row>
    <row r="1200" spans="1:23">
      <c r="A1200" s="115"/>
      <c r="B1200" s="115"/>
      <c r="C1200" s="115"/>
      <c r="D1200" s="115"/>
      <c r="E1200" s="121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  <c r="U1200" s="85"/>
      <c r="V1200" s="85"/>
      <c r="W1200" s="85"/>
    </row>
    <row r="1201" spans="1:23">
      <c r="A1201" s="115"/>
      <c r="B1201" s="115"/>
      <c r="C1201" s="115"/>
      <c r="D1201" s="115"/>
      <c r="E1201" s="121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  <c r="U1201" s="85"/>
      <c r="V1201" s="85"/>
      <c r="W1201" s="85"/>
    </row>
    <row r="1202" spans="1:23">
      <c r="A1202" s="115"/>
      <c r="B1202" s="115"/>
      <c r="C1202" s="115"/>
      <c r="D1202" s="115"/>
      <c r="E1202" s="121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  <c r="U1202" s="85"/>
      <c r="V1202" s="85"/>
      <c r="W1202" s="85"/>
    </row>
    <row r="1203" spans="1:23">
      <c r="A1203" s="115"/>
      <c r="B1203" s="115"/>
      <c r="C1203" s="115"/>
      <c r="D1203" s="115"/>
      <c r="E1203" s="121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  <c r="U1203" s="85"/>
      <c r="V1203" s="85"/>
      <c r="W1203" s="85"/>
    </row>
    <row r="1204" spans="1:23">
      <c r="A1204" s="115"/>
      <c r="B1204" s="115"/>
      <c r="C1204" s="115"/>
      <c r="D1204" s="115"/>
      <c r="E1204" s="121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  <c r="U1204" s="85"/>
      <c r="V1204" s="85"/>
      <c r="W1204" s="85"/>
    </row>
    <row r="1205" spans="1:23">
      <c r="A1205" s="115"/>
      <c r="B1205" s="115"/>
      <c r="C1205" s="115"/>
      <c r="D1205" s="115"/>
      <c r="E1205" s="121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  <c r="U1205" s="85"/>
      <c r="V1205" s="85"/>
      <c r="W1205" s="85"/>
    </row>
    <row r="1206" spans="1:23">
      <c r="A1206" s="115"/>
      <c r="B1206" s="115"/>
      <c r="C1206" s="115"/>
      <c r="D1206" s="115"/>
      <c r="E1206" s="121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  <c r="U1206" s="85"/>
      <c r="V1206" s="85"/>
      <c r="W1206" s="85"/>
    </row>
    <row r="1207" spans="1:23">
      <c r="A1207" s="115"/>
      <c r="B1207" s="115"/>
      <c r="C1207" s="115"/>
      <c r="D1207" s="115"/>
      <c r="E1207" s="121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  <c r="U1207" s="85"/>
      <c r="V1207" s="85"/>
      <c r="W1207" s="85"/>
    </row>
    <row r="1208" spans="1:23">
      <c r="A1208" s="115"/>
      <c r="B1208" s="115"/>
      <c r="C1208" s="115"/>
      <c r="D1208" s="115"/>
      <c r="E1208" s="121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  <c r="U1208" s="85"/>
      <c r="V1208" s="85"/>
      <c r="W1208" s="85"/>
    </row>
    <row r="1209" spans="1:23">
      <c r="A1209" s="115"/>
      <c r="B1209" s="115"/>
      <c r="C1209" s="115"/>
      <c r="D1209" s="115"/>
      <c r="E1209" s="121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  <c r="U1209" s="85"/>
      <c r="V1209" s="85"/>
      <c r="W1209" s="85"/>
    </row>
    <row r="1210" spans="1:23">
      <c r="A1210" s="115"/>
      <c r="B1210" s="115"/>
      <c r="C1210" s="115"/>
      <c r="D1210" s="115"/>
      <c r="E1210" s="121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  <c r="U1210" s="85"/>
      <c r="V1210" s="85"/>
      <c r="W1210" s="85"/>
    </row>
    <row r="1211" spans="1:23">
      <c r="A1211" s="115"/>
      <c r="B1211" s="115"/>
      <c r="C1211" s="115"/>
      <c r="D1211" s="115"/>
      <c r="E1211" s="121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  <c r="U1211" s="85"/>
      <c r="V1211" s="85"/>
      <c r="W1211" s="85"/>
    </row>
    <row r="1212" spans="1:23">
      <c r="A1212" s="115"/>
      <c r="B1212" s="115"/>
      <c r="C1212" s="115"/>
      <c r="D1212" s="115"/>
      <c r="E1212" s="121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  <c r="U1212" s="85"/>
      <c r="V1212" s="85"/>
      <c r="W1212" s="85"/>
    </row>
    <row r="1213" spans="1:23">
      <c r="A1213" s="115"/>
      <c r="B1213" s="115"/>
      <c r="C1213" s="115"/>
      <c r="D1213" s="115"/>
      <c r="E1213" s="121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  <c r="U1213" s="85"/>
      <c r="V1213" s="85"/>
      <c r="W1213" s="85"/>
    </row>
    <row r="1214" spans="1:23">
      <c r="A1214" s="115"/>
      <c r="B1214" s="115"/>
      <c r="C1214" s="115"/>
      <c r="D1214" s="115"/>
      <c r="E1214" s="121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  <c r="U1214" s="85"/>
      <c r="V1214" s="85"/>
      <c r="W1214" s="85"/>
    </row>
    <row r="1215" spans="1:23">
      <c r="A1215" s="115"/>
      <c r="B1215" s="115"/>
      <c r="C1215" s="115"/>
      <c r="D1215" s="115"/>
      <c r="E1215" s="121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  <c r="U1215" s="85"/>
      <c r="V1215" s="85"/>
      <c r="W1215" s="85"/>
    </row>
    <row r="1216" spans="1:23">
      <c r="A1216" s="115"/>
      <c r="B1216" s="115"/>
      <c r="C1216" s="115"/>
      <c r="D1216" s="115"/>
      <c r="E1216" s="121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  <c r="U1216" s="85"/>
      <c r="V1216" s="85"/>
      <c r="W1216" s="85"/>
    </row>
    <row r="1217" spans="1:23">
      <c r="A1217" s="115"/>
      <c r="B1217" s="115"/>
      <c r="C1217" s="115"/>
      <c r="D1217" s="115"/>
      <c r="E1217" s="121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  <c r="U1217" s="85"/>
      <c r="V1217" s="85"/>
      <c r="W1217" s="85"/>
    </row>
    <row r="1218" spans="1:23">
      <c r="A1218" s="115"/>
      <c r="B1218" s="115"/>
      <c r="C1218" s="115"/>
      <c r="D1218" s="115"/>
      <c r="E1218" s="121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  <c r="U1218" s="85"/>
      <c r="V1218" s="85"/>
      <c r="W1218" s="85"/>
    </row>
    <row r="1219" spans="1:23">
      <c r="A1219" s="115"/>
      <c r="B1219" s="115"/>
      <c r="C1219" s="115"/>
      <c r="D1219" s="115"/>
      <c r="E1219" s="121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  <c r="U1219" s="85"/>
      <c r="V1219" s="85"/>
      <c r="W1219" s="85"/>
    </row>
    <row r="1220" spans="1:23">
      <c r="A1220" s="115"/>
      <c r="B1220" s="115"/>
      <c r="C1220" s="115"/>
      <c r="D1220" s="115"/>
      <c r="E1220" s="121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  <c r="U1220" s="85"/>
      <c r="V1220" s="85"/>
      <c r="W1220" s="85"/>
    </row>
    <row r="1221" spans="1:23">
      <c r="A1221" s="115"/>
      <c r="B1221" s="115"/>
      <c r="C1221" s="115"/>
      <c r="D1221" s="115"/>
      <c r="E1221" s="121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  <c r="U1221" s="85"/>
      <c r="V1221" s="85"/>
      <c r="W1221" s="85"/>
    </row>
    <row r="1222" spans="1:23">
      <c r="A1222" s="115"/>
      <c r="B1222" s="115"/>
      <c r="C1222" s="115"/>
      <c r="D1222" s="115"/>
      <c r="E1222" s="121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  <c r="U1222" s="85"/>
      <c r="V1222" s="85"/>
      <c r="W1222" s="85"/>
    </row>
    <row r="1223" spans="1:23">
      <c r="A1223" s="115"/>
      <c r="B1223" s="115"/>
      <c r="C1223" s="115"/>
      <c r="D1223" s="115"/>
      <c r="E1223" s="121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  <c r="U1223" s="85"/>
      <c r="V1223" s="85"/>
      <c r="W1223" s="85"/>
    </row>
    <row r="1224" spans="1:23">
      <c r="A1224" s="115"/>
      <c r="B1224" s="115"/>
      <c r="C1224" s="115"/>
      <c r="D1224" s="115"/>
      <c r="E1224" s="121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  <c r="U1224" s="85"/>
      <c r="V1224" s="85"/>
      <c r="W1224" s="85"/>
    </row>
    <row r="1225" spans="1:23">
      <c r="A1225" s="115"/>
      <c r="B1225" s="115"/>
      <c r="C1225" s="115"/>
      <c r="D1225" s="115"/>
      <c r="E1225" s="121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  <c r="U1225" s="85"/>
      <c r="V1225" s="85"/>
      <c r="W1225" s="85"/>
    </row>
    <row r="1226" spans="1:23">
      <c r="A1226" s="115"/>
      <c r="B1226" s="115"/>
      <c r="C1226" s="115"/>
      <c r="D1226" s="115"/>
      <c r="E1226" s="121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  <c r="U1226" s="85"/>
      <c r="V1226" s="85"/>
      <c r="W1226" s="85"/>
    </row>
    <row r="1227" spans="1:23">
      <c r="A1227" s="115"/>
      <c r="B1227" s="115"/>
      <c r="C1227" s="115"/>
      <c r="D1227" s="115"/>
      <c r="E1227" s="121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  <c r="U1227" s="85"/>
      <c r="V1227" s="85"/>
      <c r="W1227" s="85"/>
    </row>
    <row r="1228" spans="1:23">
      <c r="A1228" s="115"/>
      <c r="B1228" s="115"/>
      <c r="C1228" s="115"/>
      <c r="D1228" s="115"/>
      <c r="E1228" s="121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  <c r="U1228" s="85"/>
      <c r="V1228" s="85"/>
      <c r="W1228" s="85"/>
    </row>
    <row r="1229" spans="1:23">
      <c r="A1229" s="115"/>
      <c r="B1229" s="115"/>
      <c r="C1229" s="115"/>
      <c r="D1229" s="115"/>
      <c r="E1229" s="121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  <c r="U1229" s="85"/>
      <c r="V1229" s="85"/>
      <c r="W1229" s="85"/>
    </row>
    <row r="1230" spans="1:23">
      <c r="A1230" s="115"/>
      <c r="B1230" s="115"/>
      <c r="C1230" s="115"/>
      <c r="D1230" s="115"/>
      <c r="E1230" s="121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  <c r="U1230" s="85"/>
      <c r="V1230" s="85"/>
      <c r="W1230" s="85"/>
    </row>
    <row r="1231" spans="1:23">
      <c r="A1231" s="115"/>
      <c r="B1231" s="115"/>
      <c r="C1231" s="115"/>
      <c r="D1231" s="115"/>
      <c r="E1231" s="121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  <c r="U1231" s="85"/>
      <c r="V1231" s="85"/>
      <c r="W1231" s="85"/>
    </row>
    <row r="1232" spans="1:23">
      <c r="A1232" s="115"/>
      <c r="B1232" s="115"/>
      <c r="C1232" s="115"/>
      <c r="D1232" s="115"/>
      <c r="E1232" s="121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  <c r="U1232" s="85"/>
      <c r="V1232" s="85"/>
      <c r="W1232" s="85"/>
    </row>
    <row r="1233" spans="1:23">
      <c r="A1233" s="115"/>
      <c r="B1233" s="115"/>
      <c r="C1233" s="115"/>
      <c r="D1233" s="115"/>
      <c r="E1233" s="121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  <c r="U1233" s="85"/>
      <c r="V1233" s="85"/>
      <c r="W1233" s="85"/>
    </row>
    <row r="1234" spans="1:23">
      <c r="A1234" s="115"/>
      <c r="B1234" s="115"/>
      <c r="C1234" s="115"/>
      <c r="D1234" s="115"/>
      <c r="E1234" s="121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  <c r="U1234" s="85"/>
      <c r="V1234" s="85"/>
      <c r="W1234" s="85"/>
    </row>
    <row r="1235" spans="1:23">
      <c r="A1235" s="115"/>
      <c r="B1235" s="115"/>
      <c r="C1235" s="115"/>
      <c r="D1235" s="115"/>
      <c r="E1235" s="121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  <c r="U1235" s="85"/>
      <c r="V1235" s="85"/>
      <c r="W1235" s="85"/>
    </row>
    <row r="1236" spans="1:23">
      <c r="A1236" s="115"/>
      <c r="B1236" s="115"/>
      <c r="C1236" s="115"/>
      <c r="D1236" s="115"/>
      <c r="E1236" s="121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  <c r="U1236" s="85"/>
      <c r="V1236" s="85"/>
      <c r="W1236" s="85"/>
    </row>
    <row r="1237" spans="1:23">
      <c r="A1237" s="115"/>
      <c r="B1237" s="115"/>
      <c r="C1237" s="115"/>
      <c r="D1237" s="115"/>
      <c r="E1237" s="121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  <c r="U1237" s="85"/>
      <c r="V1237" s="85"/>
      <c r="W1237" s="85"/>
    </row>
    <row r="1238" spans="1:23">
      <c r="A1238" s="115"/>
      <c r="B1238" s="115"/>
      <c r="C1238" s="115"/>
      <c r="D1238" s="115"/>
      <c r="E1238" s="121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  <c r="U1238" s="85"/>
      <c r="V1238" s="85"/>
      <c r="W1238" s="85"/>
    </row>
    <row r="1239" spans="1:23">
      <c r="A1239" s="115"/>
      <c r="B1239" s="115"/>
      <c r="C1239" s="115"/>
      <c r="D1239" s="115"/>
      <c r="E1239" s="121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  <c r="U1239" s="85"/>
      <c r="V1239" s="85"/>
      <c r="W1239" s="85"/>
    </row>
    <row r="1240" spans="1:23">
      <c r="A1240" s="115"/>
      <c r="B1240" s="115"/>
      <c r="C1240" s="115"/>
      <c r="D1240" s="115"/>
      <c r="E1240" s="121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  <c r="U1240" s="85"/>
      <c r="V1240" s="85"/>
      <c r="W1240" s="85"/>
    </row>
    <row r="1241" spans="1:23">
      <c r="A1241" s="115"/>
      <c r="B1241" s="115"/>
      <c r="C1241" s="115"/>
      <c r="D1241" s="115"/>
      <c r="E1241" s="121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  <c r="U1241" s="85"/>
      <c r="V1241" s="85"/>
      <c r="W1241" s="85"/>
    </row>
    <row r="1242" spans="1:23">
      <c r="A1242" s="115"/>
      <c r="B1242" s="115"/>
      <c r="C1242" s="115"/>
      <c r="D1242" s="115"/>
      <c r="E1242" s="121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  <c r="U1242" s="85"/>
      <c r="V1242" s="85"/>
      <c r="W1242" s="85"/>
    </row>
    <row r="1243" spans="1:23">
      <c r="A1243" s="115"/>
      <c r="B1243" s="115"/>
      <c r="C1243" s="115"/>
      <c r="D1243" s="115"/>
      <c r="E1243" s="121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  <c r="U1243" s="85"/>
      <c r="V1243" s="85"/>
      <c r="W1243" s="85"/>
    </row>
    <row r="1244" spans="1:23">
      <c r="A1244" s="115"/>
      <c r="B1244" s="115"/>
      <c r="C1244" s="115"/>
      <c r="D1244" s="115"/>
      <c r="E1244" s="121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  <c r="U1244" s="85"/>
      <c r="V1244" s="85"/>
      <c r="W1244" s="85"/>
    </row>
    <row r="1245" spans="1:23">
      <c r="A1245" s="115"/>
      <c r="B1245" s="115"/>
      <c r="C1245" s="115"/>
      <c r="D1245" s="115"/>
      <c r="E1245" s="121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  <c r="U1245" s="85"/>
      <c r="V1245" s="85"/>
      <c r="W1245" s="85"/>
    </row>
    <row r="1246" spans="1:23">
      <c r="A1246" s="115"/>
      <c r="B1246" s="115"/>
      <c r="C1246" s="115"/>
      <c r="D1246" s="115"/>
      <c r="E1246" s="121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  <c r="U1246" s="85"/>
      <c r="V1246" s="85"/>
      <c r="W1246" s="85"/>
    </row>
    <row r="1247" spans="1:23">
      <c r="A1247" s="115"/>
      <c r="B1247" s="115"/>
      <c r="C1247" s="115"/>
      <c r="D1247" s="115"/>
      <c r="E1247" s="121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  <c r="U1247" s="85"/>
      <c r="V1247" s="85"/>
      <c r="W1247" s="85"/>
    </row>
    <row r="1248" spans="1:23">
      <c r="A1248" s="115"/>
      <c r="B1248" s="115"/>
      <c r="C1248" s="115"/>
      <c r="D1248" s="115"/>
      <c r="E1248" s="121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  <c r="U1248" s="85"/>
      <c r="V1248" s="85"/>
      <c r="W1248" s="85"/>
    </row>
    <row r="1249" spans="1:23">
      <c r="A1249" s="115"/>
      <c r="B1249" s="115"/>
      <c r="C1249" s="115"/>
      <c r="D1249" s="115"/>
      <c r="E1249" s="121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  <c r="U1249" s="85"/>
      <c r="V1249" s="85"/>
      <c r="W1249" s="85"/>
    </row>
    <row r="1250" spans="1:23">
      <c r="A1250" s="115"/>
      <c r="B1250" s="115"/>
      <c r="C1250" s="115"/>
      <c r="D1250" s="115"/>
      <c r="E1250" s="121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  <c r="U1250" s="85"/>
      <c r="V1250" s="85"/>
      <c r="W1250" s="85"/>
    </row>
    <row r="1251" spans="1:23">
      <c r="A1251" s="115"/>
      <c r="B1251" s="115"/>
      <c r="C1251" s="115"/>
      <c r="D1251" s="115"/>
      <c r="E1251" s="121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  <c r="U1251" s="85"/>
      <c r="V1251" s="85"/>
      <c r="W1251" s="85"/>
    </row>
    <row r="1252" spans="1:23">
      <c r="A1252" s="115"/>
      <c r="B1252" s="115"/>
      <c r="C1252" s="115"/>
      <c r="D1252" s="115"/>
      <c r="E1252" s="121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  <c r="U1252" s="85"/>
      <c r="V1252" s="85"/>
      <c r="W1252" s="85"/>
    </row>
    <row r="1253" spans="1:23">
      <c r="A1253" s="115"/>
      <c r="B1253" s="115"/>
      <c r="C1253" s="115"/>
      <c r="D1253" s="115"/>
      <c r="E1253" s="121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  <c r="U1253" s="85"/>
      <c r="V1253" s="85"/>
      <c r="W1253" s="85"/>
    </row>
    <row r="1254" spans="1:23">
      <c r="A1254" s="115"/>
      <c r="B1254" s="115"/>
      <c r="C1254" s="115"/>
      <c r="D1254" s="115"/>
      <c r="E1254" s="121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  <c r="U1254" s="85"/>
      <c r="V1254" s="85"/>
      <c r="W1254" s="85"/>
    </row>
    <row r="1255" spans="1:23">
      <c r="A1255" s="115"/>
      <c r="B1255" s="115"/>
      <c r="C1255" s="115"/>
      <c r="D1255" s="115"/>
      <c r="E1255" s="121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  <c r="U1255" s="85"/>
      <c r="V1255" s="85"/>
      <c r="W1255" s="85"/>
    </row>
    <row r="1256" spans="1:23">
      <c r="A1256" s="115"/>
      <c r="B1256" s="115"/>
      <c r="C1256" s="115"/>
      <c r="D1256" s="115"/>
      <c r="E1256" s="121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  <c r="U1256" s="85"/>
      <c r="V1256" s="85"/>
      <c r="W1256" s="85"/>
    </row>
    <row r="1257" spans="1:23">
      <c r="A1257" s="115"/>
      <c r="B1257" s="115"/>
      <c r="C1257" s="115"/>
      <c r="D1257" s="115"/>
      <c r="E1257" s="121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  <c r="U1257" s="85"/>
      <c r="V1257" s="85"/>
      <c r="W1257" s="85"/>
    </row>
    <row r="1258" spans="1:23">
      <c r="A1258" s="115"/>
      <c r="B1258" s="115"/>
      <c r="C1258" s="115"/>
      <c r="D1258" s="115"/>
      <c r="E1258" s="121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  <c r="U1258" s="85"/>
      <c r="V1258" s="85"/>
      <c r="W1258" s="85"/>
    </row>
    <row r="1259" spans="1:23">
      <c r="A1259" s="115"/>
      <c r="B1259" s="115"/>
      <c r="C1259" s="115"/>
      <c r="D1259" s="115"/>
      <c r="E1259" s="121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  <c r="U1259" s="85"/>
      <c r="V1259" s="85"/>
      <c r="W1259" s="85"/>
    </row>
    <row r="1260" spans="1:23">
      <c r="A1260" s="115"/>
      <c r="B1260" s="115"/>
      <c r="C1260" s="115"/>
      <c r="D1260" s="115"/>
      <c r="E1260" s="121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  <c r="U1260" s="85"/>
      <c r="V1260" s="85"/>
      <c r="W1260" s="85"/>
    </row>
    <row r="1261" spans="1:23">
      <c r="A1261" s="115"/>
      <c r="B1261" s="115"/>
      <c r="C1261" s="115"/>
      <c r="D1261" s="115"/>
      <c r="E1261" s="121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  <c r="U1261" s="85"/>
      <c r="V1261" s="85"/>
      <c r="W1261" s="85"/>
    </row>
    <row r="1262" spans="1:23">
      <c r="A1262" s="115"/>
      <c r="B1262" s="115"/>
      <c r="C1262" s="115"/>
      <c r="D1262" s="115"/>
      <c r="E1262" s="121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  <c r="U1262" s="85"/>
      <c r="V1262" s="85"/>
      <c r="W1262" s="85"/>
    </row>
    <row r="1263" spans="1:23">
      <c r="A1263" s="115"/>
      <c r="B1263" s="115"/>
      <c r="C1263" s="115"/>
      <c r="D1263" s="115"/>
      <c r="E1263" s="121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  <c r="U1263" s="85"/>
      <c r="V1263" s="85"/>
      <c r="W1263" s="85"/>
    </row>
    <row r="1264" spans="1:23">
      <c r="A1264" s="115"/>
      <c r="B1264" s="115"/>
      <c r="C1264" s="115"/>
      <c r="D1264" s="115"/>
      <c r="E1264" s="121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  <c r="U1264" s="85"/>
      <c r="V1264" s="85"/>
      <c r="W1264" s="85"/>
    </row>
    <row r="1265" spans="1:23">
      <c r="A1265" s="115"/>
      <c r="B1265" s="115"/>
      <c r="C1265" s="115"/>
      <c r="D1265" s="115"/>
      <c r="E1265" s="121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  <c r="U1265" s="85"/>
      <c r="V1265" s="85"/>
      <c r="W1265" s="85"/>
    </row>
    <row r="1266" spans="1:23">
      <c r="A1266" s="115"/>
      <c r="B1266" s="115"/>
      <c r="C1266" s="115"/>
      <c r="D1266" s="115"/>
      <c r="E1266" s="121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  <c r="U1266" s="85"/>
      <c r="V1266" s="85"/>
      <c r="W1266" s="85"/>
    </row>
    <row r="1267" spans="1:23">
      <c r="A1267" s="115"/>
      <c r="B1267" s="115"/>
      <c r="C1267" s="115"/>
      <c r="D1267" s="115"/>
      <c r="E1267" s="121"/>
      <c r="F1267" s="85"/>
      <c r="G1267" s="85"/>
      <c r="H1267" s="85"/>
      <c r="I1267" s="85"/>
      <c r="J1267" s="85"/>
      <c r="K1267" s="85"/>
      <c r="L1267" s="85"/>
      <c r="M1267" s="85"/>
      <c r="N1267" s="85"/>
      <c r="O1267" s="85"/>
      <c r="P1267" s="85"/>
      <c r="Q1267" s="85"/>
      <c r="R1267" s="85"/>
      <c r="S1267" s="85"/>
      <c r="T1267" s="85"/>
      <c r="U1267" s="85"/>
      <c r="V1267" s="85"/>
      <c r="W1267" s="85"/>
    </row>
    <row r="1268" spans="1:23">
      <c r="A1268" s="115"/>
      <c r="B1268" s="115"/>
      <c r="C1268" s="115"/>
      <c r="D1268" s="115"/>
      <c r="E1268" s="121"/>
      <c r="F1268" s="85"/>
      <c r="G1268" s="85"/>
      <c r="H1268" s="85"/>
      <c r="I1268" s="85"/>
      <c r="J1268" s="85"/>
      <c r="K1268" s="85"/>
      <c r="L1268" s="85"/>
      <c r="M1268" s="85"/>
      <c r="N1268" s="85"/>
      <c r="O1268" s="85"/>
      <c r="P1268" s="85"/>
      <c r="Q1268" s="85"/>
      <c r="R1268" s="85"/>
      <c r="S1268" s="85"/>
      <c r="T1268" s="85"/>
      <c r="U1268" s="85"/>
      <c r="V1268" s="85"/>
      <c r="W1268" s="85"/>
    </row>
    <row r="1269" spans="1:23">
      <c r="A1269" s="115"/>
      <c r="B1269" s="115"/>
      <c r="C1269" s="115"/>
      <c r="D1269" s="115"/>
      <c r="E1269" s="121"/>
      <c r="F1269" s="85"/>
      <c r="G1269" s="85"/>
      <c r="H1269" s="85"/>
      <c r="I1269" s="85"/>
      <c r="J1269" s="85"/>
      <c r="K1269" s="85"/>
      <c r="L1269" s="85"/>
      <c r="M1269" s="85"/>
      <c r="N1269" s="85"/>
      <c r="O1269" s="85"/>
      <c r="P1269" s="85"/>
      <c r="Q1269" s="85"/>
      <c r="R1269" s="85"/>
      <c r="S1269" s="85"/>
      <c r="T1269" s="85"/>
      <c r="U1269" s="85"/>
      <c r="V1269" s="85"/>
      <c r="W1269" s="85"/>
    </row>
    <row r="1270" spans="1:23">
      <c r="A1270" s="115"/>
      <c r="B1270" s="115"/>
      <c r="C1270" s="115"/>
      <c r="D1270" s="115"/>
      <c r="E1270" s="121"/>
      <c r="F1270" s="85"/>
      <c r="G1270" s="85"/>
      <c r="H1270" s="85"/>
      <c r="I1270" s="85"/>
      <c r="J1270" s="85"/>
      <c r="K1270" s="85"/>
      <c r="L1270" s="85"/>
      <c r="M1270" s="85"/>
      <c r="N1270" s="85"/>
      <c r="O1270" s="85"/>
      <c r="P1270" s="85"/>
      <c r="Q1270" s="85"/>
      <c r="R1270" s="85"/>
      <c r="S1270" s="85"/>
      <c r="T1270" s="85"/>
      <c r="U1270" s="85"/>
      <c r="V1270" s="85"/>
      <c r="W1270" s="85"/>
    </row>
    <row r="1271" spans="1:23">
      <c r="A1271" s="115"/>
      <c r="B1271" s="115"/>
      <c r="C1271" s="115"/>
      <c r="D1271" s="115"/>
      <c r="E1271" s="121"/>
      <c r="F1271" s="85"/>
      <c r="G1271" s="85"/>
      <c r="H1271" s="85"/>
      <c r="I1271" s="85"/>
      <c r="J1271" s="85"/>
      <c r="K1271" s="85"/>
      <c r="L1271" s="85"/>
      <c r="M1271" s="85"/>
      <c r="N1271" s="85"/>
      <c r="O1271" s="85"/>
      <c r="P1271" s="85"/>
      <c r="Q1271" s="85"/>
      <c r="R1271" s="85"/>
      <c r="S1271" s="85"/>
      <c r="T1271" s="85"/>
      <c r="U1271" s="85"/>
      <c r="V1271" s="85"/>
      <c r="W1271" s="85"/>
    </row>
    <row r="1272" spans="1:23">
      <c r="A1272" s="115"/>
      <c r="B1272" s="115"/>
      <c r="C1272" s="115"/>
      <c r="D1272" s="115"/>
      <c r="E1272" s="121"/>
      <c r="F1272" s="85"/>
      <c r="G1272" s="85"/>
      <c r="H1272" s="85"/>
      <c r="I1272" s="85"/>
      <c r="J1272" s="85"/>
      <c r="K1272" s="85"/>
      <c r="L1272" s="85"/>
      <c r="M1272" s="85"/>
      <c r="N1272" s="85"/>
      <c r="O1272" s="85"/>
      <c r="P1272" s="85"/>
      <c r="Q1272" s="85"/>
      <c r="R1272" s="85"/>
      <c r="S1272" s="85"/>
      <c r="T1272" s="85"/>
      <c r="U1272" s="85"/>
      <c r="V1272" s="85"/>
      <c r="W1272" s="85"/>
    </row>
    <row r="1273" spans="1:23">
      <c r="A1273" s="115"/>
      <c r="B1273" s="115"/>
      <c r="C1273" s="115"/>
      <c r="D1273" s="115"/>
      <c r="E1273" s="121"/>
      <c r="F1273" s="85"/>
      <c r="G1273" s="85"/>
      <c r="H1273" s="85"/>
      <c r="I1273" s="85"/>
      <c r="J1273" s="85"/>
      <c r="K1273" s="85"/>
      <c r="L1273" s="85"/>
      <c r="M1273" s="85"/>
      <c r="N1273" s="85"/>
      <c r="O1273" s="85"/>
      <c r="P1273" s="85"/>
      <c r="Q1273" s="85"/>
      <c r="R1273" s="85"/>
      <c r="S1273" s="85"/>
      <c r="T1273" s="85"/>
      <c r="U1273" s="85"/>
      <c r="V1273" s="85"/>
      <c r="W1273" s="85"/>
    </row>
    <row r="1274" spans="1:23">
      <c r="A1274" s="115"/>
      <c r="B1274" s="115"/>
      <c r="C1274" s="115"/>
      <c r="D1274" s="115"/>
      <c r="E1274" s="121"/>
      <c r="F1274" s="85"/>
      <c r="G1274" s="85"/>
      <c r="H1274" s="85"/>
      <c r="I1274" s="85"/>
      <c r="J1274" s="85"/>
      <c r="K1274" s="85"/>
      <c r="L1274" s="85"/>
      <c r="M1274" s="85"/>
      <c r="N1274" s="85"/>
      <c r="O1274" s="85"/>
      <c r="P1274" s="85"/>
      <c r="Q1274" s="85"/>
      <c r="R1274" s="85"/>
      <c r="S1274" s="85"/>
      <c r="T1274" s="85"/>
      <c r="U1274" s="85"/>
      <c r="V1274" s="85"/>
      <c r="W1274" s="85"/>
    </row>
    <row r="1275" spans="1:23">
      <c r="A1275" s="115"/>
      <c r="B1275" s="115"/>
      <c r="C1275" s="115"/>
      <c r="D1275" s="115"/>
      <c r="E1275" s="121"/>
      <c r="F1275" s="85"/>
      <c r="G1275" s="85"/>
      <c r="H1275" s="85"/>
      <c r="I1275" s="85"/>
      <c r="J1275" s="85"/>
      <c r="K1275" s="85"/>
      <c r="L1275" s="85"/>
      <c r="M1275" s="85"/>
      <c r="N1275" s="85"/>
      <c r="O1275" s="85"/>
      <c r="P1275" s="85"/>
      <c r="Q1275" s="85"/>
      <c r="R1275" s="85"/>
      <c r="S1275" s="85"/>
      <c r="T1275" s="85"/>
      <c r="U1275" s="85"/>
      <c r="V1275" s="85"/>
      <c r="W1275" s="85"/>
    </row>
    <row r="1276" spans="1:23">
      <c r="A1276" s="115"/>
      <c r="B1276" s="115"/>
      <c r="C1276" s="115"/>
      <c r="D1276" s="115"/>
      <c r="E1276" s="121"/>
      <c r="F1276" s="85"/>
      <c r="G1276" s="85"/>
      <c r="H1276" s="85"/>
      <c r="I1276" s="85"/>
      <c r="J1276" s="85"/>
      <c r="K1276" s="85"/>
      <c r="L1276" s="85"/>
      <c r="M1276" s="85"/>
      <c r="N1276" s="85"/>
      <c r="O1276" s="85"/>
      <c r="P1276" s="85"/>
      <c r="Q1276" s="85"/>
      <c r="R1276" s="85"/>
      <c r="S1276" s="85"/>
      <c r="T1276" s="85"/>
      <c r="U1276" s="85"/>
      <c r="V1276" s="85"/>
      <c r="W1276" s="85"/>
    </row>
    <row r="1277" spans="1:23">
      <c r="A1277" s="115"/>
      <c r="B1277" s="115"/>
      <c r="C1277" s="115"/>
      <c r="D1277" s="115"/>
      <c r="E1277" s="121"/>
      <c r="F1277" s="85"/>
      <c r="G1277" s="85"/>
      <c r="H1277" s="85"/>
      <c r="I1277" s="85"/>
      <c r="J1277" s="85"/>
      <c r="K1277" s="85"/>
      <c r="L1277" s="85"/>
      <c r="M1277" s="85"/>
      <c r="N1277" s="85"/>
      <c r="O1277" s="85"/>
      <c r="P1277" s="85"/>
      <c r="Q1277" s="85"/>
      <c r="R1277" s="85"/>
      <c r="S1277" s="85"/>
      <c r="T1277" s="85"/>
      <c r="U1277" s="85"/>
      <c r="V1277" s="85"/>
      <c r="W1277" s="85"/>
    </row>
    <row r="1278" spans="1:23">
      <c r="A1278" s="115"/>
      <c r="B1278" s="115"/>
      <c r="C1278" s="115"/>
      <c r="D1278" s="115"/>
      <c r="E1278" s="121"/>
      <c r="F1278" s="85"/>
      <c r="G1278" s="85"/>
      <c r="H1278" s="85"/>
      <c r="I1278" s="85"/>
      <c r="J1278" s="85"/>
      <c r="K1278" s="85"/>
      <c r="L1278" s="85"/>
      <c r="M1278" s="85"/>
      <c r="N1278" s="85"/>
      <c r="O1278" s="85"/>
      <c r="P1278" s="85"/>
      <c r="Q1278" s="85"/>
      <c r="R1278" s="85"/>
      <c r="S1278" s="85"/>
      <c r="T1278" s="85"/>
      <c r="U1278" s="85"/>
      <c r="V1278" s="85"/>
      <c r="W1278" s="85"/>
    </row>
    <row r="1279" spans="1:23">
      <c r="A1279" s="115"/>
      <c r="B1279" s="115"/>
      <c r="C1279" s="115"/>
      <c r="D1279" s="115"/>
      <c r="E1279" s="121"/>
      <c r="F1279" s="85"/>
      <c r="G1279" s="85"/>
      <c r="H1279" s="85"/>
      <c r="I1279" s="85"/>
      <c r="J1279" s="85"/>
      <c r="K1279" s="85"/>
      <c r="L1279" s="85"/>
      <c r="M1279" s="85"/>
      <c r="N1279" s="85"/>
      <c r="O1279" s="85"/>
      <c r="P1279" s="85"/>
      <c r="Q1279" s="85"/>
      <c r="R1279" s="85"/>
      <c r="S1279" s="85"/>
      <c r="T1279" s="85"/>
      <c r="U1279" s="85"/>
      <c r="V1279" s="85"/>
      <c r="W1279" s="85"/>
    </row>
    <row r="1280" spans="1:23">
      <c r="A1280" s="115"/>
      <c r="B1280" s="115"/>
      <c r="C1280" s="115"/>
      <c r="D1280" s="115"/>
      <c r="E1280" s="121"/>
      <c r="F1280" s="85"/>
      <c r="G1280" s="85"/>
      <c r="H1280" s="85"/>
      <c r="I1280" s="85"/>
      <c r="J1280" s="85"/>
      <c r="K1280" s="85"/>
      <c r="L1280" s="85"/>
      <c r="M1280" s="85"/>
      <c r="N1280" s="85"/>
      <c r="O1280" s="85"/>
      <c r="P1280" s="85"/>
      <c r="Q1280" s="85"/>
      <c r="R1280" s="85"/>
      <c r="S1280" s="85"/>
      <c r="T1280" s="85"/>
      <c r="U1280" s="85"/>
      <c r="V1280" s="85"/>
      <c r="W1280" s="85"/>
    </row>
    <row r="1281" spans="1:23">
      <c r="A1281" s="115"/>
      <c r="B1281" s="115"/>
      <c r="C1281" s="115"/>
      <c r="D1281" s="115"/>
      <c r="E1281" s="121"/>
      <c r="F1281" s="85"/>
      <c r="G1281" s="85"/>
      <c r="H1281" s="85"/>
      <c r="I1281" s="85"/>
      <c r="J1281" s="85"/>
      <c r="K1281" s="85"/>
      <c r="L1281" s="85"/>
      <c r="M1281" s="85"/>
      <c r="N1281" s="85"/>
      <c r="O1281" s="85"/>
      <c r="P1281" s="85"/>
      <c r="Q1281" s="85"/>
      <c r="R1281" s="85"/>
      <c r="S1281" s="85"/>
      <c r="T1281" s="85"/>
      <c r="U1281" s="85"/>
      <c r="V1281" s="85"/>
      <c r="W1281" s="85"/>
    </row>
    <row r="1282" spans="1:23">
      <c r="A1282" s="115"/>
      <c r="B1282" s="115"/>
      <c r="C1282" s="115"/>
      <c r="D1282" s="115"/>
      <c r="E1282" s="121"/>
      <c r="F1282" s="85"/>
      <c r="G1282" s="85"/>
      <c r="H1282" s="85"/>
      <c r="I1282" s="85"/>
      <c r="J1282" s="85"/>
      <c r="K1282" s="85"/>
      <c r="L1282" s="85"/>
      <c r="M1282" s="85"/>
      <c r="N1282" s="85"/>
      <c r="O1282" s="85"/>
      <c r="P1282" s="85"/>
      <c r="Q1282" s="85"/>
      <c r="R1282" s="85"/>
      <c r="S1282" s="85"/>
      <c r="T1282" s="85"/>
      <c r="U1282" s="85"/>
      <c r="V1282" s="85"/>
      <c r="W1282" s="85"/>
    </row>
    <row r="1283" spans="1:23">
      <c r="A1283" s="115"/>
      <c r="B1283" s="115"/>
      <c r="C1283" s="115"/>
      <c r="D1283" s="115"/>
      <c r="E1283" s="121"/>
      <c r="F1283" s="85"/>
      <c r="G1283" s="85"/>
      <c r="H1283" s="85"/>
      <c r="I1283" s="85"/>
      <c r="J1283" s="85"/>
      <c r="K1283" s="85"/>
      <c r="L1283" s="85"/>
      <c r="M1283" s="85"/>
      <c r="N1283" s="85"/>
      <c r="O1283" s="85"/>
      <c r="P1283" s="85"/>
      <c r="Q1283" s="85"/>
      <c r="R1283" s="85"/>
      <c r="S1283" s="85"/>
      <c r="T1283" s="85"/>
      <c r="U1283" s="85"/>
      <c r="V1283" s="85"/>
      <c r="W1283" s="85"/>
    </row>
    <row r="1284" spans="1:23">
      <c r="A1284" s="115"/>
      <c r="B1284" s="115"/>
      <c r="C1284" s="115"/>
      <c r="D1284" s="115"/>
      <c r="E1284" s="121"/>
      <c r="F1284" s="85"/>
      <c r="G1284" s="85"/>
      <c r="H1284" s="85"/>
      <c r="I1284" s="85"/>
      <c r="J1284" s="85"/>
      <c r="K1284" s="85"/>
      <c r="L1284" s="85"/>
      <c r="M1284" s="85"/>
      <c r="N1284" s="85"/>
      <c r="O1284" s="85"/>
      <c r="P1284" s="85"/>
      <c r="Q1284" s="85"/>
      <c r="R1284" s="85"/>
      <c r="S1284" s="85"/>
      <c r="T1284" s="85"/>
      <c r="U1284" s="85"/>
      <c r="V1284" s="85"/>
      <c r="W1284" s="85"/>
    </row>
    <row r="1285" spans="1:23">
      <c r="A1285" s="115"/>
      <c r="B1285" s="115"/>
      <c r="C1285" s="115"/>
      <c r="D1285" s="115"/>
      <c r="E1285" s="121"/>
      <c r="F1285" s="85"/>
      <c r="G1285" s="85"/>
      <c r="H1285" s="85"/>
      <c r="I1285" s="85"/>
      <c r="J1285" s="85"/>
      <c r="K1285" s="85"/>
      <c r="L1285" s="85"/>
      <c r="M1285" s="85"/>
      <c r="N1285" s="85"/>
      <c r="O1285" s="85"/>
      <c r="P1285" s="85"/>
      <c r="Q1285" s="85"/>
      <c r="R1285" s="85"/>
      <c r="S1285" s="85"/>
      <c r="T1285" s="85"/>
      <c r="U1285" s="85"/>
      <c r="V1285" s="85"/>
      <c r="W1285" s="85"/>
    </row>
    <row r="1286" spans="1:23">
      <c r="A1286" s="115"/>
      <c r="B1286" s="115"/>
      <c r="C1286" s="115"/>
      <c r="D1286" s="115"/>
      <c r="E1286" s="121"/>
      <c r="F1286" s="85"/>
      <c r="G1286" s="85"/>
      <c r="H1286" s="85"/>
      <c r="I1286" s="85"/>
      <c r="J1286" s="85"/>
      <c r="K1286" s="85"/>
      <c r="L1286" s="85"/>
      <c r="M1286" s="85"/>
      <c r="N1286" s="85"/>
      <c r="O1286" s="85"/>
      <c r="P1286" s="85"/>
      <c r="Q1286" s="85"/>
      <c r="R1286" s="85"/>
      <c r="S1286" s="85"/>
      <c r="T1286" s="85"/>
      <c r="U1286" s="85"/>
      <c r="V1286" s="85"/>
      <c r="W1286" s="85"/>
    </row>
    <row r="1287" spans="1:23">
      <c r="A1287" s="115"/>
      <c r="B1287" s="115"/>
      <c r="C1287" s="115"/>
      <c r="D1287" s="115"/>
      <c r="E1287" s="121"/>
      <c r="F1287" s="85"/>
      <c r="G1287" s="85"/>
      <c r="H1287" s="85"/>
      <c r="I1287" s="85"/>
      <c r="J1287" s="85"/>
      <c r="K1287" s="85"/>
      <c r="L1287" s="85"/>
      <c r="M1287" s="85"/>
      <c r="N1287" s="85"/>
      <c r="O1287" s="85"/>
      <c r="P1287" s="85"/>
      <c r="Q1287" s="85"/>
      <c r="R1287" s="85"/>
      <c r="S1287" s="85"/>
      <c r="T1287" s="85"/>
      <c r="U1287" s="85"/>
      <c r="V1287" s="85"/>
      <c r="W1287" s="85"/>
    </row>
    <row r="1288" spans="1:23">
      <c r="A1288" s="115"/>
      <c r="B1288" s="115"/>
      <c r="C1288" s="115"/>
      <c r="D1288" s="115"/>
      <c r="E1288" s="121"/>
      <c r="F1288" s="85"/>
      <c r="G1288" s="85"/>
      <c r="H1288" s="85"/>
      <c r="I1288" s="85"/>
      <c r="J1288" s="85"/>
      <c r="K1288" s="85"/>
      <c r="L1288" s="85"/>
      <c r="M1288" s="85"/>
      <c r="N1288" s="85"/>
      <c r="O1288" s="85"/>
      <c r="P1288" s="85"/>
      <c r="Q1288" s="85"/>
      <c r="R1288" s="85"/>
      <c r="S1288" s="85"/>
      <c r="T1288" s="85"/>
      <c r="U1288" s="85"/>
      <c r="V1288" s="85"/>
      <c r="W1288" s="85"/>
    </row>
    <row r="1289" spans="1:23">
      <c r="A1289" s="115"/>
      <c r="B1289" s="115"/>
      <c r="C1289" s="115"/>
      <c r="D1289" s="115"/>
      <c r="E1289" s="121"/>
      <c r="F1289" s="85"/>
      <c r="G1289" s="85"/>
      <c r="H1289" s="85"/>
      <c r="I1289" s="85"/>
      <c r="J1289" s="85"/>
      <c r="K1289" s="85"/>
      <c r="L1289" s="85"/>
      <c r="M1289" s="85"/>
      <c r="N1289" s="85"/>
      <c r="O1289" s="85"/>
      <c r="P1289" s="85"/>
      <c r="Q1289" s="85"/>
      <c r="R1289" s="85"/>
      <c r="S1289" s="85"/>
      <c r="T1289" s="85"/>
      <c r="U1289" s="85"/>
      <c r="V1289" s="85"/>
      <c r="W1289" s="85"/>
    </row>
    <row r="1290" spans="1:23">
      <c r="A1290" s="115"/>
      <c r="B1290" s="115"/>
      <c r="C1290" s="115"/>
      <c r="D1290" s="115"/>
      <c r="E1290" s="121"/>
      <c r="F1290" s="85"/>
      <c r="G1290" s="85"/>
      <c r="H1290" s="85"/>
      <c r="I1290" s="85"/>
      <c r="J1290" s="85"/>
      <c r="K1290" s="85"/>
      <c r="L1290" s="85"/>
      <c r="M1290" s="85"/>
      <c r="N1290" s="85"/>
      <c r="O1290" s="85"/>
      <c r="P1290" s="85"/>
      <c r="Q1290" s="85"/>
      <c r="R1290" s="85"/>
      <c r="S1290" s="85"/>
      <c r="T1290" s="85"/>
      <c r="U1290" s="85"/>
      <c r="V1290" s="85"/>
      <c r="W1290" s="85"/>
    </row>
    <row r="1291" spans="1:23">
      <c r="A1291" s="115"/>
      <c r="B1291" s="115"/>
      <c r="C1291" s="115"/>
      <c r="D1291" s="115"/>
      <c r="E1291" s="121"/>
      <c r="F1291" s="85"/>
      <c r="G1291" s="85"/>
      <c r="H1291" s="85"/>
      <c r="I1291" s="85"/>
      <c r="J1291" s="85"/>
      <c r="K1291" s="85"/>
      <c r="L1291" s="85"/>
      <c r="M1291" s="85"/>
      <c r="N1291" s="85"/>
      <c r="O1291" s="85"/>
      <c r="P1291" s="85"/>
      <c r="Q1291" s="85"/>
      <c r="R1291" s="85"/>
      <c r="S1291" s="85"/>
      <c r="T1291" s="85"/>
      <c r="U1291" s="85"/>
      <c r="V1291" s="85"/>
      <c r="W1291" s="85"/>
    </row>
    <row r="1292" spans="1:23">
      <c r="A1292" s="115"/>
      <c r="B1292" s="115"/>
      <c r="C1292" s="115"/>
      <c r="D1292" s="115"/>
      <c r="E1292" s="121"/>
      <c r="F1292" s="85"/>
      <c r="G1292" s="85"/>
      <c r="H1292" s="85"/>
      <c r="I1292" s="85"/>
      <c r="J1292" s="85"/>
      <c r="K1292" s="85"/>
      <c r="L1292" s="85"/>
      <c r="M1292" s="85"/>
      <c r="N1292" s="85"/>
      <c r="O1292" s="85"/>
      <c r="P1292" s="85"/>
      <c r="Q1292" s="85"/>
      <c r="R1292" s="85"/>
      <c r="S1292" s="85"/>
      <c r="T1292" s="85"/>
      <c r="U1292" s="85"/>
      <c r="V1292" s="85"/>
      <c r="W1292" s="85"/>
    </row>
    <row r="1293" spans="1:23">
      <c r="A1293" s="115"/>
      <c r="B1293" s="115"/>
      <c r="C1293" s="115"/>
      <c r="D1293" s="115"/>
      <c r="E1293" s="121"/>
      <c r="F1293" s="85"/>
      <c r="G1293" s="85"/>
      <c r="H1293" s="85"/>
      <c r="I1293" s="85"/>
      <c r="J1293" s="85"/>
      <c r="K1293" s="85"/>
      <c r="L1293" s="85"/>
      <c r="M1293" s="85"/>
      <c r="N1293" s="85"/>
      <c r="O1293" s="85"/>
      <c r="P1293" s="85"/>
      <c r="Q1293" s="85"/>
      <c r="R1293" s="85"/>
      <c r="S1293" s="85"/>
      <c r="T1293" s="85"/>
      <c r="U1293" s="85"/>
      <c r="V1293" s="85"/>
      <c r="W1293" s="85"/>
    </row>
    <row r="1294" spans="1:23">
      <c r="A1294" s="115"/>
      <c r="B1294" s="115"/>
      <c r="C1294" s="115"/>
      <c r="D1294" s="115"/>
      <c r="E1294" s="121"/>
      <c r="F1294" s="85"/>
      <c r="G1294" s="85"/>
      <c r="H1294" s="85"/>
      <c r="I1294" s="85"/>
      <c r="J1294" s="85"/>
      <c r="K1294" s="85"/>
      <c r="L1294" s="85"/>
      <c r="M1294" s="85"/>
      <c r="N1294" s="85"/>
      <c r="O1294" s="85"/>
      <c r="P1294" s="85"/>
      <c r="Q1294" s="85"/>
      <c r="R1294" s="85"/>
      <c r="S1294" s="85"/>
      <c r="T1294" s="85"/>
      <c r="U1294" s="85"/>
      <c r="V1294" s="85"/>
      <c r="W1294" s="85"/>
    </row>
    <row r="1295" spans="1:23">
      <c r="A1295" s="115"/>
      <c r="B1295" s="115"/>
      <c r="C1295" s="115"/>
      <c r="D1295" s="115"/>
      <c r="E1295" s="121"/>
      <c r="F1295" s="85"/>
      <c r="G1295" s="85"/>
      <c r="H1295" s="85"/>
      <c r="I1295" s="85"/>
      <c r="J1295" s="85"/>
      <c r="K1295" s="85"/>
      <c r="L1295" s="85"/>
      <c r="M1295" s="85"/>
      <c r="N1295" s="85"/>
      <c r="O1295" s="85"/>
      <c r="P1295" s="85"/>
      <c r="Q1295" s="85"/>
      <c r="R1295" s="85"/>
      <c r="S1295" s="85"/>
      <c r="T1295" s="85"/>
      <c r="U1295" s="85"/>
      <c r="V1295" s="85"/>
      <c r="W1295" s="85"/>
    </row>
    <row r="1296" spans="1:23">
      <c r="A1296" s="115"/>
      <c r="B1296" s="115"/>
      <c r="C1296" s="115"/>
      <c r="D1296" s="115"/>
      <c r="E1296" s="121"/>
      <c r="F1296" s="85"/>
      <c r="G1296" s="85"/>
      <c r="H1296" s="85"/>
      <c r="I1296" s="85"/>
      <c r="J1296" s="85"/>
      <c r="K1296" s="85"/>
      <c r="L1296" s="85"/>
      <c r="M1296" s="85"/>
      <c r="N1296" s="85"/>
      <c r="O1296" s="85"/>
      <c r="P1296" s="85"/>
      <c r="Q1296" s="85"/>
      <c r="R1296" s="85"/>
      <c r="S1296" s="85"/>
      <c r="T1296" s="85"/>
      <c r="U1296" s="85"/>
      <c r="V1296" s="85"/>
      <c r="W1296" s="85"/>
    </row>
    <row r="1297" spans="1:23">
      <c r="A1297" s="115"/>
      <c r="B1297" s="115"/>
      <c r="C1297" s="115"/>
      <c r="D1297" s="115"/>
      <c r="E1297" s="121"/>
      <c r="F1297" s="85"/>
      <c r="G1297" s="85"/>
      <c r="H1297" s="85"/>
      <c r="I1297" s="85"/>
      <c r="J1297" s="85"/>
      <c r="K1297" s="85"/>
      <c r="L1297" s="85"/>
      <c r="M1297" s="85"/>
      <c r="N1297" s="85"/>
      <c r="O1297" s="85"/>
      <c r="P1297" s="85"/>
      <c r="Q1297" s="85"/>
      <c r="R1297" s="85"/>
      <c r="S1297" s="85"/>
      <c r="T1297" s="85"/>
      <c r="U1297" s="85"/>
      <c r="V1297" s="85"/>
      <c r="W1297" s="85"/>
    </row>
    <row r="1298" spans="1:23">
      <c r="A1298" s="115"/>
      <c r="B1298" s="115"/>
      <c r="C1298" s="115"/>
      <c r="D1298" s="115"/>
      <c r="E1298" s="121"/>
      <c r="F1298" s="85"/>
      <c r="G1298" s="85"/>
      <c r="H1298" s="85"/>
      <c r="I1298" s="85"/>
      <c r="J1298" s="85"/>
      <c r="K1298" s="85"/>
      <c r="L1298" s="85"/>
      <c r="M1298" s="85"/>
      <c r="N1298" s="85"/>
      <c r="O1298" s="85"/>
      <c r="P1298" s="85"/>
      <c r="Q1298" s="85"/>
      <c r="R1298" s="85"/>
      <c r="S1298" s="85"/>
      <c r="T1298" s="85"/>
      <c r="U1298" s="85"/>
      <c r="V1298" s="85"/>
      <c r="W1298" s="85"/>
    </row>
    <row r="1299" spans="1:23">
      <c r="A1299" s="115"/>
      <c r="B1299" s="115"/>
      <c r="C1299" s="115"/>
      <c r="D1299" s="115"/>
      <c r="E1299" s="121"/>
      <c r="F1299" s="85"/>
      <c r="G1299" s="85"/>
      <c r="H1299" s="85"/>
      <c r="I1299" s="85"/>
      <c r="J1299" s="85"/>
      <c r="K1299" s="85"/>
      <c r="L1299" s="85"/>
      <c r="M1299" s="85"/>
      <c r="N1299" s="85"/>
      <c r="O1299" s="85"/>
      <c r="P1299" s="85"/>
      <c r="Q1299" s="85"/>
      <c r="R1299" s="85"/>
      <c r="S1299" s="85"/>
      <c r="T1299" s="85"/>
      <c r="U1299" s="85"/>
      <c r="V1299" s="85"/>
      <c r="W1299" s="85"/>
    </row>
    <row r="1300" spans="1:23">
      <c r="A1300" s="115"/>
      <c r="B1300" s="115"/>
      <c r="C1300" s="115"/>
      <c r="D1300" s="115"/>
      <c r="E1300" s="121"/>
      <c r="F1300" s="85"/>
      <c r="G1300" s="85"/>
      <c r="H1300" s="85"/>
      <c r="I1300" s="85"/>
      <c r="J1300" s="85"/>
      <c r="K1300" s="85"/>
      <c r="L1300" s="85"/>
      <c r="M1300" s="85"/>
      <c r="N1300" s="85"/>
      <c r="O1300" s="85"/>
      <c r="P1300" s="85"/>
      <c r="Q1300" s="85"/>
      <c r="R1300" s="85"/>
      <c r="S1300" s="85"/>
      <c r="T1300" s="85"/>
      <c r="U1300" s="85"/>
      <c r="V1300" s="85"/>
      <c r="W1300" s="85"/>
    </row>
    <row r="1301" spans="1:23">
      <c r="A1301" s="115"/>
      <c r="B1301" s="115"/>
      <c r="C1301" s="115"/>
      <c r="D1301" s="115"/>
      <c r="E1301" s="121"/>
      <c r="F1301" s="85"/>
      <c r="G1301" s="85"/>
      <c r="H1301" s="85"/>
      <c r="I1301" s="85"/>
      <c r="J1301" s="85"/>
      <c r="K1301" s="85"/>
      <c r="L1301" s="85"/>
      <c r="M1301" s="85"/>
      <c r="N1301" s="85"/>
      <c r="O1301" s="85"/>
      <c r="P1301" s="85"/>
      <c r="Q1301" s="85"/>
      <c r="R1301" s="85"/>
      <c r="S1301" s="85"/>
      <c r="T1301" s="85"/>
      <c r="U1301" s="85"/>
      <c r="V1301" s="85"/>
      <c r="W1301" s="85"/>
    </row>
    <row r="1302" spans="1:23">
      <c r="A1302" s="115"/>
      <c r="B1302" s="115"/>
      <c r="C1302" s="115"/>
      <c r="D1302" s="115"/>
      <c r="E1302" s="121"/>
      <c r="F1302" s="85"/>
      <c r="G1302" s="85"/>
      <c r="H1302" s="85"/>
      <c r="I1302" s="85"/>
      <c r="J1302" s="85"/>
      <c r="K1302" s="85"/>
      <c r="L1302" s="85"/>
      <c r="M1302" s="85"/>
      <c r="N1302" s="85"/>
      <c r="O1302" s="85"/>
      <c r="P1302" s="85"/>
      <c r="Q1302" s="85"/>
      <c r="R1302" s="85"/>
      <c r="S1302" s="85"/>
      <c r="T1302" s="85"/>
      <c r="U1302" s="85"/>
      <c r="V1302" s="85"/>
      <c r="W1302" s="85"/>
    </row>
    <row r="1303" spans="1:23">
      <c r="A1303" s="115"/>
      <c r="B1303" s="115"/>
      <c r="C1303" s="115"/>
      <c r="D1303" s="115"/>
      <c r="E1303" s="121"/>
      <c r="F1303" s="85"/>
      <c r="G1303" s="85"/>
      <c r="H1303" s="85"/>
      <c r="I1303" s="85"/>
      <c r="J1303" s="85"/>
      <c r="K1303" s="85"/>
      <c r="L1303" s="85"/>
      <c r="M1303" s="85"/>
      <c r="N1303" s="85"/>
      <c r="O1303" s="85"/>
      <c r="P1303" s="85"/>
      <c r="Q1303" s="85"/>
      <c r="R1303" s="85"/>
      <c r="S1303" s="85"/>
      <c r="T1303" s="85"/>
      <c r="U1303" s="85"/>
      <c r="V1303" s="85"/>
      <c r="W1303" s="85"/>
    </row>
    <row r="1304" spans="1:23">
      <c r="A1304" s="115"/>
      <c r="B1304" s="115"/>
      <c r="C1304" s="115"/>
      <c r="D1304" s="115"/>
      <c r="E1304" s="121"/>
      <c r="F1304" s="85"/>
      <c r="G1304" s="85"/>
      <c r="H1304" s="85"/>
      <c r="I1304" s="85"/>
      <c r="J1304" s="85"/>
      <c r="K1304" s="85"/>
      <c r="L1304" s="85"/>
      <c r="M1304" s="85"/>
      <c r="N1304" s="85"/>
      <c r="O1304" s="85"/>
      <c r="P1304" s="85"/>
      <c r="Q1304" s="85"/>
      <c r="R1304" s="85"/>
      <c r="S1304" s="85"/>
      <c r="T1304" s="85"/>
      <c r="U1304" s="85"/>
      <c r="V1304" s="85"/>
      <c r="W1304" s="85"/>
    </row>
    <row r="1305" spans="1:23">
      <c r="A1305" s="115"/>
      <c r="B1305" s="115"/>
      <c r="C1305" s="115"/>
      <c r="D1305" s="115"/>
      <c r="E1305" s="121"/>
      <c r="F1305" s="85"/>
      <c r="G1305" s="85"/>
      <c r="H1305" s="85"/>
      <c r="I1305" s="85"/>
      <c r="J1305" s="85"/>
      <c r="K1305" s="85"/>
      <c r="L1305" s="85"/>
      <c r="M1305" s="85"/>
      <c r="N1305" s="85"/>
      <c r="O1305" s="85"/>
      <c r="P1305" s="85"/>
      <c r="Q1305" s="85"/>
      <c r="R1305" s="85"/>
      <c r="S1305" s="85"/>
      <c r="T1305" s="85"/>
      <c r="U1305" s="85"/>
      <c r="V1305" s="85"/>
      <c r="W1305" s="85"/>
    </row>
    <row r="1306" spans="1:23">
      <c r="A1306" s="115"/>
      <c r="B1306" s="115"/>
      <c r="C1306" s="115"/>
      <c r="D1306" s="115"/>
      <c r="E1306" s="121"/>
      <c r="F1306" s="85"/>
      <c r="G1306" s="85"/>
      <c r="H1306" s="85"/>
      <c r="I1306" s="85"/>
      <c r="J1306" s="85"/>
      <c r="K1306" s="85"/>
      <c r="L1306" s="85"/>
      <c r="M1306" s="85"/>
      <c r="N1306" s="85"/>
      <c r="O1306" s="85"/>
      <c r="P1306" s="85"/>
      <c r="Q1306" s="85"/>
      <c r="R1306" s="85"/>
      <c r="S1306" s="85"/>
      <c r="T1306" s="85"/>
      <c r="U1306" s="85"/>
      <c r="V1306" s="85"/>
      <c r="W1306" s="85"/>
    </row>
    <row r="1307" spans="1:23">
      <c r="A1307" s="115"/>
      <c r="B1307" s="115"/>
      <c r="C1307" s="115"/>
      <c r="D1307" s="115"/>
      <c r="E1307" s="121"/>
      <c r="F1307" s="85"/>
      <c r="G1307" s="85"/>
      <c r="H1307" s="85"/>
      <c r="I1307" s="85"/>
      <c r="J1307" s="85"/>
      <c r="K1307" s="85"/>
      <c r="L1307" s="85"/>
      <c r="M1307" s="85"/>
      <c r="N1307" s="85"/>
      <c r="O1307" s="85"/>
      <c r="P1307" s="85"/>
      <c r="Q1307" s="85"/>
      <c r="R1307" s="85"/>
      <c r="S1307" s="85"/>
      <c r="T1307" s="85"/>
      <c r="U1307" s="85"/>
      <c r="V1307" s="85"/>
      <c r="W1307" s="85"/>
    </row>
    <row r="1308" spans="1:23">
      <c r="A1308" s="115"/>
      <c r="B1308" s="115"/>
      <c r="C1308" s="115"/>
      <c r="D1308" s="115"/>
      <c r="E1308" s="121"/>
      <c r="F1308" s="85"/>
      <c r="G1308" s="85"/>
      <c r="H1308" s="85"/>
      <c r="I1308" s="85"/>
      <c r="J1308" s="85"/>
      <c r="K1308" s="85"/>
      <c r="L1308" s="85"/>
      <c r="M1308" s="85"/>
      <c r="N1308" s="85"/>
      <c r="O1308" s="85"/>
      <c r="P1308" s="85"/>
      <c r="Q1308" s="85"/>
      <c r="R1308" s="85"/>
      <c r="S1308" s="85"/>
      <c r="T1308" s="85"/>
      <c r="U1308" s="85"/>
      <c r="V1308" s="85"/>
      <c r="W1308" s="85"/>
    </row>
    <row r="1309" spans="1:23">
      <c r="A1309" s="115"/>
      <c r="B1309" s="115"/>
      <c r="C1309" s="115"/>
      <c r="D1309" s="115"/>
      <c r="E1309" s="121"/>
      <c r="F1309" s="85"/>
      <c r="G1309" s="85"/>
      <c r="H1309" s="85"/>
      <c r="I1309" s="85"/>
      <c r="J1309" s="85"/>
      <c r="K1309" s="85"/>
      <c r="L1309" s="85"/>
      <c r="M1309" s="85"/>
      <c r="N1309" s="85"/>
      <c r="O1309" s="85"/>
      <c r="P1309" s="85"/>
      <c r="Q1309" s="85"/>
      <c r="R1309" s="85"/>
      <c r="S1309" s="85"/>
      <c r="T1309" s="85"/>
      <c r="U1309" s="85"/>
      <c r="V1309" s="85"/>
      <c r="W1309" s="85"/>
    </row>
    <row r="1310" spans="1:23">
      <c r="A1310" s="115"/>
      <c r="B1310" s="115"/>
      <c r="C1310" s="115"/>
      <c r="D1310" s="115"/>
      <c r="E1310" s="121"/>
      <c r="F1310" s="85"/>
      <c r="G1310" s="85"/>
      <c r="H1310" s="85"/>
      <c r="I1310" s="85"/>
      <c r="J1310" s="85"/>
      <c r="K1310" s="85"/>
      <c r="L1310" s="85"/>
      <c r="M1310" s="85"/>
      <c r="N1310" s="85"/>
      <c r="O1310" s="85"/>
      <c r="P1310" s="85"/>
      <c r="Q1310" s="85"/>
      <c r="R1310" s="85"/>
      <c r="S1310" s="85"/>
      <c r="T1310" s="85"/>
      <c r="U1310" s="85"/>
      <c r="V1310" s="85"/>
      <c r="W1310" s="85"/>
    </row>
    <row r="1311" spans="1:23">
      <c r="A1311" s="115"/>
      <c r="B1311" s="115"/>
      <c r="C1311" s="115"/>
      <c r="D1311" s="115"/>
      <c r="E1311" s="121"/>
      <c r="F1311" s="85"/>
      <c r="G1311" s="85"/>
      <c r="H1311" s="85"/>
      <c r="I1311" s="85"/>
      <c r="J1311" s="85"/>
      <c r="K1311" s="85"/>
      <c r="L1311" s="85"/>
      <c r="M1311" s="85"/>
      <c r="N1311" s="85"/>
      <c r="O1311" s="85"/>
      <c r="P1311" s="85"/>
      <c r="Q1311" s="85"/>
      <c r="R1311" s="85"/>
      <c r="S1311" s="85"/>
      <c r="T1311" s="85"/>
      <c r="U1311" s="85"/>
      <c r="V1311" s="85"/>
      <c r="W1311" s="85"/>
    </row>
    <row r="1312" spans="1:23">
      <c r="A1312" s="115"/>
      <c r="B1312" s="115"/>
      <c r="C1312" s="115"/>
      <c r="D1312" s="115"/>
      <c r="E1312" s="121"/>
      <c r="F1312" s="85"/>
      <c r="G1312" s="85"/>
      <c r="H1312" s="85"/>
      <c r="I1312" s="85"/>
      <c r="J1312" s="85"/>
      <c r="K1312" s="85"/>
      <c r="L1312" s="85"/>
      <c r="M1312" s="85"/>
      <c r="N1312" s="85"/>
      <c r="O1312" s="85"/>
      <c r="P1312" s="85"/>
      <c r="Q1312" s="85"/>
      <c r="R1312" s="85"/>
      <c r="S1312" s="85"/>
      <c r="T1312" s="85"/>
      <c r="U1312" s="85"/>
      <c r="V1312" s="85"/>
      <c r="W1312" s="85"/>
    </row>
    <row r="1313" spans="1:23">
      <c r="A1313" s="115"/>
      <c r="B1313" s="115"/>
      <c r="C1313" s="115"/>
      <c r="D1313" s="115"/>
      <c r="E1313" s="121"/>
      <c r="F1313" s="85"/>
      <c r="G1313" s="85"/>
      <c r="H1313" s="85"/>
      <c r="I1313" s="85"/>
      <c r="J1313" s="85"/>
      <c r="K1313" s="85"/>
      <c r="L1313" s="85"/>
      <c r="M1313" s="85"/>
      <c r="N1313" s="85"/>
      <c r="O1313" s="85"/>
      <c r="P1313" s="85"/>
      <c r="Q1313" s="85"/>
      <c r="R1313" s="85"/>
      <c r="S1313" s="85"/>
      <c r="T1313" s="85"/>
      <c r="U1313" s="85"/>
      <c r="V1313" s="85"/>
      <c r="W1313" s="85"/>
    </row>
    <row r="1314" spans="1:23">
      <c r="A1314" s="115"/>
      <c r="B1314" s="115"/>
      <c r="C1314" s="115"/>
      <c r="D1314" s="115"/>
      <c r="E1314" s="121"/>
      <c r="F1314" s="85"/>
      <c r="G1314" s="85"/>
      <c r="H1314" s="85"/>
      <c r="I1314" s="85"/>
      <c r="J1314" s="85"/>
      <c r="K1314" s="85"/>
      <c r="L1314" s="85"/>
      <c r="M1314" s="85"/>
      <c r="N1314" s="85"/>
      <c r="O1314" s="85"/>
      <c r="P1314" s="85"/>
      <c r="Q1314" s="85"/>
      <c r="R1314" s="85"/>
      <c r="S1314" s="85"/>
      <c r="T1314" s="85"/>
      <c r="U1314" s="85"/>
      <c r="V1314" s="85"/>
      <c r="W1314" s="85"/>
    </row>
    <row r="1315" spans="1:23">
      <c r="A1315" s="115"/>
      <c r="B1315" s="115"/>
      <c r="C1315" s="115"/>
      <c r="D1315" s="115"/>
      <c r="E1315" s="121"/>
      <c r="F1315" s="85"/>
      <c r="G1315" s="85"/>
      <c r="H1315" s="85"/>
      <c r="I1315" s="85"/>
      <c r="J1315" s="85"/>
      <c r="K1315" s="85"/>
      <c r="L1315" s="85"/>
      <c r="M1315" s="85"/>
      <c r="N1315" s="85"/>
      <c r="O1315" s="85"/>
      <c r="P1315" s="85"/>
      <c r="Q1315" s="85"/>
      <c r="R1315" s="85"/>
      <c r="S1315" s="85"/>
      <c r="T1315" s="85"/>
      <c r="U1315" s="85"/>
      <c r="V1315" s="85"/>
      <c r="W1315" s="85"/>
    </row>
    <row r="1316" spans="1:23">
      <c r="A1316" s="115"/>
      <c r="B1316" s="115"/>
      <c r="C1316" s="115"/>
      <c r="D1316" s="115"/>
      <c r="E1316" s="121"/>
      <c r="F1316" s="85"/>
      <c r="G1316" s="85"/>
      <c r="H1316" s="85"/>
      <c r="I1316" s="85"/>
      <c r="J1316" s="85"/>
      <c r="K1316" s="85"/>
      <c r="L1316" s="85"/>
      <c r="M1316" s="85"/>
      <c r="N1316" s="85"/>
      <c r="O1316" s="85"/>
      <c r="P1316" s="85"/>
      <c r="Q1316" s="85"/>
      <c r="R1316" s="85"/>
      <c r="S1316" s="85"/>
      <c r="T1316" s="85"/>
      <c r="U1316" s="85"/>
      <c r="V1316" s="85"/>
      <c r="W1316" s="85"/>
    </row>
    <row r="1317" spans="1:23">
      <c r="A1317" s="115"/>
      <c r="B1317" s="115"/>
      <c r="C1317" s="115"/>
      <c r="D1317" s="115"/>
      <c r="E1317" s="121"/>
      <c r="F1317" s="85"/>
      <c r="G1317" s="85"/>
      <c r="H1317" s="85"/>
      <c r="I1317" s="85"/>
      <c r="J1317" s="85"/>
      <c r="K1317" s="85"/>
      <c r="L1317" s="85"/>
      <c r="M1317" s="85"/>
      <c r="N1317" s="85"/>
      <c r="O1317" s="85"/>
      <c r="P1317" s="85"/>
      <c r="Q1317" s="85"/>
      <c r="R1317" s="85"/>
      <c r="S1317" s="85"/>
      <c r="T1317" s="85"/>
      <c r="U1317" s="85"/>
      <c r="V1317" s="85"/>
      <c r="W1317" s="85"/>
    </row>
    <row r="1318" spans="1:23">
      <c r="A1318" s="115"/>
      <c r="B1318" s="115"/>
      <c r="C1318" s="115"/>
      <c r="D1318" s="115"/>
      <c r="E1318" s="121"/>
      <c r="F1318" s="85"/>
      <c r="G1318" s="85"/>
      <c r="H1318" s="85"/>
      <c r="I1318" s="85"/>
      <c r="J1318" s="85"/>
      <c r="K1318" s="85"/>
      <c r="L1318" s="85"/>
      <c r="M1318" s="85"/>
      <c r="N1318" s="85"/>
      <c r="O1318" s="85"/>
      <c r="P1318" s="85"/>
      <c r="Q1318" s="85"/>
      <c r="R1318" s="85"/>
      <c r="S1318" s="85"/>
      <c r="T1318" s="85"/>
      <c r="U1318" s="85"/>
      <c r="V1318" s="85"/>
      <c r="W1318" s="85"/>
    </row>
    <row r="1319" spans="1:23">
      <c r="A1319" s="115"/>
      <c r="B1319" s="115"/>
      <c r="C1319" s="115"/>
      <c r="D1319" s="115"/>
      <c r="E1319" s="121"/>
      <c r="F1319" s="85"/>
      <c r="G1319" s="85"/>
      <c r="H1319" s="85"/>
      <c r="I1319" s="85"/>
      <c r="J1319" s="85"/>
      <c r="K1319" s="85"/>
      <c r="L1319" s="85"/>
      <c r="M1319" s="85"/>
      <c r="N1319" s="85"/>
      <c r="O1319" s="85"/>
      <c r="P1319" s="85"/>
      <c r="Q1319" s="85"/>
      <c r="R1319" s="85"/>
      <c r="S1319" s="85"/>
      <c r="T1319" s="85"/>
      <c r="U1319" s="85"/>
      <c r="V1319" s="85"/>
      <c r="W1319" s="85"/>
    </row>
    <row r="1320" spans="1:23">
      <c r="A1320" s="115"/>
      <c r="B1320" s="115"/>
      <c r="C1320" s="115"/>
      <c r="D1320" s="115"/>
      <c r="E1320" s="121"/>
      <c r="F1320" s="85"/>
      <c r="G1320" s="85"/>
      <c r="H1320" s="85"/>
      <c r="I1320" s="85"/>
      <c r="J1320" s="85"/>
      <c r="K1320" s="85"/>
      <c r="L1320" s="85"/>
      <c r="M1320" s="85"/>
      <c r="N1320" s="85"/>
      <c r="O1320" s="85"/>
      <c r="P1320" s="85"/>
      <c r="Q1320" s="85"/>
      <c r="R1320" s="85"/>
      <c r="S1320" s="85"/>
      <c r="T1320" s="85"/>
      <c r="U1320" s="85"/>
      <c r="V1320" s="85"/>
      <c r="W1320" s="85"/>
    </row>
    <row r="1321" spans="1:23">
      <c r="A1321" s="115"/>
      <c r="B1321" s="115"/>
      <c r="C1321" s="115"/>
      <c r="D1321" s="115"/>
      <c r="E1321" s="121"/>
      <c r="F1321" s="85"/>
      <c r="G1321" s="85"/>
      <c r="H1321" s="85"/>
      <c r="I1321" s="85"/>
      <c r="J1321" s="85"/>
      <c r="K1321" s="85"/>
      <c r="L1321" s="85"/>
      <c r="M1321" s="85"/>
      <c r="N1321" s="85"/>
      <c r="O1321" s="85"/>
      <c r="P1321" s="85"/>
      <c r="Q1321" s="85"/>
      <c r="R1321" s="85"/>
      <c r="S1321" s="85"/>
      <c r="T1321" s="85"/>
      <c r="U1321" s="85"/>
      <c r="V1321" s="85"/>
      <c r="W1321" s="85"/>
    </row>
    <row r="1322" spans="1:23">
      <c r="A1322" s="115"/>
      <c r="B1322" s="115"/>
      <c r="C1322" s="115"/>
      <c r="D1322" s="115"/>
      <c r="E1322" s="121"/>
      <c r="F1322" s="85"/>
      <c r="G1322" s="85"/>
      <c r="H1322" s="85"/>
      <c r="I1322" s="85"/>
      <c r="J1322" s="85"/>
      <c r="K1322" s="85"/>
      <c r="L1322" s="85"/>
      <c r="M1322" s="85"/>
      <c r="N1322" s="85"/>
      <c r="O1322" s="85"/>
      <c r="P1322" s="85"/>
      <c r="Q1322" s="85"/>
      <c r="R1322" s="85"/>
      <c r="S1322" s="85"/>
      <c r="T1322" s="85"/>
      <c r="U1322" s="85"/>
      <c r="V1322" s="85"/>
      <c r="W1322" s="85"/>
    </row>
    <row r="1323" spans="1:23">
      <c r="A1323" s="115"/>
      <c r="B1323" s="115"/>
      <c r="C1323" s="115"/>
      <c r="D1323" s="115"/>
      <c r="E1323" s="121"/>
      <c r="F1323" s="85"/>
      <c r="G1323" s="85"/>
      <c r="H1323" s="85"/>
      <c r="I1323" s="85"/>
      <c r="J1323" s="85"/>
      <c r="K1323" s="85"/>
      <c r="L1323" s="85"/>
      <c r="M1323" s="85"/>
      <c r="N1323" s="85"/>
      <c r="O1323" s="85"/>
      <c r="P1323" s="85"/>
      <c r="Q1323" s="85"/>
      <c r="R1323" s="85"/>
      <c r="S1323" s="85"/>
      <c r="T1323" s="85"/>
      <c r="U1323" s="85"/>
      <c r="V1323" s="85"/>
      <c r="W1323" s="85"/>
    </row>
    <row r="1324" spans="1:23">
      <c r="A1324" s="115"/>
      <c r="B1324" s="115"/>
      <c r="C1324" s="115"/>
      <c r="D1324" s="115"/>
      <c r="E1324" s="121"/>
      <c r="F1324" s="85"/>
      <c r="G1324" s="85"/>
      <c r="H1324" s="85"/>
      <c r="I1324" s="85"/>
      <c r="J1324" s="85"/>
      <c r="K1324" s="85"/>
      <c r="L1324" s="85"/>
      <c r="M1324" s="85"/>
      <c r="N1324" s="85"/>
      <c r="O1324" s="85"/>
      <c r="P1324" s="85"/>
      <c r="Q1324" s="85"/>
      <c r="R1324" s="85"/>
      <c r="S1324" s="85"/>
      <c r="T1324" s="85"/>
      <c r="U1324" s="85"/>
      <c r="V1324" s="85"/>
      <c r="W1324" s="85"/>
    </row>
    <row r="1325" spans="1:23">
      <c r="A1325" s="115"/>
      <c r="B1325" s="115"/>
      <c r="C1325" s="115"/>
      <c r="D1325" s="115"/>
      <c r="E1325" s="121"/>
      <c r="F1325" s="85"/>
      <c r="G1325" s="85"/>
      <c r="H1325" s="85"/>
      <c r="I1325" s="85"/>
      <c r="J1325" s="85"/>
      <c r="K1325" s="85"/>
      <c r="L1325" s="85"/>
      <c r="M1325" s="85"/>
      <c r="N1325" s="85"/>
      <c r="O1325" s="85"/>
      <c r="P1325" s="85"/>
      <c r="Q1325" s="85"/>
      <c r="R1325" s="85"/>
      <c r="S1325" s="85"/>
      <c r="T1325" s="85"/>
      <c r="U1325" s="85"/>
      <c r="V1325" s="85"/>
      <c r="W1325" s="85"/>
    </row>
    <row r="1326" spans="1:23">
      <c r="A1326" s="115"/>
      <c r="B1326" s="115"/>
      <c r="C1326" s="115"/>
      <c r="D1326" s="115"/>
      <c r="E1326" s="121"/>
      <c r="F1326" s="85"/>
      <c r="G1326" s="85"/>
      <c r="H1326" s="85"/>
      <c r="I1326" s="85"/>
      <c r="J1326" s="85"/>
      <c r="K1326" s="85"/>
      <c r="L1326" s="85"/>
      <c r="M1326" s="85"/>
      <c r="N1326" s="85"/>
      <c r="O1326" s="85"/>
      <c r="P1326" s="85"/>
      <c r="Q1326" s="85"/>
      <c r="R1326" s="85"/>
      <c r="S1326" s="85"/>
      <c r="T1326" s="85"/>
      <c r="U1326" s="85"/>
      <c r="V1326" s="85"/>
      <c r="W1326" s="85"/>
    </row>
    <row r="1327" spans="1:23">
      <c r="A1327" s="115"/>
      <c r="B1327" s="115"/>
      <c r="C1327" s="115"/>
      <c r="D1327" s="115"/>
      <c r="E1327" s="121"/>
      <c r="F1327" s="85"/>
      <c r="G1327" s="85"/>
      <c r="H1327" s="85"/>
      <c r="I1327" s="85"/>
      <c r="J1327" s="85"/>
      <c r="K1327" s="85"/>
      <c r="L1327" s="85"/>
      <c r="M1327" s="85"/>
      <c r="N1327" s="85"/>
      <c r="O1327" s="85"/>
      <c r="P1327" s="85"/>
      <c r="Q1327" s="85"/>
      <c r="R1327" s="85"/>
      <c r="S1327" s="85"/>
      <c r="T1327" s="85"/>
      <c r="U1327" s="85"/>
      <c r="V1327" s="85"/>
      <c r="W1327" s="85"/>
    </row>
    <row r="1328" spans="1:23">
      <c r="A1328" s="115"/>
      <c r="B1328" s="115"/>
      <c r="C1328" s="115"/>
      <c r="D1328" s="115"/>
      <c r="E1328" s="121"/>
      <c r="F1328" s="85"/>
      <c r="G1328" s="85"/>
      <c r="H1328" s="85"/>
      <c r="I1328" s="85"/>
      <c r="J1328" s="85"/>
      <c r="K1328" s="85"/>
      <c r="L1328" s="85"/>
      <c r="M1328" s="85"/>
      <c r="N1328" s="85"/>
      <c r="O1328" s="85"/>
      <c r="P1328" s="85"/>
      <c r="Q1328" s="85"/>
      <c r="R1328" s="85"/>
      <c r="S1328" s="85"/>
      <c r="T1328" s="85"/>
      <c r="U1328" s="85"/>
      <c r="V1328" s="85"/>
      <c r="W1328" s="85"/>
    </row>
    <row r="1329" spans="1:23">
      <c r="A1329" s="115"/>
      <c r="B1329" s="115"/>
      <c r="C1329" s="115"/>
      <c r="D1329" s="115"/>
      <c r="E1329" s="121"/>
      <c r="F1329" s="85"/>
      <c r="G1329" s="85"/>
      <c r="H1329" s="85"/>
      <c r="I1329" s="85"/>
      <c r="J1329" s="85"/>
      <c r="K1329" s="85"/>
      <c r="L1329" s="85"/>
      <c r="M1329" s="85"/>
      <c r="N1329" s="85"/>
      <c r="O1329" s="85"/>
      <c r="P1329" s="85"/>
      <c r="Q1329" s="85"/>
      <c r="R1329" s="85"/>
      <c r="S1329" s="85"/>
      <c r="T1329" s="85"/>
      <c r="U1329" s="85"/>
      <c r="V1329" s="85"/>
      <c r="W1329" s="85"/>
    </row>
    <row r="1330" spans="1:23">
      <c r="A1330" s="115"/>
      <c r="B1330" s="115"/>
      <c r="C1330" s="115"/>
      <c r="D1330" s="115"/>
      <c r="E1330" s="121"/>
      <c r="F1330" s="85"/>
      <c r="G1330" s="85"/>
      <c r="H1330" s="85"/>
      <c r="I1330" s="85"/>
      <c r="J1330" s="85"/>
      <c r="K1330" s="85"/>
      <c r="L1330" s="85"/>
      <c r="M1330" s="85"/>
      <c r="N1330" s="85"/>
      <c r="O1330" s="85"/>
      <c r="P1330" s="85"/>
      <c r="Q1330" s="85"/>
      <c r="R1330" s="85"/>
      <c r="S1330" s="85"/>
      <c r="T1330" s="85"/>
      <c r="U1330" s="85"/>
      <c r="V1330" s="85"/>
      <c r="W1330" s="85"/>
    </row>
    <row r="1331" spans="1:23">
      <c r="A1331" s="115"/>
      <c r="B1331" s="115"/>
      <c r="C1331" s="115"/>
      <c r="D1331" s="115"/>
      <c r="E1331" s="121"/>
      <c r="F1331" s="85"/>
      <c r="G1331" s="85"/>
      <c r="H1331" s="85"/>
      <c r="I1331" s="85"/>
      <c r="J1331" s="85"/>
      <c r="K1331" s="85"/>
      <c r="L1331" s="85"/>
      <c r="M1331" s="85"/>
      <c r="N1331" s="85"/>
      <c r="O1331" s="85"/>
      <c r="P1331" s="85"/>
      <c r="Q1331" s="85"/>
      <c r="R1331" s="85"/>
      <c r="S1331" s="85"/>
      <c r="T1331" s="85"/>
      <c r="U1331" s="85"/>
      <c r="V1331" s="85"/>
      <c r="W1331" s="85"/>
    </row>
    <row r="1332" spans="1:23">
      <c r="A1332" s="115"/>
      <c r="B1332" s="115"/>
      <c r="C1332" s="115"/>
      <c r="D1332" s="115"/>
      <c r="E1332" s="121"/>
    </row>
  </sheetData>
  <sortState ref="A8:BA91">
    <sortCondition ref="D8:D91"/>
    <sortCondition ref="F8:F91"/>
  </sortState>
  <mergeCells count="25">
    <mergeCell ref="AO6:AP6"/>
    <mergeCell ref="AR6:AS6"/>
    <mergeCell ref="AT6:AU6"/>
    <mergeCell ref="AV6:AW6"/>
    <mergeCell ref="AD6:AE6"/>
    <mergeCell ref="AF6:AG6"/>
    <mergeCell ref="AI6:AJ6"/>
    <mergeCell ref="AK6:AL6"/>
    <mergeCell ref="AM6:AN6"/>
    <mergeCell ref="AI5:AP5"/>
    <mergeCell ref="AR5:AY5"/>
    <mergeCell ref="H6:I6"/>
    <mergeCell ref="J6:K6"/>
    <mergeCell ref="L6:M6"/>
    <mergeCell ref="N6:O6"/>
    <mergeCell ref="Q6:R6"/>
    <mergeCell ref="S6:T6"/>
    <mergeCell ref="U6:V6"/>
    <mergeCell ref="W6:X6"/>
    <mergeCell ref="H5:O5"/>
    <mergeCell ref="Q5:X5"/>
    <mergeCell ref="Z5:AG5"/>
    <mergeCell ref="AX6:AY6"/>
    <mergeCell ref="Z6:AA6"/>
    <mergeCell ref="AB6:AC6"/>
  </mergeCells>
  <pageMargins left="0.23300000000000001" right="0.33300000000000002" top="0.75" bottom="0.5" header="0.5" footer="0.5"/>
  <pageSetup paperSize="5" scale="76" fitToHeight="4" orientation="landscape" r:id="rId1"/>
  <headerFooter alignWithMargins="0"/>
  <rowBreaks count="2" manualBreakCount="2">
    <brk id="47" max="14" man="1"/>
    <brk id="7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75"/>
  <sheetViews>
    <sheetView tabSelected="1" topLeftCell="B1" zoomScaleNormal="100" workbookViewId="0">
      <pane ySplit="7" topLeftCell="A21" activePane="bottomLeft" state="frozen"/>
      <selection activeCell="E46" sqref="E46"/>
      <selection pane="bottomLeft" activeCell="F138" sqref="F138"/>
    </sheetView>
  </sheetViews>
  <sheetFormatPr defaultRowHeight="12.75"/>
  <cols>
    <col min="1" max="1" width="12.5703125" style="182" hidden="1" customWidth="1"/>
    <col min="2" max="2" width="9.140625" style="182" bestFit="1" customWidth="1"/>
    <col min="3" max="3" width="8.42578125" style="182" customWidth="1"/>
    <col min="4" max="4" width="10.140625" style="182" bestFit="1" customWidth="1"/>
    <col min="5" max="5" width="6.7109375" style="182" bestFit="1" customWidth="1"/>
    <col min="6" max="6" width="52.140625" style="182" customWidth="1"/>
    <col min="7" max="7" width="70" style="182" customWidth="1"/>
    <col min="8" max="8" width="30.5703125" style="182" customWidth="1"/>
    <col min="9" max="9" width="7.5703125" style="182" customWidth="1"/>
    <col min="10" max="10" width="7.7109375" style="182" customWidth="1"/>
    <col min="11" max="11" width="7.5703125" style="182" customWidth="1"/>
    <col min="12" max="12" width="7.140625" style="182" customWidth="1"/>
    <col min="13" max="13" width="7.5703125" style="182" customWidth="1"/>
    <col min="14" max="14" width="7.140625" style="182" customWidth="1"/>
    <col min="15" max="15" width="7.5703125" style="182" customWidth="1"/>
    <col min="16" max="16" width="7.42578125" style="182" customWidth="1"/>
    <col min="17" max="17" width="1.5703125" style="182" customWidth="1"/>
    <col min="18" max="18" width="6.85546875" style="182" customWidth="1"/>
    <col min="19" max="20" width="6.5703125" style="182" customWidth="1"/>
    <col min="21" max="21" width="6.7109375" style="182" customWidth="1"/>
    <col min="22" max="22" width="5.85546875" style="182" customWidth="1"/>
    <col min="23" max="23" width="6.42578125" style="182" customWidth="1"/>
    <col min="24" max="24" width="6.7109375" style="182" bestFit="1" customWidth="1"/>
    <col min="25" max="25" width="7.28515625" style="182" customWidth="1"/>
    <col min="26" max="26" width="2" style="182" customWidth="1"/>
    <col min="27" max="27" width="6.5703125" style="182" customWidth="1"/>
    <col min="28" max="28" width="6.42578125" style="182" customWidth="1"/>
    <col min="29" max="29" width="7.140625" style="182" customWidth="1"/>
    <col min="30" max="30" width="6.42578125" style="182" customWidth="1"/>
    <col min="31" max="31" width="5.85546875" style="182" customWidth="1"/>
    <col min="32" max="32" width="6.5703125" style="182" customWidth="1"/>
    <col min="33" max="34" width="6.7109375" style="182" customWidth="1"/>
    <col min="35" max="35" width="1.42578125" style="182" customWidth="1"/>
    <col min="36" max="36" width="6.7109375" style="182" bestFit="1" customWidth="1"/>
    <col min="37" max="37" width="6.5703125" style="182" customWidth="1"/>
    <col min="38" max="38" width="7.140625" style="182" customWidth="1"/>
    <col min="39" max="39" width="6.85546875" style="182" customWidth="1"/>
    <col min="40" max="40" width="6.42578125" style="182" customWidth="1"/>
    <col min="41" max="42" width="6.85546875" style="182" customWidth="1"/>
    <col min="43" max="43" width="7.28515625" style="182" customWidth="1"/>
    <col min="44" max="44" width="3.28515625" style="182" customWidth="1"/>
    <col min="45" max="52" width="6.85546875" style="182" customWidth="1"/>
    <col min="53" max="16384" width="9.140625" style="182"/>
  </cols>
  <sheetData>
    <row r="1" spans="1:52">
      <c r="A1" s="161" t="e">
        <f>+#REF!</f>
        <v>#REF!</v>
      </c>
      <c r="B1" s="161"/>
      <c r="C1" s="161"/>
      <c r="D1" s="161"/>
      <c r="E1" s="161"/>
      <c r="F1" s="161"/>
      <c r="G1" s="393" t="s">
        <v>21</v>
      </c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9"/>
    </row>
    <row r="2" spans="1:52">
      <c r="A2" s="161" t="e">
        <f>#REF!</f>
        <v>#REF!</v>
      </c>
      <c r="B2" s="161"/>
      <c r="C2" s="161"/>
      <c r="D2" s="161"/>
      <c r="E2" s="161"/>
      <c r="F2" s="161"/>
      <c r="G2" s="393" t="s">
        <v>11</v>
      </c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9"/>
    </row>
    <row r="3" spans="1:52">
      <c r="A3" s="161" t="s">
        <v>22</v>
      </c>
      <c r="B3" s="161"/>
      <c r="C3" s="161"/>
      <c r="D3" s="161"/>
      <c r="E3" s="161"/>
      <c r="F3" s="161"/>
      <c r="G3" s="393" t="s">
        <v>238</v>
      </c>
      <c r="H3" s="161"/>
      <c r="I3" s="161"/>
      <c r="J3" s="161"/>
      <c r="K3" s="161"/>
      <c r="L3" s="161"/>
      <c r="M3" s="161"/>
      <c r="N3" s="161"/>
      <c r="O3" s="161"/>
      <c r="P3" s="161"/>
    </row>
    <row r="4" spans="1:52">
      <c r="A4" s="303"/>
      <c r="B4" s="325">
        <v>41484</v>
      </c>
      <c r="G4" s="184"/>
      <c r="AA4" s="176"/>
      <c r="AB4" s="176"/>
      <c r="AC4" s="176"/>
      <c r="AD4" s="176"/>
      <c r="AE4" s="176"/>
      <c r="AF4" s="176"/>
      <c r="AG4" s="176"/>
      <c r="AH4" s="176"/>
      <c r="AI4" s="176"/>
      <c r="AJ4" s="175"/>
      <c r="AK4" s="176"/>
      <c r="AL4" s="176"/>
      <c r="AM4" s="176"/>
      <c r="AN4" s="176"/>
      <c r="AO4" s="176"/>
      <c r="AP4" s="176"/>
      <c r="AQ4" s="176"/>
    </row>
    <row r="5" spans="1:52">
      <c r="A5" s="170"/>
      <c r="B5" s="170"/>
      <c r="C5" s="170"/>
      <c r="D5" s="170"/>
      <c r="E5" s="170"/>
      <c r="F5" s="170"/>
      <c r="G5" s="173"/>
      <c r="H5" s="170"/>
      <c r="I5" s="487" t="s">
        <v>17</v>
      </c>
      <c r="J5" s="487"/>
      <c r="K5" s="487"/>
      <c r="L5" s="487"/>
      <c r="M5" s="487"/>
      <c r="N5" s="487"/>
      <c r="O5" s="487"/>
      <c r="P5" s="488"/>
      <c r="Q5" s="219"/>
      <c r="R5" s="487" t="s">
        <v>18</v>
      </c>
      <c r="S5" s="487"/>
      <c r="T5" s="487"/>
      <c r="U5" s="487"/>
      <c r="V5" s="487"/>
      <c r="W5" s="487"/>
      <c r="X5" s="487"/>
      <c r="Y5" s="488"/>
      <c r="Z5" s="218"/>
      <c r="AA5" s="486" t="s">
        <v>19</v>
      </c>
      <c r="AB5" s="487"/>
      <c r="AC5" s="487"/>
      <c r="AD5" s="487"/>
      <c r="AE5" s="487"/>
      <c r="AF5" s="487"/>
      <c r="AG5" s="487"/>
      <c r="AH5" s="488"/>
      <c r="AI5" s="218"/>
      <c r="AJ5" s="486" t="s">
        <v>226</v>
      </c>
      <c r="AK5" s="487"/>
      <c r="AL5" s="487"/>
      <c r="AM5" s="487"/>
      <c r="AN5" s="487"/>
      <c r="AO5" s="487"/>
      <c r="AP5" s="487"/>
      <c r="AQ5" s="488"/>
      <c r="AR5" s="210"/>
      <c r="AS5" s="486" t="s">
        <v>228</v>
      </c>
      <c r="AT5" s="487"/>
      <c r="AU5" s="487"/>
      <c r="AV5" s="487"/>
      <c r="AW5" s="487"/>
      <c r="AX5" s="487"/>
      <c r="AY5" s="487"/>
      <c r="AZ5" s="488"/>
    </row>
    <row r="6" spans="1:52" ht="12.75" customHeight="1">
      <c r="A6" s="145"/>
      <c r="B6" s="145" t="s">
        <v>14</v>
      </c>
      <c r="C6" s="145" t="s">
        <v>12</v>
      </c>
      <c r="D6" s="145"/>
      <c r="E6" s="145"/>
      <c r="F6" s="145"/>
      <c r="G6" s="145"/>
      <c r="H6" s="145"/>
      <c r="I6" s="489" t="s">
        <v>4</v>
      </c>
      <c r="J6" s="490"/>
      <c r="K6" s="491" t="s">
        <v>5</v>
      </c>
      <c r="L6" s="490"/>
      <c r="M6" s="491" t="s">
        <v>102</v>
      </c>
      <c r="N6" s="490"/>
      <c r="O6" s="491" t="s">
        <v>6</v>
      </c>
      <c r="P6" s="490"/>
      <c r="Q6" s="208"/>
      <c r="R6" s="489" t="s">
        <v>4</v>
      </c>
      <c r="S6" s="490"/>
      <c r="T6" s="491" t="s">
        <v>5</v>
      </c>
      <c r="U6" s="490"/>
      <c r="V6" s="491" t="s">
        <v>102</v>
      </c>
      <c r="W6" s="490"/>
      <c r="X6" s="491" t="s">
        <v>6</v>
      </c>
      <c r="Y6" s="490"/>
      <c r="Z6" s="207"/>
      <c r="AA6" s="491" t="s">
        <v>4</v>
      </c>
      <c r="AB6" s="490"/>
      <c r="AC6" s="491" t="s">
        <v>5</v>
      </c>
      <c r="AD6" s="490"/>
      <c r="AE6" s="491" t="s">
        <v>102</v>
      </c>
      <c r="AF6" s="490"/>
      <c r="AG6" s="491" t="s">
        <v>6</v>
      </c>
      <c r="AH6" s="490"/>
      <c r="AI6" s="207"/>
      <c r="AJ6" s="491" t="s">
        <v>4</v>
      </c>
      <c r="AK6" s="490"/>
      <c r="AL6" s="491" t="s">
        <v>5</v>
      </c>
      <c r="AM6" s="490"/>
      <c r="AN6" s="491" t="s">
        <v>102</v>
      </c>
      <c r="AO6" s="490"/>
      <c r="AP6" s="491" t="s">
        <v>6</v>
      </c>
      <c r="AQ6" s="490"/>
      <c r="AR6" s="206"/>
      <c r="AS6" s="491" t="s">
        <v>4</v>
      </c>
      <c r="AT6" s="490"/>
      <c r="AU6" s="491" t="s">
        <v>5</v>
      </c>
      <c r="AV6" s="490"/>
      <c r="AW6" s="491" t="s">
        <v>102</v>
      </c>
      <c r="AX6" s="490"/>
      <c r="AY6" s="491" t="s">
        <v>103</v>
      </c>
      <c r="AZ6" s="490"/>
    </row>
    <row r="7" spans="1:52">
      <c r="A7" s="172" t="s">
        <v>10</v>
      </c>
      <c r="B7" s="172" t="s">
        <v>15</v>
      </c>
      <c r="C7" s="172" t="s">
        <v>13</v>
      </c>
      <c r="D7" s="172" t="s">
        <v>0</v>
      </c>
      <c r="E7" s="172" t="s">
        <v>7</v>
      </c>
      <c r="F7" s="172" t="s">
        <v>16</v>
      </c>
      <c r="G7" s="172" t="s">
        <v>1</v>
      </c>
      <c r="H7" s="172" t="s">
        <v>8</v>
      </c>
      <c r="I7" s="213" t="s">
        <v>2</v>
      </c>
      <c r="J7" s="213" t="s">
        <v>9</v>
      </c>
      <c r="K7" s="213" t="s">
        <v>2</v>
      </c>
      <c r="L7" s="213" t="s">
        <v>9</v>
      </c>
      <c r="M7" s="213" t="s">
        <v>2</v>
      </c>
      <c r="N7" s="213" t="s">
        <v>9</v>
      </c>
      <c r="O7" s="213" t="s">
        <v>2</v>
      </c>
      <c r="P7" s="213" t="s">
        <v>9</v>
      </c>
      <c r="Q7" s="213"/>
      <c r="R7" s="215" t="s">
        <v>2</v>
      </c>
      <c r="S7" s="214" t="s">
        <v>9</v>
      </c>
      <c r="T7" s="214" t="s">
        <v>2</v>
      </c>
      <c r="U7" s="214" t="s">
        <v>9</v>
      </c>
      <c r="V7" s="214" t="s">
        <v>2</v>
      </c>
      <c r="W7" s="214" t="s">
        <v>9</v>
      </c>
      <c r="X7" s="214" t="s">
        <v>2</v>
      </c>
      <c r="Y7" s="214" t="s">
        <v>9</v>
      </c>
      <c r="Z7" s="214"/>
      <c r="AA7" s="214" t="s">
        <v>2</v>
      </c>
      <c r="AB7" s="214" t="s">
        <v>9</v>
      </c>
      <c r="AC7" s="214" t="s">
        <v>2</v>
      </c>
      <c r="AD7" s="214" t="s">
        <v>9</v>
      </c>
      <c r="AE7" s="214" t="s">
        <v>2</v>
      </c>
      <c r="AF7" s="214" t="s">
        <v>9</v>
      </c>
      <c r="AG7" s="214" t="s">
        <v>2</v>
      </c>
      <c r="AH7" s="214" t="s">
        <v>9</v>
      </c>
      <c r="AI7" s="215"/>
      <c r="AJ7" s="215" t="s">
        <v>2</v>
      </c>
      <c r="AK7" s="214" t="s">
        <v>9</v>
      </c>
      <c r="AL7" s="214" t="s">
        <v>2</v>
      </c>
      <c r="AM7" s="214" t="s">
        <v>9</v>
      </c>
      <c r="AN7" s="214" t="s">
        <v>2</v>
      </c>
      <c r="AO7" s="214" t="s">
        <v>9</v>
      </c>
      <c r="AP7" s="214" t="s">
        <v>2</v>
      </c>
      <c r="AQ7" s="214" t="s">
        <v>9</v>
      </c>
      <c r="AR7" s="212"/>
      <c r="AS7" s="213" t="s">
        <v>2</v>
      </c>
      <c r="AT7" s="213" t="s">
        <v>104</v>
      </c>
      <c r="AU7" s="213" t="s">
        <v>2</v>
      </c>
      <c r="AV7" s="213" t="s">
        <v>104</v>
      </c>
      <c r="AW7" s="213" t="s">
        <v>2</v>
      </c>
      <c r="AX7" s="213" t="s">
        <v>104</v>
      </c>
      <c r="AY7" s="213" t="s">
        <v>2</v>
      </c>
      <c r="AZ7" s="213" t="s">
        <v>104</v>
      </c>
    </row>
    <row r="8" spans="1:52" ht="14.25" customHeight="1">
      <c r="A8" s="180"/>
      <c r="B8" s="496" t="s">
        <v>24</v>
      </c>
      <c r="C8" s="411">
        <v>423</v>
      </c>
      <c r="D8" s="412">
        <v>41402</v>
      </c>
      <c r="E8" s="497">
        <v>277</v>
      </c>
      <c r="F8" s="498" t="s">
        <v>122</v>
      </c>
      <c r="G8" s="424" t="s">
        <v>233</v>
      </c>
      <c r="H8" s="415" t="s">
        <v>80</v>
      </c>
      <c r="I8" s="499">
        <v>0</v>
      </c>
      <c r="J8" s="500">
        <v>0</v>
      </c>
      <c r="K8" s="499">
        <v>0</v>
      </c>
      <c r="L8" s="500">
        <v>0</v>
      </c>
      <c r="M8" s="499">
        <v>0</v>
      </c>
      <c r="N8" s="500">
        <v>-12.6</v>
      </c>
      <c r="O8" s="499">
        <v>0</v>
      </c>
      <c r="P8" s="500">
        <v>-12.6</v>
      </c>
      <c r="Q8" s="370"/>
      <c r="R8" s="224">
        <v>0</v>
      </c>
      <c r="S8" s="370">
        <v>0</v>
      </c>
      <c r="T8" s="224">
        <v>0</v>
      </c>
      <c r="U8" s="225">
        <v>0</v>
      </c>
      <c r="V8" s="224">
        <v>-5.2</v>
      </c>
      <c r="W8" s="225">
        <v>-12.6</v>
      </c>
      <c r="X8" s="224">
        <v>-5.2</v>
      </c>
      <c r="Y8" s="225">
        <v>-12.6</v>
      </c>
      <c r="Z8" s="226"/>
      <c r="AA8" s="224">
        <v>0</v>
      </c>
      <c r="AB8" s="225">
        <v>0</v>
      </c>
      <c r="AC8" s="224">
        <v>0</v>
      </c>
      <c r="AD8" s="225">
        <v>0</v>
      </c>
      <c r="AE8" s="224">
        <v>-7.7</v>
      </c>
      <c r="AF8" s="225">
        <v>-12.6</v>
      </c>
      <c r="AG8" s="224">
        <v>-7.7</v>
      </c>
      <c r="AH8" s="225">
        <v>-12.6</v>
      </c>
      <c r="AI8" s="226"/>
      <c r="AJ8" s="224">
        <v>0</v>
      </c>
      <c r="AK8" s="225">
        <v>0</v>
      </c>
      <c r="AL8" s="224">
        <v>0</v>
      </c>
      <c r="AM8" s="225">
        <v>0</v>
      </c>
      <c r="AN8" s="224">
        <v>-10.199999999999999</v>
      </c>
      <c r="AO8" s="225">
        <v>-12.6</v>
      </c>
      <c r="AP8" s="224">
        <v>-10.199999999999999</v>
      </c>
      <c r="AQ8" s="225">
        <v>-12.6</v>
      </c>
      <c r="AR8" s="228"/>
      <c r="AS8" s="224">
        <v>0</v>
      </c>
      <c r="AT8" s="225">
        <v>0</v>
      </c>
      <c r="AU8" s="224">
        <v>0</v>
      </c>
      <c r="AV8" s="370">
        <v>0</v>
      </c>
      <c r="AW8" s="224">
        <v>-12.6</v>
      </c>
      <c r="AX8" s="225">
        <v>-12.6</v>
      </c>
      <c r="AY8" s="224">
        <v>-12.6</v>
      </c>
      <c r="AZ8" s="225">
        <v>-12.6</v>
      </c>
    </row>
    <row r="9" spans="1:52">
      <c r="A9" s="183"/>
      <c r="B9" s="410" t="s">
        <v>172</v>
      </c>
      <c r="C9" s="413">
        <v>141</v>
      </c>
      <c r="D9" s="414">
        <v>41341</v>
      </c>
      <c r="E9" s="406">
        <v>342</v>
      </c>
      <c r="F9" s="408" t="s">
        <v>171</v>
      </c>
      <c r="G9" s="408" t="s">
        <v>222</v>
      </c>
      <c r="H9" s="408" t="s">
        <v>80</v>
      </c>
      <c r="I9" s="224">
        <v>0</v>
      </c>
      <c r="J9" s="225">
        <v>0</v>
      </c>
      <c r="K9" s="224">
        <v>0</v>
      </c>
      <c r="L9" s="225">
        <v>0</v>
      </c>
      <c r="M9" s="224">
        <v>-0.1</v>
      </c>
      <c r="N9" s="225">
        <v>-0.1</v>
      </c>
      <c r="O9" s="224">
        <v>-0.1</v>
      </c>
      <c r="P9" s="225">
        <v>-0.1</v>
      </c>
      <c r="Q9" s="370"/>
      <c r="R9" s="224">
        <v>0</v>
      </c>
      <c r="S9" s="370">
        <v>0</v>
      </c>
      <c r="T9" s="224">
        <v>0</v>
      </c>
      <c r="U9" s="225">
        <v>0</v>
      </c>
      <c r="V9" s="224">
        <v>-0.1</v>
      </c>
      <c r="W9" s="225">
        <v>-0.1</v>
      </c>
      <c r="X9" s="224">
        <v>-0.1</v>
      </c>
      <c r="Y9" s="225">
        <v>-0.1</v>
      </c>
      <c r="Z9" s="226"/>
      <c r="AA9" s="224">
        <v>0</v>
      </c>
      <c r="AB9" s="225">
        <v>0</v>
      </c>
      <c r="AC9" s="224">
        <v>0</v>
      </c>
      <c r="AD9" s="225">
        <v>0</v>
      </c>
      <c r="AE9" s="224">
        <v>-0.1</v>
      </c>
      <c r="AF9" s="225">
        <v>-0.1</v>
      </c>
      <c r="AG9" s="224">
        <v>-0.1</v>
      </c>
      <c r="AH9" s="225">
        <v>-0.1</v>
      </c>
      <c r="AI9" s="226"/>
      <c r="AJ9" s="224">
        <v>0</v>
      </c>
      <c r="AK9" s="225">
        <v>0</v>
      </c>
      <c r="AL9" s="224">
        <v>0</v>
      </c>
      <c r="AM9" s="225">
        <v>0</v>
      </c>
      <c r="AN9" s="224">
        <v>-0.1</v>
      </c>
      <c r="AO9" s="225">
        <v>-0.1</v>
      </c>
      <c r="AP9" s="224">
        <v>-0.1</v>
      </c>
      <c r="AQ9" s="225">
        <v>-0.1</v>
      </c>
      <c r="AR9" s="228"/>
      <c r="AS9" s="224">
        <v>0</v>
      </c>
      <c r="AT9" s="225">
        <v>0</v>
      </c>
      <c r="AU9" s="224">
        <v>0</v>
      </c>
      <c r="AV9" s="370">
        <v>0</v>
      </c>
      <c r="AW9" s="224">
        <v>-0.1</v>
      </c>
      <c r="AX9" s="225">
        <v>-0.1</v>
      </c>
      <c r="AY9" s="224">
        <v>-0.1</v>
      </c>
      <c r="AZ9" s="225">
        <v>-0.1</v>
      </c>
    </row>
    <row r="10" spans="1:52">
      <c r="A10" s="183"/>
      <c r="B10" s="410" t="s">
        <v>166</v>
      </c>
      <c r="C10" s="413">
        <v>11</v>
      </c>
      <c r="D10" s="414">
        <v>41313</v>
      </c>
      <c r="E10" s="406">
        <v>354</v>
      </c>
      <c r="F10" s="408" t="s">
        <v>174</v>
      </c>
      <c r="G10" s="408" t="s">
        <v>146</v>
      </c>
      <c r="H10" s="407" t="s">
        <v>80</v>
      </c>
      <c r="I10" s="224">
        <v>0</v>
      </c>
      <c r="J10" s="225">
        <v>0</v>
      </c>
      <c r="K10" s="224">
        <v>0</v>
      </c>
      <c r="L10" s="225">
        <v>0</v>
      </c>
      <c r="M10" s="224">
        <v>0</v>
      </c>
      <c r="N10" s="225">
        <v>0</v>
      </c>
      <c r="O10" s="224">
        <v>0</v>
      </c>
      <c r="P10" s="225">
        <v>0</v>
      </c>
      <c r="Q10" s="370"/>
      <c r="R10" s="224">
        <v>0</v>
      </c>
      <c r="S10" s="370">
        <v>0</v>
      </c>
      <c r="T10" s="224">
        <v>0</v>
      </c>
      <c r="U10" s="225">
        <v>0</v>
      </c>
      <c r="V10" s="224">
        <v>0</v>
      </c>
      <c r="W10" s="225">
        <v>0</v>
      </c>
      <c r="X10" s="224">
        <v>0</v>
      </c>
      <c r="Y10" s="225">
        <v>0</v>
      </c>
      <c r="Z10" s="226"/>
      <c r="AA10" s="224">
        <v>0</v>
      </c>
      <c r="AB10" s="225">
        <v>0</v>
      </c>
      <c r="AC10" s="224">
        <v>0</v>
      </c>
      <c r="AD10" s="225">
        <v>0</v>
      </c>
      <c r="AE10" s="224">
        <v>0</v>
      </c>
      <c r="AF10" s="225">
        <v>0</v>
      </c>
      <c r="AG10" s="224">
        <v>0</v>
      </c>
      <c r="AH10" s="225">
        <v>0</v>
      </c>
      <c r="AI10" s="226"/>
      <c r="AJ10" s="224">
        <v>0</v>
      </c>
      <c r="AK10" s="225">
        <v>0</v>
      </c>
      <c r="AL10" s="224">
        <v>0</v>
      </c>
      <c r="AM10" s="225">
        <v>0</v>
      </c>
      <c r="AN10" s="224">
        <v>0</v>
      </c>
      <c r="AO10" s="225">
        <v>0</v>
      </c>
      <c r="AP10" s="224">
        <v>0</v>
      </c>
      <c r="AQ10" s="225">
        <v>0</v>
      </c>
      <c r="AR10" s="228"/>
      <c r="AS10" s="224">
        <v>0</v>
      </c>
      <c r="AT10" s="225">
        <v>0</v>
      </c>
      <c r="AU10" s="224">
        <v>0</v>
      </c>
      <c r="AV10" s="370">
        <v>0</v>
      </c>
      <c r="AW10" s="224">
        <v>0</v>
      </c>
      <c r="AX10" s="225">
        <v>0</v>
      </c>
      <c r="AY10" s="224">
        <v>0</v>
      </c>
      <c r="AZ10" s="225">
        <v>0</v>
      </c>
    </row>
    <row r="11" spans="1:52">
      <c r="A11" s="179"/>
      <c r="B11" s="410" t="s">
        <v>140</v>
      </c>
      <c r="C11" s="413">
        <v>92</v>
      </c>
      <c r="D11" s="414">
        <v>41327</v>
      </c>
      <c r="E11" s="406">
        <v>437</v>
      </c>
      <c r="F11" s="408" t="s">
        <v>141</v>
      </c>
      <c r="G11" s="408" t="s">
        <v>152</v>
      </c>
      <c r="H11" s="407" t="s">
        <v>80</v>
      </c>
      <c r="I11" s="224">
        <v>0</v>
      </c>
      <c r="J11" s="225">
        <v>0</v>
      </c>
      <c r="K11" s="224">
        <v>0</v>
      </c>
      <c r="L11" s="225">
        <v>0</v>
      </c>
      <c r="M11" s="224">
        <v>23.4</v>
      </c>
      <c r="N11" s="225">
        <v>117.2</v>
      </c>
      <c r="O11" s="224">
        <v>23.4</v>
      </c>
      <c r="P11" s="225">
        <v>117.2</v>
      </c>
      <c r="Q11" s="370"/>
      <c r="R11" s="224">
        <v>0</v>
      </c>
      <c r="S11" s="370">
        <v>0</v>
      </c>
      <c r="T11" s="224">
        <v>0</v>
      </c>
      <c r="U11" s="225">
        <v>0</v>
      </c>
      <c r="V11" s="224">
        <v>48.5</v>
      </c>
      <c r="W11" s="225">
        <v>121.3</v>
      </c>
      <c r="X11" s="224">
        <v>48.5</v>
      </c>
      <c r="Y11" s="225">
        <v>121.3</v>
      </c>
      <c r="Z11" s="226"/>
      <c r="AA11" s="224">
        <v>0</v>
      </c>
      <c r="AB11" s="225">
        <v>0</v>
      </c>
      <c r="AC11" s="224">
        <v>0</v>
      </c>
      <c r="AD11" s="225">
        <v>0</v>
      </c>
      <c r="AE11" s="224">
        <v>75.7</v>
      </c>
      <c r="AF11" s="225">
        <v>126.2</v>
      </c>
      <c r="AG11" s="224">
        <v>75.7</v>
      </c>
      <c r="AH11" s="225">
        <v>126.2</v>
      </c>
      <c r="AI11" s="226"/>
      <c r="AJ11" s="224">
        <v>0</v>
      </c>
      <c r="AK11" s="225">
        <v>0</v>
      </c>
      <c r="AL11" s="224">
        <v>0</v>
      </c>
      <c r="AM11" s="225">
        <v>0</v>
      </c>
      <c r="AN11" s="224">
        <v>106</v>
      </c>
      <c r="AO11" s="225">
        <v>132.5</v>
      </c>
      <c r="AP11" s="224">
        <v>106</v>
      </c>
      <c r="AQ11" s="225">
        <v>132.5</v>
      </c>
      <c r="AR11" s="228"/>
      <c r="AS11" s="224">
        <v>0</v>
      </c>
      <c r="AT11" s="225">
        <v>0</v>
      </c>
      <c r="AU11" s="224">
        <v>0</v>
      </c>
      <c r="AV11" s="370">
        <v>0</v>
      </c>
      <c r="AW11" s="224">
        <v>140.9</v>
      </c>
      <c r="AX11" s="225">
        <v>140.9</v>
      </c>
      <c r="AY11" s="224">
        <v>140.9</v>
      </c>
      <c r="AZ11" s="225">
        <v>140.9</v>
      </c>
    </row>
    <row r="12" spans="1:52">
      <c r="A12" s="179"/>
      <c r="B12" s="410" t="s">
        <v>188</v>
      </c>
      <c r="C12" s="413">
        <v>144</v>
      </c>
      <c r="D12" s="414">
        <v>41402</v>
      </c>
      <c r="E12" s="406">
        <v>1193</v>
      </c>
      <c r="F12" s="408" t="s">
        <v>187</v>
      </c>
      <c r="G12" s="408" t="s">
        <v>110</v>
      </c>
      <c r="H12" s="407" t="s">
        <v>80</v>
      </c>
      <c r="I12" s="224">
        <v>0</v>
      </c>
      <c r="J12" s="225">
        <v>0</v>
      </c>
      <c r="K12" s="224">
        <v>0</v>
      </c>
      <c r="L12" s="225">
        <v>0</v>
      </c>
      <c r="M12" s="224">
        <v>-0.5</v>
      </c>
      <c r="N12" s="225">
        <v>-0.5</v>
      </c>
      <c r="O12" s="224">
        <v>-0.5</v>
      </c>
      <c r="P12" s="225">
        <v>-0.5</v>
      </c>
      <c r="Q12" s="370"/>
      <c r="R12" s="224">
        <v>0</v>
      </c>
      <c r="S12" s="370">
        <v>0</v>
      </c>
      <c r="T12" s="224">
        <v>0</v>
      </c>
      <c r="U12" s="225">
        <v>0</v>
      </c>
      <c r="V12" s="224">
        <v>-0.5</v>
      </c>
      <c r="W12" s="225">
        <v>-0.5</v>
      </c>
      <c r="X12" s="224">
        <v>-0.5</v>
      </c>
      <c r="Y12" s="225">
        <v>-0.5</v>
      </c>
      <c r="Z12" s="226"/>
      <c r="AA12" s="224">
        <v>0</v>
      </c>
      <c r="AB12" s="225">
        <v>0</v>
      </c>
      <c r="AC12" s="224">
        <v>0</v>
      </c>
      <c r="AD12" s="225">
        <v>0</v>
      </c>
      <c r="AE12" s="224">
        <v>-0.5</v>
      </c>
      <c r="AF12" s="225">
        <v>-0.5</v>
      </c>
      <c r="AG12" s="224">
        <v>-0.5</v>
      </c>
      <c r="AH12" s="225">
        <v>-0.5</v>
      </c>
      <c r="AI12" s="226"/>
      <c r="AJ12" s="224">
        <v>0</v>
      </c>
      <c r="AK12" s="225">
        <v>0</v>
      </c>
      <c r="AL12" s="224">
        <v>0</v>
      </c>
      <c r="AM12" s="225">
        <v>0</v>
      </c>
      <c r="AN12" s="224">
        <v>-0.5</v>
      </c>
      <c r="AO12" s="225">
        <v>-0.5</v>
      </c>
      <c r="AP12" s="224">
        <v>-0.5</v>
      </c>
      <c r="AQ12" s="225">
        <v>-0.5</v>
      </c>
      <c r="AR12" s="227"/>
      <c r="AS12" s="224">
        <v>0</v>
      </c>
      <c r="AT12" s="225">
        <v>0</v>
      </c>
      <c r="AU12" s="224">
        <v>0</v>
      </c>
      <c r="AV12" s="370">
        <v>0</v>
      </c>
      <c r="AW12" s="224">
        <v>-0.5</v>
      </c>
      <c r="AX12" s="225">
        <v>-0.5</v>
      </c>
      <c r="AY12" s="224">
        <v>-0.5</v>
      </c>
      <c r="AZ12" s="225">
        <v>-0.5</v>
      </c>
    </row>
    <row r="13" spans="1:52">
      <c r="A13" s="179"/>
      <c r="B13" s="409" t="s">
        <v>33</v>
      </c>
      <c r="C13" s="401">
        <v>478</v>
      </c>
      <c r="D13" s="402">
        <v>41431</v>
      </c>
      <c r="E13" s="406">
        <v>1830</v>
      </c>
      <c r="F13" s="403" t="s">
        <v>126</v>
      </c>
      <c r="G13" s="404" t="s">
        <v>55</v>
      </c>
      <c r="H13" s="405" t="s">
        <v>80</v>
      </c>
      <c r="I13" s="224">
        <v>0</v>
      </c>
      <c r="J13" s="225">
        <v>0</v>
      </c>
      <c r="K13" s="224">
        <v>0</v>
      </c>
      <c r="L13" s="225">
        <v>0</v>
      </c>
      <c r="M13" s="224">
        <v>0</v>
      </c>
      <c r="N13" s="225">
        <v>-0.1</v>
      </c>
      <c r="O13" s="224">
        <v>0</v>
      </c>
      <c r="P13" s="225">
        <v>-0.1</v>
      </c>
      <c r="Q13" s="370"/>
      <c r="R13" s="224">
        <v>0</v>
      </c>
      <c r="S13" s="370">
        <v>0</v>
      </c>
      <c r="T13" s="224">
        <v>0</v>
      </c>
      <c r="U13" s="225">
        <v>0</v>
      </c>
      <c r="V13" s="224">
        <v>-0.1</v>
      </c>
      <c r="W13" s="225">
        <v>-0.1</v>
      </c>
      <c r="X13" s="224">
        <v>-0.1</v>
      </c>
      <c r="Y13" s="225">
        <v>-0.1</v>
      </c>
      <c r="Z13" s="226"/>
      <c r="AA13" s="224">
        <v>0</v>
      </c>
      <c r="AB13" s="225">
        <v>0</v>
      </c>
      <c r="AC13" s="224">
        <v>0</v>
      </c>
      <c r="AD13" s="225">
        <v>0</v>
      </c>
      <c r="AE13" s="224">
        <v>-0.1</v>
      </c>
      <c r="AF13" s="225">
        <v>-0.1</v>
      </c>
      <c r="AG13" s="224">
        <v>-0.1</v>
      </c>
      <c r="AH13" s="225">
        <v>-0.1</v>
      </c>
      <c r="AI13" s="226"/>
      <c r="AJ13" s="224">
        <v>0</v>
      </c>
      <c r="AK13" s="225">
        <v>0</v>
      </c>
      <c r="AL13" s="224">
        <v>0</v>
      </c>
      <c r="AM13" s="225">
        <v>0</v>
      </c>
      <c r="AN13" s="224">
        <v>-0.1</v>
      </c>
      <c r="AO13" s="225">
        <v>-0.1</v>
      </c>
      <c r="AP13" s="224">
        <v>-0.1</v>
      </c>
      <c r="AQ13" s="225">
        <v>-0.1</v>
      </c>
      <c r="AR13" s="227"/>
      <c r="AS13" s="224">
        <v>0</v>
      </c>
      <c r="AT13" s="225">
        <v>0</v>
      </c>
      <c r="AU13" s="224">
        <v>0</v>
      </c>
      <c r="AV13" s="370">
        <v>0</v>
      </c>
      <c r="AW13" s="224">
        <v>-0.1</v>
      </c>
      <c r="AX13" s="225">
        <v>-0.1</v>
      </c>
      <c r="AY13" s="224">
        <v>-0.1</v>
      </c>
      <c r="AZ13" s="225">
        <v>-0.1</v>
      </c>
    </row>
    <row r="14" spans="1:52">
      <c r="A14" s="179"/>
      <c r="B14" s="409" t="s">
        <v>33</v>
      </c>
      <c r="C14" s="401">
        <v>92</v>
      </c>
      <c r="D14" s="402">
        <v>41327</v>
      </c>
      <c r="E14" s="403">
        <v>1830</v>
      </c>
      <c r="F14" s="403" t="s">
        <v>126</v>
      </c>
      <c r="G14" s="404" t="s">
        <v>152</v>
      </c>
      <c r="H14" s="405" t="s">
        <v>80</v>
      </c>
      <c r="I14" s="211" t="s">
        <v>160</v>
      </c>
      <c r="J14" s="225"/>
      <c r="K14" s="224"/>
      <c r="L14" s="225"/>
      <c r="M14" s="224"/>
      <c r="N14" s="225"/>
      <c r="O14" s="224"/>
      <c r="P14" s="225"/>
      <c r="Q14" s="370"/>
      <c r="R14" s="224"/>
      <c r="S14" s="370"/>
      <c r="T14" s="224"/>
      <c r="U14" s="225"/>
      <c r="V14" s="224"/>
      <c r="W14" s="225"/>
      <c r="X14" s="224"/>
      <c r="Y14" s="225"/>
      <c r="Z14" s="226"/>
      <c r="AA14" s="224"/>
      <c r="AB14" s="225"/>
      <c r="AC14" s="224"/>
      <c r="AD14" s="225"/>
      <c r="AE14" s="224"/>
      <c r="AF14" s="225"/>
      <c r="AG14" s="224"/>
      <c r="AH14" s="225"/>
      <c r="AI14" s="226"/>
      <c r="AJ14" s="224"/>
      <c r="AK14" s="225"/>
      <c r="AL14" s="224"/>
      <c r="AM14" s="225"/>
      <c r="AN14" s="224"/>
      <c r="AO14" s="225"/>
      <c r="AP14" s="224"/>
      <c r="AQ14" s="225"/>
      <c r="AR14" s="228"/>
      <c r="AS14" s="224"/>
      <c r="AT14" s="225"/>
      <c r="AU14" s="224"/>
      <c r="AV14" s="370"/>
      <c r="AW14" s="224"/>
      <c r="AX14" s="225"/>
      <c r="AY14" s="224"/>
      <c r="AZ14" s="225"/>
    </row>
    <row r="15" spans="1:52">
      <c r="A15" s="179"/>
      <c r="B15" s="409" t="s">
        <v>33</v>
      </c>
      <c r="C15" s="401">
        <v>271</v>
      </c>
      <c r="D15" s="402">
        <v>41362</v>
      </c>
      <c r="E15" s="403">
        <v>1830</v>
      </c>
      <c r="F15" s="403" t="s">
        <v>126</v>
      </c>
      <c r="G15" s="404" t="s">
        <v>158</v>
      </c>
      <c r="H15" s="405" t="s">
        <v>80</v>
      </c>
      <c r="I15" s="224">
        <v>0</v>
      </c>
      <c r="J15" s="225">
        <v>0</v>
      </c>
      <c r="K15" s="224">
        <v>0</v>
      </c>
      <c r="L15" s="225">
        <v>0</v>
      </c>
      <c r="M15" s="224">
        <v>0</v>
      </c>
      <c r="N15" s="225">
        <v>0</v>
      </c>
      <c r="O15" s="224">
        <v>0</v>
      </c>
      <c r="P15" s="225">
        <v>0</v>
      </c>
      <c r="Q15" s="370"/>
      <c r="R15" s="224">
        <v>0</v>
      </c>
      <c r="S15" s="370">
        <v>0</v>
      </c>
      <c r="T15" s="224">
        <v>0</v>
      </c>
      <c r="U15" s="225">
        <v>0</v>
      </c>
      <c r="V15" s="224">
        <v>-0.1</v>
      </c>
      <c r="W15" s="225">
        <v>-0.1</v>
      </c>
      <c r="X15" s="224">
        <v>-0.1</v>
      </c>
      <c r="Y15" s="225">
        <v>-0.1</v>
      </c>
      <c r="Z15" s="226"/>
      <c r="AA15" s="224">
        <v>0</v>
      </c>
      <c r="AB15" s="225">
        <v>0</v>
      </c>
      <c r="AC15" s="224">
        <v>0</v>
      </c>
      <c r="AD15" s="225">
        <v>0</v>
      </c>
      <c r="AE15" s="224">
        <v>-0.1</v>
      </c>
      <c r="AF15" s="225">
        <v>-0.1</v>
      </c>
      <c r="AG15" s="224">
        <v>-0.1</v>
      </c>
      <c r="AH15" s="225">
        <v>-0.1</v>
      </c>
      <c r="AI15" s="226"/>
      <c r="AJ15" s="224">
        <v>0</v>
      </c>
      <c r="AK15" s="225">
        <v>0</v>
      </c>
      <c r="AL15" s="224">
        <v>0</v>
      </c>
      <c r="AM15" s="225">
        <v>0</v>
      </c>
      <c r="AN15" s="224">
        <v>-0.1</v>
      </c>
      <c r="AO15" s="225">
        <v>-0.1</v>
      </c>
      <c r="AP15" s="224">
        <v>-0.1</v>
      </c>
      <c r="AQ15" s="225">
        <v>-0.1</v>
      </c>
      <c r="AR15" s="228"/>
      <c r="AS15" s="224">
        <v>0</v>
      </c>
      <c r="AT15" s="225">
        <v>0</v>
      </c>
      <c r="AU15" s="224">
        <v>0</v>
      </c>
      <c r="AV15" s="370">
        <v>0</v>
      </c>
      <c r="AW15" s="224">
        <v>-0.1</v>
      </c>
      <c r="AX15" s="225">
        <v>-0.1</v>
      </c>
      <c r="AY15" s="224">
        <v>-0.1</v>
      </c>
      <c r="AZ15" s="225">
        <v>-0.1</v>
      </c>
    </row>
    <row r="16" spans="1:52">
      <c r="A16" s="179"/>
      <c r="B16" s="409" t="s">
        <v>33</v>
      </c>
      <c r="C16" s="401">
        <v>230</v>
      </c>
      <c r="D16" s="402">
        <v>41355</v>
      </c>
      <c r="E16" s="403">
        <v>1830</v>
      </c>
      <c r="F16" s="403" t="s">
        <v>126</v>
      </c>
      <c r="G16" s="404" t="s">
        <v>231</v>
      </c>
      <c r="H16" s="405" t="s">
        <v>80</v>
      </c>
      <c r="I16" s="224">
        <v>0</v>
      </c>
      <c r="J16" s="225">
        <v>0</v>
      </c>
      <c r="K16" s="224">
        <v>0</v>
      </c>
      <c r="L16" s="225">
        <v>0</v>
      </c>
      <c r="M16" s="224" t="s">
        <v>97</v>
      </c>
      <c r="N16" s="225" t="s">
        <v>97</v>
      </c>
      <c r="O16" s="224">
        <v>0</v>
      </c>
      <c r="P16" s="225">
        <v>0</v>
      </c>
      <c r="Q16" s="370"/>
      <c r="R16" s="224">
        <v>0</v>
      </c>
      <c r="S16" s="370">
        <v>0</v>
      </c>
      <c r="T16" s="224">
        <v>0</v>
      </c>
      <c r="U16" s="225">
        <v>0</v>
      </c>
      <c r="V16" s="224" t="s">
        <v>97</v>
      </c>
      <c r="W16" s="225" t="s">
        <v>97</v>
      </c>
      <c r="X16" s="224">
        <v>0</v>
      </c>
      <c r="Y16" s="225">
        <v>0</v>
      </c>
      <c r="Z16" s="226"/>
      <c r="AA16" s="224">
        <v>0</v>
      </c>
      <c r="AB16" s="225">
        <v>0</v>
      </c>
      <c r="AC16" s="224">
        <v>0</v>
      </c>
      <c r="AD16" s="225">
        <v>0</v>
      </c>
      <c r="AE16" s="224" t="s">
        <v>97</v>
      </c>
      <c r="AF16" s="225" t="s">
        <v>97</v>
      </c>
      <c r="AG16" s="224">
        <v>0</v>
      </c>
      <c r="AH16" s="225">
        <v>0</v>
      </c>
      <c r="AI16" s="226"/>
      <c r="AJ16" s="224">
        <v>0</v>
      </c>
      <c r="AK16" s="225">
        <v>0</v>
      </c>
      <c r="AL16" s="224">
        <v>0</v>
      </c>
      <c r="AM16" s="225">
        <v>0</v>
      </c>
      <c r="AN16" s="224" t="s">
        <v>97</v>
      </c>
      <c r="AO16" s="225" t="s">
        <v>97</v>
      </c>
      <c r="AP16" s="224">
        <v>0</v>
      </c>
      <c r="AQ16" s="225">
        <v>0</v>
      </c>
      <c r="AR16" s="228"/>
      <c r="AS16" s="224">
        <v>0</v>
      </c>
      <c r="AT16" s="225">
        <v>0</v>
      </c>
      <c r="AU16" s="224">
        <v>0</v>
      </c>
      <c r="AV16" s="370">
        <v>0</v>
      </c>
      <c r="AW16" s="224" t="s">
        <v>97</v>
      </c>
      <c r="AX16" s="225" t="s">
        <v>97</v>
      </c>
      <c r="AY16" s="224">
        <v>0</v>
      </c>
      <c r="AZ16" s="225">
        <v>0</v>
      </c>
    </row>
    <row r="17" spans="1:52">
      <c r="A17" s="162"/>
      <c r="B17" s="448"/>
      <c r="C17" s="247"/>
      <c r="D17" s="428"/>
      <c r="E17" s="246"/>
      <c r="F17" s="397"/>
      <c r="G17" s="392"/>
      <c r="H17" s="168" t="s">
        <v>202</v>
      </c>
      <c r="I17" s="224">
        <f>+SUM(I8:I16)</f>
        <v>0</v>
      </c>
      <c r="J17" s="225">
        <f t="shared" ref="J17:P17" si="0">+SUM(J8:J16)</f>
        <v>0</v>
      </c>
      <c r="K17" s="224">
        <f t="shared" si="0"/>
        <v>0</v>
      </c>
      <c r="L17" s="225">
        <f t="shared" si="0"/>
        <v>0</v>
      </c>
      <c r="M17" s="224">
        <f t="shared" si="0"/>
        <v>22.799999999999997</v>
      </c>
      <c r="N17" s="225">
        <f t="shared" si="0"/>
        <v>103.9</v>
      </c>
      <c r="O17" s="224">
        <f t="shared" si="0"/>
        <v>22.799999999999997</v>
      </c>
      <c r="P17" s="225">
        <f t="shared" si="0"/>
        <v>103.9</v>
      </c>
      <c r="Q17" s="370"/>
      <c r="R17" s="224">
        <f>+SUM(R8:R16)</f>
        <v>0</v>
      </c>
      <c r="S17" s="225">
        <f t="shared" ref="S17" si="1">+SUM(S8:S16)</f>
        <v>0</v>
      </c>
      <c r="T17" s="224">
        <f t="shared" ref="T17" si="2">+SUM(T8:T16)</f>
        <v>0</v>
      </c>
      <c r="U17" s="225">
        <f t="shared" ref="U17" si="3">+SUM(U8:U16)</f>
        <v>0</v>
      </c>
      <c r="V17" s="224">
        <f t="shared" ref="V17" si="4">+SUM(V8:V16)</f>
        <v>42.5</v>
      </c>
      <c r="W17" s="225">
        <f t="shared" ref="W17" si="5">+SUM(W8:W16)</f>
        <v>107.9</v>
      </c>
      <c r="X17" s="224">
        <f t="shared" ref="X17" si="6">+SUM(X8:X16)</f>
        <v>42.5</v>
      </c>
      <c r="Y17" s="225">
        <f t="shared" ref="Y17" si="7">+SUM(Y8:Y16)</f>
        <v>107.9</v>
      </c>
      <c r="Z17" s="226"/>
      <c r="AA17" s="224">
        <f>+SUM(AA8:AA16)</f>
        <v>0</v>
      </c>
      <c r="AB17" s="225">
        <f t="shared" ref="AB17" si="8">+SUM(AB8:AB16)</f>
        <v>0</v>
      </c>
      <c r="AC17" s="224">
        <f t="shared" ref="AC17" si="9">+SUM(AC8:AC16)</f>
        <v>0</v>
      </c>
      <c r="AD17" s="225">
        <f t="shared" ref="AD17" si="10">+SUM(AD8:AD16)</f>
        <v>0</v>
      </c>
      <c r="AE17" s="224">
        <f t="shared" ref="AE17" si="11">+SUM(AE8:AE16)</f>
        <v>67.200000000000017</v>
      </c>
      <c r="AF17" s="225">
        <f t="shared" ref="AF17" si="12">+SUM(AF8:AF16)</f>
        <v>112.80000000000001</v>
      </c>
      <c r="AG17" s="224">
        <f t="shared" ref="AG17" si="13">+SUM(AG8:AG16)</f>
        <v>67.200000000000017</v>
      </c>
      <c r="AH17" s="225">
        <f t="shared" ref="AH17" si="14">+SUM(AH8:AH16)</f>
        <v>112.80000000000001</v>
      </c>
      <c r="AI17" s="226"/>
      <c r="AJ17" s="224">
        <f>+SUM(AJ8:AJ16)</f>
        <v>0</v>
      </c>
      <c r="AK17" s="225">
        <f t="shared" ref="AK17" si="15">+SUM(AK8:AK16)</f>
        <v>0</v>
      </c>
      <c r="AL17" s="224">
        <f t="shared" ref="AL17" si="16">+SUM(AL8:AL16)</f>
        <v>0</v>
      </c>
      <c r="AM17" s="225">
        <f t="shared" ref="AM17" si="17">+SUM(AM8:AM16)</f>
        <v>0</v>
      </c>
      <c r="AN17" s="224">
        <f t="shared" ref="AN17" si="18">+SUM(AN8:AN16)</f>
        <v>95.000000000000014</v>
      </c>
      <c r="AO17" s="225">
        <f t="shared" ref="AO17" si="19">+SUM(AO8:AO16)</f>
        <v>119.10000000000001</v>
      </c>
      <c r="AP17" s="224">
        <f t="shared" ref="AP17" si="20">+SUM(AP8:AP16)</f>
        <v>95.000000000000014</v>
      </c>
      <c r="AQ17" s="225">
        <f t="shared" ref="AQ17" si="21">+SUM(AQ8:AQ16)</f>
        <v>119.10000000000001</v>
      </c>
      <c r="AR17" s="228"/>
      <c r="AS17" s="224">
        <f>+SUM(AS8:AS16)</f>
        <v>0</v>
      </c>
      <c r="AT17" s="225">
        <f t="shared" ref="AT17" si="22">+SUM(AT8:AT16)</f>
        <v>0</v>
      </c>
      <c r="AU17" s="224">
        <f t="shared" ref="AU17" si="23">+SUM(AU8:AU16)</f>
        <v>0</v>
      </c>
      <c r="AV17" s="225">
        <f t="shared" ref="AV17" si="24">+SUM(AV8:AV16)</f>
        <v>0</v>
      </c>
      <c r="AW17" s="224">
        <f t="shared" ref="AW17" si="25">+SUM(AW8:AW16)</f>
        <v>127.50000000000003</v>
      </c>
      <c r="AX17" s="225">
        <f t="shared" ref="AX17" si="26">+SUM(AX8:AX16)</f>
        <v>127.50000000000003</v>
      </c>
      <c r="AY17" s="224">
        <f t="shared" ref="AY17" si="27">+SUM(AY8:AY16)</f>
        <v>127.50000000000003</v>
      </c>
      <c r="AZ17" s="225">
        <f t="shared" ref="AZ17" si="28">+SUM(AZ8:AZ16)</f>
        <v>127.50000000000003</v>
      </c>
    </row>
    <row r="18" spans="1:52">
      <c r="A18" s="162"/>
      <c r="B18" s="448"/>
      <c r="C18" s="247"/>
      <c r="D18" s="428"/>
      <c r="E18" s="246"/>
      <c r="F18" s="397"/>
      <c r="G18" s="392"/>
      <c r="H18" s="168"/>
      <c r="I18" s="224"/>
      <c r="J18" s="225"/>
      <c r="K18" s="224"/>
      <c r="L18" s="225"/>
      <c r="M18" s="224"/>
      <c r="N18" s="225"/>
      <c r="O18" s="224"/>
      <c r="P18" s="225"/>
      <c r="Q18" s="370"/>
      <c r="R18" s="224"/>
      <c r="S18" s="370"/>
      <c r="T18" s="224"/>
      <c r="U18" s="225"/>
      <c r="V18" s="224"/>
      <c r="W18" s="225"/>
      <c r="X18" s="224"/>
      <c r="Y18" s="225"/>
      <c r="Z18" s="226"/>
      <c r="AA18" s="224"/>
      <c r="AB18" s="225"/>
      <c r="AC18" s="224"/>
      <c r="AD18" s="225"/>
      <c r="AE18" s="224"/>
      <c r="AF18" s="225"/>
      <c r="AG18" s="224"/>
      <c r="AH18" s="225"/>
      <c r="AI18" s="226"/>
      <c r="AJ18" s="224"/>
      <c r="AK18" s="225"/>
      <c r="AL18" s="224"/>
      <c r="AM18" s="225"/>
      <c r="AN18" s="224"/>
      <c r="AO18" s="225"/>
      <c r="AP18" s="224"/>
      <c r="AQ18" s="225"/>
      <c r="AR18" s="228"/>
      <c r="AS18" s="224"/>
      <c r="AT18" s="225"/>
      <c r="AU18" s="224"/>
      <c r="AV18" s="370"/>
      <c r="AW18" s="224"/>
      <c r="AX18" s="225"/>
      <c r="AY18" s="224"/>
      <c r="AZ18" s="225"/>
    </row>
    <row r="19" spans="1:52">
      <c r="A19" s="162"/>
      <c r="B19" s="448" t="s">
        <v>173</v>
      </c>
      <c r="C19" s="400">
        <v>428</v>
      </c>
      <c r="D19" s="10">
        <v>41402</v>
      </c>
      <c r="E19" s="450">
        <v>347</v>
      </c>
      <c r="F19" s="397" t="s">
        <v>39</v>
      </c>
      <c r="G19" s="5" t="s">
        <v>39</v>
      </c>
      <c r="H19" s="17" t="s">
        <v>81</v>
      </c>
      <c r="I19" s="224" t="s">
        <v>97</v>
      </c>
      <c r="J19" s="225" t="s">
        <v>97</v>
      </c>
      <c r="K19" s="224" t="s">
        <v>97</v>
      </c>
      <c r="L19" s="225" t="s">
        <v>97</v>
      </c>
      <c r="M19" s="224">
        <v>0</v>
      </c>
      <c r="N19" s="225">
        <v>0</v>
      </c>
      <c r="O19" s="224" t="s">
        <v>97</v>
      </c>
      <c r="P19" s="225" t="s">
        <v>97</v>
      </c>
      <c r="Q19" s="370"/>
      <c r="R19" s="224" t="s">
        <v>97</v>
      </c>
      <c r="S19" s="370" t="s">
        <v>97</v>
      </c>
      <c r="T19" s="224" t="s">
        <v>97</v>
      </c>
      <c r="U19" s="225" t="s">
        <v>97</v>
      </c>
      <c r="V19" s="224">
        <v>0</v>
      </c>
      <c r="W19" s="225">
        <v>0</v>
      </c>
      <c r="X19" s="224" t="s">
        <v>97</v>
      </c>
      <c r="Y19" s="225" t="s">
        <v>97</v>
      </c>
      <c r="Z19" s="226"/>
      <c r="AA19" s="224" t="s">
        <v>97</v>
      </c>
      <c r="AB19" s="225" t="s">
        <v>97</v>
      </c>
      <c r="AC19" s="224" t="s">
        <v>97</v>
      </c>
      <c r="AD19" s="225" t="s">
        <v>97</v>
      </c>
      <c r="AE19" s="224">
        <v>0</v>
      </c>
      <c r="AF19" s="225">
        <v>0</v>
      </c>
      <c r="AG19" s="224" t="s">
        <v>97</v>
      </c>
      <c r="AH19" s="225" t="s">
        <v>97</v>
      </c>
      <c r="AI19" s="226"/>
      <c r="AJ19" s="224" t="s">
        <v>97</v>
      </c>
      <c r="AK19" s="225" t="s">
        <v>97</v>
      </c>
      <c r="AL19" s="224" t="s">
        <v>97</v>
      </c>
      <c r="AM19" s="225" t="s">
        <v>97</v>
      </c>
      <c r="AN19" s="224">
        <v>0</v>
      </c>
      <c r="AO19" s="225">
        <v>0</v>
      </c>
      <c r="AP19" s="224" t="s">
        <v>97</v>
      </c>
      <c r="AQ19" s="225" t="s">
        <v>97</v>
      </c>
      <c r="AR19" s="228"/>
      <c r="AS19" s="224" t="s">
        <v>97</v>
      </c>
      <c r="AT19" s="225" t="s">
        <v>97</v>
      </c>
      <c r="AU19" s="224" t="s">
        <v>97</v>
      </c>
      <c r="AV19" s="370" t="s">
        <v>97</v>
      </c>
      <c r="AW19" s="224">
        <v>0</v>
      </c>
      <c r="AX19" s="225">
        <v>0</v>
      </c>
      <c r="AY19" s="224" t="s">
        <v>97</v>
      </c>
      <c r="AZ19" s="225" t="s">
        <v>97</v>
      </c>
    </row>
    <row r="20" spans="1:52">
      <c r="A20" s="162"/>
      <c r="B20" s="448"/>
      <c r="C20" s="247"/>
      <c r="D20" s="428"/>
      <c r="E20" s="246"/>
      <c r="F20" s="397"/>
      <c r="G20" s="392"/>
      <c r="H20" s="168" t="s">
        <v>202</v>
      </c>
      <c r="I20" s="224">
        <f>+SUM(I19)</f>
        <v>0</v>
      </c>
      <c r="J20" s="225">
        <f t="shared" ref="J20:P20" si="29">+SUM(J19)</f>
        <v>0</v>
      </c>
      <c r="K20" s="224">
        <f t="shared" si="29"/>
        <v>0</v>
      </c>
      <c r="L20" s="225">
        <f t="shared" si="29"/>
        <v>0</v>
      </c>
      <c r="M20" s="224">
        <f t="shared" si="29"/>
        <v>0</v>
      </c>
      <c r="N20" s="225">
        <f t="shared" si="29"/>
        <v>0</v>
      </c>
      <c r="O20" s="224">
        <f t="shared" si="29"/>
        <v>0</v>
      </c>
      <c r="P20" s="225">
        <f t="shared" si="29"/>
        <v>0</v>
      </c>
      <c r="Q20" s="370"/>
      <c r="R20" s="224">
        <f>+SUM(R19)</f>
        <v>0</v>
      </c>
      <c r="S20" s="225">
        <f t="shared" ref="S20" si="30">+SUM(S19)</f>
        <v>0</v>
      </c>
      <c r="T20" s="224">
        <f t="shared" ref="T20" si="31">+SUM(T19)</f>
        <v>0</v>
      </c>
      <c r="U20" s="225">
        <f t="shared" ref="U20" si="32">+SUM(U19)</f>
        <v>0</v>
      </c>
      <c r="V20" s="224">
        <f t="shared" ref="V20" si="33">+SUM(V19)</f>
        <v>0</v>
      </c>
      <c r="W20" s="225">
        <f t="shared" ref="W20" si="34">+SUM(W19)</f>
        <v>0</v>
      </c>
      <c r="X20" s="224">
        <f t="shared" ref="X20" si="35">+SUM(X19)</f>
        <v>0</v>
      </c>
      <c r="Y20" s="225">
        <f t="shared" ref="Y20" si="36">+SUM(Y19)</f>
        <v>0</v>
      </c>
      <c r="Z20" s="226"/>
      <c r="AA20" s="224">
        <f>+SUM(AA19)</f>
        <v>0</v>
      </c>
      <c r="AB20" s="225">
        <f t="shared" ref="AB20" si="37">+SUM(AB19)</f>
        <v>0</v>
      </c>
      <c r="AC20" s="224">
        <f t="shared" ref="AC20" si="38">+SUM(AC19)</f>
        <v>0</v>
      </c>
      <c r="AD20" s="225">
        <f t="shared" ref="AD20" si="39">+SUM(AD19)</f>
        <v>0</v>
      </c>
      <c r="AE20" s="224">
        <f t="shared" ref="AE20" si="40">+SUM(AE19)</f>
        <v>0</v>
      </c>
      <c r="AF20" s="225">
        <f t="shared" ref="AF20" si="41">+SUM(AF19)</f>
        <v>0</v>
      </c>
      <c r="AG20" s="224">
        <f t="shared" ref="AG20" si="42">+SUM(AG19)</f>
        <v>0</v>
      </c>
      <c r="AH20" s="225">
        <f t="shared" ref="AH20" si="43">+SUM(AH19)</f>
        <v>0</v>
      </c>
      <c r="AI20" s="226"/>
      <c r="AJ20" s="224">
        <f>+SUM(AJ19)</f>
        <v>0</v>
      </c>
      <c r="AK20" s="225">
        <f t="shared" ref="AK20" si="44">+SUM(AK19)</f>
        <v>0</v>
      </c>
      <c r="AL20" s="224">
        <f t="shared" ref="AL20" si="45">+SUM(AL19)</f>
        <v>0</v>
      </c>
      <c r="AM20" s="225">
        <f t="shared" ref="AM20" si="46">+SUM(AM19)</f>
        <v>0</v>
      </c>
      <c r="AN20" s="224">
        <f t="shared" ref="AN20" si="47">+SUM(AN19)</f>
        <v>0</v>
      </c>
      <c r="AO20" s="225">
        <f t="shared" ref="AO20" si="48">+SUM(AO19)</f>
        <v>0</v>
      </c>
      <c r="AP20" s="224">
        <f t="shared" ref="AP20" si="49">+SUM(AP19)</f>
        <v>0</v>
      </c>
      <c r="AQ20" s="225">
        <f t="shared" ref="AQ20" si="50">+SUM(AQ19)</f>
        <v>0</v>
      </c>
      <c r="AR20" s="228"/>
      <c r="AS20" s="224">
        <f>+SUM(AS19)</f>
        <v>0</v>
      </c>
      <c r="AT20" s="225">
        <f t="shared" ref="AT20" si="51">+SUM(AT19)</f>
        <v>0</v>
      </c>
      <c r="AU20" s="224">
        <f t="shared" ref="AU20" si="52">+SUM(AU19)</f>
        <v>0</v>
      </c>
      <c r="AV20" s="225">
        <f t="shared" ref="AV20" si="53">+SUM(AV19)</f>
        <v>0</v>
      </c>
      <c r="AW20" s="224">
        <f t="shared" ref="AW20" si="54">+SUM(AW19)</f>
        <v>0</v>
      </c>
      <c r="AX20" s="225">
        <f t="shared" ref="AX20" si="55">+SUM(AX19)</f>
        <v>0</v>
      </c>
      <c r="AY20" s="224">
        <f t="shared" ref="AY20" si="56">+SUM(AY19)</f>
        <v>0</v>
      </c>
      <c r="AZ20" s="225">
        <f t="shared" ref="AZ20" si="57">+SUM(AZ19)</f>
        <v>0</v>
      </c>
    </row>
    <row r="21" spans="1:52">
      <c r="A21" s="162"/>
      <c r="B21" s="448"/>
      <c r="C21" s="4"/>
      <c r="D21" s="10"/>
      <c r="E21" s="450"/>
      <c r="F21" s="397"/>
      <c r="G21" s="5"/>
      <c r="H21" s="17"/>
      <c r="I21" s="224"/>
      <c r="J21" s="225"/>
      <c r="K21" s="224"/>
      <c r="L21" s="225"/>
      <c r="M21" s="224"/>
      <c r="N21" s="225"/>
      <c r="O21" s="224"/>
      <c r="P21" s="225"/>
      <c r="Q21" s="370"/>
      <c r="R21" s="224"/>
      <c r="S21" s="370"/>
      <c r="T21" s="224"/>
      <c r="U21" s="225"/>
      <c r="V21" s="224"/>
      <c r="W21" s="225"/>
      <c r="X21" s="224"/>
      <c r="Y21" s="225"/>
      <c r="Z21" s="226"/>
      <c r="AA21" s="224"/>
      <c r="AB21" s="225"/>
      <c r="AC21" s="224"/>
      <c r="AD21" s="225"/>
      <c r="AE21" s="224"/>
      <c r="AF21" s="225"/>
      <c r="AG21" s="224"/>
      <c r="AH21" s="225"/>
      <c r="AI21" s="226"/>
      <c r="AJ21" s="224"/>
      <c r="AK21" s="225"/>
      <c r="AL21" s="224"/>
      <c r="AM21" s="225"/>
      <c r="AN21" s="224"/>
      <c r="AO21" s="225"/>
      <c r="AP21" s="224"/>
      <c r="AQ21" s="225"/>
      <c r="AR21" s="228"/>
      <c r="AS21" s="224"/>
      <c r="AT21" s="225"/>
      <c r="AU21" s="224"/>
      <c r="AV21" s="370"/>
      <c r="AW21" s="224"/>
      <c r="AX21" s="225"/>
      <c r="AY21" s="224"/>
      <c r="AZ21" s="225"/>
    </row>
    <row r="22" spans="1:52" ht="12.75" customHeight="1">
      <c r="A22" s="179"/>
      <c r="B22" s="448" t="s">
        <v>175</v>
      </c>
      <c r="C22" s="4">
        <v>460</v>
      </c>
      <c r="D22" s="12">
        <v>41417</v>
      </c>
      <c r="E22" s="450">
        <v>372</v>
      </c>
      <c r="F22" s="397" t="s">
        <v>51</v>
      </c>
      <c r="G22" s="5" t="s">
        <v>51</v>
      </c>
      <c r="H22" s="17" t="s">
        <v>89</v>
      </c>
      <c r="I22" s="224" t="s">
        <v>97</v>
      </c>
      <c r="J22" s="225" t="s">
        <v>97</v>
      </c>
      <c r="K22" s="224" t="s">
        <v>97</v>
      </c>
      <c r="L22" s="225" t="s">
        <v>97</v>
      </c>
      <c r="M22" s="224">
        <v>0</v>
      </c>
      <c r="N22" s="225">
        <v>0</v>
      </c>
      <c r="O22" s="224" t="s">
        <v>97</v>
      </c>
      <c r="P22" s="225" t="s">
        <v>97</v>
      </c>
      <c r="Q22" s="370"/>
      <c r="R22" s="224" t="s">
        <v>97</v>
      </c>
      <c r="S22" s="370" t="s">
        <v>97</v>
      </c>
      <c r="T22" s="224" t="s">
        <v>97</v>
      </c>
      <c r="U22" s="225" t="s">
        <v>97</v>
      </c>
      <c r="V22" s="224">
        <v>0</v>
      </c>
      <c r="W22" s="225">
        <v>0</v>
      </c>
      <c r="X22" s="224" t="s">
        <v>97</v>
      </c>
      <c r="Y22" s="225" t="s">
        <v>97</v>
      </c>
      <c r="Z22" s="226"/>
      <c r="AA22" s="224" t="s">
        <v>97</v>
      </c>
      <c r="AB22" s="225" t="s">
        <v>97</v>
      </c>
      <c r="AC22" s="224" t="s">
        <v>97</v>
      </c>
      <c r="AD22" s="225" t="s">
        <v>97</v>
      </c>
      <c r="AE22" s="224">
        <v>0</v>
      </c>
      <c r="AF22" s="225">
        <v>0</v>
      </c>
      <c r="AG22" s="224" t="s">
        <v>97</v>
      </c>
      <c r="AH22" s="225" t="s">
        <v>97</v>
      </c>
      <c r="AI22" s="226"/>
      <c r="AJ22" s="224" t="s">
        <v>97</v>
      </c>
      <c r="AK22" s="225" t="s">
        <v>97</v>
      </c>
      <c r="AL22" s="224" t="s">
        <v>97</v>
      </c>
      <c r="AM22" s="225" t="s">
        <v>97</v>
      </c>
      <c r="AN22" s="224">
        <v>0</v>
      </c>
      <c r="AO22" s="225">
        <v>0</v>
      </c>
      <c r="AP22" s="224" t="s">
        <v>97</v>
      </c>
      <c r="AQ22" s="225" t="s">
        <v>97</v>
      </c>
      <c r="AR22" s="228"/>
      <c r="AS22" s="224" t="s">
        <v>97</v>
      </c>
      <c r="AT22" s="225" t="s">
        <v>97</v>
      </c>
      <c r="AU22" s="224" t="s">
        <v>97</v>
      </c>
      <c r="AV22" s="370" t="s">
        <v>97</v>
      </c>
      <c r="AW22" s="224">
        <v>0</v>
      </c>
      <c r="AX22" s="225">
        <v>0</v>
      </c>
      <c r="AY22" s="224" t="s">
        <v>97</v>
      </c>
      <c r="AZ22" s="225" t="s">
        <v>97</v>
      </c>
    </row>
    <row r="23" spans="1:52">
      <c r="A23" s="162"/>
      <c r="B23" s="448"/>
      <c r="C23" s="247"/>
      <c r="D23" s="428"/>
      <c r="E23" s="246"/>
      <c r="F23" s="397"/>
      <c r="G23" s="392"/>
      <c r="H23" s="168" t="s">
        <v>202</v>
      </c>
      <c r="I23" s="224">
        <f>+SUM(I22)</f>
        <v>0</v>
      </c>
      <c r="J23" s="225">
        <f t="shared" ref="J23" si="58">+SUM(J22)</f>
        <v>0</v>
      </c>
      <c r="K23" s="224">
        <f t="shared" ref="K23" si="59">+SUM(K22)</f>
        <v>0</v>
      </c>
      <c r="L23" s="225">
        <f t="shared" ref="L23" si="60">+SUM(L22)</f>
        <v>0</v>
      </c>
      <c r="M23" s="224">
        <f t="shared" ref="M23" si="61">+SUM(M22)</f>
        <v>0</v>
      </c>
      <c r="N23" s="225">
        <f t="shared" ref="N23" si="62">+SUM(N22)</f>
        <v>0</v>
      </c>
      <c r="O23" s="224">
        <f t="shared" ref="O23" si="63">+SUM(O22)</f>
        <v>0</v>
      </c>
      <c r="P23" s="225">
        <f t="shared" ref="P23" si="64">+SUM(P22)</f>
        <v>0</v>
      </c>
      <c r="Q23" s="370"/>
      <c r="R23" s="224">
        <f>+SUM(R22)</f>
        <v>0</v>
      </c>
      <c r="S23" s="225">
        <f t="shared" ref="S23" si="65">+SUM(S22)</f>
        <v>0</v>
      </c>
      <c r="T23" s="224">
        <f t="shared" ref="T23" si="66">+SUM(T22)</f>
        <v>0</v>
      </c>
      <c r="U23" s="225">
        <f t="shared" ref="U23" si="67">+SUM(U22)</f>
        <v>0</v>
      </c>
      <c r="V23" s="224">
        <f t="shared" ref="V23" si="68">+SUM(V22)</f>
        <v>0</v>
      </c>
      <c r="W23" s="225">
        <f t="shared" ref="W23" si="69">+SUM(W22)</f>
        <v>0</v>
      </c>
      <c r="X23" s="224">
        <f t="shared" ref="X23" si="70">+SUM(X22)</f>
        <v>0</v>
      </c>
      <c r="Y23" s="225">
        <f t="shared" ref="Y23" si="71">+SUM(Y22)</f>
        <v>0</v>
      </c>
      <c r="Z23" s="226"/>
      <c r="AA23" s="224">
        <f>+SUM(AA22)</f>
        <v>0</v>
      </c>
      <c r="AB23" s="225">
        <f t="shared" ref="AB23" si="72">+SUM(AB22)</f>
        <v>0</v>
      </c>
      <c r="AC23" s="224">
        <f t="shared" ref="AC23" si="73">+SUM(AC22)</f>
        <v>0</v>
      </c>
      <c r="AD23" s="225">
        <f t="shared" ref="AD23" si="74">+SUM(AD22)</f>
        <v>0</v>
      </c>
      <c r="AE23" s="224">
        <f t="shared" ref="AE23" si="75">+SUM(AE22)</f>
        <v>0</v>
      </c>
      <c r="AF23" s="225">
        <f t="shared" ref="AF23" si="76">+SUM(AF22)</f>
        <v>0</v>
      </c>
      <c r="AG23" s="224">
        <f t="shared" ref="AG23" si="77">+SUM(AG22)</f>
        <v>0</v>
      </c>
      <c r="AH23" s="225">
        <f t="shared" ref="AH23" si="78">+SUM(AH22)</f>
        <v>0</v>
      </c>
      <c r="AI23" s="226"/>
      <c r="AJ23" s="224">
        <f>+SUM(AJ22)</f>
        <v>0</v>
      </c>
      <c r="AK23" s="225">
        <f t="shared" ref="AK23" si="79">+SUM(AK22)</f>
        <v>0</v>
      </c>
      <c r="AL23" s="224">
        <f t="shared" ref="AL23" si="80">+SUM(AL22)</f>
        <v>0</v>
      </c>
      <c r="AM23" s="225">
        <f t="shared" ref="AM23" si="81">+SUM(AM22)</f>
        <v>0</v>
      </c>
      <c r="AN23" s="224">
        <f t="shared" ref="AN23" si="82">+SUM(AN22)</f>
        <v>0</v>
      </c>
      <c r="AO23" s="225">
        <f t="shared" ref="AO23" si="83">+SUM(AO22)</f>
        <v>0</v>
      </c>
      <c r="AP23" s="224">
        <f t="shared" ref="AP23" si="84">+SUM(AP22)</f>
        <v>0</v>
      </c>
      <c r="AQ23" s="225">
        <f t="shared" ref="AQ23" si="85">+SUM(AQ22)</f>
        <v>0</v>
      </c>
      <c r="AR23" s="228"/>
      <c r="AS23" s="224">
        <f>+SUM(AS22)</f>
        <v>0</v>
      </c>
      <c r="AT23" s="225">
        <f t="shared" ref="AT23" si="86">+SUM(AT22)</f>
        <v>0</v>
      </c>
      <c r="AU23" s="224">
        <f t="shared" ref="AU23" si="87">+SUM(AU22)</f>
        <v>0</v>
      </c>
      <c r="AV23" s="225">
        <f t="shared" ref="AV23" si="88">+SUM(AV22)</f>
        <v>0</v>
      </c>
      <c r="AW23" s="224">
        <f t="shared" ref="AW23" si="89">+SUM(AW22)</f>
        <v>0</v>
      </c>
      <c r="AX23" s="225">
        <f t="shared" ref="AX23" si="90">+SUM(AX22)</f>
        <v>0</v>
      </c>
      <c r="AY23" s="224">
        <f t="shared" ref="AY23" si="91">+SUM(AY22)</f>
        <v>0</v>
      </c>
      <c r="AZ23" s="225">
        <f t="shared" ref="AZ23" si="92">+SUM(AZ22)</f>
        <v>0</v>
      </c>
    </row>
    <row r="24" spans="1:52">
      <c r="A24" s="179"/>
      <c r="B24" s="448"/>
      <c r="C24" s="4"/>
      <c r="D24" s="12"/>
      <c r="E24" s="450"/>
      <c r="F24" s="397"/>
      <c r="G24" s="5"/>
      <c r="H24" s="17"/>
      <c r="I24" s="224"/>
      <c r="J24" s="225"/>
      <c r="K24" s="224"/>
      <c r="L24" s="225"/>
      <c r="M24" s="224"/>
      <c r="N24" s="225"/>
      <c r="O24" s="224"/>
      <c r="P24" s="225"/>
      <c r="Q24" s="370"/>
      <c r="R24" s="224"/>
      <c r="S24" s="370"/>
      <c r="T24" s="224"/>
      <c r="U24" s="225"/>
      <c r="V24" s="224"/>
      <c r="W24" s="225"/>
      <c r="X24" s="224"/>
      <c r="Y24" s="225"/>
      <c r="Z24" s="226"/>
      <c r="AA24" s="224"/>
      <c r="AB24" s="225"/>
      <c r="AC24" s="224"/>
      <c r="AD24" s="225"/>
      <c r="AE24" s="224"/>
      <c r="AF24" s="225"/>
      <c r="AG24" s="224"/>
      <c r="AH24" s="225"/>
      <c r="AI24" s="226"/>
      <c r="AJ24" s="224"/>
      <c r="AK24" s="225"/>
      <c r="AL24" s="224"/>
      <c r="AM24" s="225"/>
      <c r="AN24" s="224"/>
      <c r="AO24" s="225"/>
      <c r="AP24" s="224"/>
      <c r="AQ24" s="225"/>
      <c r="AR24" s="228"/>
      <c r="AS24" s="224"/>
      <c r="AT24" s="225"/>
      <c r="AU24" s="224"/>
      <c r="AV24" s="370"/>
      <c r="AW24" s="224"/>
      <c r="AX24" s="225"/>
      <c r="AY24" s="224"/>
      <c r="AZ24" s="225"/>
    </row>
    <row r="25" spans="1:52">
      <c r="A25" s="179"/>
      <c r="B25" s="448" t="s">
        <v>31</v>
      </c>
      <c r="C25" s="4">
        <v>462</v>
      </c>
      <c r="D25" s="10">
        <v>41417</v>
      </c>
      <c r="E25" s="450">
        <v>406</v>
      </c>
      <c r="F25" s="397" t="s">
        <v>124</v>
      </c>
      <c r="G25" s="5" t="s">
        <v>224</v>
      </c>
      <c r="H25" s="17" t="s">
        <v>90</v>
      </c>
      <c r="I25" s="211" t="s">
        <v>159</v>
      </c>
      <c r="J25" s="225"/>
      <c r="K25" s="224"/>
      <c r="L25" s="225"/>
      <c r="M25" s="224"/>
      <c r="N25" s="225"/>
      <c r="O25" s="224"/>
      <c r="P25" s="225"/>
      <c r="Q25" s="370"/>
      <c r="R25" s="224"/>
      <c r="S25" s="370"/>
      <c r="T25" s="224"/>
      <c r="U25" s="225"/>
      <c r="V25" s="224"/>
      <c r="W25" s="225"/>
      <c r="X25" s="224"/>
      <c r="Y25" s="225"/>
      <c r="Z25" s="226"/>
      <c r="AA25" s="224"/>
      <c r="AB25" s="225"/>
      <c r="AC25" s="224"/>
      <c r="AD25" s="225"/>
      <c r="AE25" s="224"/>
      <c r="AF25" s="225"/>
      <c r="AG25" s="224"/>
      <c r="AH25" s="225"/>
      <c r="AI25" s="226"/>
      <c r="AJ25" s="224"/>
      <c r="AK25" s="225"/>
      <c r="AL25" s="224"/>
      <c r="AM25" s="225"/>
      <c r="AN25" s="224"/>
      <c r="AO25" s="225"/>
      <c r="AP25" s="224"/>
      <c r="AQ25" s="225"/>
      <c r="AR25" s="228"/>
      <c r="AS25" s="224"/>
      <c r="AT25" s="225"/>
      <c r="AU25" s="224"/>
      <c r="AV25" s="370"/>
      <c r="AW25" s="224"/>
      <c r="AX25" s="225"/>
      <c r="AY25" s="224"/>
      <c r="AZ25" s="225"/>
    </row>
    <row r="26" spans="1:52">
      <c r="A26" s="162"/>
      <c r="B26" s="448"/>
      <c r="C26" s="247"/>
      <c r="D26" s="428"/>
      <c r="E26" s="246"/>
      <c r="F26" s="397"/>
      <c r="G26" s="392"/>
      <c r="H26" s="168" t="s">
        <v>202</v>
      </c>
      <c r="I26" s="224">
        <f>+SUM(I25)</f>
        <v>0</v>
      </c>
      <c r="J26" s="225">
        <f t="shared" ref="J26" si="93">+SUM(J25)</f>
        <v>0</v>
      </c>
      <c r="K26" s="224">
        <f t="shared" ref="K26" si="94">+SUM(K25)</f>
        <v>0</v>
      </c>
      <c r="L26" s="225">
        <f t="shared" ref="L26" si="95">+SUM(L25)</f>
        <v>0</v>
      </c>
      <c r="M26" s="224">
        <f t="shared" ref="M26" si="96">+SUM(M25)</f>
        <v>0</v>
      </c>
      <c r="N26" s="225">
        <f t="shared" ref="N26" si="97">+SUM(N25)</f>
        <v>0</v>
      </c>
      <c r="O26" s="224">
        <f t="shared" ref="O26" si="98">+SUM(O25)</f>
        <v>0</v>
      </c>
      <c r="P26" s="225">
        <f t="shared" ref="P26" si="99">+SUM(P25)</f>
        <v>0</v>
      </c>
      <c r="Q26" s="370"/>
      <c r="R26" s="224">
        <f>+SUM(R25)</f>
        <v>0</v>
      </c>
      <c r="S26" s="225">
        <f t="shared" ref="S26" si="100">+SUM(S25)</f>
        <v>0</v>
      </c>
      <c r="T26" s="224">
        <f t="shared" ref="T26" si="101">+SUM(T25)</f>
        <v>0</v>
      </c>
      <c r="U26" s="225">
        <f t="shared" ref="U26" si="102">+SUM(U25)</f>
        <v>0</v>
      </c>
      <c r="V26" s="224">
        <f t="shared" ref="V26" si="103">+SUM(V25)</f>
        <v>0</v>
      </c>
      <c r="W26" s="225">
        <f t="shared" ref="W26" si="104">+SUM(W25)</f>
        <v>0</v>
      </c>
      <c r="X26" s="224">
        <f t="shared" ref="X26" si="105">+SUM(X25)</f>
        <v>0</v>
      </c>
      <c r="Y26" s="225">
        <f t="shared" ref="Y26" si="106">+SUM(Y25)</f>
        <v>0</v>
      </c>
      <c r="Z26" s="226"/>
      <c r="AA26" s="224">
        <f>+SUM(AA25)</f>
        <v>0</v>
      </c>
      <c r="AB26" s="225">
        <f t="shared" ref="AB26" si="107">+SUM(AB25)</f>
        <v>0</v>
      </c>
      <c r="AC26" s="224">
        <f t="shared" ref="AC26" si="108">+SUM(AC25)</f>
        <v>0</v>
      </c>
      <c r="AD26" s="225">
        <f t="shared" ref="AD26" si="109">+SUM(AD25)</f>
        <v>0</v>
      </c>
      <c r="AE26" s="224">
        <f t="shared" ref="AE26" si="110">+SUM(AE25)</f>
        <v>0</v>
      </c>
      <c r="AF26" s="225">
        <f t="shared" ref="AF26" si="111">+SUM(AF25)</f>
        <v>0</v>
      </c>
      <c r="AG26" s="224">
        <f t="shared" ref="AG26" si="112">+SUM(AG25)</f>
        <v>0</v>
      </c>
      <c r="AH26" s="225">
        <f t="shared" ref="AH26" si="113">+SUM(AH25)</f>
        <v>0</v>
      </c>
      <c r="AI26" s="226"/>
      <c r="AJ26" s="224">
        <f>+SUM(AJ25)</f>
        <v>0</v>
      </c>
      <c r="AK26" s="225">
        <f t="shared" ref="AK26" si="114">+SUM(AK25)</f>
        <v>0</v>
      </c>
      <c r="AL26" s="224">
        <f t="shared" ref="AL26" si="115">+SUM(AL25)</f>
        <v>0</v>
      </c>
      <c r="AM26" s="225">
        <f t="shared" ref="AM26" si="116">+SUM(AM25)</f>
        <v>0</v>
      </c>
      <c r="AN26" s="224">
        <f t="shared" ref="AN26" si="117">+SUM(AN25)</f>
        <v>0</v>
      </c>
      <c r="AO26" s="225">
        <f t="shared" ref="AO26" si="118">+SUM(AO25)</f>
        <v>0</v>
      </c>
      <c r="AP26" s="224">
        <f t="shared" ref="AP26" si="119">+SUM(AP25)</f>
        <v>0</v>
      </c>
      <c r="AQ26" s="225">
        <f t="shared" ref="AQ26" si="120">+SUM(AQ25)</f>
        <v>0</v>
      </c>
      <c r="AR26" s="228"/>
      <c r="AS26" s="224">
        <f>+SUM(AS25)</f>
        <v>0</v>
      </c>
      <c r="AT26" s="225">
        <f t="shared" ref="AT26" si="121">+SUM(AT25)</f>
        <v>0</v>
      </c>
      <c r="AU26" s="224">
        <f t="shared" ref="AU26" si="122">+SUM(AU25)</f>
        <v>0</v>
      </c>
      <c r="AV26" s="225">
        <f t="shared" ref="AV26" si="123">+SUM(AV25)</f>
        <v>0</v>
      </c>
      <c r="AW26" s="224">
        <f t="shared" ref="AW26" si="124">+SUM(AW25)</f>
        <v>0</v>
      </c>
      <c r="AX26" s="225">
        <f t="shared" ref="AX26" si="125">+SUM(AX25)</f>
        <v>0</v>
      </c>
      <c r="AY26" s="224">
        <f t="shared" ref="AY26" si="126">+SUM(AY25)</f>
        <v>0</v>
      </c>
      <c r="AZ26" s="225">
        <f t="shared" ref="AZ26" si="127">+SUM(AZ25)</f>
        <v>0</v>
      </c>
    </row>
    <row r="27" spans="1:52">
      <c r="A27" s="179"/>
      <c r="B27" s="448"/>
      <c r="C27" s="4"/>
      <c r="D27" s="10"/>
      <c r="E27" s="450"/>
      <c r="F27" s="397"/>
      <c r="G27" s="23"/>
      <c r="H27" s="17"/>
      <c r="I27" s="211"/>
      <c r="J27" s="225"/>
      <c r="K27" s="224"/>
      <c r="L27" s="225"/>
      <c r="M27" s="224"/>
      <c r="N27" s="225"/>
      <c r="O27" s="224"/>
      <c r="P27" s="225"/>
      <c r="Q27" s="370"/>
      <c r="R27" s="224"/>
      <c r="S27" s="370"/>
      <c r="T27" s="224"/>
      <c r="U27" s="225"/>
      <c r="V27" s="224"/>
      <c r="W27" s="225"/>
      <c r="X27" s="224"/>
      <c r="Y27" s="225"/>
      <c r="Z27" s="226"/>
      <c r="AA27" s="224"/>
      <c r="AB27" s="225"/>
      <c r="AC27" s="224"/>
      <c r="AD27" s="225"/>
      <c r="AE27" s="224"/>
      <c r="AF27" s="225"/>
      <c r="AG27" s="224"/>
      <c r="AH27" s="225"/>
      <c r="AI27" s="226"/>
      <c r="AJ27" s="224"/>
      <c r="AK27" s="225"/>
      <c r="AL27" s="224"/>
      <c r="AM27" s="225"/>
      <c r="AN27" s="224"/>
      <c r="AO27" s="225"/>
      <c r="AP27" s="224"/>
      <c r="AQ27" s="225"/>
      <c r="AR27" s="228"/>
      <c r="AS27" s="224"/>
      <c r="AT27" s="225"/>
      <c r="AU27" s="224"/>
      <c r="AV27" s="370"/>
      <c r="AW27" s="224"/>
      <c r="AX27" s="225"/>
      <c r="AY27" s="224"/>
      <c r="AZ27" s="225"/>
    </row>
    <row r="28" spans="1:52">
      <c r="A28" s="179"/>
      <c r="B28" s="448" t="s">
        <v>34</v>
      </c>
      <c r="C28" s="4">
        <v>481</v>
      </c>
      <c r="D28" s="10">
        <v>41431</v>
      </c>
      <c r="E28" s="450">
        <v>1512</v>
      </c>
      <c r="F28" s="397" t="s">
        <v>56</v>
      </c>
      <c r="G28" s="5" t="s">
        <v>56</v>
      </c>
      <c r="H28" s="17" t="s">
        <v>78</v>
      </c>
      <c r="I28" s="224">
        <v>-80.400000000000006</v>
      </c>
      <c r="J28" s="225">
        <v>-80.400000000000006</v>
      </c>
      <c r="K28" s="224">
        <v>-377.3</v>
      </c>
      <c r="L28" s="225">
        <v>-377.3</v>
      </c>
      <c r="M28" s="224">
        <v>457.7</v>
      </c>
      <c r="N28" s="225">
        <v>457.7</v>
      </c>
      <c r="O28" s="224">
        <v>0</v>
      </c>
      <c r="P28" s="225">
        <v>0</v>
      </c>
      <c r="Q28" s="370"/>
      <c r="R28" s="224">
        <v>-73.2</v>
      </c>
      <c r="S28" s="370">
        <v>-73.2</v>
      </c>
      <c r="T28" s="224">
        <v>-367</v>
      </c>
      <c r="U28" s="225">
        <v>-367</v>
      </c>
      <c r="V28" s="224">
        <v>440.2</v>
      </c>
      <c r="W28" s="225">
        <v>440.2</v>
      </c>
      <c r="X28" s="224">
        <v>0</v>
      </c>
      <c r="Y28" s="225">
        <v>0</v>
      </c>
      <c r="Z28" s="226"/>
      <c r="AA28" s="224">
        <v>-66.900000000000006</v>
      </c>
      <c r="AB28" s="225">
        <v>-66.900000000000006</v>
      </c>
      <c r="AC28" s="224">
        <v>-365.8</v>
      </c>
      <c r="AD28" s="225">
        <v>-365.8</v>
      </c>
      <c r="AE28" s="224">
        <v>432.7</v>
      </c>
      <c r="AF28" s="225">
        <v>432.7</v>
      </c>
      <c r="AG28" s="224">
        <v>0</v>
      </c>
      <c r="AH28" s="225">
        <v>0</v>
      </c>
      <c r="AI28" s="226"/>
      <c r="AJ28" s="224">
        <v>-65.2</v>
      </c>
      <c r="AK28" s="225">
        <v>-65.2</v>
      </c>
      <c r="AL28" s="224">
        <v>-366.3</v>
      </c>
      <c r="AM28" s="225">
        <v>-366.3</v>
      </c>
      <c r="AN28" s="224">
        <v>431.5</v>
      </c>
      <c r="AO28" s="225">
        <v>431.5</v>
      </c>
      <c r="AP28" s="224">
        <v>0</v>
      </c>
      <c r="AQ28" s="225">
        <v>0</v>
      </c>
      <c r="AR28" s="228"/>
      <c r="AS28" s="224">
        <v>-65.5</v>
      </c>
      <c r="AT28" s="225">
        <v>-65.5</v>
      </c>
      <c r="AU28" s="224">
        <v>-366.8</v>
      </c>
      <c r="AV28" s="370">
        <v>-366.8</v>
      </c>
      <c r="AW28" s="224">
        <v>432.3</v>
      </c>
      <c r="AX28" s="225">
        <v>432.3</v>
      </c>
      <c r="AY28" s="224">
        <v>0</v>
      </c>
      <c r="AZ28" s="225">
        <v>0</v>
      </c>
    </row>
    <row r="29" spans="1:52">
      <c r="A29" s="162"/>
      <c r="B29" s="448"/>
      <c r="C29" s="247"/>
      <c r="D29" s="428"/>
      <c r="E29" s="246"/>
      <c r="F29" s="397"/>
      <c r="G29" s="392"/>
      <c r="H29" s="168" t="s">
        <v>202</v>
      </c>
      <c r="I29" s="224">
        <f t="shared" ref="I29:P29" si="128">+SUM(I28:I28)</f>
        <v>-80.400000000000006</v>
      </c>
      <c r="J29" s="225">
        <f t="shared" si="128"/>
        <v>-80.400000000000006</v>
      </c>
      <c r="K29" s="224">
        <f t="shared" si="128"/>
        <v>-377.3</v>
      </c>
      <c r="L29" s="225">
        <f t="shared" si="128"/>
        <v>-377.3</v>
      </c>
      <c r="M29" s="224">
        <f t="shared" si="128"/>
        <v>457.7</v>
      </c>
      <c r="N29" s="225">
        <f t="shared" si="128"/>
        <v>457.7</v>
      </c>
      <c r="O29" s="224">
        <f t="shared" si="128"/>
        <v>0</v>
      </c>
      <c r="P29" s="225">
        <f t="shared" si="128"/>
        <v>0</v>
      </c>
      <c r="Q29" s="370"/>
      <c r="R29" s="224">
        <f t="shared" ref="R29:Y29" si="129">+SUM(R28:R28)</f>
        <v>-73.2</v>
      </c>
      <c r="S29" s="225">
        <f t="shared" si="129"/>
        <v>-73.2</v>
      </c>
      <c r="T29" s="224">
        <f t="shared" si="129"/>
        <v>-367</v>
      </c>
      <c r="U29" s="225">
        <f t="shared" si="129"/>
        <v>-367</v>
      </c>
      <c r="V29" s="224">
        <f t="shared" si="129"/>
        <v>440.2</v>
      </c>
      <c r="W29" s="225">
        <f t="shared" si="129"/>
        <v>440.2</v>
      </c>
      <c r="X29" s="224">
        <f t="shared" si="129"/>
        <v>0</v>
      </c>
      <c r="Y29" s="225">
        <f t="shared" si="129"/>
        <v>0</v>
      </c>
      <c r="Z29" s="226"/>
      <c r="AA29" s="224">
        <f t="shared" ref="AA29:AH29" si="130">+SUM(AA28:AA28)</f>
        <v>-66.900000000000006</v>
      </c>
      <c r="AB29" s="225">
        <f t="shared" si="130"/>
        <v>-66.900000000000006</v>
      </c>
      <c r="AC29" s="224">
        <f t="shared" si="130"/>
        <v>-365.8</v>
      </c>
      <c r="AD29" s="225">
        <f t="shared" si="130"/>
        <v>-365.8</v>
      </c>
      <c r="AE29" s="224">
        <f t="shared" si="130"/>
        <v>432.7</v>
      </c>
      <c r="AF29" s="225">
        <f t="shared" si="130"/>
        <v>432.7</v>
      </c>
      <c r="AG29" s="224">
        <f t="shared" si="130"/>
        <v>0</v>
      </c>
      <c r="AH29" s="225">
        <f t="shared" si="130"/>
        <v>0</v>
      </c>
      <c r="AI29" s="226"/>
      <c r="AJ29" s="224">
        <f t="shared" ref="AJ29:AQ29" si="131">+SUM(AJ28:AJ28)</f>
        <v>-65.2</v>
      </c>
      <c r="AK29" s="225">
        <f t="shared" si="131"/>
        <v>-65.2</v>
      </c>
      <c r="AL29" s="224">
        <f t="shared" si="131"/>
        <v>-366.3</v>
      </c>
      <c r="AM29" s="225">
        <f t="shared" si="131"/>
        <v>-366.3</v>
      </c>
      <c r="AN29" s="224">
        <f t="shared" si="131"/>
        <v>431.5</v>
      </c>
      <c r="AO29" s="225">
        <f t="shared" si="131"/>
        <v>431.5</v>
      </c>
      <c r="AP29" s="224">
        <f t="shared" si="131"/>
        <v>0</v>
      </c>
      <c r="AQ29" s="225">
        <f t="shared" si="131"/>
        <v>0</v>
      </c>
      <c r="AR29" s="228"/>
      <c r="AS29" s="224">
        <f t="shared" ref="AS29:AZ29" si="132">+SUM(AS28:AS28)</f>
        <v>-65.5</v>
      </c>
      <c r="AT29" s="225">
        <f t="shared" si="132"/>
        <v>-65.5</v>
      </c>
      <c r="AU29" s="224">
        <f t="shared" si="132"/>
        <v>-366.8</v>
      </c>
      <c r="AV29" s="225">
        <f t="shared" si="132"/>
        <v>-366.8</v>
      </c>
      <c r="AW29" s="224">
        <f t="shared" si="132"/>
        <v>432.3</v>
      </c>
      <c r="AX29" s="225">
        <f t="shared" si="132"/>
        <v>432.3</v>
      </c>
      <c r="AY29" s="224">
        <f t="shared" si="132"/>
        <v>0</v>
      </c>
      <c r="AZ29" s="225">
        <f t="shared" si="132"/>
        <v>0</v>
      </c>
    </row>
    <row r="30" spans="1:52">
      <c r="A30" s="179"/>
      <c r="B30" s="448"/>
      <c r="C30" s="4"/>
      <c r="D30" s="10"/>
      <c r="E30" s="450"/>
      <c r="F30" s="397"/>
      <c r="G30" s="5"/>
      <c r="H30" s="17"/>
      <c r="I30" s="224"/>
      <c r="J30" s="225"/>
      <c r="K30" s="224"/>
      <c r="L30" s="225"/>
      <c r="M30" s="224"/>
      <c r="N30" s="225"/>
      <c r="O30" s="224"/>
      <c r="P30" s="225"/>
      <c r="Q30" s="370"/>
      <c r="R30" s="224"/>
      <c r="S30" s="370"/>
      <c r="T30" s="224"/>
      <c r="U30" s="225"/>
      <c r="V30" s="224"/>
      <c r="W30" s="225"/>
      <c r="X30" s="224"/>
      <c r="Y30" s="225"/>
      <c r="Z30" s="226"/>
      <c r="AA30" s="224"/>
      <c r="AB30" s="225"/>
      <c r="AC30" s="224"/>
      <c r="AD30" s="225"/>
      <c r="AE30" s="224"/>
      <c r="AF30" s="225"/>
      <c r="AG30" s="224"/>
      <c r="AH30" s="225"/>
      <c r="AI30" s="226"/>
      <c r="AJ30" s="224"/>
      <c r="AK30" s="225"/>
      <c r="AL30" s="224"/>
      <c r="AM30" s="225"/>
      <c r="AN30" s="224"/>
      <c r="AO30" s="225"/>
      <c r="AP30" s="224"/>
      <c r="AQ30" s="225"/>
      <c r="AR30" s="228"/>
      <c r="AS30" s="224"/>
      <c r="AT30" s="225"/>
      <c r="AU30" s="224"/>
      <c r="AV30" s="370"/>
      <c r="AW30" s="224"/>
      <c r="AX30" s="225"/>
      <c r="AY30" s="224"/>
      <c r="AZ30" s="225"/>
    </row>
    <row r="31" spans="1:52">
      <c r="A31" s="179"/>
      <c r="B31" s="448" t="s">
        <v>31</v>
      </c>
      <c r="C31" s="4">
        <v>485</v>
      </c>
      <c r="D31" s="12">
        <v>41431</v>
      </c>
      <c r="E31" s="450">
        <v>406</v>
      </c>
      <c r="F31" s="397" t="s">
        <v>124</v>
      </c>
      <c r="G31" s="15" t="s">
        <v>57</v>
      </c>
      <c r="H31" s="17" t="s">
        <v>93</v>
      </c>
      <c r="I31" s="224">
        <v>-1.1000000000000001</v>
      </c>
      <c r="J31" s="225">
        <v>-0.8</v>
      </c>
      <c r="K31" s="224">
        <v>0</v>
      </c>
      <c r="L31" s="225">
        <v>0</v>
      </c>
      <c r="M31" s="224">
        <v>0</v>
      </c>
      <c r="N31" s="225">
        <v>0</v>
      </c>
      <c r="O31" s="224">
        <v>-1.1000000000000001</v>
      </c>
      <c r="P31" s="225">
        <v>-0.8</v>
      </c>
      <c r="Q31" s="370"/>
      <c r="R31" s="224">
        <v>-0.9</v>
      </c>
      <c r="S31" s="370">
        <v>-0.8</v>
      </c>
      <c r="T31" s="224">
        <v>0</v>
      </c>
      <c r="U31" s="225">
        <v>0</v>
      </c>
      <c r="V31" s="224">
        <v>0</v>
      </c>
      <c r="W31" s="225">
        <v>0</v>
      </c>
      <c r="X31" s="224">
        <v>-0.9</v>
      </c>
      <c r="Y31" s="225">
        <v>-0.8</v>
      </c>
      <c r="Z31" s="226"/>
      <c r="AA31" s="224">
        <v>-0.7</v>
      </c>
      <c r="AB31" s="225">
        <v>-0.8</v>
      </c>
      <c r="AC31" s="224">
        <v>0</v>
      </c>
      <c r="AD31" s="225">
        <v>0</v>
      </c>
      <c r="AE31" s="224">
        <v>0</v>
      </c>
      <c r="AF31" s="225">
        <v>0</v>
      </c>
      <c r="AG31" s="224">
        <v>-0.7</v>
      </c>
      <c r="AH31" s="225">
        <v>-0.8</v>
      </c>
      <c r="AI31" s="226"/>
      <c r="AJ31" s="224">
        <v>-0.9</v>
      </c>
      <c r="AK31" s="225">
        <v>-0.8</v>
      </c>
      <c r="AL31" s="224">
        <v>0</v>
      </c>
      <c r="AM31" s="225">
        <v>0</v>
      </c>
      <c r="AN31" s="224">
        <v>0</v>
      </c>
      <c r="AO31" s="225">
        <v>0</v>
      </c>
      <c r="AP31" s="224">
        <v>-0.9</v>
      </c>
      <c r="AQ31" s="225">
        <v>-0.8</v>
      </c>
      <c r="AR31" s="228"/>
      <c r="AS31" s="224">
        <v>-0.8</v>
      </c>
      <c r="AT31" s="225">
        <v>-0.8</v>
      </c>
      <c r="AU31" s="224">
        <v>0</v>
      </c>
      <c r="AV31" s="370">
        <v>0</v>
      </c>
      <c r="AW31" s="224">
        <v>0</v>
      </c>
      <c r="AX31" s="225">
        <v>0</v>
      </c>
      <c r="AY31" s="224">
        <v>-0.8</v>
      </c>
      <c r="AZ31" s="225">
        <v>-0.8</v>
      </c>
    </row>
    <row r="32" spans="1:52">
      <c r="A32" s="179"/>
      <c r="B32" s="448" t="s">
        <v>195</v>
      </c>
      <c r="C32" s="4">
        <v>70</v>
      </c>
      <c r="D32" s="12">
        <v>41320</v>
      </c>
      <c r="E32" s="450">
        <v>1516</v>
      </c>
      <c r="F32" s="397" t="s">
        <v>194</v>
      </c>
      <c r="G32" s="15" t="s">
        <v>156</v>
      </c>
      <c r="H32" s="26" t="s">
        <v>93</v>
      </c>
      <c r="I32" s="224" t="s">
        <v>101</v>
      </c>
      <c r="J32" s="225" t="s">
        <v>101</v>
      </c>
      <c r="K32" s="224">
        <v>0</v>
      </c>
      <c r="L32" s="225">
        <v>0</v>
      </c>
      <c r="M32" s="224">
        <v>0</v>
      </c>
      <c r="N32" s="225">
        <v>0</v>
      </c>
      <c r="O32" s="224" t="s">
        <v>101</v>
      </c>
      <c r="P32" s="225" t="s">
        <v>101</v>
      </c>
      <c r="Q32" s="370"/>
      <c r="R32" s="224" t="s">
        <v>101</v>
      </c>
      <c r="S32" s="370" t="s">
        <v>101</v>
      </c>
      <c r="T32" s="224">
        <v>0</v>
      </c>
      <c r="U32" s="225">
        <v>0</v>
      </c>
      <c r="V32" s="224">
        <v>0</v>
      </c>
      <c r="W32" s="225">
        <v>0</v>
      </c>
      <c r="X32" s="224" t="s">
        <v>101</v>
      </c>
      <c r="Y32" s="225" t="s">
        <v>101</v>
      </c>
      <c r="Z32" s="226"/>
      <c r="AA32" s="224" t="s">
        <v>101</v>
      </c>
      <c r="AB32" s="225" t="s">
        <v>101</v>
      </c>
      <c r="AC32" s="224">
        <v>0</v>
      </c>
      <c r="AD32" s="225">
        <v>0</v>
      </c>
      <c r="AE32" s="224">
        <v>0</v>
      </c>
      <c r="AF32" s="225">
        <v>0</v>
      </c>
      <c r="AG32" s="224" t="s">
        <v>101</v>
      </c>
      <c r="AH32" s="225" t="s">
        <v>101</v>
      </c>
      <c r="AI32" s="226"/>
      <c r="AJ32" s="224" t="s">
        <v>101</v>
      </c>
      <c r="AK32" s="225" t="s">
        <v>101</v>
      </c>
      <c r="AL32" s="224">
        <v>0</v>
      </c>
      <c r="AM32" s="225">
        <v>0</v>
      </c>
      <c r="AN32" s="224">
        <v>0</v>
      </c>
      <c r="AO32" s="225">
        <v>0</v>
      </c>
      <c r="AP32" s="224" t="s">
        <v>101</v>
      </c>
      <c r="AQ32" s="225" t="s">
        <v>101</v>
      </c>
      <c r="AR32" s="228"/>
      <c r="AS32" s="224" t="s">
        <v>101</v>
      </c>
      <c r="AT32" s="225" t="s">
        <v>101</v>
      </c>
      <c r="AU32" s="224">
        <v>0</v>
      </c>
      <c r="AV32" s="370">
        <v>0</v>
      </c>
      <c r="AW32" s="224">
        <v>0</v>
      </c>
      <c r="AX32" s="225">
        <v>0</v>
      </c>
      <c r="AY32" s="224" t="s">
        <v>101</v>
      </c>
      <c r="AZ32" s="225" t="s">
        <v>101</v>
      </c>
    </row>
    <row r="33" spans="1:52">
      <c r="A33" s="162"/>
      <c r="B33" s="448"/>
      <c r="C33" s="247"/>
      <c r="D33" s="428"/>
      <c r="E33" s="246"/>
      <c r="F33" s="397"/>
      <c r="G33" s="392"/>
      <c r="H33" s="168" t="s">
        <v>202</v>
      </c>
      <c r="I33" s="224">
        <f>+SUM(I30:I32)</f>
        <v>-1.1000000000000001</v>
      </c>
      <c r="J33" s="225">
        <f t="shared" ref="J33" si="133">+SUM(J30:J32)</f>
        <v>-0.8</v>
      </c>
      <c r="K33" s="224">
        <f t="shared" ref="K33" si="134">+SUM(K30:K32)</f>
        <v>0</v>
      </c>
      <c r="L33" s="225">
        <f t="shared" ref="L33" si="135">+SUM(L30:L32)</f>
        <v>0</v>
      </c>
      <c r="M33" s="224">
        <f t="shared" ref="M33" si="136">+SUM(M30:M32)</f>
        <v>0</v>
      </c>
      <c r="N33" s="225">
        <f t="shared" ref="N33" si="137">+SUM(N30:N32)</f>
        <v>0</v>
      </c>
      <c r="O33" s="224">
        <f t="shared" ref="O33" si="138">+SUM(O30:O32)</f>
        <v>-1.1000000000000001</v>
      </c>
      <c r="P33" s="225">
        <f t="shared" ref="P33" si="139">+SUM(P30:P32)</f>
        <v>-0.8</v>
      </c>
      <c r="Q33" s="370"/>
      <c r="R33" s="224">
        <f>+SUM(R30:R32)</f>
        <v>-0.9</v>
      </c>
      <c r="S33" s="225">
        <f t="shared" ref="S33" si="140">+SUM(S30:S32)</f>
        <v>-0.8</v>
      </c>
      <c r="T33" s="224">
        <f t="shared" ref="T33" si="141">+SUM(T30:T32)</f>
        <v>0</v>
      </c>
      <c r="U33" s="225">
        <f t="shared" ref="U33" si="142">+SUM(U30:U32)</f>
        <v>0</v>
      </c>
      <c r="V33" s="224">
        <f t="shared" ref="V33" si="143">+SUM(V30:V32)</f>
        <v>0</v>
      </c>
      <c r="W33" s="225">
        <f t="shared" ref="W33" si="144">+SUM(W30:W32)</f>
        <v>0</v>
      </c>
      <c r="X33" s="224">
        <f t="shared" ref="X33" si="145">+SUM(X30:X32)</f>
        <v>-0.9</v>
      </c>
      <c r="Y33" s="225">
        <f t="shared" ref="Y33" si="146">+SUM(Y30:Y32)</f>
        <v>-0.8</v>
      </c>
      <c r="Z33" s="226"/>
      <c r="AA33" s="224">
        <f>+SUM(AA30:AA32)</f>
        <v>-0.7</v>
      </c>
      <c r="AB33" s="225">
        <f t="shared" ref="AB33" si="147">+SUM(AB30:AB32)</f>
        <v>-0.8</v>
      </c>
      <c r="AC33" s="224">
        <f t="shared" ref="AC33" si="148">+SUM(AC30:AC32)</f>
        <v>0</v>
      </c>
      <c r="AD33" s="225">
        <f t="shared" ref="AD33" si="149">+SUM(AD30:AD32)</f>
        <v>0</v>
      </c>
      <c r="AE33" s="224">
        <f t="shared" ref="AE33" si="150">+SUM(AE30:AE32)</f>
        <v>0</v>
      </c>
      <c r="AF33" s="225">
        <f t="shared" ref="AF33" si="151">+SUM(AF30:AF32)</f>
        <v>0</v>
      </c>
      <c r="AG33" s="224">
        <f t="shared" ref="AG33" si="152">+SUM(AG30:AG32)</f>
        <v>-0.7</v>
      </c>
      <c r="AH33" s="225">
        <f t="shared" ref="AH33" si="153">+SUM(AH30:AH32)</f>
        <v>-0.8</v>
      </c>
      <c r="AI33" s="226"/>
      <c r="AJ33" s="224">
        <f>+SUM(AJ30:AJ32)</f>
        <v>-0.9</v>
      </c>
      <c r="AK33" s="225">
        <f t="shared" ref="AK33" si="154">+SUM(AK30:AK32)</f>
        <v>-0.8</v>
      </c>
      <c r="AL33" s="224">
        <f t="shared" ref="AL33" si="155">+SUM(AL30:AL32)</f>
        <v>0</v>
      </c>
      <c r="AM33" s="225">
        <f t="shared" ref="AM33" si="156">+SUM(AM30:AM32)</f>
        <v>0</v>
      </c>
      <c r="AN33" s="224">
        <f t="shared" ref="AN33" si="157">+SUM(AN30:AN32)</f>
        <v>0</v>
      </c>
      <c r="AO33" s="225">
        <f t="shared" ref="AO33" si="158">+SUM(AO30:AO32)</f>
        <v>0</v>
      </c>
      <c r="AP33" s="224">
        <f t="shared" ref="AP33" si="159">+SUM(AP30:AP32)</f>
        <v>-0.9</v>
      </c>
      <c r="AQ33" s="225">
        <f t="shared" ref="AQ33" si="160">+SUM(AQ30:AQ32)</f>
        <v>-0.8</v>
      </c>
      <c r="AR33" s="228"/>
      <c r="AS33" s="224">
        <f>+SUM(AS30:AS32)</f>
        <v>-0.8</v>
      </c>
      <c r="AT33" s="225">
        <f t="shared" ref="AT33" si="161">+SUM(AT30:AT32)</f>
        <v>-0.8</v>
      </c>
      <c r="AU33" s="224">
        <f t="shared" ref="AU33" si="162">+SUM(AU30:AU32)</f>
        <v>0</v>
      </c>
      <c r="AV33" s="225">
        <f t="shared" ref="AV33" si="163">+SUM(AV30:AV32)</f>
        <v>0</v>
      </c>
      <c r="AW33" s="224">
        <f t="shared" ref="AW33" si="164">+SUM(AW30:AW32)</f>
        <v>0</v>
      </c>
      <c r="AX33" s="225">
        <f t="shared" ref="AX33" si="165">+SUM(AX30:AX32)</f>
        <v>0</v>
      </c>
      <c r="AY33" s="224">
        <f t="shared" ref="AY33" si="166">+SUM(AY30:AY32)</f>
        <v>-0.8</v>
      </c>
      <c r="AZ33" s="225">
        <f t="shared" ref="AZ33" si="167">+SUM(AZ30:AZ32)</f>
        <v>-0.8</v>
      </c>
    </row>
    <row r="34" spans="1:52">
      <c r="A34" s="179"/>
      <c r="B34" s="448"/>
      <c r="C34" s="4"/>
      <c r="D34" s="12"/>
      <c r="E34" s="450"/>
      <c r="F34" s="397"/>
      <c r="G34" s="15"/>
      <c r="H34" s="26"/>
      <c r="I34" s="224"/>
      <c r="J34" s="225"/>
      <c r="K34" s="224"/>
      <c r="L34" s="225"/>
      <c r="M34" s="224"/>
      <c r="N34" s="225"/>
      <c r="O34" s="224"/>
      <c r="P34" s="225"/>
      <c r="Q34" s="370"/>
      <c r="R34" s="224"/>
      <c r="S34" s="370"/>
      <c r="T34" s="224"/>
      <c r="U34" s="225"/>
      <c r="V34" s="224"/>
      <c r="W34" s="225"/>
      <c r="X34" s="224"/>
      <c r="Y34" s="225"/>
      <c r="Z34" s="226"/>
      <c r="AA34" s="224"/>
      <c r="AB34" s="225"/>
      <c r="AC34" s="224"/>
      <c r="AD34" s="225"/>
      <c r="AE34" s="224"/>
      <c r="AF34" s="225"/>
      <c r="AG34" s="224"/>
      <c r="AH34" s="225"/>
      <c r="AI34" s="226"/>
      <c r="AJ34" s="224"/>
      <c r="AK34" s="225"/>
      <c r="AL34" s="224"/>
      <c r="AM34" s="225"/>
      <c r="AN34" s="224"/>
      <c r="AO34" s="225"/>
      <c r="AP34" s="224"/>
      <c r="AQ34" s="225"/>
      <c r="AR34" s="228"/>
      <c r="AS34" s="224"/>
      <c r="AT34" s="225"/>
      <c r="AU34" s="224"/>
      <c r="AV34" s="370"/>
      <c r="AW34" s="224"/>
      <c r="AX34" s="225"/>
      <c r="AY34" s="224"/>
      <c r="AZ34" s="225"/>
    </row>
    <row r="35" spans="1:52">
      <c r="A35" s="179"/>
      <c r="B35" s="448" t="s">
        <v>25</v>
      </c>
      <c r="C35" s="4">
        <v>430</v>
      </c>
      <c r="D35" s="12">
        <v>41402</v>
      </c>
      <c r="E35" s="450">
        <v>311</v>
      </c>
      <c r="F35" s="397" t="s">
        <v>40</v>
      </c>
      <c r="G35" s="15" t="s">
        <v>40</v>
      </c>
      <c r="H35" s="17" t="s">
        <v>82</v>
      </c>
      <c r="I35" s="224" t="s">
        <v>99</v>
      </c>
      <c r="J35" s="225" t="s">
        <v>99</v>
      </c>
      <c r="K35" s="224" t="s">
        <v>99</v>
      </c>
      <c r="L35" s="225" t="s">
        <v>99</v>
      </c>
      <c r="M35" s="224">
        <v>0</v>
      </c>
      <c r="N35" s="225">
        <v>0</v>
      </c>
      <c r="O35" s="224" t="s">
        <v>99</v>
      </c>
      <c r="P35" s="225" t="s">
        <v>99</v>
      </c>
      <c r="Q35" s="370"/>
      <c r="R35" s="224" t="s">
        <v>99</v>
      </c>
      <c r="S35" s="370" t="s">
        <v>99</v>
      </c>
      <c r="T35" s="224" t="s">
        <v>99</v>
      </c>
      <c r="U35" s="225" t="s">
        <v>99</v>
      </c>
      <c r="V35" s="224">
        <v>0</v>
      </c>
      <c r="W35" s="225">
        <v>0</v>
      </c>
      <c r="X35" s="224" t="s">
        <v>99</v>
      </c>
      <c r="Y35" s="225" t="s">
        <v>99</v>
      </c>
      <c r="Z35" s="226"/>
      <c r="AA35" s="224" t="s">
        <v>99</v>
      </c>
      <c r="AB35" s="225" t="s">
        <v>99</v>
      </c>
      <c r="AC35" s="224" t="s">
        <v>99</v>
      </c>
      <c r="AD35" s="225" t="s">
        <v>99</v>
      </c>
      <c r="AE35" s="224">
        <v>0</v>
      </c>
      <c r="AF35" s="225">
        <v>0</v>
      </c>
      <c r="AG35" s="224" t="s">
        <v>99</v>
      </c>
      <c r="AH35" s="225" t="s">
        <v>99</v>
      </c>
      <c r="AI35" s="226"/>
      <c r="AJ35" s="224" t="s">
        <v>99</v>
      </c>
      <c r="AK35" s="225" t="s">
        <v>99</v>
      </c>
      <c r="AL35" s="224" t="s">
        <v>99</v>
      </c>
      <c r="AM35" s="225" t="s">
        <v>99</v>
      </c>
      <c r="AN35" s="224">
        <v>0</v>
      </c>
      <c r="AO35" s="225">
        <v>0</v>
      </c>
      <c r="AP35" s="224" t="s">
        <v>99</v>
      </c>
      <c r="AQ35" s="225" t="s">
        <v>99</v>
      </c>
      <c r="AR35" s="228"/>
      <c r="AS35" s="224" t="s">
        <v>99</v>
      </c>
      <c r="AT35" s="225" t="s">
        <v>99</v>
      </c>
      <c r="AU35" s="224" t="s">
        <v>99</v>
      </c>
      <c r="AV35" s="370" t="s">
        <v>99</v>
      </c>
      <c r="AW35" s="224">
        <v>0</v>
      </c>
      <c r="AX35" s="225">
        <v>0</v>
      </c>
      <c r="AY35" s="224" t="s">
        <v>99</v>
      </c>
      <c r="AZ35" s="225" t="s">
        <v>99</v>
      </c>
    </row>
    <row r="36" spans="1:52">
      <c r="A36" s="162"/>
      <c r="B36" s="448"/>
      <c r="C36" s="247"/>
      <c r="D36" s="428"/>
      <c r="E36" s="246"/>
      <c r="F36" s="397"/>
      <c r="G36" s="392"/>
      <c r="H36" s="168" t="s">
        <v>202</v>
      </c>
      <c r="I36" s="224">
        <f>+SUM(I35)</f>
        <v>0</v>
      </c>
      <c r="J36" s="225">
        <f t="shared" ref="J36:P36" si="168">+SUM(J35)</f>
        <v>0</v>
      </c>
      <c r="K36" s="224">
        <f t="shared" si="168"/>
        <v>0</v>
      </c>
      <c r="L36" s="225">
        <f t="shared" si="168"/>
        <v>0</v>
      </c>
      <c r="M36" s="224">
        <f t="shared" si="168"/>
        <v>0</v>
      </c>
      <c r="N36" s="225">
        <f t="shared" si="168"/>
        <v>0</v>
      </c>
      <c r="O36" s="224">
        <f t="shared" si="168"/>
        <v>0</v>
      </c>
      <c r="P36" s="225">
        <f t="shared" si="168"/>
        <v>0</v>
      </c>
      <c r="Q36" s="370"/>
      <c r="R36" s="224">
        <f>+SUM(R35)</f>
        <v>0</v>
      </c>
      <c r="S36" s="225">
        <f t="shared" ref="S36" si="169">+SUM(S35)</f>
        <v>0</v>
      </c>
      <c r="T36" s="224">
        <f t="shared" ref="T36" si="170">+SUM(T35)</f>
        <v>0</v>
      </c>
      <c r="U36" s="225">
        <f t="shared" ref="U36" si="171">+SUM(U35)</f>
        <v>0</v>
      </c>
      <c r="V36" s="224">
        <f t="shared" ref="V36" si="172">+SUM(V35)</f>
        <v>0</v>
      </c>
      <c r="W36" s="225">
        <f t="shared" ref="W36" si="173">+SUM(W35)</f>
        <v>0</v>
      </c>
      <c r="X36" s="224">
        <f t="shared" ref="X36" si="174">+SUM(X35)</f>
        <v>0</v>
      </c>
      <c r="Y36" s="225">
        <f t="shared" ref="Y36" si="175">+SUM(Y35)</f>
        <v>0</v>
      </c>
      <c r="Z36" s="226"/>
      <c r="AA36" s="224">
        <f>+SUM(AA35)</f>
        <v>0</v>
      </c>
      <c r="AB36" s="225">
        <f t="shared" ref="AB36" si="176">+SUM(AB35)</f>
        <v>0</v>
      </c>
      <c r="AC36" s="224">
        <f t="shared" ref="AC36" si="177">+SUM(AC35)</f>
        <v>0</v>
      </c>
      <c r="AD36" s="225">
        <f t="shared" ref="AD36" si="178">+SUM(AD35)</f>
        <v>0</v>
      </c>
      <c r="AE36" s="224">
        <f t="shared" ref="AE36" si="179">+SUM(AE35)</f>
        <v>0</v>
      </c>
      <c r="AF36" s="225">
        <f t="shared" ref="AF36" si="180">+SUM(AF35)</f>
        <v>0</v>
      </c>
      <c r="AG36" s="224">
        <f t="shared" ref="AG36" si="181">+SUM(AG35)</f>
        <v>0</v>
      </c>
      <c r="AH36" s="225">
        <f t="shared" ref="AH36" si="182">+SUM(AH35)</f>
        <v>0</v>
      </c>
      <c r="AI36" s="226"/>
      <c r="AJ36" s="224">
        <f>+SUM(AJ35)</f>
        <v>0</v>
      </c>
      <c r="AK36" s="225">
        <f t="shared" ref="AK36" si="183">+SUM(AK35)</f>
        <v>0</v>
      </c>
      <c r="AL36" s="224">
        <f t="shared" ref="AL36" si="184">+SUM(AL35)</f>
        <v>0</v>
      </c>
      <c r="AM36" s="225">
        <f t="shared" ref="AM36" si="185">+SUM(AM35)</f>
        <v>0</v>
      </c>
      <c r="AN36" s="224">
        <f t="shared" ref="AN36" si="186">+SUM(AN35)</f>
        <v>0</v>
      </c>
      <c r="AO36" s="225">
        <f t="shared" ref="AO36" si="187">+SUM(AO35)</f>
        <v>0</v>
      </c>
      <c r="AP36" s="224">
        <f t="shared" ref="AP36" si="188">+SUM(AP35)</f>
        <v>0</v>
      </c>
      <c r="AQ36" s="225">
        <f t="shared" ref="AQ36" si="189">+SUM(AQ35)</f>
        <v>0</v>
      </c>
      <c r="AR36" s="228"/>
      <c r="AS36" s="224">
        <f>+SUM(AS35)</f>
        <v>0</v>
      </c>
      <c r="AT36" s="225">
        <f t="shared" ref="AT36" si="190">+SUM(AT35)</f>
        <v>0</v>
      </c>
      <c r="AU36" s="224">
        <f t="shared" ref="AU36" si="191">+SUM(AU35)</f>
        <v>0</v>
      </c>
      <c r="AV36" s="225">
        <f t="shared" ref="AV36" si="192">+SUM(AV35)</f>
        <v>0</v>
      </c>
      <c r="AW36" s="224">
        <f t="shared" ref="AW36" si="193">+SUM(AW35)</f>
        <v>0</v>
      </c>
      <c r="AX36" s="225">
        <f t="shared" ref="AX36" si="194">+SUM(AX35)</f>
        <v>0</v>
      </c>
      <c r="AY36" s="224">
        <f t="shared" ref="AY36" si="195">+SUM(AY35)</f>
        <v>0</v>
      </c>
      <c r="AZ36" s="225">
        <f t="shared" ref="AZ36" si="196">+SUM(AZ35)</f>
        <v>0</v>
      </c>
    </row>
    <row r="37" spans="1:52">
      <c r="A37" s="179"/>
      <c r="B37" s="448"/>
      <c r="C37" s="4"/>
      <c r="D37" s="12"/>
      <c r="E37" s="450"/>
      <c r="F37" s="397"/>
      <c r="G37" s="15"/>
      <c r="H37" s="17"/>
      <c r="I37" s="224"/>
      <c r="J37" s="225"/>
      <c r="K37" s="224"/>
      <c r="L37" s="225"/>
      <c r="M37" s="224"/>
      <c r="N37" s="225"/>
      <c r="O37" s="224"/>
      <c r="P37" s="225"/>
      <c r="Q37" s="370"/>
      <c r="R37" s="224"/>
      <c r="S37" s="370"/>
      <c r="T37" s="224"/>
      <c r="U37" s="225"/>
      <c r="V37" s="224"/>
      <c r="W37" s="225"/>
      <c r="X37" s="224"/>
      <c r="Y37" s="225"/>
      <c r="Z37" s="226"/>
      <c r="AA37" s="224"/>
      <c r="AB37" s="225"/>
      <c r="AC37" s="224"/>
      <c r="AD37" s="225"/>
      <c r="AE37" s="224"/>
      <c r="AF37" s="225"/>
      <c r="AG37" s="224"/>
      <c r="AH37" s="225"/>
      <c r="AI37" s="226"/>
      <c r="AJ37" s="224"/>
      <c r="AK37" s="225"/>
      <c r="AL37" s="224"/>
      <c r="AM37" s="225"/>
      <c r="AN37" s="224"/>
      <c r="AO37" s="225"/>
      <c r="AP37" s="224"/>
      <c r="AQ37" s="225"/>
      <c r="AR37" s="228"/>
      <c r="AS37" s="224"/>
      <c r="AT37" s="225"/>
      <c r="AU37" s="224"/>
      <c r="AV37" s="370"/>
      <c r="AW37" s="224"/>
      <c r="AX37" s="225"/>
      <c r="AY37" s="224"/>
      <c r="AZ37" s="225"/>
    </row>
    <row r="38" spans="1:52">
      <c r="A38" s="179"/>
      <c r="B38" s="448" t="s">
        <v>28</v>
      </c>
      <c r="C38" s="4">
        <v>442</v>
      </c>
      <c r="D38" s="12">
        <v>41410</v>
      </c>
      <c r="E38" s="450">
        <v>160</v>
      </c>
      <c r="F38" s="397" t="s">
        <v>46</v>
      </c>
      <c r="G38" s="15" t="s">
        <v>46</v>
      </c>
      <c r="H38" s="17" t="s">
        <v>85</v>
      </c>
      <c r="I38" s="224" t="s">
        <v>98</v>
      </c>
      <c r="J38" s="225" t="s">
        <v>98</v>
      </c>
      <c r="K38" s="224" t="s">
        <v>98</v>
      </c>
      <c r="L38" s="225" t="s">
        <v>98</v>
      </c>
      <c r="M38" s="224">
        <v>0</v>
      </c>
      <c r="N38" s="225">
        <v>0</v>
      </c>
      <c r="O38" s="224" t="s">
        <v>98</v>
      </c>
      <c r="P38" s="225" t="s">
        <v>98</v>
      </c>
      <c r="Q38" s="370"/>
      <c r="R38" s="224" t="s">
        <v>98</v>
      </c>
      <c r="S38" s="370" t="s">
        <v>98</v>
      </c>
      <c r="T38" s="224" t="s">
        <v>98</v>
      </c>
      <c r="U38" s="225" t="s">
        <v>98</v>
      </c>
      <c r="V38" s="224">
        <v>0</v>
      </c>
      <c r="W38" s="225">
        <v>0</v>
      </c>
      <c r="X38" s="224" t="s">
        <v>98</v>
      </c>
      <c r="Y38" s="225" t="s">
        <v>98</v>
      </c>
      <c r="Z38" s="226"/>
      <c r="AA38" s="224" t="s">
        <v>98</v>
      </c>
      <c r="AB38" s="225" t="s">
        <v>98</v>
      </c>
      <c r="AC38" s="224" t="s">
        <v>98</v>
      </c>
      <c r="AD38" s="225" t="s">
        <v>98</v>
      </c>
      <c r="AE38" s="224">
        <v>0</v>
      </c>
      <c r="AF38" s="225">
        <v>0</v>
      </c>
      <c r="AG38" s="224" t="s">
        <v>98</v>
      </c>
      <c r="AH38" s="225" t="s">
        <v>98</v>
      </c>
      <c r="AI38" s="226"/>
      <c r="AJ38" s="224" t="s">
        <v>98</v>
      </c>
      <c r="AK38" s="225" t="s">
        <v>98</v>
      </c>
      <c r="AL38" s="224" t="s">
        <v>98</v>
      </c>
      <c r="AM38" s="225" t="s">
        <v>98</v>
      </c>
      <c r="AN38" s="224">
        <v>0</v>
      </c>
      <c r="AO38" s="225">
        <v>0</v>
      </c>
      <c r="AP38" s="224" t="s">
        <v>98</v>
      </c>
      <c r="AQ38" s="225" t="s">
        <v>98</v>
      </c>
      <c r="AR38" s="228"/>
      <c r="AS38" s="224" t="s">
        <v>98</v>
      </c>
      <c r="AT38" s="225" t="s">
        <v>98</v>
      </c>
      <c r="AU38" s="224" t="s">
        <v>98</v>
      </c>
      <c r="AV38" s="370" t="s">
        <v>98</v>
      </c>
      <c r="AW38" s="224">
        <v>0</v>
      </c>
      <c r="AX38" s="225">
        <v>0</v>
      </c>
      <c r="AY38" s="224" t="s">
        <v>98</v>
      </c>
      <c r="AZ38" s="225" t="s">
        <v>98</v>
      </c>
    </row>
    <row r="39" spans="1:52">
      <c r="A39" s="179"/>
      <c r="B39" s="448" t="s">
        <v>37</v>
      </c>
      <c r="C39" s="446">
        <v>500</v>
      </c>
      <c r="D39" s="447">
        <v>41438</v>
      </c>
      <c r="E39" s="397">
        <v>239</v>
      </c>
      <c r="F39" s="397" t="s">
        <v>64</v>
      </c>
      <c r="G39" s="392" t="s">
        <v>64</v>
      </c>
      <c r="H39" s="168" t="s">
        <v>85</v>
      </c>
      <c r="I39" s="224" t="s">
        <v>97</v>
      </c>
      <c r="J39" s="225" t="s">
        <v>97</v>
      </c>
      <c r="K39" s="224" t="s">
        <v>97</v>
      </c>
      <c r="L39" s="225" t="s">
        <v>97</v>
      </c>
      <c r="M39" s="224">
        <v>0</v>
      </c>
      <c r="N39" s="225">
        <v>0</v>
      </c>
      <c r="O39" s="224" t="s">
        <v>97</v>
      </c>
      <c r="P39" s="225" t="s">
        <v>97</v>
      </c>
      <c r="Q39" s="370"/>
      <c r="R39" s="224" t="s">
        <v>97</v>
      </c>
      <c r="S39" s="370" t="s">
        <v>97</v>
      </c>
      <c r="T39" s="224" t="s">
        <v>97</v>
      </c>
      <c r="U39" s="225" t="s">
        <v>97</v>
      </c>
      <c r="V39" s="224">
        <v>0</v>
      </c>
      <c r="W39" s="225">
        <v>0</v>
      </c>
      <c r="X39" s="224" t="s">
        <v>97</v>
      </c>
      <c r="Y39" s="225" t="s">
        <v>97</v>
      </c>
      <c r="Z39" s="226"/>
      <c r="AA39" s="224" t="s">
        <v>97</v>
      </c>
      <c r="AB39" s="225" t="s">
        <v>97</v>
      </c>
      <c r="AC39" s="224" t="s">
        <v>97</v>
      </c>
      <c r="AD39" s="225" t="s">
        <v>97</v>
      </c>
      <c r="AE39" s="224">
        <v>0</v>
      </c>
      <c r="AF39" s="225">
        <v>0</v>
      </c>
      <c r="AG39" s="224" t="s">
        <v>97</v>
      </c>
      <c r="AH39" s="225" t="s">
        <v>97</v>
      </c>
      <c r="AI39" s="226"/>
      <c r="AJ39" s="224" t="s">
        <v>97</v>
      </c>
      <c r="AK39" s="225" t="s">
        <v>97</v>
      </c>
      <c r="AL39" s="224" t="s">
        <v>97</v>
      </c>
      <c r="AM39" s="225" t="s">
        <v>97</v>
      </c>
      <c r="AN39" s="224">
        <v>0</v>
      </c>
      <c r="AO39" s="225">
        <v>0</v>
      </c>
      <c r="AP39" s="224" t="s">
        <v>97</v>
      </c>
      <c r="AQ39" s="225" t="s">
        <v>97</v>
      </c>
      <c r="AR39" s="228"/>
      <c r="AS39" s="224" t="s">
        <v>97</v>
      </c>
      <c r="AT39" s="225" t="s">
        <v>97</v>
      </c>
      <c r="AU39" s="224" t="s">
        <v>97</v>
      </c>
      <c r="AV39" s="370" t="s">
        <v>97</v>
      </c>
      <c r="AW39" s="224">
        <v>0</v>
      </c>
      <c r="AX39" s="225">
        <v>0</v>
      </c>
      <c r="AY39" s="224" t="s">
        <v>97</v>
      </c>
      <c r="AZ39" s="225" t="s">
        <v>97</v>
      </c>
    </row>
    <row r="40" spans="1:52">
      <c r="A40" s="179"/>
      <c r="B40" s="448" t="s">
        <v>189</v>
      </c>
      <c r="C40" s="446">
        <v>489</v>
      </c>
      <c r="D40" s="447">
        <v>41431</v>
      </c>
      <c r="E40" s="397">
        <v>1302</v>
      </c>
      <c r="F40" s="397" t="s">
        <v>58</v>
      </c>
      <c r="G40" s="392" t="s">
        <v>58</v>
      </c>
      <c r="H40" s="168" t="s">
        <v>85</v>
      </c>
      <c r="I40" s="224" t="s">
        <v>97</v>
      </c>
      <c r="J40" s="225" t="s">
        <v>97</v>
      </c>
      <c r="K40" s="224" t="s">
        <v>97</v>
      </c>
      <c r="L40" s="225" t="s">
        <v>97</v>
      </c>
      <c r="M40" s="224">
        <v>0</v>
      </c>
      <c r="N40" s="225">
        <v>0</v>
      </c>
      <c r="O40" s="224" t="s">
        <v>97</v>
      </c>
      <c r="P40" s="225" t="s">
        <v>97</v>
      </c>
      <c r="Q40" s="370"/>
      <c r="R40" s="224" t="s">
        <v>97</v>
      </c>
      <c r="S40" s="370" t="s">
        <v>97</v>
      </c>
      <c r="T40" s="224" t="s">
        <v>97</v>
      </c>
      <c r="U40" s="225" t="s">
        <v>97</v>
      </c>
      <c r="V40" s="224">
        <v>0</v>
      </c>
      <c r="W40" s="225">
        <v>0</v>
      </c>
      <c r="X40" s="224" t="s">
        <v>97</v>
      </c>
      <c r="Y40" s="225" t="s">
        <v>97</v>
      </c>
      <c r="Z40" s="226"/>
      <c r="AA40" s="224" t="s">
        <v>97</v>
      </c>
      <c r="AB40" s="225" t="s">
        <v>97</v>
      </c>
      <c r="AC40" s="224" t="s">
        <v>97</v>
      </c>
      <c r="AD40" s="225" t="s">
        <v>97</v>
      </c>
      <c r="AE40" s="224">
        <v>0</v>
      </c>
      <c r="AF40" s="225">
        <v>0</v>
      </c>
      <c r="AG40" s="224" t="s">
        <v>97</v>
      </c>
      <c r="AH40" s="225" t="s">
        <v>97</v>
      </c>
      <c r="AI40" s="226"/>
      <c r="AJ40" s="224" t="s">
        <v>97</v>
      </c>
      <c r="AK40" s="225" t="s">
        <v>97</v>
      </c>
      <c r="AL40" s="224" t="s">
        <v>97</v>
      </c>
      <c r="AM40" s="225" t="s">
        <v>97</v>
      </c>
      <c r="AN40" s="224">
        <v>0</v>
      </c>
      <c r="AO40" s="225">
        <v>0</v>
      </c>
      <c r="AP40" s="224" t="s">
        <v>97</v>
      </c>
      <c r="AQ40" s="225" t="s">
        <v>97</v>
      </c>
      <c r="AR40" s="228"/>
      <c r="AS40" s="224" t="s">
        <v>97</v>
      </c>
      <c r="AT40" s="225" t="s">
        <v>97</v>
      </c>
      <c r="AU40" s="224" t="s">
        <v>97</v>
      </c>
      <c r="AV40" s="370" t="s">
        <v>97</v>
      </c>
      <c r="AW40" s="224">
        <v>0</v>
      </c>
      <c r="AX40" s="225">
        <v>0</v>
      </c>
      <c r="AY40" s="224" t="s">
        <v>97</v>
      </c>
      <c r="AZ40" s="225" t="s">
        <v>97</v>
      </c>
    </row>
    <row r="41" spans="1:52">
      <c r="A41" s="162"/>
      <c r="B41" s="448"/>
      <c r="C41" s="247"/>
      <c r="D41" s="428"/>
      <c r="E41" s="246"/>
      <c r="F41" s="397"/>
      <c r="G41" s="392"/>
      <c r="H41" s="168" t="s">
        <v>202</v>
      </c>
      <c r="I41" s="224">
        <f>+SUM(I38:I40)</f>
        <v>0</v>
      </c>
      <c r="J41" s="225">
        <f t="shared" ref="J41:P41" si="197">+SUM(J38:J40)</f>
        <v>0</v>
      </c>
      <c r="K41" s="224">
        <f t="shared" si="197"/>
        <v>0</v>
      </c>
      <c r="L41" s="225">
        <f t="shared" si="197"/>
        <v>0</v>
      </c>
      <c r="M41" s="224">
        <f t="shared" si="197"/>
        <v>0</v>
      </c>
      <c r="N41" s="225">
        <f t="shared" si="197"/>
        <v>0</v>
      </c>
      <c r="O41" s="224">
        <f t="shared" si="197"/>
        <v>0</v>
      </c>
      <c r="P41" s="225">
        <f t="shared" si="197"/>
        <v>0</v>
      </c>
      <c r="Q41" s="370"/>
      <c r="R41" s="224">
        <f>+SUM(R38:R40)</f>
        <v>0</v>
      </c>
      <c r="S41" s="225">
        <f t="shared" ref="S41" si="198">+SUM(S38:S40)</f>
        <v>0</v>
      </c>
      <c r="T41" s="224">
        <f t="shared" ref="T41" si="199">+SUM(T38:T40)</f>
        <v>0</v>
      </c>
      <c r="U41" s="225">
        <f t="shared" ref="U41" si="200">+SUM(U38:U40)</f>
        <v>0</v>
      </c>
      <c r="V41" s="224">
        <f t="shared" ref="V41" si="201">+SUM(V38:V40)</f>
        <v>0</v>
      </c>
      <c r="W41" s="225">
        <f t="shared" ref="W41" si="202">+SUM(W38:W40)</f>
        <v>0</v>
      </c>
      <c r="X41" s="224">
        <f t="shared" ref="X41" si="203">+SUM(X38:X40)</f>
        <v>0</v>
      </c>
      <c r="Y41" s="225">
        <f t="shared" ref="Y41" si="204">+SUM(Y38:Y40)</f>
        <v>0</v>
      </c>
      <c r="Z41" s="226"/>
      <c r="AA41" s="224">
        <f>+SUM(AA38:AA40)</f>
        <v>0</v>
      </c>
      <c r="AB41" s="225">
        <f t="shared" ref="AB41" si="205">+SUM(AB38:AB40)</f>
        <v>0</v>
      </c>
      <c r="AC41" s="224">
        <f t="shared" ref="AC41" si="206">+SUM(AC38:AC40)</f>
        <v>0</v>
      </c>
      <c r="AD41" s="225">
        <f t="shared" ref="AD41" si="207">+SUM(AD38:AD40)</f>
        <v>0</v>
      </c>
      <c r="AE41" s="224">
        <f t="shared" ref="AE41" si="208">+SUM(AE38:AE40)</f>
        <v>0</v>
      </c>
      <c r="AF41" s="225">
        <f t="shared" ref="AF41" si="209">+SUM(AF38:AF40)</f>
        <v>0</v>
      </c>
      <c r="AG41" s="224">
        <f t="shared" ref="AG41" si="210">+SUM(AG38:AG40)</f>
        <v>0</v>
      </c>
      <c r="AH41" s="225">
        <f t="shared" ref="AH41" si="211">+SUM(AH38:AH40)</f>
        <v>0</v>
      </c>
      <c r="AI41" s="226"/>
      <c r="AJ41" s="224">
        <f>+SUM(AJ38:AJ40)</f>
        <v>0</v>
      </c>
      <c r="AK41" s="225">
        <f t="shared" ref="AK41" si="212">+SUM(AK38:AK40)</f>
        <v>0</v>
      </c>
      <c r="AL41" s="224">
        <f t="shared" ref="AL41" si="213">+SUM(AL38:AL40)</f>
        <v>0</v>
      </c>
      <c r="AM41" s="225">
        <f t="shared" ref="AM41" si="214">+SUM(AM38:AM40)</f>
        <v>0</v>
      </c>
      <c r="AN41" s="224">
        <f t="shared" ref="AN41" si="215">+SUM(AN38:AN40)</f>
        <v>0</v>
      </c>
      <c r="AO41" s="225">
        <f t="shared" ref="AO41" si="216">+SUM(AO38:AO40)</f>
        <v>0</v>
      </c>
      <c r="AP41" s="224">
        <f t="shared" ref="AP41" si="217">+SUM(AP38:AP40)</f>
        <v>0</v>
      </c>
      <c r="AQ41" s="225">
        <f t="shared" ref="AQ41" si="218">+SUM(AQ38:AQ40)</f>
        <v>0</v>
      </c>
      <c r="AR41" s="228"/>
      <c r="AS41" s="224">
        <f>+SUM(AS38:AS40)</f>
        <v>0</v>
      </c>
      <c r="AT41" s="225">
        <f t="shared" ref="AT41" si="219">+SUM(AT38:AT40)</f>
        <v>0</v>
      </c>
      <c r="AU41" s="224">
        <f t="shared" ref="AU41" si="220">+SUM(AU38:AU40)</f>
        <v>0</v>
      </c>
      <c r="AV41" s="225">
        <f t="shared" ref="AV41" si="221">+SUM(AV38:AV40)</f>
        <v>0</v>
      </c>
      <c r="AW41" s="224">
        <f t="shared" ref="AW41" si="222">+SUM(AW38:AW40)</f>
        <v>0</v>
      </c>
      <c r="AX41" s="225">
        <f t="shared" ref="AX41" si="223">+SUM(AX38:AX40)</f>
        <v>0</v>
      </c>
      <c r="AY41" s="224">
        <f t="shared" ref="AY41" si="224">+SUM(AY38:AY40)</f>
        <v>0</v>
      </c>
      <c r="AZ41" s="225">
        <f t="shared" ref="AZ41" si="225">+SUM(AZ38:AZ40)</f>
        <v>0</v>
      </c>
    </row>
    <row r="42" spans="1:52">
      <c r="A42" s="179"/>
      <c r="B42" s="448"/>
      <c r="C42" s="446"/>
      <c r="D42" s="447"/>
      <c r="E42" s="397"/>
      <c r="F42" s="397"/>
      <c r="G42" s="392"/>
      <c r="H42" s="168"/>
      <c r="I42" s="224"/>
      <c r="J42" s="225"/>
      <c r="K42" s="224"/>
      <c r="L42" s="225"/>
      <c r="M42" s="224"/>
      <c r="N42" s="225"/>
      <c r="O42" s="224"/>
      <c r="P42" s="225"/>
      <c r="Q42" s="370"/>
      <c r="R42" s="224"/>
      <c r="S42" s="370"/>
      <c r="T42" s="224"/>
      <c r="U42" s="225"/>
      <c r="V42" s="224"/>
      <c r="W42" s="225"/>
      <c r="X42" s="224"/>
      <c r="Y42" s="225"/>
      <c r="Z42" s="226"/>
      <c r="AA42" s="224"/>
      <c r="AB42" s="225"/>
      <c r="AC42" s="224"/>
      <c r="AD42" s="225"/>
      <c r="AE42" s="224"/>
      <c r="AF42" s="225"/>
      <c r="AG42" s="224"/>
      <c r="AH42" s="225"/>
      <c r="AI42" s="226"/>
      <c r="AJ42" s="224"/>
      <c r="AK42" s="225"/>
      <c r="AL42" s="224"/>
      <c r="AM42" s="225"/>
      <c r="AN42" s="224"/>
      <c r="AO42" s="225"/>
      <c r="AP42" s="224"/>
      <c r="AQ42" s="225"/>
      <c r="AR42" s="228"/>
      <c r="AS42" s="224"/>
      <c r="AT42" s="225"/>
      <c r="AU42" s="224"/>
      <c r="AV42" s="370"/>
      <c r="AW42" s="224"/>
      <c r="AX42" s="225"/>
      <c r="AY42" s="224"/>
      <c r="AZ42" s="225"/>
    </row>
    <row r="43" spans="1:52">
      <c r="A43" s="179"/>
      <c r="B43" s="448" t="s">
        <v>26</v>
      </c>
      <c r="C43" s="446">
        <v>432</v>
      </c>
      <c r="D43" s="447">
        <v>41402</v>
      </c>
      <c r="E43" s="397">
        <v>93</v>
      </c>
      <c r="F43" s="397" t="s">
        <v>41</v>
      </c>
      <c r="G43" s="392" t="s">
        <v>41</v>
      </c>
      <c r="H43" s="168" t="s">
        <v>83</v>
      </c>
      <c r="I43" s="224">
        <v>0</v>
      </c>
      <c r="J43" s="225">
        <v>0</v>
      </c>
      <c r="K43" s="224">
        <v>0.1</v>
      </c>
      <c r="L43" s="225">
        <v>0.1</v>
      </c>
      <c r="M43" s="224">
        <v>0</v>
      </c>
      <c r="N43" s="225">
        <v>0</v>
      </c>
      <c r="O43" s="224">
        <v>0.1</v>
      </c>
      <c r="P43" s="225">
        <v>0.1</v>
      </c>
      <c r="Q43" s="370"/>
      <c r="R43" s="224">
        <v>0</v>
      </c>
      <c r="S43" s="370">
        <v>0</v>
      </c>
      <c r="T43" s="224">
        <v>0.1</v>
      </c>
      <c r="U43" s="225">
        <v>0.1</v>
      </c>
      <c r="V43" s="224">
        <v>0</v>
      </c>
      <c r="W43" s="225">
        <v>0</v>
      </c>
      <c r="X43" s="224">
        <v>0.1</v>
      </c>
      <c r="Y43" s="225">
        <v>0.1</v>
      </c>
      <c r="Z43" s="226"/>
      <c r="AA43" s="224">
        <v>0</v>
      </c>
      <c r="AB43" s="225">
        <v>0</v>
      </c>
      <c r="AC43" s="224">
        <v>0.1</v>
      </c>
      <c r="AD43" s="225">
        <v>0.1</v>
      </c>
      <c r="AE43" s="224">
        <v>0</v>
      </c>
      <c r="AF43" s="225">
        <v>0</v>
      </c>
      <c r="AG43" s="224">
        <v>0.1</v>
      </c>
      <c r="AH43" s="225">
        <v>0.1</v>
      </c>
      <c r="AI43" s="226"/>
      <c r="AJ43" s="224">
        <v>0</v>
      </c>
      <c r="AK43" s="225">
        <v>0</v>
      </c>
      <c r="AL43" s="224">
        <v>0.1</v>
      </c>
      <c r="AM43" s="225">
        <v>0.1</v>
      </c>
      <c r="AN43" s="224">
        <v>0</v>
      </c>
      <c r="AO43" s="225">
        <v>0</v>
      </c>
      <c r="AP43" s="224">
        <v>0.1</v>
      </c>
      <c r="AQ43" s="225">
        <v>0.1</v>
      </c>
      <c r="AR43" s="228"/>
      <c r="AS43" s="224">
        <v>0</v>
      </c>
      <c r="AT43" s="225">
        <v>0</v>
      </c>
      <c r="AU43" s="224">
        <v>0.1</v>
      </c>
      <c r="AV43" s="370">
        <v>0.1</v>
      </c>
      <c r="AW43" s="224">
        <v>0</v>
      </c>
      <c r="AX43" s="225">
        <v>0</v>
      </c>
      <c r="AY43" s="224">
        <v>0.1</v>
      </c>
      <c r="AZ43" s="225">
        <v>0.1</v>
      </c>
    </row>
    <row r="44" spans="1:52">
      <c r="A44" s="162"/>
      <c r="B44" s="448"/>
      <c r="C44" s="247"/>
      <c r="D44" s="428"/>
      <c r="E44" s="246"/>
      <c r="F44" s="397"/>
      <c r="G44" s="392"/>
      <c r="H44" s="168" t="s">
        <v>202</v>
      </c>
      <c r="I44" s="224">
        <f>+SUM(I43)</f>
        <v>0</v>
      </c>
      <c r="J44" s="225">
        <f t="shared" ref="J44:P44" si="226">+SUM(J43)</f>
        <v>0</v>
      </c>
      <c r="K44" s="224">
        <f t="shared" si="226"/>
        <v>0.1</v>
      </c>
      <c r="L44" s="225">
        <f t="shared" si="226"/>
        <v>0.1</v>
      </c>
      <c r="M44" s="224">
        <f t="shared" si="226"/>
        <v>0</v>
      </c>
      <c r="N44" s="225">
        <f t="shared" si="226"/>
        <v>0</v>
      </c>
      <c r="O44" s="224">
        <f t="shared" si="226"/>
        <v>0.1</v>
      </c>
      <c r="P44" s="225">
        <f t="shared" si="226"/>
        <v>0.1</v>
      </c>
      <c r="Q44" s="370"/>
      <c r="R44" s="224">
        <f>+SUM(R43)</f>
        <v>0</v>
      </c>
      <c r="S44" s="225">
        <f t="shared" ref="S44" si="227">+SUM(S43)</f>
        <v>0</v>
      </c>
      <c r="T44" s="224">
        <f t="shared" ref="T44" si="228">+SUM(T43)</f>
        <v>0.1</v>
      </c>
      <c r="U44" s="225">
        <f t="shared" ref="U44" si="229">+SUM(U43)</f>
        <v>0.1</v>
      </c>
      <c r="V44" s="224">
        <f t="shared" ref="V44" si="230">+SUM(V43)</f>
        <v>0</v>
      </c>
      <c r="W44" s="225">
        <f t="shared" ref="W44" si="231">+SUM(W43)</f>
        <v>0</v>
      </c>
      <c r="X44" s="224">
        <f t="shared" ref="X44" si="232">+SUM(X43)</f>
        <v>0.1</v>
      </c>
      <c r="Y44" s="225">
        <f t="shared" ref="Y44" si="233">+SUM(Y43)</f>
        <v>0.1</v>
      </c>
      <c r="Z44" s="226"/>
      <c r="AA44" s="224">
        <f>+SUM(AA43)</f>
        <v>0</v>
      </c>
      <c r="AB44" s="225">
        <f t="shared" ref="AB44" si="234">+SUM(AB43)</f>
        <v>0</v>
      </c>
      <c r="AC44" s="224">
        <f t="shared" ref="AC44" si="235">+SUM(AC43)</f>
        <v>0.1</v>
      </c>
      <c r="AD44" s="225">
        <f t="shared" ref="AD44" si="236">+SUM(AD43)</f>
        <v>0.1</v>
      </c>
      <c r="AE44" s="224">
        <f t="shared" ref="AE44" si="237">+SUM(AE43)</f>
        <v>0</v>
      </c>
      <c r="AF44" s="225">
        <f t="shared" ref="AF44" si="238">+SUM(AF43)</f>
        <v>0</v>
      </c>
      <c r="AG44" s="224">
        <f t="shared" ref="AG44" si="239">+SUM(AG43)</f>
        <v>0.1</v>
      </c>
      <c r="AH44" s="225">
        <f t="shared" ref="AH44" si="240">+SUM(AH43)</f>
        <v>0.1</v>
      </c>
      <c r="AI44" s="226"/>
      <c r="AJ44" s="224">
        <f>+SUM(AJ43)</f>
        <v>0</v>
      </c>
      <c r="AK44" s="225">
        <f t="shared" ref="AK44" si="241">+SUM(AK43)</f>
        <v>0</v>
      </c>
      <c r="AL44" s="224">
        <f t="shared" ref="AL44" si="242">+SUM(AL43)</f>
        <v>0.1</v>
      </c>
      <c r="AM44" s="225">
        <f t="shared" ref="AM44" si="243">+SUM(AM43)</f>
        <v>0.1</v>
      </c>
      <c r="AN44" s="224">
        <f t="shared" ref="AN44" si="244">+SUM(AN43)</f>
        <v>0</v>
      </c>
      <c r="AO44" s="225">
        <f t="shared" ref="AO44" si="245">+SUM(AO43)</f>
        <v>0</v>
      </c>
      <c r="AP44" s="224">
        <f t="shared" ref="AP44" si="246">+SUM(AP43)</f>
        <v>0.1</v>
      </c>
      <c r="AQ44" s="225">
        <f t="shared" ref="AQ44" si="247">+SUM(AQ43)</f>
        <v>0.1</v>
      </c>
      <c r="AR44" s="228"/>
      <c r="AS44" s="224">
        <f>+SUM(AS43)</f>
        <v>0</v>
      </c>
      <c r="AT44" s="225">
        <f t="shared" ref="AT44" si="248">+SUM(AT43)</f>
        <v>0</v>
      </c>
      <c r="AU44" s="224">
        <f t="shared" ref="AU44" si="249">+SUM(AU43)</f>
        <v>0.1</v>
      </c>
      <c r="AV44" s="225">
        <f t="shared" ref="AV44" si="250">+SUM(AV43)</f>
        <v>0.1</v>
      </c>
      <c r="AW44" s="224">
        <f t="shared" ref="AW44" si="251">+SUM(AW43)</f>
        <v>0</v>
      </c>
      <c r="AX44" s="225">
        <f t="shared" ref="AX44" si="252">+SUM(AX43)</f>
        <v>0</v>
      </c>
      <c r="AY44" s="224">
        <f t="shared" ref="AY44" si="253">+SUM(AY43)</f>
        <v>0.1</v>
      </c>
      <c r="AZ44" s="225">
        <f t="shared" ref="AZ44" si="254">+SUM(AZ43)</f>
        <v>0.1</v>
      </c>
    </row>
    <row r="45" spans="1:52" s="390" customFormat="1">
      <c r="A45" s="392"/>
      <c r="B45" s="448"/>
      <c r="C45" s="247"/>
      <c r="D45" s="457"/>
      <c r="E45" s="246"/>
      <c r="F45" s="397"/>
      <c r="G45" s="392"/>
      <c r="H45" s="168"/>
      <c r="I45" s="224"/>
      <c r="J45" s="225"/>
      <c r="K45" s="224"/>
      <c r="L45" s="225"/>
      <c r="M45" s="224"/>
      <c r="N45" s="225"/>
      <c r="O45" s="224"/>
      <c r="P45" s="225"/>
      <c r="Q45" s="370"/>
      <c r="R45" s="224"/>
      <c r="S45" s="370"/>
      <c r="T45" s="224"/>
      <c r="U45" s="225"/>
      <c r="V45" s="224"/>
      <c r="W45" s="225"/>
      <c r="X45" s="224"/>
      <c r="Y45" s="225"/>
      <c r="Z45" s="226"/>
      <c r="AA45" s="224"/>
      <c r="AB45" s="225"/>
      <c r="AC45" s="224"/>
      <c r="AD45" s="225"/>
      <c r="AE45" s="224"/>
      <c r="AF45" s="225"/>
      <c r="AG45" s="224"/>
      <c r="AH45" s="225"/>
      <c r="AI45" s="226"/>
      <c r="AJ45" s="224"/>
      <c r="AK45" s="225"/>
      <c r="AL45" s="224"/>
      <c r="AM45" s="225"/>
      <c r="AN45" s="224"/>
      <c r="AO45" s="225"/>
      <c r="AP45" s="224"/>
      <c r="AQ45" s="225"/>
      <c r="AR45" s="228"/>
      <c r="AS45" s="224"/>
      <c r="AT45" s="225"/>
      <c r="AU45" s="224"/>
      <c r="AV45" s="370"/>
      <c r="AW45" s="224"/>
      <c r="AX45" s="225"/>
      <c r="AY45" s="224"/>
      <c r="AZ45" s="225"/>
    </row>
    <row r="46" spans="1:52" s="390" customFormat="1" ht="27.75" customHeight="1">
      <c r="A46" s="427"/>
      <c r="B46" s="240" t="s">
        <v>129</v>
      </c>
      <c r="C46" s="221">
        <v>273</v>
      </c>
      <c r="D46" s="222">
        <v>41362</v>
      </c>
      <c r="E46" s="220">
        <v>7125</v>
      </c>
      <c r="F46" s="239" t="s">
        <v>128</v>
      </c>
      <c r="G46" s="223" t="s">
        <v>234</v>
      </c>
      <c r="H46" s="223" t="s">
        <v>239</v>
      </c>
      <c r="I46" s="224">
        <v>-1.8</v>
      </c>
      <c r="J46" s="225">
        <v>0</v>
      </c>
      <c r="K46" s="224">
        <v>-0.5</v>
      </c>
      <c r="L46" s="225">
        <v>0</v>
      </c>
      <c r="M46" s="224">
        <v>-2</v>
      </c>
      <c r="N46" s="225">
        <v>0</v>
      </c>
      <c r="O46" s="224">
        <v>-4.3</v>
      </c>
      <c r="P46" s="225">
        <v>0</v>
      </c>
      <c r="Q46" s="370"/>
      <c r="R46" s="224">
        <v>0</v>
      </c>
      <c r="S46" s="370">
        <v>0</v>
      </c>
      <c r="T46" s="224">
        <v>0</v>
      </c>
      <c r="U46" s="225">
        <v>0</v>
      </c>
      <c r="V46" s="224">
        <v>0</v>
      </c>
      <c r="W46" s="225">
        <v>0</v>
      </c>
      <c r="X46" s="224">
        <v>0</v>
      </c>
      <c r="Y46" s="225">
        <v>0</v>
      </c>
      <c r="Z46" s="226"/>
      <c r="AA46" s="224">
        <v>0</v>
      </c>
      <c r="AB46" s="225">
        <v>0</v>
      </c>
      <c r="AC46" s="224">
        <v>0</v>
      </c>
      <c r="AD46" s="225">
        <v>0</v>
      </c>
      <c r="AE46" s="224">
        <v>0</v>
      </c>
      <c r="AF46" s="225">
        <v>0</v>
      </c>
      <c r="AG46" s="224">
        <v>0</v>
      </c>
      <c r="AH46" s="225">
        <v>0</v>
      </c>
      <c r="AI46" s="226"/>
      <c r="AJ46" s="224">
        <v>0</v>
      </c>
      <c r="AK46" s="225">
        <v>0</v>
      </c>
      <c r="AL46" s="224">
        <v>0</v>
      </c>
      <c r="AM46" s="225">
        <v>0</v>
      </c>
      <c r="AN46" s="224">
        <v>0</v>
      </c>
      <c r="AO46" s="225">
        <v>0</v>
      </c>
      <c r="AP46" s="224">
        <v>0</v>
      </c>
      <c r="AQ46" s="225">
        <v>0</v>
      </c>
      <c r="AR46" s="228"/>
      <c r="AS46" s="224">
        <v>0</v>
      </c>
      <c r="AT46" s="225">
        <v>0</v>
      </c>
      <c r="AU46" s="224">
        <v>0</v>
      </c>
      <c r="AV46" s="370">
        <v>0</v>
      </c>
      <c r="AW46" s="224">
        <v>0</v>
      </c>
      <c r="AX46" s="225">
        <v>0</v>
      </c>
      <c r="AY46" s="224">
        <v>0</v>
      </c>
      <c r="AZ46" s="225">
        <v>0</v>
      </c>
    </row>
    <row r="47" spans="1:52" s="390" customFormat="1" ht="25.5">
      <c r="A47" s="427"/>
      <c r="B47" s="240" t="s">
        <v>129</v>
      </c>
      <c r="C47" s="221">
        <v>383</v>
      </c>
      <c r="D47" s="222">
        <v>41376</v>
      </c>
      <c r="E47" s="220">
        <v>7125</v>
      </c>
      <c r="F47" s="239" t="s">
        <v>128</v>
      </c>
      <c r="G47" s="223" t="s">
        <v>235</v>
      </c>
      <c r="H47" s="223" t="s">
        <v>239</v>
      </c>
      <c r="I47" s="224">
        <v>-0.1</v>
      </c>
      <c r="J47" s="225">
        <v>-0.1</v>
      </c>
      <c r="K47" s="224">
        <v>-0.2</v>
      </c>
      <c r="L47" s="225">
        <v>-0.2</v>
      </c>
      <c r="M47" s="224">
        <v>-0.2</v>
      </c>
      <c r="N47" s="225">
        <v>-0.2</v>
      </c>
      <c r="O47" s="224">
        <v>-0.5</v>
      </c>
      <c r="P47" s="225">
        <v>-0.5</v>
      </c>
      <c r="Q47" s="370"/>
      <c r="R47" s="224">
        <v>-0.1</v>
      </c>
      <c r="S47" s="370">
        <v>-0.1</v>
      </c>
      <c r="T47" s="224">
        <v>-0.2</v>
      </c>
      <c r="U47" s="225">
        <v>-0.2</v>
      </c>
      <c r="V47" s="224">
        <v>-0.2</v>
      </c>
      <c r="W47" s="225">
        <v>-0.2</v>
      </c>
      <c r="X47" s="224">
        <v>-0.5</v>
      </c>
      <c r="Y47" s="225">
        <v>-0.5</v>
      </c>
      <c r="Z47" s="226"/>
      <c r="AA47" s="224">
        <v>-0.1</v>
      </c>
      <c r="AB47" s="225">
        <v>-0.1</v>
      </c>
      <c r="AC47" s="224">
        <v>-0.2</v>
      </c>
      <c r="AD47" s="225">
        <v>-0.2</v>
      </c>
      <c r="AE47" s="224">
        <v>-0.2</v>
      </c>
      <c r="AF47" s="225">
        <v>-0.2</v>
      </c>
      <c r="AG47" s="224">
        <v>-0.5</v>
      </c>
      <c r="AH47" s="225">
        <v>-0.5</v>
      </c>
      <c r="AI47" s="226"/>
      <c r="AJ47" s="224">
        <v>-0.1</v>
      </c>
      <c r="AK47" s="225">
        <v>-0.1</v>
      </c>
      <c r="AL47" s="224">
        <v>-0.2</v>
      </c>
      <c r="AM47" s="225">
        <v>-0.2</v>
      </c>
      <c r="AN47" s="224">
        <v>-0.2</v>
      </c>
      <c r="AO47" s="225">
        <v>-0.2</v>
      </c>
      <c r="AP47" s="224">
        <v>-0.5</v>
      </c>
      <c r="AQ47" s="225">
        <v>-0.5</v>
      </c>
      <c r="AR47" s="228"/>
      <c r="AS47" s="224">
        <v>-0.1</v>
      </c>
      <c r="AT47" s="225">
        <v>-0.1</v>
      </c>
      <c r="AU47" s="224">
        <v>-0.2</v>
      </c>
      <c r="AV47" s="370">
        <v>-0.2</v>
      </c>
      <c r="AW47" s="224">
        <v>-0.2</v>
      </c>
      <c r="AX47" s="225">
        <v>-0.2</v>
      </c>
      <c r="AY47" s="224">
        <v>-0.5</v>
      </c>
      <c r="AZ47" s="225">
        <v>-0.5</v>
      </c>
    </row>
    <row r="48" spans="1:52" s="390" customFormat="1">
      <c r="A48" s="392"/>
      <c r="B48" s="448"/>
      <c r="C48" s="247"/>
      <c r="D48" s="428"/>
      <c r="E48" s="246"/>
      <c r="F48" s="397"/>
      <c r="G48" s="392"/>
      <c r="H48" s="168" t="s">
        <v>202</v>
      </c>
      <c r="I48" s="224">
        <f>+SUM(I46:I47)</f>
        <v>-1.9000000000000001</v>
      </c>
      <c r="J48" s="225">
        <f t="shared" ref="J48:P48" si="255">+SUM(J46:J47)</f>
        <v>-0.1</v>
      </c>
      <c r="K48" s="224">
        <f t="shared" si="255"/>
        <v>-0.7</v>
      </c>
      <c r="L48" s="225">
        <f t="shared" si="255"/>
        <v>-0.2</v>
      </c>
      <c r="M48" s="224">
        <f t="shared" si="255"/>
        <v>-2.2000000000000002</v>
      </c>
      <c r="N48" s="225">
        <f t="shared" si="255"/>
        <v>-0.2</v>
      </c>
      <c r="O48" s="224">
        <f t="shared" si="255"/>
        <v>-4.8</v>
      </c>
      <c r="P48" s="225">
        <f t="shared" si="255"/>
        <v>-0.5</v>
      </c>
      <c r="Q48" s="370"/>
      <c r="R48" s="224">
        <f>+SUM(R46:R47)</f>
        <v>-0.1</v>
      </c>
      <c r="S48" s="225">
        <f t="shared" ref="S48" si="256">+SUM(S46:S47)</f>
        <v>-0.1</v>
      </c>
      <c r="T48" s="224">
        <f t="shared" ref="T48" si="257">+SUM(T46:T47)</f>
        <v>-0.2</v>
      </c>
      <c r="U48" s="225">
        <f t="shared" ref="U48" si="258">+SUM(U46:U47)</f>
        <v>-0.2</v>
      </c>
      <c r="V48" s="224">
        <f t="shared" ref="V48" si="259">+SUM(V46:V47)</f>
        <v>-0.2</v>
      </c>
      <c r="W48" s="225">
        <f t="shared" ref="W48" si="260">+SUM(W46:W47)</f>
        <v>-0.2</v>
      </c>
      <c r="X48" s="224">
        <f t="shared" ref="X48" si="261">+SUM(X46:X47)</f>
        <v>-0.5</v>
      </c>
      <c r="Y48" s="225">
        <f t="shared" ref="Y48" si="262">+SUM(Y46:Y47)</f>
        <v>-0.5</v>
      </c>
      <c r="Z48" s="226"/>
      <c r="AA48" s="224">
        <f>+SUM(AA46:AA47)</f>
        <v>-0.1</v>
      </c>
      <c r="AB48" s="225">
        <f t="shared" ref="AB48" si="263">+SUM(AB46:AB47)</f>
        <v>-0.1</v>
      </c>
      <c r="AC48" s="224">
        <f t="shared" ref="AC48" si="264">+SUM(AC46:AC47)</f>
        <v>-0.2</v>
      </c>
      <c r="AD48" s="225">
        <f t="shared" ref="AD48" si="265">+SUM(AD46:AD47)</f>
        <v>-0.2</v>
      </c>
      <c r="AE48" s="224">
        <f t="shared" ref="AE48" si="266">+SUM(AE46:AE47)</f>
        <v>-0.2</v>
      </c>
      <c r="AF48" s="225">
        <f t="shared" ref="AF48" si="267">+SUM(AF46:AF47)</f>
        <v>-0.2</v>
      </c>
      <c r="AG48" s="224">
        <f t="shared" ref="AG48" si="268">+SUM(AG46:AG47)</f>
        <v>-0.5</v>
      </c>
      <c r="AH48" s="225">
        <f t="shared" ref="AH48" si="269">+SUM(AH46:AH47)</f>
        <v>-0.5</v>
      </c>
      <c r="AI48" s="226"/>
      <c r="AJ48" s="224">
        <f>+SUM(AJ46:AJ47)</f>
        <v>-0.1</v>
      </c>
      <c r="AK48" s="225">
        <f t="shared" ref="AK48" si="270">+SUM(AK46:AK47)</f>
        <v>-0.1</v>
      </c>
      <c r="AL48" s="224">
        <f t="shared" ref="AL48" si="271">+SUM(AL46:AL47)</f>
        <v>-0.2</v>
      </c>
      <c r="AM48" s="225">
        <f t="shared" ref="AM48" si="272">+SUM(AM46:AM47)</f>
        <v>-0.2</v>
      </c>
      <c r="AN48" s="224">
        <f t="shared" ref="AN48" si="273">+SUM(AN46:AN47)</f>
        <v>-0.2</v>
      </c>
      <c r="AO48" s="225">
        <f t="shared" ref="AO48" si="274">+SUM(AO46:AO47)</f>
        <v>-0.2</v>
      </c>
      <c r="AP48" s="224">
        <f t="shared" ref="AP48" si="275">+SUM(AP46:AP47)</f>
        <v>-0.5</v>
      </c>
      <c r="AQ48" s="225">
        <f t="shared" ref="AQ48" si="276">+SUM(AQ46:AQ47)</f>
        <v>-0.5</v>
      </c>
      <c r="AR48" s="228"/>
      <c r="AS48" s="224">
        <f>+SUM(AS46:AS47)</f>
        <v>-0.1</v>
      </c>
      <c r="AT48" s="225">
        <f t="shared" ref="AT48" si="277">+SUM(AT46:AT47)</f>
        <v>-0.1</v>
      </c>
      <c r="AU48" s="224">
        <f t="shared" ref="AU48" si="278">+SUM(AU46:AU47)</f>
        <v>-0.2</v>
      </c>
      <c r="AV48" s="225">
        <f t="shared" ref="AV48" si="279">+SUM(AV46:AV47)</f>
        <v>-0.2</v>
      </c>
      <c r="AW48" s="224">
        <f t="shared" ref="AW48" si="280">+SUM(AW46:AW47)</f>
        <v>-0.2</v>
      </c>
      <c r="AX48" s="225">
        <f t="shared" ref="AX48" si="281">+SUM(AX46:AX47)</f>
        <v>-0.2</v>
      </c>
      <c r="AY48" s="224">
        <f t="shared" ref="AY48" si="282">+SUM(AY46:AY47)</f>
        <v>-0.5</v>
      </c>
      <c r="AZ48" s="225">
        <f t="shared" ref="AZ48" si="283">+SUM(AZ46:AZ47)</f>
        <v>-0.5</v>
      </c>
    </row>
    <row r="49" spans="1:52" s="390" customFormat="1">
      <c r="A49" s="392"/>
      <c r="B49" s="448"/>
      <c r="C49" s="247"/>
      <c r="D49" s="428"/>
      <c r="E49" s="246"/>
      <c r="F49" s="397"/>
      <c r="G49" s="392"/>
      <c r="H49" s="168"/>
      <c r="I49" s="224"/>
      <c r="J49" s="225"/>
      <c r="K49" s="224"/>
      <c r="L49" s="225"/>
      <c r="M49" s="224"/>
      <c r="N49" s="225"/>
      <c r="O49" s="224"/>
      <c r="P49" s="225"/>
      <c r="Q49" s="370"/>
      <c r="R49" s="224"/>
      <c r="S49" s="370"/>
      <c r="T49" s="224"/>
      <c r="U49" s="225"/>
      <c r="V49" s="224"/>
      <c r="W49" s="225"/>
      <c r="X49" s="224"/>
      <c r="Y49" s="225"/>
      <c r="Z49" s="226"/>
      <c r="AA49" s="224"/>
      <c r="AB49" s="225"/>
      <c r="AC49" s="224"/>
      <c r="AD49" s="225"/>
      <c r="AE49" s="224"/>
      <c r="AF49" s="225"/>
      <c r="AG49" s="224"/>
      <c r="AH49" s="225"/>
      <c r="AI49" s="226"/>
      <c r="AJ49" s="224"/>
      <c r="AK49" s="225"/>
      <c r="AL49" s="224"/>
      <c r="AM49" s="225"/>
      <c r="AN49" s="224"/>
      <c r="AO49" s="225"/>
      <c r="AP49" s="224"/>
      <c r="AQ49" s="225"/>
      <c r="AR49" s="228"/>
      <c r="AS49" s="224"/>
      <c r="AT49" s="225"/>
      <c r="AU49" s="224"/>
      <c r="AV49" s="370"/>
      <c r="AW49" s="224"/>
      <c r="AX49" s="225"/>
      <c r="AY49" s="224"/>
      <c r="AZ49" s="225"/>
    </row>
    <row r="50" spans="1:52">
      <c r="A50" s="179"/>
      <c r="B50" s="191" t="s">
        <v>170</v>
      </c>
      <c r="C50" s="389">
        <v>412</v>
      </c>
      <c r="D50" s="454">
        <v>41386</v>
      </c>
      <c r="E50" s="450">
        <v>333</v>
      </c>
      <c r="F50" s="397" t="s">
        <v>169</v>
      </c>
      <c r="G50" s="445" t="s">
        <v>119</v>
      </c>
      <c r="H50" s="443" t="s">
        <v>95</v>
      </c>
      <c r="I50" s="224">
        <v>-0.2</v>
      </c>
      <c r="J50" s="225">
        <v>-0.2</v>
      </c>
      <c r="K50" s="224">
        <v>-2.1</v>
      </c>
      <c r="L50" s="225">
        <v>-2.1</v>
      </c>
      <c r="M50" s="224">
        <v>0</v>
      </c>
      <c r="N50" s="225">
        <v>0</v>
      </c>
      <c r="O50" s="224">
        <v>-2.2999999999999998</v>
      </c>
      <c r="P50" s="225">
        <v>-2.2999999999999998</v>
      </c>
      <c r="Q50" s="370"/>
      <c r="R50" s="224">
        <v>-0.2</v>
      </c>
      <c r="S50" s="370">
        <v>-0.2</v>
      </c>
      <c r="T50" s="224">
        <v>-2.2000000000000002</v>
      </c>
      <c r="U50" s="225">
        <v>-2.2000000000000002</v>
      </c>
      <c r="V50" s="224">
        <v>0</v>
      </c>
      <c r="W50" s="225">
        <v>0</v>
      </c>
      <c r="X50" s="224">
        <v>-2.4</v>
      </c>
      <c r="Y50" s="225">
        <v>-2.4</v>
      </c>
      <c r="Z50" s="226"/>
      <c r="AA50" s="224">
        <v>-0.2</v>
      </c>
      <c r="AB50" s="225">
        <v>-0.2</v>
      </c>
      <c r="AC50" s="224">
        <v>-2.2000000000000002</v>
      </c>
      <c r="AD50" s="225">
        <v>-2.2000000000000002</v>
      </c>
      <c r="AE50" s="224">
        <v>0</v>
      </c>
      <c r="AF50" s="225">
        <v>0</v>
      </c>
      <c r="AG50" s="224">
        <v>-2.4</v>
      </c>
      <c r="AH50" s="225">
        <v>-2.4</v>
      </c>
      <c r="AI50" s="226"/>
      <c r="AJ50" s="224">
        <v>-0.2</v>
      </c>
      <c r="AK50" s="225">
        <v>-0.2</v>
      </c>
      <c r="AL50" s="224">
        <v>-2.2999999999999998</v>
      </c>
      <c r="AM50" s="225">
        <v>-2.2999999999999998</v>
      </c>
      <c r="AN50" s="224">
        <v>0</v>
      </c>
      <c r="AO50" s="225">
        <v>0</v>
      </c>
      <c r="AP50" s="224">
        <v>-2.5</v>
      </c>
      <c r="AQ50" s="225">
        <v>-2.5</v>
      </c>
      <c r="AR50" s="228"/>
      <c r="AS50" s="224">
        <v>-0.2</v>
      </c>
      <c r="AT50" s="225">
        <v>-0.2</v>
      </c>
      <c r="AU50" s="224">
        <v>-2.2999999999999998</v>
      </c>
      <c r="AV50" s="370">
        <v>-2.2999999999999998</v>
      </c>
      <c r="AW50" s="224">
        <v>0</v>
      </c>
      <c r="AX50" s="225">
        <v>0</v>
      </c>
      <c r="AY50" s="224">
        <v>-2.5</v>
      </c>
      <c r="AZ50" s="225">
        <v>-2.5</v>
      </c>
    </row>
    <row r="51" spans="1:52">
      <c r="A51" s="179"/>
      <c r="B51" s="191" t="s">
        <v>118</v>
      </c>
      <c r="C51" s="446">
        <v>412</v>
      </c>
      <c r="D51" s="447">
        <v>41386</v>
      </c>
      <c r="E51" s="431">
        <v>5503</v>
      </c>
      <c r="F51" s="397" t="s">
        <v>169</v>
      </c>
      <c r="G51" s="427" t="s">
        <v>119</v>
      </c>
      <c r="H51" s="168" t="s">
        <v>95</v>
      </c>
      <c r="I51" s="211" t="s">
        <v>227</v>
      </c>
      <c r="J51" s="225"/>
      <c r="K51" s="224"/>
      <c r="L51" s="225"/>
      <c r="M51" s="224"/>
      <c r="N51" s="225"/>
      <c r="O51" s="224"/>
      <c r="P51" s="225"/>
      <c r="Q51" s="370"/>
      <c r="R51" s="224"/>
      <c r="S51" s="370"/>
      <c r="T51" s="224"/>
      <c r="U51" s="225"/>
      <c r="V51" s="224"/>
      <c r="W51" s="225"/>
      <c r="X51" s="224"/>
      <c r="Y51" s="225"/>
      <c r="Z51" s="226"/>
      <c r="AA51" s="224"/>
      <c r="AB51" s="225"/>
      <c r="AC51" s="224"/>
      <c r="AD51" s="225"/>
      <c r="AE51" s="224"/>
      <c r="AF51" s="225"/>
      <c r="AG51" s="224"/>
      <c r="AH51" s="225"/>
      <c r="AI51" s="226"/>
      <c r="AJ51" s="224"/>
      <c r="AK51" s="225"/>
      <c r="AL51" s="224"/>
      <c r="AM51" s="225"/>
      <c r="AN51" s="224"/>
      <c r="AO51" s="225"/>
      <c r="AP51" s="224"/>
      <c r="AQ51" s="225"/>
      <c r="AR51" s="228"/>
      <c r="AS51" s="224"/>
      <c r="AT51" s="225"/>
      <c r="AU51" s="224"/>
      <c r="AV51" s="370"/>
      <c r="AW51" s="224"/>
      <c r="AX51" s="225"/>
      <c r="AY51" s="224"/>
      <c r="AZ51" s="225"/>
    </row>
    <row r="52" spans="1:52">
      <c r="A52" s="179"/>
      <c r="B52" s="191" t="s">
        <v>129</v>
      </c>
      <c r="C52" s="446">
        <v>505</v>
      </c>
      <c r="D52" s="447">
        <v>41445</v>
      </c>
      <c r="E52" s="431">
        <v>7125</v>
      </c>
      <c r="F52" s="397" t="s">
        <v>128</v>
      </c>
      <c r="G52" s="427" t="s">
        <v>68</v>
      </c>
      <c r="H52" s="168" t="s">
        <v>95</v>
      </c>
      <c r="I52" s="224" t="s">
        <v>100</v>
      </c>
      <c r="J52" s="225" t="s">
        <v>100</v>
      </c>
      <c r="K52" s="224" t="s">
        <v>100</v>
      </c>
      <c r="L52" s="225" t="s">
        <v>100</v>
      </c>
      <c r="M52" s="224" t="s">
        <v>100</v>
      </c>
      <c r="N52" s="225" t="s">
        <v>100</v>
      </c>
      <c r="O52" s="224" t="s">
        <v>100</v>
      </c>
      <c r="P52" s="225" t="s">
        <v>100</v>
      </c>
      <c r="Q52" s="370"/>
      <c r="R52" s="224" t="s">
        <v>100</v>
      </c>
      <c r="S52" s="370" t="s">
        <v>100</v>
      </c>
      <c r="T52" s="224" t="s">
        <v>100</v>
      </c>
      <c r="U52" s="225" t="s">
        <v>100</v>
      </c>
      <c r="V52" s="224" t="s">
        <v>100</v>
      </c>
      <c r="W52" s="225" t="s">
        <v>100</v>
      </c>
      <c r="X52" s="224" t="s">
        <v>100</v>
      </c>
      <c r="Y52" s="225" t="s">
        <v>100</v>
      </c>
      <c r="Z52" s="226"/>
      <c r="AA52" s="224" t="s">
        <v>100</v>
      </c>
      <c r="AB52" s="225" t="s">
        <v>100</v>
      </c>
      <c r="AC52" s="224" t="s">
        <v>100</v>
      </c>
      <c r="AD52" s="225" t="s">
        <v>100</v>
      </c>
      <c r="AE52" s="224" t="s">
        <v>100</v>
      </c>
      <c r="AF52" s="225" t="s">
        <v>100</v>
      </c>
      <c r="AG52" s="224" t="s">
        <v>100</v>
      </c>
      <c r="AH52" s="225" t="s">
        <v>100</v>
      </c>
      <c r="AI52" s="226"/>
      <c r="AJ52" s="224" t="s">
        <v>100</v>
      </c>
      <c r="AK52" s="225" t="s">
        <v>100</v>
      </c>
      <c r="AL52" s="224" t="s">
        <v>100</v>
      </c>
      <c r="AM52" s="225" t="s">
        <v>100</v>
      </c>
      <c r="AN52" s="224" t="s">
        <v>100</v>
      </c>
      <c r="AO52" s="225" t="s">
        <v>100</v>
      </c>
      <c r="AP52" s="224" t="s">
        <v>100</v>
      </c>
      <c r="AQ52" s="225" t="s">
        <v>100</v>
      </c>
      <c r="AR52" s="228"/>
      <c r="AS52" s="224" t="s">
        <v>100</v>
      </c>
      <c r="AT52" s="225" t="s">
        <v>100</v>
      </c>
      <c r="AU52" s="224" t="s">
        <v>100</v>
      </c>
      <c r="AV52" s="370" t="s">
        <v>100</v>
      </c>
      <c r="AW52" s="224" t="s">
        <v>100</v>
      </c>
      <c r="AX52" s="225" t="s">
        <v>100</v>
      </c>
      <c r="AY52" s="224" t="s">
        <v>100</v>
      </c>
      <c r="AZ52" s="225" t="s">
        <v>100</v>
      </c>
    </row>
    <row r="53" spans="1:52" ht="25.5">
      <c r="A53" s="179"/>
      <c r="B53" s="191" t="s">
        <v>129</v>
      </c>
      <c r="C53" s="446">
        <v>505</v>
      </c>
      <c r="D53" s="447">
        <v>41445</v>
      </c>
      <c r="E53" s="431">
        <v>7125</v>
      </c>
      <c r="F53" s="397" t="s">
        <v>128</v>
      </c>
      <c r="G53" s="427" t="s">
        <v>67</v>
      </c>
      <c r="H53" s="168" t="s">
        <v>95</v>
      </c>
      <c r="I53" s="224" t="s">
        <v>98</v>
      </c>
      <c r="J53" s="225" t="s">
        <v>98</v>
      </c>
      <c r="K53" s="224" t="s">
        <v>98</v>
      </c>
      <c r="L53" s="225" t="s">
        <v>98</v>
      </c>
      <c r="M53" s="224" t="s">
        <v>98</v>
      </c>
      <c r="N53" s="225" t="s">
        <v>98</v>
      </c>
      <c r="O53" s="224" t="s">
        <v>98</v>
      </c>
      <c r="P53" s="225" t="s">
        <v>98</v>
      </c>
      <c r="Q53" s="370"/>
      <c r="R53" s="224" t="s">
        <v>98</v>
      </c>
      <c r="S53" s="370" t="s">
        <v>98</v>
      </c>
      <c r="T53" s="224" t="s">
        <v>98</v>
      </c>
      <c r="U53" s="225" t="s">
        <v>98</v>
      </c>
      <c r="V53" s="224" t="s">
        <v>98</v>
      </c>
      <c r="W53" s="225" t="s">
        <v>98</v>
      </c>
      <c r="X53" s="224" t="s">
        <v>98</v>
      </c>
      <c r="Y53" s="225" t="s">
        <v>98</v>
      </c>
      <c r="Z53" s="226"/>
      <c r="AA53" s="224" t="s">
        <v>98</v>
      </c>
      <c r="AB53" s="225" t="s">
        <v>98</v>
      </c>
      <c r="AC53" s="224" t="s">
        <v>98</v>
      </c>
      <c r="AD53" s="225" t="s">
        <v>98</v>
      </c>
      <c r="AE53" s="224" t="s">
        <v>98</v>
      </c>
      <c r="AF53" s="225" t="s">
        <v>98</v>
      </c>
      <c r="AG53" s="224" t="s">
        <v>98</v>
      </c>
      <c r="AH53" s="225" t="s">
        <v>98</v>
      </c>
      <c r="AI53" s="226"/>
      <c r="AJ53" s="224" t="s">
        <v>98</v>
      </c>
      <c r="AK53" s="225" t="s">
        <v>98</v>
      </c>
      <c r="AL53" s="224" t="s">
        <v>98</v>
      </c>
      <c r="AM53" s="225" t="s">
        <v>98</v>
      </c>
      <c r="AN53" s="224" t="s">
        <v>98</v>
      </c>
      <c r="AO53" s="225" t="s">
        <v>98</v>
      </c>
      <c r="AP53" s="224" t="s">
        <v>98</v>
      </c>
      <c r="AQ53" s="225" t="s">
        <v>98</v>
      </c>
      <c r="AR53" s="228"/>
      <c r="AS53" s="224" t="s">
        <v>98</v>
      </c>
      <c r="AT53" s="225" t="s">
        <v>98</v>
      </c>
      <c r="AU53" s="224" t="s">
        <v>98</v>
      </c>
      <c r="AV53" s="370" t="s">
        <v>98</v>
      </c>
      <c r="AW53" s="224" t="s">
        <v>98</v>
      </c>
      <c r="AX53" s="225" t="s">
        <v>98</v>
      </c>
      <c r="AY53" s="224" t="s">
        <v>98</v>
      </c>
      <c r="AZ53" s="225" t="s">
        <v>98</v>
      </c>
    </row>
    <row r="54" spans="1:52">
      <c r="A54" s="179"/>
      <c r="B54" s="448" t="s">
        <v>129</v>
      </c>
      <c r="C54" s="438">
        <v>505</v>
      </c>
      <c r="D54" s="428">
        <v>41445</v>
      </c>
      <c r="E54" s="449">
        <v>7125</v>
      </c>
      <c r="F54" s="397" t="s">
        <v>128</v>
      </c>
      <c r="G54" s="432" t="s">
        <v>69</v>
      </c>
      <c r="H54" s="327" t="s">
        <v>95</v>
      </c>
      <c r="I54" s="224">
        <v>0</v>
      </c>
      <c r="J54" s="225">
        <v>0</v>
      </c>
      <c r="K54" s="224">
        <v>0</v>
      </c>
      <c r="L54" s="225">
        <v>0</v>
      </c>
      <c r="M54" s="224">
        <v>0.1</v>
      </c>
      <c r="N54" s="225">
        <v>0.1</v>
      </c>
      <c r="O54" s="224">
        <v>0.1</v>
      </c>
      <c r="P54" s="225">
        <v>0.1</v>
      </c>
      <c r="Q54" s="370"/>
      <c r="R54" s="224">
        <v>0</v>
      </c>
      <c r="S54" s="370">
        <v>0</v>
      </c>
      <c r="T54" s="224">
        <v>0</v>
      </c>
      <c r="U54" s="225">
        <v>0</v>
      </c>
      <c r="V54" s="224">
        <v>0.1</v>
      </c>
      <c r="W54" s="225">
        <v>0.1</v>
      </c>
      <c r="X54" s="224">
        <v>0.1</v>
      </c>
      <c r="Y54" s="225">
        <v>0.1</v>
      </c>
      <c r="Z54" s="226"/>
      <c r="AA54" s="224">
        <v>0</v>
      </c>
      <c r="AB54" s="225">
        <v>0</v>
      </c>
      <c r="AC54" s="224">
        <v>0</v>
      </c>
      <c r="AD54" s="225">
        <v>0</v>
      </c>
      <c r="AE54" s="224">
        <v>0.1</v>
      </c>
      <c r="AF54" s="225">
        <v>0.1</v>
      </c>
      <c r="AG54" s="224">
        <v>0.1</v>
      </c>
      <c r="AH54" s="225">
        <v>0.1</v>
      </c>
      <c r="AI54" s="226"/>
      <c r="AJ54" s="224">
        <v>0</v>
      </c>
      <c r="AK54" s="225">
        <v>0</v>
      </c>
      <c r="AL54" s="224">
        <v>0</v>
      </c>
      <c r="AM54" s="225">
        <v>0</v>
      </c>
      <c r="AN54" s="224">
        <v>0.1</v>
      </c>
      <c r="AO54" s="225">
        <v>0.1</v>
      </c>
      <c r="AP54" s="224">
        <v>0.1</v>
      </c>
      <c r="AQ54" s="225">
        <v>0.1</v>
      </c>
      <c r="AR54" s="227"/>
      <c r="AS54" s="224">
        <v>0</v>
      </c>
      <c r="AT54" s="225">
        <v>0</v>
      </c>
      <c r="AU54" s="224">
        <v>0</v>
      </c>
      <c r="AV54" s="370">
        <v>0</v>
      </c>
      <c r="AW54" s="224">
        <v>0.1</v>
      </c>
      <c r="AX54" s="225">
        <v>0.1</v>
      </c>
      <c r="AY54" s="224">
        <v>0.1</v>
      </c>
      <c r="AZ54" s="225">
        <v>0.1</v>
      </c>
    </row>
    <row r="55" spans="1:52">
      <c r="A55" s="179"/>
      <c r="B55" s="448" t="s">
        <v>129</v>
      </c>
      <c r="C55" s="438">
        <v>308</v>
      </c>
      <c r="D55" s="428">
        <v>41369</v>
      </c>
      <c r="E55" s="449">
        <v>7125</v>
      </c>
      <c r="F55" s="397" t="s">
        <v>128</v>
      </c>
      <c r="G55" s="432" t="s">
        <v>116</v>
      </c>
      <c r="H55" s="327" t="s">
        <v>95</v>
      </c>
      <c r="I55" s="224">
        <v>0.2</v>
      </c>
      <c r="J55" s="225">
        <v>0</v>
      </c>
      <c r="K55" s="224">
        <v>0</v>
      </c>
      <c r="L55" s="225">
        <v>0</v>
      </c>
      <c r="M55" s="224">
        <v>0</v>
      </c>
      <c r="N55" s="225">
        <v>0</v>
      </c>
      <c r="O55" s="224">
        <v>0.2</v>
      </c>
      <c r="P55" s="225">
        <v>0</v>
      </c>
      <c r="Q55" s="370"/>
      <c r="R55" s="224">
        <v>-0.2</v>
      </c>
      <c r="S55" s="370">
        <v>0</v>
      </c>
      <c r="T55" s="224">
        <v>0</v>
      </c>
      <c r="U55" s="225">
        <v>0</v>
      </c>
      <c r="V55" s="224">
        <v>0</v>
      </c>
      <c r="W55" s="225">
        <v>0</v>
      </c>
      <c r="X55" s="224">
        <v>-0.2</v>
      </c>
      <c r="Y55" s="225">
        <v>0</v>
      </c>
      <c r="Z55" s="226"/>
      <c r="AA55" s="224">
        <v>0.2</v>
      </c>
      <c r="AB55" s="225">
        <v>0</v>
      </c>
      <c r="AC55" s="224">
        <v>0</v>
      </c>
      <c r="AD55" s="225">
        <v>0</v>
      </c>
      <c r="AE55" s="224">
        <v>0</v>
      </c>
      <c r="AF55" s="225">
        <v>0</v>
      </c>
      <c r="AG55" s="224">
        <v>0.2</v>
      </c>
      <c r="AH55" s="225">
        <v>0</v>
      </c>
      <c r="AI55" s="226"/>
      <c r="AJ55" s="224">
        <v>-0.2</v>
      </c>
      <c r="AK55" s="225">
        <v>0</v>
      </c>
      <c r="AL55" s="224">
        <v>0</v>
      </c>
      <c r="AM55" s="225">
        <v>0</v>
      </c>
      <c r="AN55" s="224">
        <v>0</v>
      </c>
      <c r="AO55" s="225">
        <v>0</v>
      </c>
      <c r="AP55" s="224">
        <v>-0.2</v>
      </c>
      <c r="AQ55" s="225">
        <v>0</v>
      </c>
      <c r="AR55" s="228"/>
      <c r="AS55" s="224">
        <v>0.2</v>
      </c>
      <c r="AT55" s="225">
        <v>0</v>
      </c>
      <c r="AU55" s="224">
        <v>0</v>
      </c>
      <c r="AV55" s="370">
        <v>0</v>
      </c>
      <c r="AW55" s="224">
        <v>0</v>
      </c>
      <c r="AX55" s="225">
        <v>0</v>
      </c>
      <c r="AY55" s="224">
        <v>0.2</v>
      </c>
      <c r="AZ55" s="225">
        <v>0</v>
      </c>
    </row>
    <row r="56" spans="1:52">
      <c r="A56" s="162"/>
      <c r="B56" s="448"/>
      <c r="C56" s="247"/>
      <c r="D56" s="428"/>
      <c r="E56" s="246"/>
      <c r="F56" s="397"/>
      <c r="G56" s="392"/>
      <c r="H56" s="168" t="s">
        <v>202</v>
      </c>
      <c r="I56" s="224">
        <f t="shared" ref="I56:P56" si="284">+SUM(I50:I55)</f>
        <v>0</v>
      </c>
      <c r="J56" s="225">
        <f t="shared" si="284"/>
        <v>-0.2</v>
      </c>
      <c r="K56" s="224">
        <f t="shared" si="284"/>
        <v>-2.1</v>
      </c>
      <c r="L56" s="225">
        <f t="shared" si="284"/>
        <v>-2.1</v>
      </c>
      <c r="M56" s="224">
        <f t="shared" si="284"/>
        <v>0.1</v>
      </c>
      <c r="N56" s="225">
        <f t="shared" si="284"/>
        <v>0.1</v>
      </c>
      <c r="O56" s="224">
        <f t="shared" si="284"/>
        <v>-1.9999999999999998</v>
      </c>
      <c r="P56" s="225">
        <f t="shared" si="284"/>
        <v>-2.1999999999999997</v>
      </c>
      <c r="Q56" s="370"/>
      <c r="R56" s="224">
        <f t="shared" ref="R56:Y56" si="285">+SUM(R50:R55)</f>
        <v>-0.4</v>
      </c>
      <c r="S56" s="225">
        <f t="shared" si="285"/>
        <v>-0.2</v>
      </c>
      <c r="T56" s="224">
        <f t="shared" si="285"/>
        <v>-2.2000000000000002</v>
      </c>
      <c r="U56" s="225">
        <f t="shared" si="285"/>
        <v>-2.2000000000000002</v>
      </c>
      <c r="V56" s="224">
        <f t="shared" si="285"/>
        <v>0.1</v>
      </c>
      <c r="W56" s="225">
        <f t="shared" si="285"/>
        <v>0.1</v>
      </c>
      <c r="X56" s="224">
        <f t="shared" si="285"/>
        <v>-2.5</v>
      </c>
      <c r="Y56" s="225">
        <f t="shared" si="285"/>
        <v>-2.2999999999999998</v>
      </c>
      <c r="Z56" s="226"/>
      <c r="AA56" s="224">
        <f t="shared" ref="AA56:AH56" si="286">+SUM(AA50:AA55)</f>
        <v>0</v>
      </c>
      <c r="AB56" s="225">
        <f t="shared" si="286"/>
        <v>-0.2</v>
      </c>
      <c r="AC56" s="224">
        <f t="shared" si="286"/>
        <v>-2.2000000000000002</v>
      </c>
      <c r="AD56" s="225">
        <f t="shared" si="286"/>
        <v>-2.2000000000000002</v>
      </c>
      <c r="AE56" s="224">
        <f t="shared" si="286"/>
        <v>0.1</v>
      </c>
      <c r="AF56" s="225">
        <f t="shared" si="286"/>
        <v>0.1</v>
      </c>
      <c r="AG56" s="224">
        <f t="shared" si="286"/>
        <v>-2.0999999999999996</v>
      </c>
      <c r="AH56" s="225">
        <f t="shared" si="286"/>
        <v>-2.2999999999999998</v>
      </c>
      <c r="AI56" s="226"/>
      <c r="AJ56" s="224">
        <f t="shared" ref="AJ56:AQ56" si="287">+SUM(AJ50:AJ55)</f>
        <v>-0.4</v>
      </c>
      <c r="AK56" s="225">
        <f t="shared" si="287"/>
        <v>-0.2</v>
      </c>
      <c r="AL56" s="224">
        <f t="shared" si="287"/>
        <v>-2.2999999999999998</v>
      </c>
      <c r="AM56" s="225">
        <f t="shared" si="287"/>
        <v>-2.2999999999999998</v>
      </c>
      <c r="AN56" s="224">
        <f t="shared" si="287"/>
        <v>0.1</v>
      </c>
      <c r="AO56" s="225">
        <f t="shared" si="287"/>
        <v>0.1</v>
      </c>
      <c r="AP56" s="224">
        <f t="shared" si="287"/>
        <v>-2.6</v>
      </c>
      <c r="AQ56" s="225">
        <f t="shared" si="287"/>
        <v>-2.4</v>
      </c>
      <c r="AR56" s="228"/>
      <c r="AS56" s="224">
        <f t="shared" ref="AS56:AZ56" si="288">+SUM(AS50:AS55)</f>
        <v>0</v>
      </c>
      <c r="AT56" s="225">
        <f t="shared" si="288"/>
        <v>-0.2</v>
      </c>
      <c r="AU56" s="224">
        <f t="shared" si="288"/>
        <v>-2.2999999999999998</v>
      </c>
      <c r="AV56" s="225">
        <f t="shared" si="288"/>
        <v>-2.2999999999999998</v>
      </c>
      <c r="AW56" s="224">
        <f t="shared" si="288"/>
        <v>0.1</v>
      </c>
      <c r="AX56" s="225">
        <f t="shared" si="288"/>
        <v>0.1</v>
      </c>
      <c r="AY56" s="224">
        <f t="shared" si="288"/>
        <v>-2.1999999999999997</v>
      </c>
      <c r="AZ56" s="225">
        <f t="shared" si="288"/>
        <v>-2.4</v>
      </c>
    </row>
    <row r="57" spans="1:52">
      <c r="A57" s="179"/>
      <c r="B57" s="501"/>
      <c r="C57" s="502"/>
      <c r="D57" s="503"/>
      <c r="E57" s="504"/>
      <c r="F57" s="505"/>
      <c r="G57" s="506"/>
      <c r="H57" s="507"/>
      <c r="I57" s="508"/>
      <c r="J57" s="509"/>
      <c r="K57" s="508"/>
      <c r="L57" s="509"/>
      <c r="M57" s="508"/>
      <c r="N57" s="509"/>
      <c r="O57" s="508"/>
      <c r="P57" s="509"/>
      <c r="Q57" s="370"/>
      <c r="R57" s="224"/>
      <c r="S57" s="370"/>
      <c r="T57" s="224"/>
      <c r="U57" s="225"/>
      <c r="V57" s="224"/>
      <c r="W57" s="225"/>
      <c r="X57" s="224"/>
      <c r="Y57" s="225"/>
      <c r="Z57" s="226"/>
      <c r="AA57" s="224"/>
      <c r="AB57" s="225"/>
      <c r="AC57" s="224"/>
      <c r="AD57" s="225"/>
      <c r="AE57" s="224"/>
      <c r="AF57" s="225"/>
      <c r="AG57" s="224"/>
      <c r="AH57" s="225"/>
      <c r="AI57" s="226"/>
      <c r="AJ57" s="224"/>
      <c r="AK57" s="225"/>
      <c r="AL57" s="224"/>
      <c r="AM57" s="225"/>
      <c r="AN57" s="224"/>
      <c r="AO57" s="225"/>
      <c r="AP57" s="224"/>
      <c r="AQ57" s="225"/>
      <c r="AR57" s="228"/>
      <c r="AS57" s="224"/>
      <c r="AT57" s="225"/>
      <c r="AU57" s="224"/>
      <c r="AV57" s="370"/>
      <c r="AW57" s="224"/>
      <c r="AX57" s="225"/>
      <c r="AY57" s="224"/>
      <c r="AZ57" s="225"/>
    </row>
    <row r="58" spans="1:52">
      <c r="A58" s="179"/>
      <c r="B58" s="510" t="s">
        <v>31</v>
      </c>
      <c r="C58" s="511">
        <v>465</v>
      </c>
      <c r="D58" s="512">
        <v>41417</v>
      </c>
      <c r="E58" s="513">
        <v>406</v>
      </c>
      <c r="F58" s="514" t="s">
        <v>124</v>
      </c>
      <c r="G58" s="515" t="s">
        <v>53</v>
      </c>
      <c r="H58" s="516" t="s">
        <v>91</v>
      </c>
      <c r="I58" s="499">
        <v>0</v>
      </c>
      <c r="J58" s="500">
        <v>-3</v>
      </c>
      <c r="K58" s="499">
        <v>0</v>
      </c>
      <c r="L58" s="500">
        <v>0</v>
      </c>
      <c r="M58" s="499">
        <v>0</v>
      </c>
      <c r="N58" s="500">
        <v>0</v>
      </c>
      <c r="O58" s="499">
        <v>0</v>
      </c>
      <c r="P58" s="500">
        <v>-3</v>
      </c>
      <c r="Q58" s="370"/>
      <c r="R58" s="224">
        <v>0</v>
      </c>
      <c r="S58" s="370">
        <v>-3</v>
      </c>
      <c r="T58" s="224">
        <v>0</v>
      </c>
      <c r="U58" s="225">
        <v>0</v>
      </c>
      <c r="V58" s="224">
        <v>0</v>
      </c>
      <c r="W58" s="225">
        <v>0</v>
      </c>
      <c r="X58" s="224">
        <v>0</v>
      </c>
      <c r="Y58" s="225">
        <v>-3</v>
      </c>
      <c r="Z58" s="226"/>
      <c r="AA58" s="224">
        <v>-2.7</v>
      </c>
      <c r="AB58" s="225">
        <v>-3</v>
      </c>
      <c r="AC58" s="224">
        <v>0</v>
      </c>
      <c r="AD58" s="225">
        <v>0</v>
      </c>
      <c r="AE58" s="224">
        <v>0</v>
      </c>
      <c r="AF58" s="225">
        <v>0</v>
      </c>
      <c r="AG58" s="224">
        <v>-2.7</v>
      </c>
      <c r="AH58" s="225">
        <v>-3</v>
      </c>
      <c r="AI58" s="226"/>
      <c r="AJ58" s="224">
        <v>-3</v>
      </c>
      <c r="AK58" s="225">
        <v>-3</v>
      </c>
      <c r="AL58" s="224">
        <v>0</v>
      </c>
      <c r="AM58" s="225">
        <v>0</v>
      </c>
      <c r="AN58" s="224">
        <v>0</v>
      </c>
      <c r="AO58" s="225">
        <v>0</v>
      </c>
      <c r="AP58" s="224">
        <v>-3</v>
      </c>
      <c r="AQ58" s="225">
        <v>-3</v>
      </c>
      <c r="AR58" s="228"/>
      <c r="AS58" s="224">
        <v>-3</v>
      </c>
      <c r="AT58" s="225">
        <v>-3</v>
      </c>
      <c r="AU58" s="224">
        <v>0</v>
      </c>
      <c r="AV58" s="370">
        <v>0</v>
      </c>
      <c r="AW58" s="224">
        <v>0</v>
      </c>
      <c r="AX58" s="225">
        <v>0</v>
      </c>
      <c r="AY58" s="224">
        <v>-3</v>
      </c>
      <c r="AZ58" s="225">
        <v>-3</v>
      </c>
    </row>
    <row r="59" spans="1:52">
      <c r="A59" s="162"/>
      <c r="B59" s="448"/>
      <c r="C59" s="247"/>
      <c r="D59" s="428"/>
      <c r="E59" s="246"/>
      <c r="F59" s="397"/>
      <c r="G59" s="392"/>
      <c r="H59" s="168" t="s">
        <v>202</v>
      </c>
      <c r="I59" s="224">
        <f>+SUM(I58)</f>
        <v>0</v>
      </c>
      <c r="J59" s="225">
        <f t="shared" ref="J59:P59" si="289">+SUM(J58)</f>
        <v>-3</v>
      </c>
      <c r="K59" s="224">
        <f t="shared" si="289"/>
        <v>0</v>
      </c>
      <c r="L59" s="225">
        <f t="shared" si="289"/>
        <v>0</v>
      </c>
      <c r="M59" s="224">
        <f t="shared" si="289"/>
        <v>0</v>
      </c>
      <c r="N59" s="225">
        <f t="shared" si="289"/>
        <v>0</v>
      </c>
      <c r="O59" s="224">
        <f t="shared" si="289"/>
        <v>0</v>
      </c>
      <c r="P59" s="225">
        <f t="shared" si="289"/>
        <v>-3</v>
      </c>
      <c r="Q59" s="370"/>
      <c r="R59" s="224">
        <f>+SUM(R58)</f>
        <v>0</v>
      </c>
      <c r="S59" s="225">
        <f t="shared" ref="S59" si="290">+SUM(S58)</f>
        <v>-3</v>
      </c>
      <c r="T59" s="224">
        <f t="shared" ref="T59" si="291">+SUM(T58)</f>
        <v>0</v>
      </c>
      <c r="U59" s="225">
        <f t="shared" ref="U59" si="292">+SUM(U58)</f>
        <v>0</v>
      </c>
      <c r="V59" s="224">
        <f t="shared" ref="V59" si="293">+SUM(V58)</f>
        <v>0</v>
      </c>
      <c r="W59" s="225">
        <f t="shared" ref="W59" si="294">+SUM(W58)</f>
        <v>0</v>
      </c>
      <c r="X59" s="224">
        <f t="shared" ref="X59" si="295">+SUM(X58)</f>
        <v>0</v>
      </c>
      <c r="Y59" s="225">
        <f t="shared" ref="Y59" si="296">+SUM(Y58)</f>
        <v>-3</v>
      </c>
      <c r="Z59" s="226"/>
      <c r="AA59" s="224">
        <f>+SUM(AA58)</f>
        <v>-2.7</v>
      </c>
      <c r="AB59" s="225">
        <f t="shared" ref="AB59" si="297">+SUM(AB58)</f>
        <v>-3</v>
      </c>
      <c r="AC59" s="224">
        <f t="shared" ref="AC59" si="298">+SUM(AC58)</f>
        <v>0</v>
      </c>
      <c r="AD59" s="225">
        <f t="shared" ref="AD59" si="299">+SUM(AD58)</f>
        <v>0</v>
      </c>
      <c r="AE59" s="224">
        <f t="shared" ref="AE59" si="300">+SUM(AE58)</f>
        <v>0</v>
      </c>
      <c r="AF59" s="225">
        <f t="shared" ref="AF59" si="301">+SUM(AF58)</f>
        <v>0</v>
      </c>
      <c r="AG59" s="224">
        <f t="shared" ref="AG59" si="302">+SUM(AG58)</f>
        <v>-2.7</v>
      </c>
      <c r="AH59" s="225">
        <f t="shared" ref="AH59" si="303">+SUM(AH58)</f>
        <v>-3</v>
      </c>
      <c r="AI59" s="226"/>
      <c r="AJ59" s="224">
        <f>+SUM(AJ58)</f>
        <v>-3</v>
      </c>
      <c r="AK59" s="225">
        <f t="shared" ref="AK59" si="304">+SUM(AK58)</f>
        <v>-3</v>
      </c>
      <c r="AL59" s="224">
        <f t="shared" ref="AL59" si="305">+SUM(AL58)</f>
        <v>0</v>
      </c>
      <c r="AM59" s="225">
        <f t="shared" ref="AM59" si="306">+SUM(AM58)</f>
        <v>0</v>
      </c>
      <c r="AN59" s="224">
        <f t="shared" ref="AN59" si="307">+SUM(AN58)</f>
        <v>0</v>
      </c>
      <c r="AO59" s="225">
        <f t="shared" ref="AO59" si="308">+SUM(AO58)</f>
        <v>0</v>
      </c>
      <c r="AP59" s="224">
        <f t="shared" ref="AP59" si="309">+SUM(AP58)</f>
        <v>-3</v>
      </c>
      <c r="AQ59" s="225">
        <f t="shared" ref="AQ59" si="310">+SUM(AQ58)</f>
        <v>-3</v>
      </c>
      <c r="AR59" s="228"/>
      <c r="AS59" s="224">
        <f>+SUM(AS58)</f>
        <v>-3</v>
      </c>
      <c r="AT59" s="225">
        <f t="shared" ref="AT59" si="311">+SUM(AT58)</f>
        <v>-3</v>
      </c>
      <c r="AU59" s="224">
        <f t="shared" ref="AU59" si="312">+SUM(AU58)</f>
        <v>0</v>
      </c>
      <c r="AV59" s="225">
        <f t="shared" ref="AV59" si="313">+SUM(AV58)</f>
        <v>0</v>
      </c>
      <c r="AW59" s="224">
        <f t="shared" ref="AW59" si="314">+SUM(AW58)</f>
        <v>0</v>
      </c>
      <c r="AX59" s="225">
        <f t="shared" ref="AX59" si="315">+SUM(AX58)</f>
        <v>0</v>
      </c>
      <c r="AY59" s="224">
        <f t="shared" ref="AY59" si="316">+SUM(AY58)</f>
        <v>-3</v>
      </c>
      <c r="AZ59" s="225">
        <f t="shared" ref="AZ59" si="317">+SUM(AZ58)</f>
        <v>-3</v>
      </c>
    </row>
    <row r="60" spans="1:52">
      <c r="A60" s="179"/>
      <c r="B60" s="448"/>
      <c r="C60" s="4"/>
      <c r="D60" s="10"/>
      <c r="E60" s="450"/>
      <c r="F60" s="397"/>
      <c r="G60" s="5"/>
      <c r="H60" s="17"/>
      <c r="I60" s="224"/>
      <c r="J60" s="225"/>
      <c r="K60" s="224"/>
      <c r="L60" s="225"/>
      <c r="M60" s="224"/>
      <c r="N60" s="225"/>
      <c r="O60" s="224"/>
      <c r="P60" s="225"/>
      <c r="Q60" s="370"/>
      <c r="R60" s="224"/>
      <c r="S60" s="370"/>
      <c r="T60" s="224"/>
      <c r="U60" s="225"/>
      <c r="V60" s="224"/>
      <c r="W60" s="225"/>
      <c r="X60" s="224"/>
      <c r="Y60" s="225"/>
      <c r="Z60" s="226"/>
      <c r="AA60" s="224"/>
      <c r="AB60" s="225"/>
      <c r="AC60" s="224"/>
      <c r="AD60" s="225"/>
      <c r="AE60" s="224"/>
      <c r="AF60" s="225"/>
      <c r="AG60" s="224"/>
      <c r="AH60" s="225"/>
      <c r="AI60" s="226"/>
      <c r="AJ60" s="224"/>
      <c r="AK60" s="225"/>
      <c r="AL60" s="224"/>
      <c r="AM60" s="225"/>
      <c r="AN60" s="224"/>
      <c r="AO60" s="225"/>
      <c r="AP60" s="224"/>
      <c r="AQ60" s="225"/>
      <c r="AR60" s="228"/>
      <c r="AS60" s="224"/>
      <c r="AT60" s="225"/>
      <c r="AU60" s="224"/>
      <c r="AV60" s="370"/>
      <c r="AW60" s="224"/>
      <c r="AX60" s="225"/>
      <c r="AY60" s="224"/>
      <c r="AZ60" s="225"/>
    </row>
    <row r="61" spans="1:52">
      <c r="A61" s="179"/>
      <c r="B61" s="448" t="s">
        <v>164</v>
      </c>
      <c r="C61" s="4">
        <v>386</v>
      </c>
      <c r="D61" s="10">
        <v>41376</v>
      </c>
      <c r="E61" s="450">
        <v>179</v>
      </c>
      <c r="F61" s="397" t="s">
        <v>163</v>
      </c>
      <c r="G61" s="5" t="s">
        <v>117</v>
      </c>
      <c r="H61" s="17" t="s">
        <v>84</v>
      </c>
      <c r="I61" s="224">
        <v>0</v>
      </c>
      <c r="J61" s="225">
        <v>0</v>
      </c>
      <c r="K61" s="224" t="s">
        <v>98</v>
      </c>
      <c r="L61" s="225" t="s">
        <v>98</v>
      </c>
      <c r="M61" s="224" t="s">
        <v>98</v>
      </c>
      <c r="N61" s="225" t="s">
        <v>98</v>
      </c>
      <c r="O61" s="224" t="s">
        <v>98</v>
      </c>
      <c r="P61" s="225" t="s">
        <v>98</v>
      </c>
      <c r="Q61" s="370"/>
      <c r="R61" s="224">
        <v>0</v>
      </c>
      <c r="S61" s="370">
        <v>0</v>
      </c>
      <c r="T61" s="224" t="s">
        <v>98</v>
      </c>
      <c r="U61" s="225" t="s">
        <v>98</v>
      </c>
      <c r="V61" s="224" t="s">
        <v>98</v>
      </c>
      <c r="W61" s="225" t="s">
        <v>98</v>
      </c>
      <c r="X61" s="224" t="s">
        <v>98</v>
      </c>
      <c r="Y61" s="225" t="s">
        <v>98</v>
      </c>
      <c r="Z61" s="226"/>
      <c r="AA61" s="224">
        <v>0</v>
      </c>
      <c r="AB61" s="225">
        <v>0</v>
      </c>
      <c r="AC61" s="224" t="s">
        <v>98</v>
      </c>
      <c r="AD61" s="225" t="s">
        <v>98</v>
      </c>
      <c r="AE61" s="224" t="s">
        <v>98</v>
      </c>
      <c r="AF61" s="225" t="s">
        <v>98</v>
      </c>
      <c r="AG61" s="224" t="s">
        <v>98</v>
      </c>
      <c r="AH61" s="225" t="s">
        <v>98</v>
      </c>
      <c r="AI61" s="226"/>
      <c r="AJ61" s="224">
        <v>0</v>
      </c>
      <c r="AK61" s="225">
        <v>0</v>
      </c>
      <c r="AL61" s="224" t="s">
        <v>98</v>
      </c>
      <c r="AM61" s="225" t="s">
        <v>98</v>
      </c>
      <c r="AN61" s="224" t="s">
        <v>98</v>
      </c>
      <c r="AO61" s="225" t="s">
        <v>98</v>
      </c>
      <c r="AP61" s="224" t="s">
        <v>98</v>
      </c>
      <c r="AQ61" s="225" t="s">
        <v>98</v>
      </c>
      <c r="AR61" s="228"/>
      <c r="AS61" s="224">
        <v>0</v>
      </c>
      <c r="AT61" s="225">
        <v>0</v>
      </c>
      <c r="AU61" s="224" t="s">
        <v>98</v>
      </c>
      <c r="AV61" s="370" t="s">
        <v>98</v>
      </c>
      <c r="AW61" s="224" t="s">
        <v>98</v>
      </c>
      <c r="AX61" s="225" t="s">
        <v>98</v>
      </c>
      <c r="AY61" s="224" t="s">
        <v>98</v>
      </c>
      <c r="AZ61" s="225" t="s">
        <v>98</v>
      </c>
    </row>
    <row r="62" spans="1:52">
      <c r="A62" s="179"/>
      <c r="B62" s="448" t="s">
        <v>165</v>
      </c>
      <c r="C62" s="4">
        <v>434</v>
      </c>
      <c r="D62" s="10">
        <v>41402</v>
      </c>
      <c r="E62" s="450">
        <v>203</v>
      </c>
      <c r="F62" s="397" t="s">
        <v>42</v>
      </c>
      <c r="G62" s="5" t="s">
        <v>42</v>
      </c>
      <c r="H62" s="17" t="s">
        <v>84</v>
      </c>
      <c r="I62" s="224">
        <v>0</v>
      </c>
      <c r="J62" s="225">
        <v>0</v>
      </c>
      <c r="K62" s="224">
        <v>0</v>
      </c>
      <c r="L62" s="225">
        <v>0</v>
      </c>
      <c r="M62" s="224" t="s">
        <v>97</v>
      </c>
      <c r="N62" s="225" t="s">
        <v>97</v>
      </c>
      <c r="O62" s="224" t="s">
        <v>97</v>
      </c>
      <c r="P62" s="225" t="s">
        <v>97</v>
      </c>
      <c r="Q62" s="370"/>
      <c r="R62" s="224">
        <v>0</v>
      </c>
      <c r="S62" s="370">
        <v>0</v>
      </c>
      <c r="T62" s="224">
        <v>0</v>
      </c>
      <c r="U62" s="225">
        <v>0</v>
      </c>
      <c r="V62" s="224" t="s">
        <v>97</v>
      </c>
      <c r="W62" s="225" t="s">
        <v>97</v>
      </c>
      <c r="X62" s="224" t="s">
        <v>97</v>
      </c>
      <c r="Y62" s="225" t="s">
        <v>97</v>
      </c>
      <c r="Z62" s="226"/>
      <c r="AA62" s="224">
        <v>0</v>
      </c>
      <c r="AB62" s="225">
        <v>0</v>
      </c>
      <c r="AC62" s="224">
        <v>0</v>
      </c>
      <c r="AD62" s="225">
        <v>0</v>
      </c>
      <c r="AE62" s="224" t="s">
        <v>97</v>
      </c>
      <c r="AF62" s="225" t="s">
        <v>97</v>
      </c>
      <c r="AG62" s="224" t="s">
        <v>97</v>
      </c>
      <c r="AH62" s="225" t="s">
        <v>97</v>
      </c>
      <c r="AI62" s="226"/>
      <c r="AJ62" s="224">
        <v>0</v>
      </c>
      <c r="AK62" s="225">
        <v>0</v>
      </c>
      <c r="AL62" s="224">
        <v>0</v>
      </c>
      <c r="AM62" s="225">
        <v>0</v>
      </c>
      <c r="AN62" s="224" t="s">
        <v>97</v>
      </c>
      <c r="AO62" s="225" t="s">
        <v>97</v>
      </c>
      <c r="AP62" s="224" t="s">
        <v>97</v>
      </c>
      <c r="AQ62" s="225" t="s">
        <v>97</v>
      </c>
      <c r="AR62" s="228"/>
      <c r="AS62" s="224">
        <v>0</v>
      </c>
      <c r="AT62" s="225">
        <v>0</v>
      </c>
      <c r="AU62" s="224">
        <v>0</v>
      </c>
      <c r="AV62" s="370">
        <v>0</v>
      </c>
      <c r="AW62" s="224" t="s">
        <v>97</v>
      </c>
      <c r="AX62" s="225" t="s">
        <v>97</v>
      </c>
      <c r="AY62" s="224" t="s">
        <v>97</v>
      </c>
      <c r="AZ62" s="225" t="s">
        <v>97</v>
      </c>
    </row>
    <row r="63" spans="1:52">
      <c r="A63" s="179"/>
      <c r="B63" s="448" t="s">
        <v>165</v>
      </c>
      <c r="C63" s="4">
        <v>102</v>
      </c>
      <c r="D63" s="10">
        <v>41334</v>
      </c>
      <c r="E63" s="450">
        <v>203</v>
      </c>
      <c r="F63" s="397" t="s">
        <v>42</v>
      </c>
      <c r="G63" s="5" t="s">
        <v>109</v>
      </c>
      <c r="H63" s="17" t="s">
        <v>84</v>
      </c>
      <c r="I63" s="224">
        <v>0</v>
      </c>
      <c r="J63" s="225">
        <v>0</v>
      </c>
      <c r="K63" s="224">
        <v>0</v>
      </c>
      <c r="L63" s="225">
        <v>0</v>
      </c>
      <c r="M63" s="224" t="s">
        <v>98</v>
      </c>
      <c r="N63" s="225" t="s">
        <v>98</v>
      </c>
      <c r="O63" s="224" t="s">
        <v>98</v>
      </c>
      <c r="P63" s="225" t="s">
        <v>98</v>
      </c>
      <c r="Q63" s="370"/>
      <c r="R63" s="224">
        <v>0</v>
      </c>
      <c r="S63" s="370">
        <v>0</v>
      </c>
      <c r="T63" s="224">
        <v>0</v>
      </c>
      <c r="U63" s="225">
        <v>0</v>
      </c>
      <c r="V63" s="224" t="s">
        <v>98</v>
      </c>
      <c r="W63" s="225" t="s">
        <v>98</v>
      </c>
      <c r="X63" s="224" t="s">
        <v>98</v>
      </c>
      <c r="Y63" s="225" t="s">
        <v>98</v>
      </c>
      <c r="Z63" s="226"/>
      <c r="AA63" s="224">
        <v>0</v>
      </c>
      <c r="AB63" s="225">
        <v>0</v>
      </c>
      <c r="AC63" s="224">
        <v>0</v>
      </c>
      <c r="AD63" s="225">
        <v>0</v>
      </c>
      <c r="AE63" s="224" t="s">
        <v>98</v>
      </c>
      <c r="AF63" s="225" t="s">
        <v>98</v>
      </c>
      <c r="AG63" s="224" t="s">
        <v>98</v>
      </c>
      <c r="AH63" s="225" t="s">
        <v>98</v>
      </c>
      <c r="AI63" s="226"/>
      <c r="AJ63" s="224">
        <v>0</v>
      </c>
      <c r="AK63" s="225">
        <v>0</v>
      </c>
      <c r="AL63" s="224">
        <v>0</v>
      </c>
      <c r="AM63" s="225">
        <v>0</v>
      </c>
      <c r="AN63" s="224" t="s">
        <v>98</v>
      </c>
      <c r="AO63" s="225" t="s">
        <v>98</v>
      </c>
      <c r="AP63" s="224" t="s">
        <v>98</v>
      </c>
      <c r="AQ63" s="225" t="s">
        <v>98</v>
      </c>
      <c r="AR63" s="228"/>
      <c r="AS63" s="224">
        <v>0</v>
      </c>
      <c r="AT63" s="225">
        <v>0</v>
      </c>
      <c r="AU63" s="224">
        <v>0</v>
      </c>
      <c r="AV63" s="370">
        <v>0</v>
      </c>
      <c r="AW63" s="224" t="s">
        <v>98</v>
      </c>
      <c r="AX63" s="225" t="s">
        <v>98</v>
      </c>
      <c r="AY63" s="224" t="s">
        <v>98</v>
      </c>
      <c r="AZ63" s="225" t="s">
        <v>98</v>
      </c>
    </row>
    <row r="64" spans="1:52" s="326" customFormat="1">
      <c r="A64" s="179"/>
      <c r="B64" s="448" t="s">
        <v>167</v>
      </c>
      <c r="C64" s="446">
        <v>437</v>
      </c>
      <c r="D64" s="447">
        <v>41402</v>
      </c>
      <c r="E64" s="431">
        <v>267</v>
      </c>
      <c r="F64" s="397" t="s">
        <v>168</v>
      </c>
      <c r="G64" s="427" t="s">
        <v>219</v>
      </c>
      <c r="H64" s="168" t="s">
        <v>84</v>
      </c>
      <c r="I64" s="224">
        <v>0</v>
      </c>
      <c r="J64" s="225">
        <v>0</v>
      </c>
      <c r="K64" s="224">
        <v>0</v>
      </c>
      <c r="L64" s="225">
        <v>0</v>
      </c>
      <c r="M64" s="224" t="s">
        <v>99</v>
      </c>
      <c r="N64" s="225" t="s">
        <v>99</v>
      </c>
      <c r="O64" s="224" t="s">
        <v>99</v>
      </c>
      <c r="P64" s="225" t="s">
        <v>99</v>
      </c>
      <c r="Q64" s="370"/>
      <c r="R64" s="224">
        <v>0</v>
      </c>
      <c r="S64" s="370">
        <v>0</v>
      </c>
      <c r="T64" s="224">
        <v>0</v>
      </c>
      <c r="U64" s="225">
        <v>0</v>
      </c>
      <c r="V64" s="224" t="s">
        <v>99</v>
      </c>
      <c r="W64" s="225" t="s">
        <v>99</v>
      </c>
      <c r="X64" s="224" t="s">
        <v>99</v>
      </c>
      <c r="Y64" s="225" t="s">
        <v>99</v>
      </c>
      <c r="Z64" s="226"/>
      <c r="AA64" s="224">
        <v>0</v>
      </c>
      <c r="AB64" s="225">
        <v>0</v>
      </c>
      <c r="AC64" s="224">
        <v>0</v>
      </c>
      <c r="AD64" s="225">
        <v>0</v>
      </c>
      <c r="AE64" s="224" t="s">
        <v>99</v>
      </c>
      <c r="AF64" s="225" t="s">
        <v>99</v>
      </c>
      <c r="AG64" s="224" t="s">
        <v>99</v>
      </c>
      <c r="AH64" s="225" t="s">
        <v>99</v>
      </c>
      <c r="AI64" s="226"/>
      <c r="AJ64" s="224">
        <v>0</v>
      </c>
      <c r="AK64" s="225">
        <v>0</v>
      </c>
      <c r="AL64" s="224">
        <v>0</v>
      </c>
      <c r="AM64" s="225">
        <v>0</v>
      </c>
      <c r="AN64" s="224" t="s">
        <v>99</v>
      </c>
      <c r="AO64" s="225" t="s">
        <v>99</v>
      </c>
      <c r="AP64" s="224" t="s">
        <v>99</v>
      </c>
      <c r="AQ64" s="225" t="s">
        <v>99</v>
      </c>
      <c r="AR64" s="228"/>
      <c r="AS64" s="224">
        <v>0</v>
      </c>
      <c r="AT64" s="225">
        <v>0</v>
      </c>
      <c r="AU64" s="224">
        <v>0</v>
      </c>
      <c r="AV64" s="370">
        <v>0</v>
      </c>
      <c r="AW64" s="224" t="s">
        <v>99</v>
      </c>
      <c r="AX64" s="225" t="s">
        <v>99</v>
      </c>
      <c r="AY64" s="224" t="s">
        <v>99</v>
      </c>
      <c r="AZ64" s="225" t="s">
        <v>99</v>
      </c>
    </row>
    <row r="65" spans="1:52">
      <c r="A65" s="179"/>
      <c r="B65" s="448" t="s">
        <v>32</v>
      </c>
      <c r="C65" s="4">
        <v>463</v>
      </c>
      <c r="D65" s="12">
        <v>41417</v>
      </c>
      <c r="E65" s="450">
        <v>556</v>
      </c>
      <c r="F65" s="397" t="s">
        <v>52</v>
      </c>
      <c r="G65" s="15" t="s">
        <v>52</v>
      </c>
      <c r="H65" s="26" t="s">
        <v>84</v>
      </c>
      <c r="I65" s="224">
        <v>0</v>
      </c>
      <c r="J65" s="225">
        <v>0</v>
      </c>
      <c r="K65" s="224">
        <v>0</v>
      </c>
      <c r="L65" s="225">
        <v>0</v>
      </c>
      <c r="M65" s="224" t="s">
        <v>99</v>
      </c>
      <c r="N65" s="225" t="s">
        <v>99</v>
      </c>
      <c r="O65" s="224" t="s">
        <v>99</v>
      </c>
      <c r="P65" s="225" t="s">
        <v>99</v>
      </c>
      <c r="Q65" s="370"/>
      <c r="R65" s="224">
        <v>0</v>
      </c>
      <c r="S65" s="370">
        <v>0</v>
      </c>
      <c r="T65" s="224">
        <v>0</v>
      </c>
      <c r="U65" s="225">
        <v>0</v>
      </c>
      <c r="V65" s="224" t="s">
        <v>99</v>
      </c>
      <c r="W65" s="225" t="s">
        <v>99</v>
      </c>
      <c r="X65" s="224" t="s">
        <v>99</v>
      </c>
      <c r="Y65" s="225" t="s">
        <v>99</v>
      </c>
      <c r="Z65" s="226"/>
      <c r="AA65" s="224">
        <v>0</v>
      </c>
      <c r="AB65" s="225">
        <v>0</v>
      </c>
      <c r="AC65" s="224">
        <v>0</v>
      </c>
      <c r="AD65" s="225">
        <v>0</v>
      </c>
      <c r="AE65" s="224" t="s">
        <v>99</v>
      </c>
      <c r="AF65" s="225" t="s">
        <v>99</v>
      </c>
      <c r="AG65" s="224" t="s">
        <v>99</v>
      </c>
      <c r="AH65" s="225" t="s">
        <v>99</v>
      </c>
      <c r="AI65" s="226"/>
      <c r="AJ65" s="224">
        <v>0</v>
      </c>
      <c r="AK65" s="225">
        <v>0</v>
      </c>
      <c r="AL65" s="224">
        <v>0</v>
      </c>
      <c r="AM65" s="225">
        <v>0</v>
      </c>
      <c r="AN65" s="224" t="s">
        <v>99</v>
      </c>
      <c r="AO65" s="225" t="s">
        <v>99</v>
      </c>
      <c r="AP65" s="224" t="s">
        <v>99</v>
      </c>
      <c r="AQ65" s="225" t="s">
        <v>99</v>
      </c>
      <c r="AR65" s="228"/>
      <c r="AS65" s="224">
        <v>0</v>
      </c>
      <c r="AT65" s="225">
        <v>0</v>
      </c>
      <c r="AU65" s="224">
        <v>0</v>
      </c>
      <c r="AV65" s="370">
        <v>0</v>
      </c>
      <c r="AW65" s="224" t="s">
        <v>99</v>
      </c>
      <c r="AX65" s="225" t="s">
        <v>99</v>
      </c>
      <c r="AY65" s="224" t="s">
        <v>99</v>
      </c>
      <c r="AZ65" s="225" t="s">
        <v>99</v>
      </c>
    </row>
    <row r="66" spans="1:52" s="326" customFormat="1">
      <c r="A66" s="179"/>
      <c r="B66" s="448" t="s">
        <v>29</v>
      </c>
      <c r="C66" s="446">
        <v>444</v>
      </c>
      <c r="D66" s="447">
        <v>41410</v>
      </c>
      <c r="E66" s="431">
        <v>837</v>
      </c>
      <c r="F66" s="397" t="s">
        <v>47</v>
      </c>
      <c r="G66" s="427" t="s">
        <v>47</v>
      </c>
      <c r="H66" s="168" t="s">
        <v>84</v>
      </c>
      <c r="I66" s="224">
        <v>0</v>
      </c>
      <c r="J66" s="225">
        <v>0</v>
      </c>
      <c r="K66" s="224">
        <v>0</v>
      </c>
      <c r="L66" s="225">
        <v>0</v>
      </c>
      <c r="M66" s="224" t="s">
        <v>99</v>
      </c>
      <c r="N66" s="225" t="s">
        <v>99</v>
      </c>
      <c r="O66" s="224" t="s">
        <v>99</v>
      </c>
      <c r="P66" s="225" t="s">
        <v>99</v>
      </c>
      <c r="Q66" s="370"/>
      <c r="R66" s="224">
        <v>0</v>
      </c>
      <c r="S66" s="370">
        <v>0</v>
      </c>
      <c r="T66" s="224">
        <v>0</v>
      </c>
      <c r="U66" s="225">
        <v>0</v>
      </c>
      <c r="V66" s="224" t="s">
        <v>99</v>
      </c>
      <c r="W66" s="225" t="s">
        <v>99</v>
      </c>
      <c r="X66" s="224" t="s">
        <v>99</v>
      </c>
      <c r="Y66" s="225" t="s">
        <v>99</v>
      </c>
      <c r="Z66" s="226"/>
      <c r="AA66" s="224">
        <v>0</v>
      </c>
      <c r="AB66" s="225">
        <v>0</v>
      </c>
      <c r="AC66" s="224">
        <v>0</v>
      </c>
      <c r="AD66" s="225">
        <v>0</v>
      </c>
      <c r="AE66" s="224" t="s">
        <v>99</v>
      </c>
      <c r="AF66" s="225" t="s">
        <v>99</v>
      </c>
      <c r="AG66" s="224" t="s">
        <v>99</v>
      </c>
      <c r="AH66" s="225" t="s">
        <v>99</v>
      </c>
      <c r="AI66" s="226"/>
      <c r="AJ66" s="224">
        <v>0</v>
      </c>
      <c r="AK66" s="225">
        <v>0</v>
      </c>
      <c r="AL66" s="224">
        <v>0</v>
      </c>
      <c r="AM66" s="225">
        <v>0</v>
      </c>
      <c r="AN66" s="224" t="s">
        <v>99</v>
      </c>
      <c r="AO66" s="225" t="s">
        <v>99</v>
      </c>
      <c r="AP66" s="224" t="s">
        <v>99</v>
      </c>
      <c r="AQ66" s="225" t="s">
        <v>99</v>
      </c>
      <c r="AR66" s="228"/>
      <c r="AS66" s="224">
        <v>0</v>
      </c>
      <c r="AT66" s="225">
        <v>0</v>
      </c>
      <c r="AU66" s="224">
        <v>0</v>
      </c>
      <c r="AV66" s="370">
        <v>0</v>
      </c>
      <c r="AW66" s="224" t="s">
        <v>99</v>
      </c>
      <c r="AX66" s="225" t="s">
        <v>99</v>
      </c>
      <c r="AY66" s="224" t="s">
        <v>99</v>
      </c>
      <c r="AZ66" s="225" t="s">
        <v>99</v>
      </c>
    </row>
    <row r="67" spans="1:52">
      <c r="A67" s="179"/>
      <c r="B67" s="448" t="s">
        <v>23</v>
      </c>
      <c r="C67" s="4">
        <v>419</v>
      </c>
      <c r="D67" s="10">
        <v>41402</v>
      </c>
      <c r="E67" s="450">
        <v>841</v>
      </c>
      <c r="F67" s="397" t="s">
        <v>121</v>
      </c>
      <c r="G67" s="24" t="s">
        <v>38</v>
      </c>
      <c r="H67" s="26" t="s">
        <v>84</v>
      </c>
      <c r="I67" s="224">
        <v>0</v>
      </c>
      <c r="J67" s="225">
        <v>0</v>
      </c>
      <c r="K67" s="224">
        <v>0</v>
      </c>
      <c r="L67" s="225">
        <v>0</v>
      </c>
      <c r="M67" s="224" t="s">
        <v>97</v>
      </c>
      <c r="N67" s="225" t="s">
        <v>97</v>
      </c>
      <c r="O67" s="224" t="s">
        <v>97</v>
      </c>
      <c r="P67" s="225" t="s">
        <v>97</v>
      </c>
      <c r="Q67" s="370"/>
      <c r="R67" s="224">
        <v>0</v>
      </c>
      <c r="S67" s="370">
        <v>0</v>
      </c>
      <c r="T67" s="224">
        <v>0</v>
      </c>
      <c r="U67" s="225">
        <v>0</v>
      </c>
      <c r="V67" s="224" t="s">
        <v>97</v>
      </c>
      <c r="W67" s="225" t="s">
        <v>97</v>
      </c>
      <c r="X67" s="224" t="s">
        <v>97</v>
      </c>
      <c r="Y67" s="225" t="s">
        <v>97</v>
      </c>
      <c r="Z67" s="226"/>
      <c r="AA67" s="224">
        <v>0</v>
      </c>
      <c r="AB67" s="225">
        <v>0</v>
      </c>
      <c r="AC67" s="224">
        <v>0</v>
      </c>
      <c r="AD67" s="225">
        <v>0</v>
      </c>
      <c r="AE67" s="224" t="s">
        <v>97</v>
      </c>
      <c r="AF67" s="225" t="s">
        <v>97</v>
      </c>
      <c r="AG67" s="224" t="s">
        <v>97</v>
      </c>
      <c r="AH67" s="225" t="s">
        <v>97</v>
      </c>
      <c r="AI67" s="226"/>
      <c r="AJ67" s="224">
        <v>0</v>
      </c>
      <c r="AK67" s="225">
        <v>0</v>
      </c>
      <c r="AL67" s="224">
        <v>0</v>
      </c>
      <c r="AM67" s="225">
        <v>0</v>
      </c>
      <c r="AN67" s="224" t="s">
        <v>97</v>
      </c>
      <c r="AO67" s="225" t="s">
        <v>97</v>
      </c>
      <c r="AP67" s="224" t="s">
        <v>97</v>
      </c>
      <c r="AQ67" s="225" t="s">
        <v>97</v>
      </c>
      <c r="AR67" s="228"/>
      <c r="AS67" s="224">
        <v>0</v>
      </c>
      <c r="AT67" s="225">
        <v>0</v>
      </c>
      <c r="AU67" s="224">
        <v>0</v>
      </c>
      <c r="AV67" s="370">
        <v>0</v>
      </c>
      <c r="AW67" s="224" t="s">
        <v>97</v>
      </c>
      <c r="AX67" s="225" t="s">
        <v>97</v>
      </c>
      <c r="AY67" s="224" t="s">
        <v>97</v>
      </c>
      <c r="AZ67" s="225" t="s">
        <v>97</v>
      </c>
    </row>
    <row r="68" spans="1:52" s="326" customFormat="1">
      <c r="A68" s="179"/>
      <c r="B68" s="448" t="s">
        <v>183</v>
      </c>
      <c r="C68" s="446">
        <v>435</v>
      </c>
      <c r="D68" s="447">
        <v>41402</v>
      </c>
      <c r="E68" s="431">
        <v>973</v>
      </c>
      <c r="F68" s="397" t="s">
        <v>43</v>
      </c>
      <c r="G68" s="427" t="s">
        <v>43</v>
      </c>
      <c r="H68" s="168" t="s">
        <v>84</v>
      </c>
      <c r="I68" s="224">
        <v>0</v>
      </c>
      <c r="J68" s="225">
        <v>0</v>
      </c>
      <c r="K68" s="224">
        <v>0</v>
      </c>
      <c r="L68" s="225">
        <v>0</v>
      </c>
      <c r="M68" s="224" t="s">
        <v>98</v>
      </c>
      <c r="N68" s="225">
        <v>-0.1</v>
      </c>
      <c r="O68" s="224" t="s">
        <v>98</v>
      </c>
      <c r="P68" s="225">
        <v>-0.1</v>
      </c>
      <c r="Q68" s="370"/>
      <c r="R68" s="224">
        <v>0</v>
      </c>
      <c r="S68" s="370">
        <v>0</v>
      </c>
      <c r="T68" s="224">
        <v>0</v>
      </c>
      <c r="U68" s="225">
        <v>0</v>
      </c>
      <c r="V68" s="224">
        <v>-0.1</v>
      </c>
      <c r="W68" s="225">
        <v>-0.1</v>
      </c>
      <c r="X68" s="224">
        <v>-0.1</v>
      </c>
      <c r="Y68" s="225">
        <v>-0.1</v>
      </c>
      <c r="Z68" s="226"/>
      <c r="AA68" s="224">
        <v>0</v>
      </c>
      <c r="AB68" s="225">
        <v>0</v>
      </c>
      <c r="AC68" s="224">
        <v>0</v>
      </c>
      <c r="AD68" s="225">
        <v>0</v>
      </c>
      <c r="AE68" s="224">
        <v>-0.2</v>
      </c>
      <c r="AF68" s="225">
        <v>-0.2</v>
      </c>
      <c r="AG68" s="224">
        <v>-0.2</v>
      </c>
      <c r="AH68" s="225">
        <v>-0.2</v>
      </c>
      <c r="AI68" s="226"/>
      <c r="AJ68" s="224">
        <v>0</v>
      </c>
      <c r="AK68" s="225">
        <v>0</v>
      </c>
      <c r="AL68" s="224">
        <v>0</v>
      </c>
      <c r="AM68" s="225">
        <v>0</v>
      </c>
      <c r="AN68" s="224">
        <v>-0.2</v>
      </c>
      <c r="AO68" s="225">
        <v>-0.2</v>
      </c>
      <c r="AP68" s="224">
        <v>-0.2</v>
      </c>
      <c r="AQ68" s="225">
        <v>-0.2</v>
      </c>
      <c r="AR68" s="228"/>
      <c r="AS68" s="224">
        <v>0</v>
      </c>
      <c r="AT68" s="225">
        <v>0</v>
      </c>
      <c r="AU68" s="224">
        <v>0</v>
      </c>
      <c r="AV68" s="370">
        <v>0</v>
      </c>
      <c r="AW68" s="224">
        <v>-0.2</v>
      </c>
      <c r="AX68" s="225">
        <v>-0.2</v>
      </c>
      <c r="AY68" s="224">
        <v>-0.2</v>
      </c>
      <c r="AZ68" s="225">
        <v>-0.2</v>
      </c>
    </row>
    <row r="69" spans="1:52" s="326" customFormat="1">
      <c r="A69" s="179"/>
      <c r="B69" s="448" t="s">
        <v>186</v>
      </c>
      <c r="C69" s="446">
        <v>477</v>
      </c>
      <c r="D69" s="447">
        <v>41431</v>
      </c>
      <c r="E69" s="397">
        <v>1106</v>
      </c>
      <c r="F69" s="397" t="s">
        <v>59</v>
      </c>
      <c r="G69" s="427" t="s">
        <v>59</v>
      </c>
      <c r="H69" s="397" t="s">
        <v>84</v>
      </c>
      <c r="I69" s="224">
        <v>0</v>
      </c>
      <c r="J69" s="225">
        <v>0</v>
      </c>
      <c r="K69" s="224">
        <v>0</v>
      </c>
      <c r="L69" s="225">
        <v>0</v>
      </c>
      <c r="M69" s="224" t="s">
        <v>98</v>
      </c>
      <c r="N69" s="225" t="s">
        <v>98</v>
      </c>
      <c r="O69" s="224" t="s">
        <v>98</v>
      </c>
      <c r="P69" s="225" t="s">
        <v>98</v>
      </c>
      <c r="Q69" s="370"/>
      <c r="R69" s="224">
        <v>0</v>
      </c>
      <c r="S69" s="370">
        <v>0</v>
      </c>
      <c r="T69" s="224">
        <v>0</v>
      </c>
      <c r="U69" s="225">
        <v>0</v>
      </c>
      <c r="V69" s="224" t="s">
        <v>98</v>
      </c>
      <c r="W69" s="225" t="s">
        <v>98</v>
      </c>
      <c r="X69" s="224" t="s">
        <v>98</v>
      </c>
      <c r="Y69" s="225" t="s">
        <v>98</v>
      </c>
      <c r="Z69" s="226"/>
      <c r="AA69" s="224">
        <v>0</v>
      </c>
      <c r="AB69" s="225">
        <v>0</v>
      </c>
      <c r="AC69" s="224">
        <v>0</v>
      </c>
      <c r="AD69" s="225">
        <v>0</v>
      </c>
      <c r="AE69" s="224" t="s">
        <v>98</v>
      </c>
      <c r="AF69" s="225" t="s">
        <v>98</v>
      </c>
      <c r="AG69" s="224" t="s">
        <v>98</v>
      </c>
      <c r="AH69" s="225" t="s">
        <v>98</v>
      </c>
      <c r="AI69" s="226"/>
      <c r="AJ69" s="224">
        <v>0</v>
      </c>
      <c r="AK69" s="225">
        <v>0</v>
      </c>
      <c r="AL69" s="224">
        <v>0</v>
      </c>
      <c r="AM69" s="225">
        <v>0</v>
      </c>
      <c r="AN69" s="224" t="s">
        <v>98</v>
      </c>
      <c r="AO69" s="225" t="s">
        <v>98</v>
      </c>
      <c r="AP69" s="224" t="s">
        <v>98</v>
      </c>
      <c r="AQ69" s="225" t="s">
        <v>98</v>
      </c>
      <c r="AR69" s="228"/>
      <c r="AS69" s="224">
        <v>0</v>
      </c>
      <c r="AT69" s="225">
        <v>0</v>
      </c>
      <c r="AU69" s="224">
        <v>0</v>
      </c>
      <c r="AV69" s="370">
        <v>0</v>
      </c>
      <c r="AW69" s="224" t="s">
        <v>98</v>
      </c>
      <c r="AX69" s="225" t="s">
        <v>98</v>
      </c>
      <c r="AY69" s="224" t="s">
        <v>98</v>
      </c>
      <c r="AZ69" s="225" t="s">
        <v>98</v>
      </c>
    </row>
    <row r="70" spans="1:52">
      <c r="A70" s="162"/>
      <c r="B70" s="448"/>
      <c r="C70" s="247"/>
      <c r="D70" s="428"/>
      <c r="E70" s="246"/>
      <c r="F70" s="397"/>
      <c r="G70" s="392"/>
      <c r="H70" s="168" t="s">
        <v>202</v>
      </c>
      <c r="I70" s="224">
        <f>+SUM(I60:I69)</f>
        <v>0</v>
      </c>
      <c r="J70" s="225">
        <f t="shared" ref="J70" si="318">+SUM(J60:J69)</f>
        <v>0</v>
      </c>
      <c r="K70" s="224">
        <f t="shared" ref="K70" si="319">+SUM(K60:K69)</f>
        <v>0</v>
      </c>
      <c r="L70" s="225">
        <f t="shared" ref="L70" si="320">+SUM(L60:L69)</f>
        <v>0</v>
      </c>
      <c r="M70" s="224">
        <f>+SUM(M60:M69)</f>
        <v>0</v>
      </c>
      <c r="N70" s="225">
        <f t="shared" ref="N70" si="321">+SUM(N60:N69)</f>
        <v>-0.1</v>
      </c>
      <c r="O70" s="224">
        <f t="shared" ref="O70" si="322">+SUM(O60:O69)</f>
        <v>0</v>
      </c>
      <c r="P70" s="225">
        <f t="shared" ref="P70" si="323">+SUM(P60:P69)</f>
        <v>-0.1</v>
      </c>
      <c r="Q70" s="370"/>
      <c r="R70" s="224">
        <f>+SUM(R60:R69)</f>
        <v>0</v>
      </c>
      <c r="S70" s="225">
        <f t="shared" ref="S70" si="324">+SUM(S60:S69)</f>
        <v>0</v>
      </c>
      <c r="T70" s="224">
        <f t="shared" ref="T70" si="325">+SUM(T60:T69)</f>
        <v>0</v>
      </c>
      <c r="U70" s="225">
        <f t="shared" ref="U70" si="326">+SUM(U60:U69)</f>
        <v>0</v>
      </c>
      <c r="V70" s="224">
        <f t="shared" ref="V70" si="327">+SUM(V60:V69)</f>
        <v>-0.1</v>
      </c>
      <c r="W70" s="225">
        <f t="shared" ref="W70" si="328">+SUM(W60:W69)</f>
        <v>-0.1</v>
      </c>
      <c r="X70" s="224">
        <f t="shared" ref="X70" si="329">+SUM(X60:X69)</f>
        <v>-0.1</v>
      </c>
      <c r="Y70" s="225">
        <f t="shared" ref="Y70" si="330">+SUM(Y60:Y69)</f>
        <v>-0.1</v>
      </c>
      <c r="Z70" s="226"/>
      <c r="AA70" s="224">
        <f>+SUM(AA60:AA69)</f>
        <v>0</v>
      </c>
      <c r="AB70" s="225">
        <f t="shared" ref="AB70" si="331">+SUM(AB60:AB69)</f>
        <v>0</v>
      </c>
      <c r="AC70" s="224">
        <f t="shared" ref="AC70" si="332">+SUM(AC60:AC69)</f>
        <v>0</v>
      </c>
      <c r="AD70" s="225">
        <f t="shared" ref="AD70" si="333">+SUM(AD60:AD69)</f>
        <v>0</v>
      </c>
      <c r="AE70" s="224">
        <f t="shared" ref="AE70" si="334">+SUM(AE60:AE69)</f>
        <v>-0.2</v>
      </c>
      <c r="AF70" s="225">
        <f t="shared" ref="AF70" si="335">+SUM(AF60:AF69)</f>
        <v>-0.2</v>
      </c>
      <c r="AG70" s="224">
        <f t="shared" ref="AG70" si="336">+SUM(AG60:AG69)</f>
        <v>-0.2</v>
      </c>
      <c r="AH70" s="225">
        <f t="shared" ref="AH70" si="337">+SUM(AH60:AH69)</f>
        <v>-0.2</v>
      </c>
      <c r="AI70" s="226"/>
      <c r="AJ70" s="224">
        <f>+SUM(AJ60:AJ69)</f>
        <v>0</v>
      </c>
      <c r="AK70" s="225">
        <f t="shared" ref="AK70" si="338">+SUM(AK60:AK69)</f>
        <v>0</v>
      </c>
      <c r="AL70" s="224">
        <f>+SUM(AL60:AL69)</f>
        <v>0</v>
      </c>
      <c r="AM70" s="225">
        <f t="shared" ref="AM70" si="339">+SUM(AM60:AM69)</f>
        <v>0</v>
      </c>
      <c r="AN70" s="224">
        <f t="shared" ref="AN70" si="340">+SUM(AN60:AN69)</f>
        <v>-0.2</v>
      </c>
      <c r="AO70" s="225">
        <f t="shared" ref="AO70" si="341">+SUM(AO60:AO69)</f>
        <v>-0.2</v>
      </c>
      <c r="AP70" s="224">
        <f t="shared" ref="AP70" si="342">+SUM(AP60:AP69)</f>
        <v>-0.2</v>
      </c>
      <c r="AQ70" s="225">
        <f t="shared" ref="AQ70" si="343">+SUM(AQ60:AQ69)</f>
        <v>-0.2</v>
      </c>
      <c r="AR70" s="228"/>
      <c r="AS70" s="224">
        <f>+SUM(AS60:AS69)</f>
        <v>0</v>
      </c>
      <c r="AT70" s="225">
        <f t="shared" ref="AT70" si="344">+SUM(AT60:AT69)</f>
        <v>0</v>
      </c>
      <c r="AU70" s="224">
        <f>+SUM(AU60:AU69)</f>
        <v>0</v>
      </c>
      <c r="AV70" s="225">
        <f t="shared" ref="AV70" si="345">+SUM(AV60:AV69)</f>
        <v>0</v>
      </c>
      <c r="AW70" s="224">
        <f t="shared" ref="AW70" si="346">+SUM(AW60:AW69)</f>
        <v>-0.2</v>
      </c>
      <c r="AX70" s="225">
        <f t="shared" ref="AX70" si="347">+SUM(AX60:AX69)</f>
        <v>-0.2</v>
      </c>
      <c r="AY70" s="224">
        <f t="shared" ref="AY70" si="348">+SUM(AY60:AY69)</f>
        <v>-0.2</v>
      </c>
      <c r="AZ70" s="225">
        <f t="shared" ref="AZ70" si="349">+SUM(AZ60:AZ69)</f>
        <v>-0.2</v>
      </c>
    </row>
    <row r="71" spans="1:52" s="326" customFormat="1">
      <c r="A71" s="179"/>
      <c r="B71" s="448"/>
      <c r="C71" s="446"/>
      <c r="D71" s="447"/>
      <c r="E71" s="397"/>
      <c r="F71" s="397"/>
      <c r="G71" s="313"/>
      <c r="H71" s="397"/>
      <c r="I71" s="224"/>
      <c r="J71" s="225"/>
      <c r="K71" s="224"/>
      <c r="L71" s="225"/>
      <c r="M71" s="224"/>
      <c r="N71" s="225"/>
      <c r="O71" s="224"/>
      <c r="P71" s="225"/>
      <c r="Q71" s="370"/>
      <c r="R71" s="224"/>
      <c r="S71" s="370"/>
      <c r="T71" s="224"/>
      <c r="U71" s="225"/>
      <c r="V71" s="224"/>
      <c r="W71" s="225"/>
      <c r="X71" s="224"/>
      <c r="Y71" s="225"/>
      <c r="Z71" s="226"/>
      <c r="AA71" s="224"/>
      <c r="AB71" s="225"/>
      <c r="AC71" s="224"/>
      <c r="AD71" s="225"/>
      <c r="AE71" s="224"/>
      <c r="AF71" s="225"/>
      <c r="AG71" s="224"/>
      <c r="AH71" s="225"/>
      <c r="AI71" s="226"/>
      <c r="AJ71" s="224"/>
      <c r="AK71" s="225"/>
      <c r="AL71" s="224"/>
      <c r="AM71" s="225"/>
      <c r="AN71" s="224"/>
      <c r="AO71" s="225"/>
      <c r="AP71" s="224"/>
      <c r="AQ71" s="225"/>
      <c r="AR71" s="228"/>
      <c r="AS71" s="224"/>
      <c r="AT71" s="225"/>
      <c r="AU71" s="224"/>
      <c r="AV71" s="370"/>
      <c r="AW71" s="224"/>
      <c r="AX71" s="225"/>
      <c r="AY71" s="224"/>
      <c r="AZ71" s="225"/>
    </row>
    <row r="72" spans="1:52" s="326" customFormat="1">
      <c r="A72" s="179"/>
      <c r="B72" s="448" t="s">
        <v>192</v>
      </c>
      <c r="C72" s="446">
        <v>350</v>
      </c>
      <c r="D72" s="447">
        <v>41373</v>
      </c>
      <c r="E72" s="397">
        <v>1500</v>
      </c>
      <c r="F72" s="397" t="s">
        <v>191</v>
      </c>
      <c r="G72" s="310" t="s">
        <v>193</v>
      </c>
      <c r="H72" s="397" t="s">
        <v>145</v>
      </c>
      <c r="I72" s="224">
        <v>0</v>
      </c>
      <c r="J72" s="225">
        <v>0</v>
      </c>
      <c r="K72" s="224">
        <v>1.8</v>
      </c>
      <c r="L72" s="225">
        <v>1.8</v>
      </c>
      <c r="M72" s="224">
        <v>0</v>
      </c>
      <c r="N72" s="225">
        <v>0</v>
      </c>
      <c r="O72" s="224">
        <v>1.8</v>
      </c>
      <c r="P72" s="225">
        <v>1.8</v>
      </c>
      <c r="Q72" s="370"/>
      <c r="R72" s="224">
        <v>0</v>
      </c>
      <c r="S72" s="370">
        <v>0</v>
      </c>
      <c r="T72" s="224">
        <v>1.9</v>
      </c>
      <c r="U72" s="225">
        <v>1.9</v>
      </c>
      <c r="V72" s="224">
        <v>0</v>
      </c>
      <c r="W72" s="225">
        <v>0</v>
      </c>
      <c r="X72" s="224">
        <v>1.9</v>
      </c>
      <c r="Y72" s="225">
        <v>1.9</v>
      </c>
      <c r="Z72" s="226"/>
      <c r="AA72" s="224">
        <v>0</v>
      </c>
      <c r="AB72" s="225">
        <v>0</v>
      </c>
      <c r="AC72" s="224">
        <v>1.9</v>
      </c>
      <c r="AD72" s="225">
        <v>1.9</v>
      </c>
      <c r="AE72" s="224">
        <v>0</v>
      </c>
      <c r="AF72" s="225">
        <v>0</v>
      </c>
      <c r="AG72" s="224">
        <v>1.9</v>
      </c>
      <c r="AH72" s="225">
        <v>1.9</v>
      </c>
      <c r="AI72" s="226"/>
      <c r="AJ72" s="224">
        <v>0</v>
      </c>
      <c r="AK72" s="225">
        <v>0</v>
      </c>
      <c r="AL72" s="224">
        <v>1.9</v>
      </c>
      <c r="AM72" s="225">
        <v>1.9</v>
      </c>
      <c r="AN72" s="224">
        <v>0</v>
      </c>
      <c r="AO72" s="225">
        <v>0</v>
      </c>
      <c r="AP72" s="224">
        <v>1.9</v>
      </c>
      <c r="AQ72" s="225">
        <v>1.9</v>
      </c>
      <c r="AR72" s="228"/>
      <c r="AS72" s="224">
        <v>0</v>
      </c>
      <c r="AT72" s="225">
        <v>0</v>
      </c>
      <c r="AU72" s="224">
        <v>1.9</v>
      </c>
      <c r="AV72" s="370">
        <v>1.9</v>
      </c>
      <c r="AW72" s="224">
        <v>0</v>
      </c>
      <c r="AX72" s="225">
        <v>0</v>
      </c>
      <c r="AY72" s="224">
        <v>1.9</v>
      </c>
      <c r="AZ72" s="225">
        <v>1.9</v>
      </c>
    </row>
    <row r="73" spans="1:52">
      <c r="A73" s="162"/>
      <c r="B73" s="448"/>
      <c r="C73" s="247"/>
      <c r="D73" s="428"/>
      <c r="E73" s="246"/>
      <c r="F73" s="397"/>
      <c r="G73" s="392"/>
      <c r="H73" s="168" t="s">
        <v>202</v>
      </c>
      <c r="I73" s="224">
        <f>+SUM(I72)</f>
        <v>0</v>
      </c>
      <c r="J73" s="225">
        <f t="shared" ref="J73:P73" si="350">+SUM(J72)</f>
        <v>0</v>
      </c>
      <c r="K73" s="224">
        <f t="shared" si="350"/>
        <v>1.8</v>
      </c>
      <c r="L73" s="225">
        <f t="shared" si="350"/>
        <v>1.8</v>
      </c>
      <c r="M73" s="224">
        <f t="shared" si="350"/>
        <v>0</v>
      </c>
      <c r="N73" s="225">
        <f t="shared" si="350"/>
        <v>0</v>
      </c>
      <c r="O73" s="224">
        <f t="shared" si="350"/>
        <v>1.8</v>
      </c>
      <c r="P73" s="225">
        <f t="shared" si="350"/>
        <v>1.8</v>
      </c>
      <c r="Q73" s="370"/>
      <c r="R73" s="224">
        <f>+SUM(R72)</f>
        <v>0</v>
      </c>
      <c r="S73" s="225">
        <f t="shared" ref="S73" si="351">+SUM(S72)</f>
        <v>0</v>
      </c>
      <c r="T73" s="224">
        <f t="shared" ref="T73" si="352">+SUM(T72)</f>
        <v>1.9</v>
      </c>
      <c r="U73" s="225">
        <f t="shared" ref="U73" si="353">+SUM(U72)</f>
        <v>1.9</v>
      </c>
      <c r="V73" s="224">
        <f t="shared" ref="V73" si="354">+SUM(V72)</f>
        <v>0</v>
      </c>
      <c r="W73" s="225">
        <f t="shared" ref="W73" si="355">+SUM(W72)</f>
        <v>0</v>
      </c>
      <c r="X73" s="224">
        <f t="shared" ref="X73" si="356">+SUM(X72)</f>
        <v>1.9</v>
      </c>
      <c r="Y73" s="225">
        <f t="shared" ref="Y73" si="357">+SUM(Y72)</f>
        <v>1.9</v>
      </c>
      <c r="Z73" s="226"/>
      <c r="AA73" s="224">
        <f>+SUM(AA72)</f>
        <v>0</v>
      </c>
      <c r="AB73" s="225">
        <f t="shared" ref="AB73" si="358">+SUM(AB72)</f>
        <v>0</v>
      </c>
      <c r="AC73" s="224">
        <f t="shared" ref="AC73" si="359">+SUM(AC72)</f>
        <v>1.9</v>
      </c>
      <c r="AD73" s="225">
        <f t="shared" ref="AD73" si="360">+SUM(AD72)</f>
        <v>1.9</v>
      </c>
      <c r="AE73" s="224">
        <f t="shared" ref="AE73" si="361">+SUM(AE72)</f>
        <v>0</v>
      </c>
      <c r="AF73" s="225">
        <f t="shared" ref="AF73" si="362">+SUM(AF72)</f>
        <v>0</v>
      </c>
      <c r="AG73" s="224">
        <f t="shared" ref="AG73" si="363">+SUM(AG72)</f>
        <v>1.9</v>
      </c>
      <c r="AH73" s="225">
        <f t="shared" ref="AH73" si="364">+SUM(AH72)</f>
        <v>1.9</v>
      </c>
      <c r="AI73" s="226"/>
      <c r="AJ73" s="224">
        <f>+SUM(AJ72)</f>
        <v>0</v>
      </c>
      <c r="AK73" s="225">
        <f t="shared" ref="AK73" si="365">+SUM(AK72)</f>
        <v>0</v>
      </c>
      <c r="AL73" s="224">
        <f t="shared" ref="AL73" si="366">+SUM(AL72)</f>
        <v>1.9</v>
      </c>
      <c r="AM73" s="225">
        <f t="shared" ref="AM73" si="367">+SUM(AM72)</f>
        <v>1.9</v>
      </c>
      <c r="AN73" s="224">
        <f t="shared" ref="AN73" si="368">+SUM(AN72)</f>
        <v>0</v>
      </c>
      <c r="AO73" s="225">
        <f t="shared" ref="AO73" si="369">+SUM(AO72)</f>
        <v>0</v>
      </c>
      <c r="AP73" s="224">
        <f t="shared" ref="AP73" si="370">+SUM(AP72)</f>
        <v>1.9</v>
      </c>
      <c r="AQ73" s="225">
        <f t="shared" ref="AQ73" si="371">+SUM(AQ72)</f>
        <v>1.9</v>
      </c>
      <c r="AR73" s="228"/>
      <c r="AS73" s="224">
        <f>+SUM(AS72)</f>
        <v>0</v>
      </c>
      <c r="AT73" s="225">
        <f t="shared" ref="AT73" si="372">+SUM(AT72)</f>
        <v>0</v>
      </c>
      <c r="AU73" s="224">
        <f t="shared" ref="AU73" si="373">+SUM(AU72)</f>
        <v>1.9</v>
      </c>
      <c r="AV73" s="225">
        <f t="shared" ref="AV73" si="374">+SUM(AV72)</f>
        <v>1.9</v>
      </c>
      <c r="AW73" s="224">
        <f t="shared" ref="AW73" si="375">+SUM(AW72)</f>
        <v>0</v>
      </c>
      <c r="AX73" s="225">
        <f t="shared" ref="AX73" si="376">+SUM(AX72)</f>
        <v>0</v>
      </c>
      <c r="AY73" s="224">
        <f t="shared" ref="AY73" si="377">+SUM(AY72)</f>
        <v>1.9</v>
      </c>
      <c r="AZ73" s="225">
        <f t="shared" ref="AZ73" si="378">+SUM(AZ72)</f>
        <v>1.9</v>
      </c>
    </row>
    <row r="74" spans="1:52" s="326" customFormat="1">
      <c r="A74" s="179"/>
      <c r="B74" s="448"/>
      <c r="C74" s="446"/>
      <c r="D74" s="447"/>
      <c r="E74" s="397"/>
      <c r="F74" s="397"/>
      <c r="G74" s="310"/>
      <c r="H74" s="397"/>
      <c r="I74" s="224"/>
      <c r="J74" s="225"/>
      <c r="K74" s="224"/>
      <c r="L74" s="225"/>
      <c r="M74" s="224"/>
      <c r="N74" s="225"/>
      <c r="O74" s="224"/>
      <c r="P74" s="225"/>
      <c r="Q74" s="370"/>
      <c r="R74" s="224"/>
      <c r="S74" s="370"/>
      <c r="T74" s="224"/>
      <c r="U74" s="225"/>
      <c r="V74" s="224"/>
      <c r="W74" s="225"/>
      <c r="X74" s="224"/>
      <c r="Y74" s="225"/>
      <c r="Z74" s="226"/>
      <c r="AA74" s="224"/>
      <c r="AB74" s="225"/>
      <c r="AC74" s="224"/>
      <c r="AD74" s="225"/>
      <c r="AE74" s="224"/>
      <c r="AF74" s="225"/>
      <c r="AG74" s="224"/>
      <c r="AH74" s="225"/>
      <c r="AI74" s="226"/>
      <c r="AJ74" s="224"/>
      <c r="AK74" s="225"/>
      <c r="AL74" s="224"/>
      <c r="AM74" s="225"/>
      <c r="AN74" s="224"/>
      <c r="AO74" s="225"/>
      <c r="AP74" s="224"/>
      <c r="AQ74" s="225"/>
      <c r="AR74" s="228"/>
      <c r="AS74" s="224"/>
      <c r="AT74" s="225"/>
      <c r="AU74" s="224"/>
      <c r="AV74" s="370"/>
      <c r="AW74" s="224"/>
      <c r="AX74" s="225"/>
      <c r="AY74" s="224"/>
      <c r="AZ74" s="225"/>
    </row>
    <row r="75" spans="1:52">
      <c r="A75" s="162"/>
      <c r="B75" s="448" t="s">
        <v>35</v>
      </c>
      <c r="C75" s="446">
        <v>490</v>
      </c>
      <c r="D75" s="447">
        <v>41431</v>
      </c>
      <c r="E75" s="397">
        <v>1520</v>
      </c>
      <c r="F75" s="397" t="s">
        <v>60</v>
      </c>
      <c r="G75" s="310" t="s">
        <v>60</v>
      </c>
      <c r="H75" s="397" t="s">
        <v>94</v>
      </c>
      <c r="I75" s="224">
        <v>0</v>
      </c>
      <c r="J75" s="225">
        <v>0</v>
      </c>
      <c r="K75" s="224">
        <v>0</v>
      </c>
      <c r="L75" s="225">
        <v>0</v>
      </c>
      <c r="M75" s="224">
        <v>0</v>
      </c>
      <c r="N75" s="225">
        <v>0</v>
      </c>
      <c r="O75" s="224">
        <v>0</v>
      </c>
      <c r="P75" s="225">
        <v>0</v>
      </c>
      <c r="Q75" s="370"/>
      <c r="R75" s="224">
        <v>-8.5</v>
      </c>
      <c r="S75" s="370">
        <v>-8.5</v>
      </c>
      <c r="T75" s="224">
        <v>0</v>
      </c>
      <c r="U75" s="225">
        <v>0</v>
      </c>
      <c r="V75" s="224">
        <v>0</v>
      </c>
      <c r="W75" s="225">
        <v>0</v>
      </c>
      <c r="X75" s="224">
        <v>-8.5</v>
      </c>
      <c r="Y75" s="225">
        <v>-8.5</v>
      </c>
      <c r="Z75" s="226"/>
      <c r="AA75" s="224">
        <v>-17.2</v>
      </c>
      <c r="AB75" s="225">
        <v>-17.2</v>
      </c>
      <c r="AC75" s="224">
        <v>0</v>
      </c>
      <c r="AD75" s="225">
        <v>0</v>
      </c>
      <c r="AE75" s="224">
        <v>0</v>
      </c>
      <c r="AF75" s="225">
        <v>0</v>
      </c>
      <c r="AG75" s="224">
        <v>-17.2</v>
      </c>
      <c r="AH75" s="225">
        <v>-17.2</v>
      </c>
      <c r="AI75" s="226"/>
      <c r="AJ75" s="224">
        <v>-27.5</v>
      </c>
      <c r="AK75" s="225">
        <v>-27.5</v>
      </c>
      <c r="AL75" s="224">
        <v>0</v>
      </c>
      <c r="AM75" s="225">
        <v>0</v>
      </c>
      <c r="AN75" s="224">
        <v>0</v>
      </c>
      <c r="AO75" s="225">
        <v>0</v>
      </c>
      <c r="AP75" s="224">
        <v>-27.5</v>
      </c>
      <c r="AQ75" s="225">
        <v>-27.5</v>
      </c>
      <c r="AR75" s="228"/>
      <c r="AS75" s="224">
        <v>-38.700000000000003</v>
      </c>
      <c r="AT75" s="225">
        <v>-38.700000000000003</v>
      </c>
      <c r="AU75" s="224">
        <v>0</v>
      </c>
      <c r="AV75" s="370">
        <v>0</v>
      </c>
      <c r="AW75" s="224">
        <v>0</v>
      </c>
      <c r="AX75" s="225">
        <v>0</v>
      </c>
      <c r="AY75" s="224">
        <v>-38.700000000000003</v>
      </c>
      <c r="AZ75" s="225">
        <v>-38.700000000000003</v>
      </c>
    </row>
    <row r="76" spans="1:52">
      <c r="A76" s="162"/>
      <c r="B76" s="448"/>
      <c r="C76" s="247"/>
      <c r="D76" s="428"/>
      <c r="E76" s="246"/>
      <c r="F76" s="397"/>
      <c r="G76" s="392"/>
      <c r="H76" s="168" t="s">
        <v>202</v>
      </c>
      <c r="I76" s="224">
        <f>+SUM(I75)</f>
        <v>0</v>
      </c>
      <c r="J76" s="225">
        <f t="shared" ref="J76:P76" si="379">+SUM(J75)</f>
        <v>0</v>
      </c>
      <c r="K76" s="224">
        <f t="shared" si="379"/>
        <v>0</v>
      </c>
      <c r="L76" s="225">
        <f t="shared" si="379"/>
        <v>0</v>
      </c>
      <c r="M76" s="224">
        <f t="shared" si="379"/>
        <v>0</v>
      </c>
      <c r="N76" s="225">
        <f t="shared" si="379"/>
        <v>0</v>
      </c>
      <c r="O76" s="224">
        <f t="shared" si="379"/>
        <v>0</v>
      </c>
      <c r="P76" s="225">
        <f t="shared" si="379"/>
        <v>0</v>
      </c>
      <c r="Q76" s="370"/>
      <c r="R76" s="224">
        <f>+SUM(R75)</f>
        <v>-8.5</v>
      </c>
      <c r="S76" s="225">
        <f t="shared" ref="S76" si="380">+SUM(S75)</f>
        <v>-8.5</v>
      </c>
      <c r="T76" s="224">
        <f t="shared" ref="T76" si="381">+SUM(T75)</f>
        <v>0</v>
      </c>
      <c r="U76" s="225">
        <f t="shared" ref="U76" si="382">+SUM(U75)</f>
        <v>0</v>
      </c>
      <c r="V76" s="224">
        <f t="shared" ref="V76" si="383">+SUM(V75)</f>
        <v>0</v>
      </c>
      <c r="W76" s="225">
        <f t="shared" ref="W76" si="384">+SUM(W75)</f>
        <v>0</v>
      </c>
      <c r="X76" s="224">
        <f t="shared" ref="X76" si="385">+SUM(X75)</f>
        <v>-8.5</v>
      </c>
      <c r="Y76" s="225">
        <f t="shared" ref="Y76" si="386">+SUM(Y75)</f>
        <v>-8.5</v>
      </c>
      <c r="Z76" s="226"/>
      <c r="AA76" s="224">
        <f>+SUM(AA75)</f>
        <v>-17.2</v>
      </c>
      <c r="AB76" s="225">
        <f t="shared" ref="AB76" si="387">+SUM(AB75)</f>
        <v>-17.2</v>
      </c>
      <c r="AC76" s="224">
        <f t="shared" ref="AC76" si="388">+SUM(AC75)</f>
        <v>0</v>
      </c>
      <c r="AD76" s="225">
        <f t="shared" ref="AD76" si="389">+SUM(AD75)</f>
        <v>0</v>
      </c>
      <c r="AE76" s="224">
        <f t="shared" ref="AE76" si="390">+SUM(AE75)</f>
        <v>0</v>
      </c>
      <c r="AF76" s="225">
        <f t="shared" ref="AF76" si="391">+SUM(AF75)</f>
        <v>0</v>
      </c>
      <c r="AG76" s="224">
        <f t="shared" ref="AG76" si="392">+SUM(AG75)</f>
        <v>-17.2</v>
      </c>
      <c r="AH76" s="225">
        <f t="shared" ref="AH76" si="393">+SUM(AH75)</f>
        <v>-17.2</v>
      </c>
      <c r="AI76" s="226"/>
      <c r="AJ76" s="224">
        <f>+SUM(AJ75)</f>
        <v>-27.5</v>
      </c>
      <c r="AK76" s="225">
        <f t="shared" ref="AK76" si="394">+SUM(AK75)</f>
        <v>-27.5</v>
      </c>
      <c r="AL76" s="224">
        <f t="shared" ref="AL76" si="395">+SUM(AL75)</f>
        <v>0</v>
      </c>
      <c r="AM76" s="225">
        <f t="shared" ref="AM76" si="396">+SUM(AM75)</f>
        <v>0</v>
      </c>
      <c r="AN76" s="224">
        <f t="shared" ref="AN76" si="397">+SUM(AN75)</f>
        <v>0</v>
      </c>
      <c r="AO76" s="225">
        <f t="shared" ref="AO76" si="398">+SUM(AO75)</f>
        <v>0</v>
      </c>
      <c r="AP76" s="224">
        <f t="shared" ref="AP76" si="399">+SUM(AP75)</f>
        <v>-27.5</v>
      </c>
      <c r="AQ76" s="225">
        <f t="shared" ref="AQ76" si="400">+SUM(AQ75)</f>
        <v>-27.5</v>
      </c>
      <c r="AR76" s="228"/>
      <c r="AS76" s="224">
        <f>+SUM(AS75)</f>
        <v>-38.700000000000003</v>
      </c>
      <c r="AT76" s="225">
        <f t="shared" ref="AT76" si="401">+SUM(AT75)</f>
        <v>-38.700000000000003</v>
      </c>
      <c r="AU76" s="224">
        <f t="shared" ref="AU76" si="402">+SUM(AU75)</f>
        <v>0</v>
      </c>
      <c r="AV76" s="225">
        <f t="shared" ref="AV76" si="403">+SUM(AV75)</f>
        <v>0</v>
      </c>
      <c r="AW76" s="224">
        <f t="shared" ref="AW76" si="404">+SUM(AW75)</f>
        <v>0</v>
      </c>
      <c r="AX76" s="225">
        <f t="shared" ref="AX76" si="405">+SUM(AX75)</f>
        <v>0</v>
      </c>
      <c r="AY76" s="224">
        <f t="shared" ref="AY76" si="406">+SUM(AY75)</f>
        <v>-38.700000000000003</v>
      </c>
      <c r="AZ76" s="225">
        <f t="shared" ref="AZ76" si="407">+SUM(AZ75)</f>
        <v>-38.700000000000003</v>
      </c>
    </row>
    <row r="77" spans="1:52">
      <c r="A77" s="162"/>
      <c r="B77" s="448"/>
      <c r="C77" s="446"/>
      <c r="D77" s="447"/>
      <c r="E77" s="397"/>
      <c r="F77" s="397"/>
      <c r="G77" s="310"/>
      <c r="H77" s="397"/>
      <c r="I77" s="224"/>
      <c r="J77" s="225"/>
      <c r="K77" s="224"/>
      <c r="L77" s="225"/>
      <c r="M77" s="224"/>
      <c r="N77" s="225"/>
      <c r="O77" s="224"/>
      <c r="P77" s="225"/>
      <c r="Q77" s="370"/>
      <c r="R77" s="224"/>
      <c r="S77" s="370"/>
      <c r="T77" s="224"/>
      <c r="U77" s="225"/>
      <c r="V77" s="224"/>
      <c r="W77" s="225"/>
      <c r="X77" s="224"/>
      <c r="Y77" s="225"/>
      <c r="Z77" s="226"/>
      <c r="AA77" s="224"/>
      <c r="AB77" s="225"/>
      <c r="AC77" s="224"/>
      <c r="AD77" s="225"/>
      <c r="AE77" s="224"/>
      <c r="AF77" s="225"/>
      <c r="AG77" s="224"/>
      <c r="AH77" s="225"/>
      <c r="AI77" s="226"/>
      <c r="AJ77" s="224"/>
      <c r="AK77" s="225"/>
      <c r="AL77" s="224"/>
      <c r="AM77" s="225"/>
      <c r="AN77" s="224"/>
      <c r="AO77" s="225"/>
      <c r="AP77" s="224"/>
      <c r="AQ77" s="225"/>
      <c r="AR77" s="228"/>
      <c r="AS77" s="224"/>
      <c r="AT77" s="225"/>
      <c r="AU77" s="224"/>
      <c r="AV77" s="370"/>
      <c r="AW77" s="224"/>
      <c r="AX77" s="225"/>
      <c r="AY77" s="224"/>
      <c r="AZ77" s="225"/>
    </row>
    <row r="78" spans="1:52" ht="14.25" customHeight="1">
      <c r="A78" s="162"/>
      <c r="B78" s="448" t="s">
        <v>182</v>
      </c>
      <c r="C78" s="446">
        <v>100</v>
      </c>
      <c r="D78" s="447">
        <v>41349</v>
      </c>
      <c r="E78" s="397">
        <v>633</v>
      </c>
      <c r="F78" s="397" t="s">
        <v>108</v>
      </c>
      <c r="G78" s="310" t="s">
        <v>108</v>
      </c>
      <c r="H78" s="26" t="s">
        <v>86</v>
      </c>
      <c r="I78" s="224" t="s">
        <v>98</v>
      </c>
      <c r="J78" s="225" t="s">
        <v>98</v>
      </c>
      <c r="K78" s="224">
        <v>0</v>
      </c>
      <c r="L78" s="225">
        <v>0</v>
      </c>
      <c r="M78" s="224">
        <v>0</v>
      </c>
      <c r="N78" s="225">
        <v>0</v>
      </c>
      <c r="O78" s="224" t="s">
        <v>98</v>
      </c>
      <c r="P78" s="225" t="s">
        <v>98</v>
      </c>
      <c r="Q78" s="370"/>
      <c r="R78" s="224" t="s">
        <v>98</v>
      </c>
      <c r="S78" s="370" t="s">
        <v>98</v>
      </c>
      <c r="T78" s="224">
        <v>0</v>
      </c>
      <c r="U78" s="225">
        <v>0</v>
      </c>
      <c r="V78" s="224">
        <v>0</v>
      </c>
      <c r="W78" s="225">
        <v>0</v>
      </c>
      <c r="X78" s="224" t="s">
        <v>98</v>
      </c>
      <c r="Y78" s="225" t="s">
        <v>98</v>
      </c>
      <c r="Z78" s="226"/>
      <c r="AA78" s="224" t="s">
        <v>98</v>
      </c>
      <c r="AB78" s="225" t="s">
        <v>98</v>
      </c>
      <c r="AC78" s="224">
        <v>0</v>
      </c>
      <c r="AD78" s="225">
        <v>0</v>
      </c>
      <c r="AE78" s="224">
        <v>0</v>
      </c>
      <c r="AF78" s="225">
        <v>0</v>
      </c>
      <c r="AG78" s="224" t="s">
        <v>98</v>
      </c>
      <c r="AH78" s="225" t="s">
        <v>98</v>
      </c>
      <c r="AI78" s="226"/>
      <c r="AJ78" s="224" t="s">
        <v>98</v>
      </c>
      <c r="AK78" s="225" t="s">
        <v>98</v>
      </c>
      <c r="AL78" s="224">
        <v>0</v>
      </c>
      <c r="AM78" s="225">
        <v>0</v>
      </c>
      <c r="AN78" s="224">
        <v>0</v>
      </c>
      <c r="AO78" s="225">
        <v>0</v>
      </c>
      <c r="AP78" s="224" t="s">
        <v>98</v>
      </c>
      <c r="AQ78" s="225" t="s">
        <v>98</v>
      </c>
      <c r="AR78" s="228"/>
      <c r="AS78" s="224" t="s">
        <v>98</v>
      </c>
      <c r="AT78" s="225" t="s">
        <v>98</v>
      </c>
      <c r="AU78" s="224">
        <v>0</v>
      </c>
      <c r="AV78" s="370">
        <v>0</v>
      </c>
      <c r="AW78" s="224">
        <v>0</v>
      </c>
      <c r="AX78" s="225">
        <v>0</v>
      </c>
      <c r="AY78" s="224" t="s">
        <v>98</v>
      </c>
      <c r="AZ78" s="225" t="s">
        <v>98</v>
      </c>
    </row>
    <row r="79" spans="1:52" ht="14.25" customHeight="1">
      <c r="A79" s="162"/>
      <c r="B79" s="448" t="s">
        <v>201</v>
      </c>
      <c r="C79" s="446">
        <v>446</v>
      </c>
      <c r="D79" s="447">
        <v>41410</v>
      </c>
      <c r="E79" s="397">
        <v>7023</v>
      </c>
      <c r="F79" s="397" t="s">
        <v>45</v>
      </c>
      <c r="G79" s="310" t="s">
        <v>45</v>
      </c>
      <c r="H79" s="397" t="s">
        <v>86</v>
      </c>
      <c r="I79" s="224" t="s">
        <v>97</v>
      </c>
      <c r="J79" s="225" t="s">
        <v>97</v>
      </c>
      <c r="K79" s="224" t="s">
        <v>97</v>
      </c>
      <c r="L79" s="225" t="s">
        <v>97</v>
      </c>
      <c r="M79" s="224">
        <v>0</v>
      </c>
      <c r="N79" s="225">
        <v>0</v>
      </c>
      <c r="O79" s="224" t="s">
        <v>97</v>
      </c>
      <c r="P79" s="225" t="s">
        <v>97</v>
      </c>
      <c r="Q79" s="370"/>
      <c r="R79" s="224" t="s">
        <v>97</v>
      </c>
      <c r="S79" s="370" t="s">
        <v>97</v>
      </c>
      <c r="T79" s="224" t="s">
        <v>97</v>
      </c>
      <c r="U79" s="225" t="s">
        <v>97</v>
      </c>
      <c r="V79" s="224">
        <v>0</v>
      </c>
      <c r="W79" s="225">
        <v>0</v>
      </c>
      <c r="X79" s="224" t="s">
        <v>97</v>
      </c>
      <c r="Y79" s="225" t="s">
        <v>97</v>
      </c>
      <c r="Z79" s="226"/>
      <c r="AA79" s="224" t="s">
        <v>97</v>
      </c>
      <c r="AB79" s="225" t="s">
        <v>97</v>
      </c>
      <c r="AC79" s="224" t="s">
        <v>97</v>
      </c>
      <c r="AD79" s="225" t="s">
        <v>97</v>
      </c>
      <c r="AE79" s="224">
        <v>0</v>
      </c>
      <c r="AF79" s="225">
        <v>0</v>
      </c>
      <c r="AG79" s="224" t="s">
        <v>97</v>
      </c>
      <c r="AH79" s="225" t="s">
        <v>97</v>
      </c>
      <c r="AI79" s="226"/>
      <c r="AJ79" s="224" t="s">
        <v>97</v>
      </c>
      <c r="AK79" s="225" t="s">
        <v>97</v>
      </c>
      <c r="AL79" s="224" t="s">
        <v>97</v>
      </c>
      <c r="AM79" s="225" t="s">
        <v>97</v>
      </c>
      <c r="AN79" s="224">
        <v>0</v>
      </c>
      <c r="AO79" s="225">
        <v>0</v>
      </c>
      <c r="AP79" s="224" t="s">
        <v>97</v>
      </c>
      <c r="AQ79" s="225" t="s">
        <v>97</v>
      </c>
      <c r="AR79" s="228"/>
      <c r="AS79" s="224" t="s">
        <v>97</v>
      </c>
      <c r="AT79" s="225" t="s">
        <v>97</v>
      </c>
      <c r="AU79" s="224" t="s">
        <v>97</v>
      </c>
      <c r="AV79" s="370" t="s">
        <v>97</v>
      </c>
      <c r="AW79" s="224">
        <v>0</v>
      </c>
      <c r="AX79" s="225">
        <v>0</v>
      </c>
      <c r="AY79" s="224" t="s">
        <v>97</v>
      </c>
      <c r="AZ79" s="225" t="s">
        <v>97</v>
      </c>
    </row>
    <row r="80" spans="1:52">
      <c r="A80" s="162"/>
      <c r="B80" s="448"/>
      <c r="C80" s="247"/>
      <c r="D80" s="428"/>
      <c r="E80" s="246"/>
      <c r="F80" s="397"/>
      <c r="G80" s="392"/>
      <c r="H80" s="168" t="s">
        <v>202</v>
      </c>
      <c r="I80" s="224">
        <f>+SUM(I78:I79)</f>
        <v>0</v>
      </c>
      <c r="J80" s="225">
        <f t="shared" ref="J80:P80" si="408">+SUM(J78:J79)</f>
        <v>0</v>
      </c>
      <c r="K80" s="224">
        <f t="shared" si="408"/>
        <v>0</v>
      </c>
      <c r="L80" s="225">
        <f t="shared" si="408"/>
        <v>0</v>
      </c>
      <c r="M80" s="224">
        <f t="shared" si="408"/>
        <v>0</v>
      </c>
      <c r="N80" s="225">
        <f t="shared" si="408"/>
        <v>0</v>
      </c>
      <c r="O80" s="224">
        <f t="shared" si="408"/>
        <v>0</v>
      </c>
      <c r="P80" s="225">
        <f t="shared" si="408"/>
        <v>0</v>
      </c>
      <c r="Q80" s="370"/>
      <c r="R80" s="224">
        <f>+SUM(R78:R79)</f>
        <v>0</v>
      </c>
      <c r="S80" s="225">
        <f t="shared" ref="S80" si="409">+SUM(S78:S79)</f>
        <v>0</v>
      </c>
      <c r="T80" s="224">
        <f t="shared" ref="T80" si="410">+SUM(T78:T79)</f>
        <v>0</v>
      </c>
      <c r="U80" s="225">
        <f t="shared" ref="U80" si="411">+SUM(U78:U79)</f>
        <v>0</v>
      </c>
      <c r="V80" s="224">
        <f t="shared" ref="V80" si="412">+SUM(V78:V79)</f>
        <v>0</v>
      </c>
      <c r="W80" s="225">
        <f t="shared" ref="W80" si="413">+SUM(W78:W79)</f>
        <v>0</v>
      </c>
      <c r="X80" s="224">
        <f t="shared" ref="X80" si="414">+SUM(X78:X79)</f>
        <v>0</v>
      </c>
      <c r="Y80" s="225">
        <f t="shared" ref="Y80" si="415">+SUM(Y78:Y79)</f>
        <v>0</v>
      </c>
      <c r="Z80" s="226"/>
      <c r="AA80" s="224">
        <f>+SUM(AA78:AA79)</f>
        <v>0</v>
      </c>
      <c r="AB80" s="225">
        <f t="shared" ref="AB80" si="416">+SUM(AB78:AB79)</f>
        <v>0</v>
      </c>
      <c r="AC80" s="224">
        <f t="shared" ref="AC80" si="417">+SUM(AC78:AC79)</f>
        <v>0</v>
      </c>
      <c r="AD80" s="225">
        <f t="shared" ref="AD80" si="418">+SUM(AD78:AD79)</f>
        <v>0</v>
      </c>
      <c r="AE80" s="224">
        <f t="shared" ref="AE80" si="419">+SUM(AE78:AE79)</f>
        <v>0</v>
      </c>
      <c r="AF80" s="225">
        <f t="shared" ref="AF80" si="420">+SUM(AF78:AF79)</f>
        <v>0</v>
      </c>
      <c r="AG80" s="224">
        <f t="shared" ref="AG80" si="421">+SUM(AG78:AG79)</f>
        <v>0</v>
      </c>
      <c r="AH80" s="225">
        <f t="shared" ref="AH80" si="422">+SUM(AH78:AH79)</f>
        <v>0</v>
      </c>
      <c r="AI80" s="226"/>
      <c r="AJ80" s="224">
        <f>+SUM(AJ78:AJ79)</f>
        <v>0</v>
      </c>
      <c r="AK80" s="225">
        <f t="shared" ref="AK80" si="423">+SUM(AK78:AK79)</f>
        <v>0</v>
      </c>
      <c r="AL80" s="224">
        <f t="shared" ref="AL80" si="424">+SUM(AL78:AL79)</f>
        <v>0</v>
      </c>
      <c r="AM80" s="225">
        <f t="shared" ref="AM80" si="425">+SUM(AM78:AM79)</f>
        <v>0</v>
      </c>
      <c r="AN80" s="224">
        <f t="shared" ref="AN80" si="426">+SUM(AN78:AN79)</f>
        <v>0</v>
      </c>
      <c r="AO80" s="225">
        <f t="shared" ref="AO80" si="427">+SUM(AO78:AO79)</f>
        <v>0</v>
      </c>
      <c r="AP80" s="224">
        <f t="shared" ref="AP80" si="428">+SUM(AP78:AP79)</f>
        <v>0</v>
      </c>
      <c r="AQ80" s="225">
        <f t="shared" ref="AQ80" si="429">+SUM(AQ78:AQ79)</f>
        <v>0</v>
      </c>
      <c r="AR80" s="228"/>
      <c r="AS80" s="224">
        <f>+SUM(AS78:AS79)</f>
        <v>0</v>
      </c>
      <c r="AT80" s="225">
        <f t="shared" ref="AT80" si="430">+SUM(AT78:AT79)</f>
        <v>0</v>
      </c>
      <c r="AU80" s="224">
        <f t="shared" ref="AU80" si="431">+SUM(AU78:AU79)</f>
        <v>0</v>
      </c>
      <c r="AV80" s="225">
        <f t="shared" ref="AV80" si="432">+SUM(AV78:AV79)</f>
        <v>0</v>
      </c>
      <c r="AW80" s="224">
        <f t="shared" ref="AW80" si="433">+SUM(AW78:AW79)</f>
        <v>0</v>
      </c>
      <c r="AX80" s="225">
        <f t="shared" ref="AX80" si="434">+SUM(AX78:AX79)</f>
        <v>0</v>
      </c>
      <c r="AY80" s="224">
        <f t="shared" ref="AY80" si="435">+SUM(AY78:AY79)</f>
        <v>0</v>
      </c>
      <c r="AZ80" s="225">
        <f t="shared" ref="AZ80" si="436">+SUM(AZ78:AZ79)</f>
        <v>0</v>
      </c>
    </row>
    <row r="81" spans="1:52" ht="14.25" customHeight="1">
      <c r="A81" s="162"/>
      <c r="B81" s="448"/>
      <c r="C81" s="446"/>
      <c r="D81" s="447"/>
      <c r="E81" s="397"/>
      <c r="F81" s="397"/>
      <c r="G81" s="310"/>
      <c r="H81" s="397"/>
      <c r="I81" s="224"/>
      <c r="J81" s="225"/>
      <c r="K81" s="224"/>
      <c r="L81" s="225"/>
      <c r="M81" s="224"/>
      <c r="N81" s="225"/>
      <c r="O81" s="224"/>
      <c r="P81" s="225"/>
      <c r="Q81" s="370"/>
      <c r="R81" s="224"/>
      <c r="S81" s="370"/>
      <c r="T81" s="224"/>
      <c r="U81" s="225"/>
      <c r="V81" s="224"/>
      <c r="W81" s="225"/>
      <c r="X81" s="224"/>
      <c r="Y81" s="225"/>
      <c r="Z81" s="226"/>
      <c r="AA81" s="224"/>
      <c r="AB81" s="225"/>
      <c r="AC81" s="224"/>
      <c r="AD81" s="225"/>
      <c r="AE81" s="224"/>
      <c r="AF81" s="225"/>
      <c r="AG81" s="224"/>
      <c r="AH81" s="225"/>
      <c r="AI81" s="226"/>
      <c r="AJ81" s="224"/>
      <c r="AK81" s="225"/>
      <c r="AL81" s="224"/>
      <c r="AM81" s="225"/>
      <c r="AN81" s="224"/>
      <c r="AO81" s="225"/>
      <c r="AP81" s="224"/>
      <c r="AQ81" s="225"/>
      <c r="AR81" s="228"/>
      <c r="AS81" s="224"/>
      <c r="AT81" s="225"/>
      <c r="AU81" s="224"/>
      <c r="AV81" s="370"/>
      <c r="AW81" s="224"/>
      <c r="AX81" s="225"/>
      <c r="AY81" s="224"/>
      <c r="AZ81" s="225"/>
    </row>
    <row r="82" spans="1:52">
      <c r="A82" s="162"/>
      <c r="B82" s="448" t="s">
        <v>181</v>
      </c>
      <c r="C82" s="446">
        <v>319</v>
      </c>
      <c r="D82" s="447">
        <v>41369</v>
      </c>
      <c r="E82" s="397">
        <v>579</v>
      </c>
      <c r="F82" s="397" t="s">
        <v>180</v>
      </c>
      <c r="G82" s="310" t="s">
        <v>112</v>
      </c>
      <c r="H82" s="397" t="s">
        <v>111</v>
      </c>
      <c r="I82" s="224" t="s">
        <v>98</v>
      </c>
      <c r="J82" s="225">
        <v>0.1</v>
      </c>
      <c r="K82" s="224">
        <v>-0.3</v>
      </c>
      <c r="L82" s="225">
        <v>-0.3</v>
      </c>
      <c r="M82" s="196" t="s">
        <v>98</v>
      </c>
      <c r="N82" s="195">
        <v>0.2</v>
      </c>
      <c r="O82" s="196">
        <v>-0.3</v>
      </c>
      <c r="P82" s="195" t="s">
        <v>98</v>
      </c>
      <c r="Q82" s="370"/>
      <c r="R82" s="224" t="s">
        <v>98</v>
      </c>
      <c r="S82" s="370">
        <v>0.1</v>
      </c>
      <c r="T82" s="224">
        <v>-0.7</v>
      </c>
      <c r="U82" s="225">
        <v>-0.3</v>
      </c>
      <c r="V82" s="196">
        <v>-0.1</v>
      </c>
      <c r="W82" s="195">
        <v>0.2</v>
      </c>
      <c r="X82" s="196">
        <v>-0.8</v>
      </c>
      <c r="Y82" s="195" t="s">
        <v>98</v>
      </c>
      <c r="Z82" s="226"/>
      <c r="AA82" s="224" t="s">
        <v>98</v>
      </c>
      <c r="AB82" s="225">
        <v>0.1</v>
      </c>
      <c r="AC82" s="224">
        <v>-0.7</v>
      </c>
      <c r="AD82" s="225">
        <v>-0.3</v>
      </c>
      <c r="AE82" s="196">
        <v>-0.1</v>
      </c>
      <c r="AF82" s="195">
        <v>0.3</v>
      </c>
      <c r="AG82" s="196">
        <v>-0.8</v>
      </c>
      <c r="AH82" s="195">
        <v>0.1</v>
      </c>
      <c r="AI82" s="226"/>
      <c r="AJ82" s="224" t="s">
        <v>98</v>
      </c>
      <c r="AK82" s="225">
        <v>0.1</v>
      </c>
      <c r="AL82" s="224">
        <v>-0.8</v>
      </c>
      <c r="AM82" s="225">
        <v>-0.4</v>
      </c>
      <c r="AN82" s="196">
        <v>-0.1</v>
      </c>
      <c r="AO82" s="195">
        <v>0.3</v>
      </c>
      <c r="AP82" s="196">
        <v>-0.9</v>
      </c>
      <c r="AQ82" s="195" t="s">
        <v>98</v>
      </c>
      <c r="AR82" s="228"/>
      <c r="AS82" s="224" t="s">
        <v>98</v>
      </c>
      <c r="AT82" s="225">
        <v>0.1</v>
      </c>
      <c r="AU82" s="224">
        <v>-0.8</v>
      </c>
      <c r="AV82" s="370">
        <v>-0.4</v>
      </c>
      <c r="AW82" s="196">
        <v>-0.1</v>
      </c>
      <c r="AX82" s="195">
        <v>0.3</v>
      </c>
      <c r="AY82" s="196">
        <v>-0.9</v>
      </c>
      <c r="AZ82" s="195" t="s">
        <v>98</v>
      </c>
    </row>
    <row r="83" spans="1:52">
      <c r="A83" s="162"/>
      <c r="B83" s="448"/>
      <c r="C83" s="247"/>
      <c r="D83" s="428"/>
      <c r="E83" s="246"/>
      <c r="F83" s="397"/>
      <c r="G83" s="392"/>
      <c r="H83" s="168" t="s">
        <v>202</v>
      </c>
      <c r="I83" s="224">
        <f>+SUM(I82)</f>
        <v>0</v>
      </c>
      <c r="J83" s="225">
        <f t="shared" ref="J83:P83" si="437">+SUM(J82)</f>
        <v>0.1</v>
      </c>
      <c r="K83" s="224">
        <f t="shared" si="437"/>
        <v>-0.3</v>
      </c>
      <c r="L83" s="225">
        <f t="shared" si="437"/>
        <v>-0.3</v>
      </c>
      <c r="M83" s="224">
        <f t="shared" si="437"/>
        <v>0</v>
      </c>
      <c r="N83" s="225">
        <f t="shared" si="437"/>
        <v>0.2</v>
      </c>
      <c r="O83" s="224">
        <f t="shared" si="437"/>
        <v>-0.3</v>
      </c>
      <c r="P83" s="225">
        <f t="shared" si="437"/>
        <v>0</v>
      </c>
      <c r="Q83" s="370"/>
      <c r="R83" s="224">
        <f>+SUM(R82)</f>
        <v>0</v>
      </c>
      <c r="S83" s="225">
        <f t="shared" ref="S83" si="438">+SUM(S82)</f>
        <v>0.1</v>
      </c>
      <c r="T83" s="224">
        <f t="shared" ref="T83" si="439">+SUM(T82)</f>
        <v>-0.7</v>
      </c>
      <c r="U83" s="225">
        <f t="shared" ref="U83" si="440">+SUM(U82)</f>
        <v>-0.3</v>
      </c>
      <c r="V83" s="224">
        <f t="shared" ref="V83" si="441">+SUM(V82)</f>
        <v>-0.1</v>
      </c>
      <c r="W83" s="225">
        <f t="shared" ref="W83" si="442">+SUM(W82)</f>
        <v>0.2</v>
      </c>
      <c r="X83" s="224">
        <f t="shared" ref="X83" si="443">+SUM(X82)</f>
        <v>-0.8</v>
      </c>
      <c r="Y83" s="225">
        <f t="shared" ref="Y83" si="444">+SUM(Y82)</f>
        <v>0</v>
      </c>
      <c r="Z83" s="226"/>
      <c r="AA83" s="224">
        <f>+SUM(AA82)</f>
        <v>0</v>
      </c>
      <c r="AB83" s="225">
        <f t="shared" ref="AB83" si="445">+SUM(AB82)</f>
        <v>0.1</v>
      </c>
      <c r="AC83" s="224">
        <f t="shared" ref="AC83" si="446">+SUM(AC82)</f>
        <v>-0.7</v>
      </c>
      <c r="AD83" s="225">
        <f t="shared" ref="AD83" si="447">+SUM(AD82)</f>
        <v>-0.3</v>
      </c>
      <c r="AE83" s="224">
        <f t="shared" ref="AE83" si="448">+SUM(AE82)</f>
        <v>-0.1</v>
      </c>
      <c r="AF83" s="225">
        <f t="shared" ref="AF83" si="449">+SUM(AF82)</f>
        <v>0.3</v>
      </c>
      <c r="AG83" s="224">
        <f t="shared" ref="AG83" si="450">+SUM(AG82)</f>
        <v>-0.8</v>
      </c>
      <c r="AH83" s="225">
        <f t="shared" ref="AH83" si="451">+SUM(AH82)</f>
        <v>0.1</v>
      </c>
      <c r="AI83" s="226"/>
      <c r="AJ83" s="224">
        <f>+SUM(AJ82)</f>
        <v>0</v>
      </c>
      <c r="AK83" s="225">
        <f t="shared" ref="AK83" si="452">+SUM(AK82)</f>
        <v>0.1</v>
      </c>
      <c r="AL83" s="224">
        <f t="shared" ref="AL83" si="453">+SUM(AL82)</f>
        <v>-0.8</v>
      </c>
      <c r="AM83" s="225">
        <f t="shared" ref="AM83" si="454">+SUM(AM82)</f>
        <v>-0.4</v>
      </c>
      <c r="AN83" s="224">
        <f t="shared" ref="AN83" si="455">+SUM(AN82)</f>
        <v>-0.1</v>
      </c>
      <c r="AO83" s="225">
        <f t="shared" ref="AO83" si="456">+SUM(AO82)</f>
        <v>0.3</v>
      </c>
      <c r="AP83" s="224">
        <f t="shared" ref="AP83" si="457">+SUM(AP82)</f>
        <v>-0.9</v>
      </c>
      <c r="AQ83" s="225">
        <f t="shared" ref="AQ83" si="458">+SUM(AQ82)</f>
        <v>0</v>
      </c>
      <c r="AR83" s="228"/>
      <c r="AS83" s="224">
        <f>+SUM(AS82)</f>
        <v>0</v>
      </c>
      <c r="AT83" s="225">
        <f t="shared" ref="AT83" si="459">+SUM(AT82)</f>
        <v>0.1</v>
      </c>
      <c r="AU83" s="224">
        <f t="shared" ref="AU83" si="460">+SUM(AU82)</f>
        <v>-0.8</v>
      </c>
      <c r="AV83" s="225">
        <f t="shared" ref="AV83" si="461">+SUM(AV82)</f>
        <v>-0.4</v>
      </c>
      <c r="AW83" s="224">
        <f t="shared" ref="AW83" si="462">+SUM(AW82)</f>
        <v>-0.1</v>
      </c>
      <c r="AX83" s="225">
        <f t="shared" ref="AX83" si="463">+SUM(AX82)</f>
        <v>0.3</v>
      </c>
      <c r="AY83" s="224">
        <f t="shared" ref="AY83" si="464">+SUM(AY82)</f>
        <v>-0.9</v>
      </c>
      <c r="AZ83" s="225">
        <f t="shared" ref="AZ83" si="465">+SUM(AZ82)</f>
        <v>0</v>
      </c>
    </row>
    <row r="84" spans="1:52">
      <c r="A84" s="162"/>
      <c r="B84" s="448"/>
      <c r="C84" s="446"/>
      <c r="D84" s="447"/>
      <c r="E84" s="397"/>
      <c r="F84" s="397"/>
      <c r="G84" s="313"/>
      <c r="H84" s="168"/>
      <c r="I84" s="224"/>
      <c r="J84" s="225"/>
      <c r="K84" s="224"/>
      <c r="L84" s="225"/>
      <c r="M84" s="224"/>
      <c r="N84" s="225"/>
      <c r="O84" s="224"/>
      <c r="P84" s="225"/>
      <c r="Q84" s="370"/>
      <c r="R84" s="224"/>
      <c r="S84" s="370"/>
      <c r="T84" s="224"/>
      <c r="U84" s="225"/>
      <c r="V84" s="224"/>
      <c r="W84" s="225"/>
      <c r="X84" s="224"/>
      <c r="Y84" s="225"/>
      <c r="Z84" s="226"/>
      <c r="AA84" s="224"/>
      <c r="AB84" s="225"/>
      <c r="AC84" s="224"/>
      <c r="AD84" s="225"/>
      <c r="AE84" s="224"/>
      <c r="AF84" s="225"/>
      <c r="AG84" s="224"/>
      <c r="AH84" s="225"/>
      <c r="AI84" s="226"/>
      <c r="AJ84" s="224"/>
      <c r="AK84" s="225"/>
      <c r="AL84" s="224"/>
      <c r="AM84" s="225"/>
      <c r="AN84" s="224"/>
      <c r="AO84" s="225"/>
      <c r="AP84" s="224"/>
      <c r="AQ84" s="225"/>
      <c r="AR84" s="228"/>
      <c r="AS84" s="224"/>
      <c r="AT84" s="225"/>
      <c r="AU84" s="224"/>
      <c r="AV84" s="370"/>
      <c r="AW84" s="224"/>
      <c r="AX84" s="225"/>
      <c r="AY84" s="224"/>
      <c r="AZ84" s="225"/>
    </row>
    <row r="85" spans="1:52">
      <c r="A85" s="162"/>
      <c r="B85" s="448" t="s">
        <v>162</v>
      </c>
      <c r="C85" s="446">
        <v>449</v>
      </c>
      <c r="D85" s="447">
        <v>41410</v>
      </c>
      <c r="E85" s="397">
        <v>62</v>
      </c>
      <c r="F85" s="397" t="s">
        <v>161</v>
      </c>
      <c r="G85" s="313" t="s">
        <v>48</v>
      </c>
      <c r="H85" s="168" t="s">
        <v>87</v>
      </c>
      <c r="I85" s="224">
        <v>-0.1</v>
      </c>
      <c r="J85" s="225">
        <v>-0.1</v>
      </c>
      <c r="K85" s="224">
        <v>-0.1</v>
      </c>
      <c r="L85" s="225">
        <v>-0.1</v>
      </c>
      <c r="M85" s="224" t="s">
        <v>98</v>
      </c>
      <c r="N85" s="225" t="s">
        <v>98</v>
      </c>
      <c r="O85" s="224">
        <v>-0.2</v>
      </c>
      <c r="P85" s="225">
        <v>-0.2</v>
      </c>
      <c r="Q85" s="370"/>
      <c r="R85" s="224">
        <v>-0.1</v>
      </c>
      <c r="S85" s="370">
        <v>-0.1</v>
      </c>
      <c r="T85" s="224">
        <v>-0.1</v>
      </c>
      <c r="U85" s="225">
        <v>-0.1</v>
      </c>
      <c r="V85" s="224" t="s">
        <v>98</v>
      </c>
      <c r="W85" s="225" t="s">
        <v>98</v>
      </c>
      <c r="X85" s="224">
        <v>-0.2</v>
      </c>
      <c r="Y85" s="225">
        <v>-0.2</v>
      </c>
      <c r="Z85" s="226"/>
      <c r="AA85" s="224">
        <v>-0.1</v>
      </c>
      <c r="AB85" s="225">
        <v>-0.1</v>
      </c>
      <c r="AC85" s="224">
        <v>-0.2</v>
      </c>
      <c r="AD85" s="225">
        <v>-0.2</v>
      </c>
      <c r="AE85" s="224" t="s">
        <v>98</v>
      </c>
      <c r="AF85" s="225" t="s">
        <v>98</v>
      </c>
      <c r="AG85" s="224">
        <v>-0.3</v>
      </c>
      <c r="AH85" s="225">
        <v>-0.3</v>
      </c>
      <c r="AI85" s="226"/>
      <c r="AJ85" s="224">
        <v>-0.1</v>
      </c>
      <c r="AK85" s="225">
        <v>-0.1</v>
      </c>
      <c r="AL85" s="224">
        <v>-0.2</v>
      </c>
      <c r="AM85" s="225">
        <v>-0.2</v>
      </c>
      <c r="AN85" s="224" t="s">
        <v>98</v>
      </c>
      <c r="AO85" s="225" t="s">
        <v>98</v>
      </c>
      <c r="AP85" s="224">
        <v>-0.3</v>
      </c>
      <c r="AQ85" s="225">
        <v>-0.3</v>
      </c>
      <c r="AR85" s="228"/>
      <c r="AS85" s="224">
        <v>-0.1</v>
      </c>
      <c r="AT85" s="225">
        <v>-0.1</v>
      </c>
      <c r="AU85" s="224">
        <v>-0.2</v>
      </c>
      <c r="AV85" s="370">
        <v>-0.2</v>
      </c>
      <c r="AW85" s="224" t="s">
        <v>98</v>
      </c>
      <c r="AX85" s="225" t="s">
        <v>98</v>
      </c>
      <c r="AY85" s="224">
        <v>-0.3</v>
      </c>
      <c r="AZ85" s="225">
        <v>-0.3</v>
      </c>
    </row>
    <row r="86" spans="1:52">
      <c r="A86" s="162"/>
      <c r="B86" s="448" t="s">
        <v>166</v>
      </c>
      <c r="C86" s="446">
        <v>503</v>
      </c>
      <c r="D86" s="447">
        <v>41438</v>
      </c>
      <c r="E86" s="397">
        <v>265</v>
      </c>
      <c r="F86" s="397" t="s">
        <v>65</v>
      </c>
      <c r="G86" s="313" t="s">
        <v>65</v>
      </c>
      <c r="H86" s="168" t="s">
        <v>87</v>
      </c>
      <c r="I86" s="224">
        <v>0</v>
      </c>
      <c r="J86" s="225">
        <v>0</v>
      </c>
      <c r="K86" s="224">
        <v>0.2</v>
      </c>
      <c r="L86" s="225">
        <v>0.2</v>
      </c>
      <c r="M86" s="224">
        <v>0</v>
      </c>
      <c r="N86" s="225">
        <v>0</v>
      </c>
      <c r="O86" s="224">
        <v>0.2</v>
      </c>
      <c r="P86" s="225">
        <v>0.2</v>
      </c>
      <c r="Q86" s="370"/>
      <c r="R86" s="224">
        <v>0</v>
      </c>
      <c r="S86" s="370">
        <v>0</v>
      </c>
      <c r="T86" s="224">
        <v>0.2</v>
      </c>
      <c r="U86" s="225">
        <v>0.2</v>
      </c>
      <c r="V86" s="224">
        <v>0</v>
      </c>
      <c r="W86" s="225">
        <v>0</v>
      </c>
      <c r="X86" s="224">
        <v>0.2</v>
      </c>
      <c r="Y86" s="225">
        <v>0.2</v>
      </c>
      <c r="Z86" s="226"/>
      <c r="AA86" s="224">
        <v>0</v>
      </c>
      <c r="AB86" s="225">
        <v>0</v>
      </c>
      <c r="AC86" s="224">
        <v>0.2</v>
      </c>
      <c r="AD86" s="225">
        <v>0.2</v>
      </c>
      <c r="AE86" s="224">
        <v>0</v>
      </c>
      <c r="AF86" s="225">
        <v>0</v>
      </c>
      <c r="AG86" s="224">
        <v>0.2</v>
      </c>
      <c r="AH86" s="225">
        <v>0.2</v>
      </c>
      <c r="AI86" s="226"/>
      <c r="AJ86" s="224">
        <v>0</v>
      </c>
      <c r="AK86" s="225">
        <v>0</v>
      </c>
      <c r="AL86" s="224">
        <v>0.2</v>
      </c>
      <c r="AM86" s="225">
        <v>0.2</v>
      </c>
      <c r="AN86" s="224">
        <v>0</v>
      </c>
      <c r="AO86" s="225">
        <v>0</v>
      </c>
      <c r="AP86" s="224">
        <v>0.2</v>
      </c>
      <c r="AQ86" s="225">
        <v>0.2</v>
      </c>
      <c r="AR86" s="228"/>
      <c r="AS86" s="224">
        <v>0</v>
      </c>
      <c r="AT86" s="225">
        <v>0</v>
      </c>
      <c r="AU86" s="224">
        <v>0.2</v>
      </c>
      <c r="AV86" s="370">
        <v>0.2</v>
      </c>
      <c r="AW86" s="224">
        <v>0</v>
      </c>
      <c r="AX86" s="225">
        <v>0</v>
      </c>
      <c r="AY86" s="224">
        <v>0.2</v>
      </c>
      <c r="AZ86" s="225">
        <v>0.2</v>
      </c>
    </row>
    <row r="87" spans="1:52">
      <c r="A87" s="162"/>
      <c r="B87" s="448" t="s">
        <v>27</v>
      </c>
      <c r="C87" s="446">
        <v>439</v>
      </c>
      <c r="D87" s="447">
        <v>41402</v>
      </c>
      <c r="E87" s="397">
        <v>487</v>
      </c>
      <c r="F87" s="397" t="s">
        <v>44</v>
      </c>
      <c r="G87" s="313" t="s">
        <v>44</v>
      </c>
      <c r="H87" s="223" t="s">
        <v>87</v>
      </c>
      <c r="I87" s="224">
        <v>0</v>
      </c>
      <c r="J87" s="225">
        <v>0</v>
      </c>
      <c r="K87" s="224" t="s">
        <v>99</v>
      </c>
      <c r="L87" s="225" t="s">
        <v>99</v>
      </c>
      <c r="M87" s="224">
        <v>0</v>
      </c>
      <c r="N87" s="225">
        <v>0</v>
      </c>
      <c r="O87" s="224" t="s">
        <v>99</v>
      </c>
      <c r="P87" s="225" t="s">
        <v>99</v>
      </c>
      <c r="Q87" s="370"/>
      <c r="R87" s="224">
        <v>0</v>
      </c>
      <c r="S87" s="370">
        <v>0</v>
      </c>
      <c r="T87" s="224" t="s">
        <v>99</v>
      </c>
      <c r="U87" s="225" t="s">
        <v>99</v>
      </c>
      <c r="V87" s="224">
        <v>0</v>
      </c>
      <c r="W87" s="225">
        <v>0</v>
      </c>
      <c r="X87" s="224" t="s">
        <v>99</v>
      </c>
      <c r="Y87" s="225" t="s">
        <v>99</v>
      </c>
      <c r="Z87" s="226"/>
      <c r="AA87" s="224">
        <v>0</v>
      </c>
      <c r="AB87" s="225">
        <v>0</v>
      </c>
      <c r="AC87" s="224" t="s">
        <v>99</v>
      </c>
      <c r="AD87" s="225" t="s">
        <v>99</v>
      </c>
      <c r="AE87" s="224">
        <v>0</v>
      </c>
      <c r="AF87" s="225">
        <v>0</v>
      </c>
      <c r="AG87" s="224" t="s">
        <v>99</v>
      </c>
      <c r="AH87" s="225" t="s">
        <v>99</v>
      </c>
      <c r="AI87" s="226"/>
      <c r="AJ87" s="224">
        <v>0</v>
      </c>
      <c r="AK87" s="225">
        <v>0</v>
      </c>
      <c r="AL87" s="224" t="s">
        <v>99</v>
      </c>
      <c r="AM87" s="225" t="s">
        <v>99</v>
      </c>
      <c r="AN87" s="224">
        <v>0</v>
      </c>
      <c r="AO87" s="225">
        <v>0</v>
      </c>
      <c r="AP87" s="224" t="s">
        <v>99</v>
      </c>
      <c r="AQ87" s="225" t="s">
        <v>99</v>
      </c>
      <c r="AR87" s="228"/>
      <c r="AS87" s="224">
        <v>0</v>
      </c>
      <c r="AT87" s="225">
        <v>0</v>
      </c>
      <c r="AU87" s="224" t="s">
        <v>99</v>
      </c>
      <c r="AV87" s="370" t="s">
        <v>99</v>
      </c>
      <c r="AW87" s="224">
        <v>0</v>
      </c>
      <c r="AX87" s="225">
        <v>0</v>
      </c>
      <c r="AY87" s="224" t="s">
        <v>99</v>
      </c>
      <c r="AZ87" s="225" t="s">
        <v>99</v>
      </c>
    </row>
    <row r="88" spans="1:52">
      <c r="A88" s="179"/>
      <c r="B88" s="448" t="s">
        <v>197</v>
      </c>
      <c r="C88" s="438">
        <v>381</v>
      </c>
      <c r="D88" s="428">
        <v>41376</v>
      </c>
      <c r="E88" s="449">
        <v>1522</v>
      </c>
      <c r="F88" s="397" t="s">
        <v>196</v>
      </c>
      <c r="G88" s="432" t="s">
        <v>157</v>
      </c>
      <c r="H88" s="327" t="s">
        <v>87</v>
      </c>
      <c r="I88" s="224">
        <v>1.1000000000000001</v>
      </c>
      <c r="J88" s="225">
        <v>1.4</v>
      </c>
      <c r="K88" s="224">
        <v>-1.1000000000000001</v>
      </c>
      <c r="L88" s="225">
        <v>-1.4</v>
      </c>
      <c r="M88" s="224">
        <v>0</v>
      </c>
      <c r="N88" s="225">
        <v>0</v>
      </c>
      <c r="O88" s="224">
        <v>0</v>
      </c>
      <c r="P88" s="225">
        <v>0</v>
      </c>
      <c r="Q88" s="370"/>
      <c r="R88" s="224">
        <v>1.5</v>
      </c>
      <c r="S88" s="370">
        <v>1.5</v>
      </c>
      <c r="T88" s="224">
        <v>-1.5</v>
      </c>
      <c r="U88" s="225">
        <v>-1.5</v>
      </c>
      <c r="V88" s="224">
        <v>0</v>
      </c>
      <c r="W88" s="225">
        <v>0</v>
      </c>
      <c r="X88" s="224">
        <v>0</v>
      </c>
      <c r="Y88" s="225">
        <v>0</v>
      </c>
      <c r="Z88" s="226"/>
      <c r="AA88" s="224">
        <v>1.5</v>
      </c>
      <c r="AB88" s="225">
        <v>1.5</v>
      </c>
      <c r="AC88" s="224">
        <v>-1.5</v>
      </c>
      <c r="AD88" s="225">
        <v>-1.5</v>
      </c>
      <c r="AE88" s="224">
        <v>0</v>
      </c>
      <c r="AF88" s="225">
        <v>0</v>
      </c>
      <c r="AG88" s="224">
        <v>0</v>
      </c>
      <c r="AH88" s="225">
        <v>0</v>
      </c>
      <c r="AI88" s="226"/>
      <c r="AJ88" s="224">
        <v>1.6</v>
      </c>
      <c r="AK88" s="225">
        <v>1.6</v>
      </c>
      <c r="AL88" s="224">
        <v>-1.6</v>
      </c>
      <c r="AM88" s="225">
        <v>-1.6</v>
      </c>
      <c r="AN88" s="224">
        <v>0</v>
      </c>
      <c r="AO88" s="225">
        <v>0</v>
      </c>
      <c r="AP88" s="224">
        <v>0</v>
      </c>
      <c r="AQ88" s="225">
        <v>0</v>
      </c>
      <c r="AR88" s="228"/>
      <c r="AS88" s="224">
        <v>1.6</v>
      </c>
      <c r="AT88" s="225">
        <v>1.6</v>
      </c>
      <c r="AU88" s="224">
        <v>-1.6</v>
      </c>
      <c r="AV88" s="370">
        <v>-1.6</v>
      </c>
      <c r="AW88" s="224">
        <v>0</v>
      </c>
      <c r="AX88" s="225">
        <v>0</v>
      </c>
      <c r="AY88" s="224">
        <v>0</v>
      </c>
      <c r="AZ88" s="225">
        <v>0</v>
      </c>
    </row>
    <row r="89" spans="1:52">
      <c r="A89" s="179"/>
      <c r="B89" s="191" t="s">
        <v>129</v>
      </c>
      <c r="C89" s="446">
        <v>504</v>
      </c>
      <c r="D89" s="447">
        <v>41445</v>
      </c>
      <c r="E89" s="431">
        <v>7125</v>
      </c>
      <c r="F89" s="397" t="s">
        <v>128</v>
      </c>
      <c r="G89" s="427" t="s">
        <v>66</v>
      </c>
      <c r="H89" s="223" t="s">
        <v>87</v>
      </c>
      <c r="I89" s="224">
        <v>0</v>
      </c>
      <c r="J89" s="225">
        <v>0</v>
      </c>
      <c r="K89" s="224" t="s">
        <v>99</v>
      </c>
      <c r="L89" s="225" t="s">
        <v>99</v>
      </c>
      <c r="M89" s="224">
        <v>0</v>
      </c>
      <c r="N89" s="225">
        <v>0</v>
      </c>
      <c r="O89" s="224" t="s">
        <v>99</v>
      </c>
      <c r="P89" s="225" t="s">
        <v>99</v>
      </c>
      <c r="Q89" s="370"/>
      <c r="R89" s="224">
        <v>0</v>
      </c>
      <c r="S89" s="370">
        <v>0</v>
      </c>
      <c r="T89" s="224" t="s">
        <v>99</v>
      </c>
      <c r="U89" s="225" t="s">
        <v>99</v>
      </c>
      <c r="V89" s="224">
        <v>0</v>
      </c>
      <c r="W89" s="225">
        <v>0</v>
      </c>
      <c r="X89" s="224" t="s">
        <v>99</v>
      </c>
      <c r="Y89" s="225" t="s">
        <v>99</v>
      </c>
      <c r="Z89" s="226"/>
      <c r="AA89" s="224">
        <v>0</v>
      </c>
      <c r="AB89" s="225">
        <v>0</v>
      </c>
      <c r="AC89" s="224" t="s">
        <v>99</v>
      </c>
      <c r="AD89" s="225" t="s">
        <v>99</v>
      </c>
      <c r="AE89" s="224">
        <v>0</v>
      </c>
      <c r="AF89" s="225">
        <v>0</v>
      </c>
      <c r="AG89" s="224" t="s">
        <v>99</v>
      </c>
      <c r="AH89" s="225" t="s">
        <v>99</v>
      </c>
      <c r="AI89" s="226"/>
      <c r="AJ89" s="224">
        <v>0</v>
      </c>
      <c r="AK89" s="225">
        <v>0</v>
      </c>
      <c r="AL89" s="224" t="s">
        <v>99</v>
      </c>
      <c r="AM89" s="225" t="s">
        <v>99</v>
      </c>
      <c r="AN89" s="224">
        <v>0</v>
      </c>
      <c r="AO89" s="225">
        <v>0</v>
      </c>
      <c r="AP89" s="224" t="s">
        <v>99</v>
      </c>
      <c r="AQ89" s="225" t="s">
        <v>99</v>
      </c>
      <c r="AR89" s="228"/>
      <c r="AS89" s="224">
        <v>0</v>
      </c>
      <c r="AT89" s="225">
        <v>0</v>
      </c>
      <c r="AU89" s="224" t="s">
        <v>99</v>
      </c>
      <c r="AV89" s="370" t="s">
        <v>99</v>
      </c>
      <c r="AW89" s="224">
        <v>0</v>
      </c>
      <c r="AX89" s="225">
        <v>0</v>
      </c>
      <c r="AY89" s="224" t="s">
        <v>99</v>
      </c>
      <c r="AZ89" s="225" t="s">
        <v>99</v>
      </c>
    </row>
    <row r="90" spans="1:52">
      <c r="A90" s="162"/>
      <c r="B90" s="448"/>
      <c r="C90" s="247"/>
      <c r="D90" s="428"/>
      <c r="E90" s="246"/>
      <c r="F90" s="397"/>
      <c r="G90" s="392"/>
      <c r="H90" s="168" t="s">
        <v>202</v>
      </c>
      <c r="I90" s="224">
        <f>+SUM(I85:I89)</f>
        <v>1</v>
      </c>
      <c r="J90" s="225">
        <f t="shared" ref="J90:AZ90" si="466">+SUM(J85:J89)</f>
        <v>1.2999999999999998</v>
      </c>
      <c r="K90" s="224">
        <f t="shared" si="466"/>
        <v>-1</v>
      </c>
      <c r="L90" s="225">
        <f t="shared" si="466"/>
        <v>-1.2999999999999998</v>
      </c>
      <c r="M90" s="224">
        <f t="shared" si="466"/>
        <v>0</v>
      </c>
      <c r="N90" s="225">
        <f t="shared" si="466"/>
        <v>0</v>
      </c>
      <c r="O90" s="224">
        <f t="shared" si="466"/>
        <v>0</v>
      </c>
      <c r="P90" s="225">
        <f t="shared" si="466"/>
        <v>0</v>
      </c>
      <c r="Q90" s="370">
        <f t="shared" si="466"/>
        <v>0</v>
      </c>
      <c r="R90" s="224">
        <f t="shared" si="466"/>
        <v>1.4</v>
      </c>
      <c r="S90" s="225">
        <f t="shared" si="466"/>
        <v>1.4</v>
      </c>
      <c r="T90" s="224">
        <f t="shared" si="466"/>
        <v>-1.4</v>
      </c>
      <c r="U90" s="225">
        <f t="shared" si="466"/>
        <v>-1.4</v>
      </c>
      <c r="V90" s="224">
        <f t="shared" si="466"/>
        <v>0</v>
      </c>
      <c r="W90" s="225">
        <f t="shared" si="466"/>
        <v>0</v>
      </c>
      <c r="X90" s="224">
        <f t="shared" si="466"/>
        <v>0</v>
      </c>
      <c r="Y90" s="225">
        <f t="shared" si="466"/>
        <v>0</v>
      </c>
      <c r="Z90" s="226">
        <f t="shared" si="466"/>
        <v>0</v>
      </c>
      <c r="AA90" s="224">
        <f t="shared" si="466"/>
        <v>1.4</v>
      </c>
      <c r="AB90" s="225">
        <f t="shared" si="466"/>
        <v>1.4</v>
      </c>
      <c r="AC90" s="224">
        <f t="shared" si="466"/>
        <v>-1.5</v>
      </c>
      <c r="AD90" s="225">
        <f t="shared" si="466"/>
        <v>-1.5</v>
      </c>
      <c r="AE90" s="224">
        <f t="shared" si="466"/>
        <v>0</v>
      </c>
      <c r="AF90" s="225">
        <f t="shared" si="466"/>
        <v>0</v>
      </c>
      <c r="AG90" s="224">
        <f t="shared" si="466"/>
        <v>-9.9999999999999978E-2</v>
      </c>
      <c r="AH90" s="225">
        <f t="shared" si="466"/>
        <v>-9.9999999999999978E-2</v>
      </c>
      <c r="AI90" s="226">
        <f t="shared" si="466"/>
        <v>0</v>
      </c>
      <c r="AJ90" s="224">
        <f t="shared" si="466"/>
        <v>1.5</v>
      </c>
      <c r="AK90" s="225">
        <f t="shared" si="466"/>
        <v>1.5</v>
      </c>
      <c r="AL90" s="224">
        <f t="shared" si="466"/>
        <v>-1.6</v>
      </c>
      <c r="AM90" s="225">
        <f t="shared" si="466"/>
        <v>-1.6</v>
      </c>
      <c r="AN90" s="224">
        <f t="shared" si="466"/>
        <v>0</v>
      </c>
      <c r="AO90" s="225">
        <f t="shared" si="466"/>
        <v>0</v>
      </c>
      <c r="AP90" s="224">
        <f t="shared" si="466"/>
        <v>-9.9999999999999978E-2</v>
      </c>
      <c r="AQ90" s="225">
        <f t="shared" si="466"/>
        <v>-9.9999999999999978E-2</v>
      </c>
      <c r="AR90" s="228">
        <f t="shared" si="466"/>
        <v>0</v>
      </c>
      <c r="AS90" s="224">
        <f t="shared" si="466"/>
        <v>1.5</v>
      </c>
      <c r="AT90" s="225">
        <f t="shared" si="466"/>
        <v>1.5</v>
      </c>
      <c r="AU90" s="224">
        <f t="shared" si="466"/>
        <v>-1.6</v>
      </c>
      <c r="AV90" s="225">
        <f t="shared" si="466"/>
        <v>-1.6</v>
      </c>
      <c r="AW90" s="224">
        <f t="shared" si="466"/>
        <v>0</v>
      </c>
      <c r="AX90" s="225">
        <f t="shared" si="466"/>
        <v>0</v>
      </c>
      <c r="AY90" s="224">
        <f t="shared" si="466"/>
        <v>-9.9999999999999978E-2</v>
      </c>
      <c r="AZ90" s="225">
        <f t="shared" si="466"/>
        <v>-9.9999999999999978E-2</v>
      </c>
    </row>
    <row r="91" spans="1:52">
      <c r="A91" s="179"/>
      <c r="B91" s="448"/>
      <c r="C91" s="438"/>
      <c r="D91" s="428"/>
      <c r="E91" s="449"/>
      <c r="F91" s="397"/>
      <c r="G91" s="432"/>
      <c r="H91" s="327"/>
      <c r="I91" s="224"/>
      <c r="J91" s="225"/>
      <c r="K91" s="224"/>
      <c r="L91" s="225"/>
      <c r="M91" s="224"/>
      <c r="N91" s="225"/>
      <c r="O91" s="224"/>
      <c r="P91" s="225"/>
      <c r="Q91" s="370"/>
      <c r="R91" s="224"/>
      <c r="S91" s="370"/>
      <c r="T91" s="224"/>
      <c r="U91" s="225"/>
      <c r="V91" s="224"/>
      <c r="W91" s="225"/>
      <c r="X91" s="224"/>
      <c r="Y91" s="225"/>
      <c r="Z91" s="226"/>
      <c r="AA91" s="224"/>
      <c r="AB91" s="225"/>
      <c r="AC91" s="224"/>
      <c r="AD91" s="225"/>
      <c r="AE91" s="224"/>
      <c r="AF91" s="225"/>
      <c r="AG91" s="224"/>
      <c r="AH91" s="225"/>
      <c r="AI91" s="226"/>
      <c r="AJ91" s="224"/>
      <c r="AK91" s="225"/>
      <c r="AL91" s="224"/>
      <c r="AM91" s="225"/>
      <c r="AN91" s="224"/>
      <c r="AO91" s="225"/>
      <c r="AP91" s="224"/>
      <c r="AQ91" s="225"/>
      <c r="AR91" s="228"/>
      <c r="AS91" s="224"/>
      <c r="AT91" s="225"/>
      <c r="AU91" s="224"/>
      <c r="AV91" s="370"/>
      <c r="AW91" s="224"/>
      <c r="AX91" s="225"/>
      <c r="AY91" s="224"/>
      <c r="AZ91" s="225"/>
    </row>
    <row r="92" spans="1:52">
      <c r="A92" s="179"/>
      <c r="B92" s="448" t="s">
        <v>170</v>
      </c>
      <c r="C92" s="267">
        <v>413</v>
      </c>
      <c r="D92" s="282">
        <v>41386</v>
      </c>
      <c r="E92" s="450">
        <v>333</v>
      </c>
      <c r="F92" s="397" t="s">
        <v>169</v>
      </c>
      <c r="G92" s="269" t="s">
        <v>120</v>
      </c>
      <c r="H92" s="288" t="s">
        <v>85</v>
      </c>
      <c r="I92" s="224">
        <v>0</v>
      </c>
      <c r="J92" s="225">
        <v>0</v>
      </c>
      <c r="K92" s="224">
        <v>-4.4000000000000004</v>
      </c>
      <c r="L92" s="225">
        <v>-4.4000000000000004</v>
      </c>
      <c r="M92" s="196">
        <v>0</v>
      </c>
      <c r="N92" s="195">
        <v>0</v>
      </c>
      <c r="O92" s="196">
        <v>-4.4000000000000004</v>
      </c>
      <c r="P92" s="195">
        <v>-4.4000000000000004</v>
      </c>
      <c r="Q92" s="370"/>
      <c r="R92" s="224">
        <v>0</v>
      </c>
      <c r="S92" s="370">
        <v>0</v>
      </c>
      <c r="T92" s="224">
        <v>-4.9000000000000004</v>
      </c>
      <c r="U92" s="225">
        <v>-4.9000000000000004</v>
      </c>
      <c r="V92" s="196">
        <v>0</v>
      </c>
      <c r="W92" s="195">
        <v>0</v>
      </c>
      <c r="X92" s="196">
        <v>-4.9000000000000004</v>
      </c>
      <c r="Y92" s="195">
        <v>-4.9000000000000004</v>
      </c>
      <c r="Z92" s="226"/>
      <c r="AA92" s="224">
        <v>0</v>
      </c>
      <c r="AB92" s="225">
        <v>0</v>
      </c>
      <c r="AC92" s="224">
        <v>-5.2</v>
      </c>
      <c r="AD92" s="225">
        <v>-5.2</v>
      </c>
      <c r="AE92" s="196">
        <v>0</v>
      </c>
      <c r="AF92" s="195">
        <v>0</v>
      </c>
      <c r="AG92" s="196">
        <v>-5.2</v>
      </c>
      <c r="AH92" s="195">
        <v>-5.2</v>
      </c>
      <c r="AI92" s="226"/>
      <c r="AJ92" s="224">
        <v>0</v>
      </c>
      <c r="AK92" s="225">
        <v>0</v>
      </c>
      <c r="AL92" s="224">
        <v>-5.4</v>
      </c>
      <c r="AM92" s="225">
        <v>-5.4</v>
      </c>
      <c r="AN92" s="196">
        <v>0</v>
      </c>
      <c r="AO92" s="195">
        <v>0</v>
      </c>
      <c r="AP92" s="196">
        <v>-5.4</v>
      </c>
      <c r="AQ92" s="195">
        <v>-5.4</v>
      </c>
      <c r="AR92" s="228"/>
      <c r="AS92" s="224">
        <v>0</v>
      </c>
      <c r="AT92" s="225">
        <v>0</v>
      </c>
      <c r="AU92" s="224">
        <v>-5.4</v>
      </c>
      <c r="AV92" s="370">
        <v>-5.4</v>
      </c>
      <c r="AW92" s="196">
        <v>0</v>
      </c>
      <c r="AX92" s="195">
        <v>0</v>
      </c>
      <c r="AY92" s="196">
        <v>-5.4</v>
      </c>
      <c r="AZ92" s="195">
        <v>-5.4</v>
      </c>
    </row>
    <row r="93" spans="1:52">
      <c r="A93" s="179"/>
      <c r="B93" s="448" t="s">
        <v>170</v>
      </c>
      <c r="C93" s="248">
        <v>157</v>
      </c>
      <c r="D93" s="280">
        <v>41349</v>
      </c>
      <c r="E93" s="450">
        <v>333</v>
      </c>
      <c r="F93" s="397" t="s">
        <v>169</v>
      </c>
      <c r="G93" s="322" t="s">
        <v>113</v>
      </c>
      <c r="H93" s="288" t="s">
        <v>85</v>
      </c>
      <c r="I93" s="224">
        <v>0</v>
      </c>
      <c r="J93" s="225">
        <v>0</v>
      </c>
      <c r="K93" s="224" t="s">
        <v>98</v>
      </c>
      <c r="L93" s="225" t="s">
        <v>98</v>
      </c>
      <c r="M93" s="224">
        <v>0</v>
      </c>
      <c r="N93" s="225">
        <v>0</v>
      </c>
      <c r="O93" s="224" t="s">
        <v>98</v>
      </c>
      <c r="P93" s="225" t="s">
        <v>98</v>
      </c>
      <c r="Q93" s="370"/>
      <c r="R93" s="224">
        <v>0</v>
      </c>
      <c r="S93" s="370">
        <v>0</v>
      </c>
      <c r="T93" s="224" t="s">
        <v>98</v>
      </c>
      <c r="U93" s="225" t="s">
        <v>98</v>
      </c>
      <c r="V93" s="224">
        <v>0</v>
      </c>
      <c r="W93" s="225">
        <v>0</v>
      </c>
      <c r="X93" s="224" t="s">
        <v>98</v>
      </c>
      <c r="Y93" s="225" t="s">
        <v>98</v>
      </c>
      <c r="Z93" s="226"/>
      <c r="AA93" s="224">
        <v>0</v>
      </c>
      <c r="AB93" s="225">
        <v>0</v>
      </c>
      <c r="AC93" s="224" t="s">
        <v>98</v>
      </c>
      <c r="AD93" s="225" t="s">
        <v>98</v>
      </c>
      <c r="AE93" s="224">
        <v>0</v>
      </c>
      <c r="AF93" s="225">
        <v>0</v>
      </c>
      <c r="AG93" s="224" t="s">
        <v>98</v>
      </c>
      <c r="AH93" s="225" t="s">
        <v>98</v>
      </c>
      <c r="AI93" s="226"/>
      <c r="AJ93" s="224">
        <v>0</v>
      </c>
      <c r="AK93" s="225">
        <v>0</v>
      </c>
      <c r="AL93" s="224" t="s">
        <v>98</v>
      </c>
      <c r="AM93" s="225" t="s">
        <v>98</v>
      </c>
      <c r="AN93" s="224">
        <v>0</v>
      </c>
      <c r="AO93" s="225">
        <v>0</v>
      </c>
      <c r="AP93" s="224" t="s">
        <v>98</v>
      </c>
      <c r="AQ93" s="225" t="s">
        <v>98</v>
      </c>
      <c r="AR93" s="228"/>
      <c r="AS93" s="224">
        <v>0</v>
      </c>
      <c r="AT93" s="225">
        <v>0</v>
      </c>
      <c r="AU93" s="224" t="s">
        <v>98</v>
      </c>
      <c r="AV93" s="370" t="s">
        <v>98</v>
      </c>
      <c r="AW93" s="224">
        <v>0</v>
      </c>
      <c r="AX93" s="225">
        <v>0</v>
      </c>
      <c r="AY93" s="224" t="s">
        <v>98</v>
      </c>
      <c r="AZ93" s="225" t="s">
        <v>98</v>
      </c>
    </row>
    <row r="94" spans="1:52">
      <c r="A94" s="179"/>
      <c r="B94" s="448" t="s">
        <v>170</v>
      </c>
      <c r="C94" s="4">
        <v>157</v>
      </c>
      <c r="D94" s="10">
        <v>41349</v>
      </c>
      <c r="E94" s="450">
        <v>333</v>
      </c>
      <c r="F94" s="397" t="s">
        <v>169</v>
      </c>
      <c r="G94" s="5" t="s">
        <v>113</v>
      </c>
      <c r="H94" s="17" t="s">
        <v>85</v>
      </c>
      <c r="I94" s="224">
        <v>0</v>
      </c>
      <c r="J94" s="225">
        <v>0</v>
      </c>
      <c r="K94" s="224" t="s">
        <v>98</v>
      </c>
      <c r="L94" s="225" t="s">
        <v>98</v>
      </c>
      <c r="M94" s="224">
        <v>0</v>
      </c>
      <c r="N94" s="225">
        <v>0</v>
      </c>
      <c r="O94" s="224" t="s">
        <v>98</v>
      </c>
      <c r="P94" s="225" t="s">
        <v>98</v>
      </c>
      <c r="Q94" s="370"/>
      <c r="R94" s="224">
        <v>0</v>
      </c>
      <c r="S94" s="370">
        <v>0</v>
      </c>
      <c r="T94" s="224" t="s">
        <v>98</v>
      </c>
      <c r="U94" s="225" t="s">
        <v>98</v>
      </c>
      <c r="V94" s="224">
        <v>0</v>
      </c>
      <c r="W94" s="225">
        <v>0</v>
      </c>
      <c r="X94" s="224" t="s">
        <v>98</v>
      </c>
      <c r="Y94" s="225" t="s">
        <v>98</v>
      </c>
      <c r="Z94" s="226"/>
      <c r="AA94" s="224">
        <v>0</v>
      </c>
      <c r="AB94" s="225">
        <v>0</v>
      </c>
      <c r="AC94" s="224" t="s">
        <v>98</v>
      </c>
      <c r="AD94" s="225" t="s">
        <v>98</v>
      </c>
      <c r="AE94" s="224">
        <v>0</v>
      </c>
      <c r="AF94" s="225">
        <v>0</v>
      </c>
      <c r="AG94" s="224" t="s">
        <v>98</v>
      </c>
      <c r="AH94" s="225" t="s">
        <v>98</v>
      </c>
      <c r="AI94" s="226"/>
      <c r="AJ94" s="224">
        <v>0</v>
      </c>
      <c r="AK94" s="225">
        <v>0</v>
      </c>
      <c r="AL94" s="224" t="s">
        <v>98</v>
      </c>
      <c r="AM94" s="225" t="s">
        <v>98</v>
      </c>
      <c r="AN94" s="224">
        <v>0</v>
      </c>
      <c r="AO94" s="225">
        <v>0</v>
      </c>
      <c r="AP94" s="224" t="s">
        <v>98</v>
      </c>
      <c r="AQ94" s="225" t="s">
        <v>98</v>
      </c>
      <c r="AR94" s="228"/>
      <c r="AS94" s="224">
        <v>0</v>
      </c>
      <c r="AT94" s="225">
        <v>0</v>
      </c>
      <c r="AU94" s="224" t="s">
        <v>98</v>
      </c>
      <c r="AV94" s="370" t="s">
        <v>98</v>
      </c>
      <c r="AW94" s="224">
        <v>0</v>
      </c>
      <c r="AX94" s="225">
        <v>0</v>
      </c>
      <c r="AY94" s="224" t="s">
        <v>98</v>
      </c>
      <c r="AZ94" s="225" t="s">
        <v>98</v>
      </c>
    </row>
    <row r="95" spans="1:52">
      <c r="A95" s="179"/>
      <c r="B95" s="448" t="s">
        <v>170</v>
      </c>
      <c r="C95" s="4">
        <v>157</v>
      </c>
      <c r="D95" s="10">
        <v>41349</v>
      </c>
      <c r="E95" s="450">
        <v>333</v>
      </c>
      <c r="F95" s="397" t="s">
        <v>169</v>
      </c>
      <c r="G95" s="5" t="s">
        <v>113</v>
      </c>
      <c r="H95" s="26" t="s">
        <v>85</v>
      </c>
      <c r="I95" s="224">
        <v>0</v>
      </c>
      <c r="J95" s="225">
        <v>0</v>
      </c>
      <c r="K95" s="224" t="s">
        <v>98</v>
      </c>
      <c r="L95" s="225" t="s">
        <v>98</v>
      </c>
      <c r="M95" s="224">
        <v>0</v>
      </c>
      <c r="N95" s="225">
        <v>0</v>
      </c>
      <c r="O95" s="224" t="s">
        <v>98</v>
      </c>
      <c r="P95" s="225" t="s">
        <v>98</v>
      </c>
      <c r="Q95" s="370"/>
      <c r="R95" s="224">
        <v>0</v>
      </c>
      <c r="S95" s="370">
        <v>0</v>
      </c>
      <c r="T95" s="224" t="s">
        <v>98</v>
      </c>
      <c r="U95" s="225" t="s">
        <v>98</v>
      </c>
      <c r="V95" s="224">
        <v>0</v>
      </c>
      <c r="W95" s="225">
        <v>0</v>
      </c>
      <c r="X95" s="224" t="s">
        <v>98</v>
      </c>
      <c r="Y95" s="225" t="s">
        <v>98</v>
      </c>
      <c r="Z95" s="226"/>
      <c r="AA95" s="224">
        <v>0</v>
      </c>
      <c r="AB95" s="225">
        <v>0</v>
      </c>
      <c r="AC95" s="224" t="s">
        <v>98</v>
      </c>
      <c r="AD95" s="225" t="s">
        <v>98</v>
      </c>
      <c r="AE95" s="224">
        <v>0</v>
      </c>
      <c r="AF95" s="225">
        <v>0</v>
      </c>
      <c r="AG95" s="224" t="s">
        <v>98</v>
      </c>
      <c r="AH95" s="225" t="s">
        <v>98</v>
      </c>
      <c r="AI95" s="226"/>
      <c r="AJ95" s="224">
        <v>0</v>
      </c>
      <c r="AK95" s="225">
        <v>0</v>
      </c>
      <c r="AL95" s="224" t="s">
        <v>98</v>
      </c>
      <c r="AM95" s="225" t="s">
        <v>98</v>
      </c>
      <c r="AN95" s="224">
        <v>0</v>
      </c>
      <c r="AO95" s="225">
        <v>0</v>
      </c>
      <c r="AP95" s="224" t="s">
        <v>98</v>
      </c>
      <c r="AQ95" s="225" t="s">
        <v>98</v>
      </c>
      <c r="AR95" s="228"/>
      <c r="AS95" s="224">
        <v>0</v>
      </c>
      <c r="AT95" s="225">
        <v>0</v>
      </c>
      <c r="AU95" s="224" t="s">
        <v>98</v>
      </c>
      <c r="AV95" s="370" t="s">
        <v>98</v>
      </c>
      <c r="AW95" s="224">
        <v>0</v>
      </c>
      <c r="AX95" s="225">
        <v>0</v>
      </c>
      <c r="AY95" s="224" t="s">
        <v>98</v>
      </c>
      <c r="AZ95" s="225" t="s">
        <v>98</v>
      </c>
    </row>
    <row r="96" spans="1:52">
      <c r="A96" s="179"/>
      <c r="B96" s="448" t="s">
        <v>170</v>
      </c>
      <c r="C96" s="4">
        <v>157</v>
      </c>
      <c r="D96" s="10">
        <v>41349</v>
      </c>
      <c r="E96" s="450">
        <v>333</v>
      </c>
      <c r="F96" s="397" t="s">
        <v>169</v>
      </c>
      <c r="G96" s="5" t="s">
        <v>113</v>
      </c>
      <c r="H96" s="26" t="s">
        <v>85</v>
      </c>
      <c r="I96" s="224">
        <v>0</v>
      </c>
      <c r="J96" s="225">
        <v>0</v>
      </c>
      <c r="K96" s="224" t="s">
        <v>97</v>
      </c>
      <c r="L96" s="225" t="s">
        <v>97</v>
      </c>
      <c r="M96" s="224">
        <v>0</v>
      </c>
      <c r="N96" s="225">
        <v>0</v>
      </c>
      <c r="O96" s="224" t="s">
        <v>97</v>
      </c>
      <c r="P96" s="225" t="s">
        <v>97</v>
      </c>
      <c r="Q96" s="370"/>
      <c r="R96" s="224">
        <v>0</v>
      </c>
      <c r="S96" s="370">
        <v>0</v>
      </c>
      <c r="T96" s="224" t="s">
        <v>97</v>
      </c>
      <c r="U96" s="225" t="s">
        <v>97</v>
      </c>
      <c r="V96" s="224">
        <v>0</v>
      </c>
      <c r="W96" s="225">
        <v>0</v>
      </c>
      <c r="X96" s="224" t="s">
        <v>97</v>
      </c>
      <c r="Y96" s="225" t="s">
        <v>97</v>
      </c>
      <c r="Z96" s="226"/>
      <c r="AA96" s="224">
        <v>0</v>
      </c>
      <c r="AB96" s="225">
        <v>0</v>
      </c>
      <c r="AC96" s="224" t="s">
        <v>97</v>
      </c>
      <c r="AD96" s="225" t="s">
        <v>97</v>
      </c>
      <c r="AE96" s="224">
        <v>0</v>
      </c>
      <c r="AF96" s="225">
        <v>0</v>
      </c>
      <c r="AG96" s="224" t="s">
        <v>97</v>
      </c>
      <c r="AH96" s="225" t="s">
        <v>97</v>
      </c>
      <c r="AI96" s="226"/>
      <c r="AJ96" s="224">
        <v>0</v>
      </c>
      <c r="AK96" s="225">
        <v>0</v>
      </c>
      <c r="AL96" s="224" t="s">
        <v>97</v>
      </c>
      <c r="AM96" s="225" t="s">
        <v>97</v>
      </c>
      <c r="AN96" s="224">
        <v>0</v>
      </c>
      <c r="AO96" s="225">
        <v>0</v>
      </c>
      <c r="AP96" s="224" t="s">
        <v>97</v>
      </c>
      <c r="AQ96" s="225" t="s">
        <v>97</v>
      </c>
      <c r="AR96" s="228"/>
      <c r="AS96" s="224">
        <v>0</v>
      </c>
      <c r="AT96" s="225">
        <v>0</v>
      </c>
      <c r="AU96" s="224" t="s">
        <v>97</v>
      </c>
      <c r="AV96" s="370" t="s">
        <v>97</v>
      </c>
      <c r="AW96" s="224">
        <v>0</v>
      </c>
      <c r="AX96" s="225">
        <v>0</v>
      </c>
      <c r="AY96" s="224" t="s">
        <v>97</v>
      </c>
      <c r="AZ96" s="225" t="s">
        <v>97</v>
      </c>
    </row>
    <row r="97" spans="1:52">
      <c r="A97" s="179"/>
      <c r="B97" s="448" t="s">
        <v>131</v>
      </c>
      <c r="C97" s="4">
        <v>514</v>
      </c>
      <c r="D97" s="10">
        <v>41445</v>
      </c>
      <c r="E97" s="450">
        <v>999</v>
      </c>
      <c r="F97" s="397" t="s">
        <v>130</v>
      </c>
      <c r="G97" s="5" t="s">
        <v>72</v>
      </c>
      <c r="H97" s="26" t="s">
        <v>85</v>
      </c>
      <c r="I97" s="224">
        <v>-0.1</v>
      </c>
      <c r="J97" s="225">
        <v>-0.1</v>
      </c>
      <c r="K97" s="224">
        <v>-0.9</v>
      </c>
      <c r="L97" s="225">
        <v>-0.9</v>
      </c>
      <c r="M97" s="224">
        <v>0</v>
      </c>
      <c r="N97" s="225">
        <v>0</v>
      </c>
      <c r="O97" s="224">
        <v>-1</v>
      </c>
      <c r="P97" s="225">
        <v>-1</v>
      </c>
      <c r="Q97" s="370"/>
      <c r="R97" s="224">
        <v>-0.1</v>
      </c>
      <c r="S97" s="370">
        <v>-0.1</v>
      </c>
      <c r="T97" s="224">
        <v>-0.9</v>
      </c>
      <c r="U97" s="225">
        <v>-0.9</v>
      </c>
      <c r="V97" s="224">
        <v>0</v>
      </c>
      <c r="W97" s="225">
        <v>0</v>
      </c>
      <c r="X97" s="224">
        <v>-1</v>
      </c>
      <c r="Y97" s="225">
        <v>-1</v>
      </c>
      <c r="Z97" s="226"/>
      <c r="AA97" s="224">
        <v>-0.1</v>
      </c>
      <c r="AB97" s="225">
        <v>-0.1</v>
      </c>
      <c r="AC97" s="224">
        <v>-1</v>
      </c>
      <c r="AD97" s="225">
        <v>-1</v>
      </c>
      <c r="AE97" s="224">
        <v>0</v>
      </c>
      <c r="AF97" s="225">
        <v>0</v>
      </c>
      <c r="AG97" s="224">
        <v>-1.1000000000000001</v>
      </c>
      <c r="AH97" s="225">
        <v>-1.1000000000000001</v>
      </c>
      <c r="AI97" s="226"/>
      <c r="AJ97" s="224">
        <v>-0.1</v>
      </c>
      <c r="AK97" s="225">
        <v>-0.1</v>
      </c>
      <c r="AL97" s="224">
        <v>-1</v>
      </c>
      <c r="AM97" s="225">
        <v>-1</v>
      </c>
      <c r="AN97" s="224">
        <v>0</v>
      </c>
      <c r="AO97" s="225">
        <v>0</v>
      </c>
      <c r="AP97" s="224">
        <v>-1.1000000000000001</v>
      </c>
      <c r="AQ97" s="225">
        <v>-1.1000000000000001</v>
      </c>
      <c r="AR97" s="228"/>
      <c r="AS97" s="224">
        <v>-0.1</v>
      </c>
      <c r="AT97" s="225">
        <v>-0.1</v>
      </c>
      <c r="AU97" s="224">
        <v>-1</v>
      </c>
      <c r="AV97" s="370">
        <v>-1</v>
      </c>
      <c r="AW97" s="224">
        <v>0</v>
      </c>
      <c r="AX97" s="225">
        <v>0</v>
      </c>
      <c r="AY97" s="224">
        <v>-1.1000000000000001</v>
      </c>
      <c r="AZ97" s="225">
        <v>-1.1000000000000001</v>
      </c>
    </row>
    <row r="98" spans="1:52">
      <c r="A98" s="179"/>
      <c r="B98" s="448" t="s">
        <v>131</v>
      </c>
      <c r="C98" s="4">
        <v>513</v>
      </c>
      <c r="D98" s="10">
        <v>41445</v>
      </c>
      <c r="E98" s="450">
        <v>999</v>
      </c>
      <c r="F98" s="397" t="s">
        <v>130</v>
      </c>
      <c r="G98" s="5" t="s">
        <v>71</v>
      </c>
      <c r="H98" s="26" t="s">
        <v>85</v>
      </c>
      <c r="I98" s="224" t="s">
        <v>100</v>
      </c>
      <c r="J98" s="225" t="s">
        <v>100</v>
      </c>
      <c r="K98" s="224" t="s">
        <v>100</v>
      </c>
      <c r="L98" s="225" t="s">
        <v>100</v>
      </c>
      <c r="M98" s="224">
        <v>0</v>
      </c>
      <c r="N98" s="225">
        <v>0</v>
      </c>
      <c r="O98" s="224" t="s">
        <v>100</v>
      </c>
      <c r="P98" s="225" t="s">
        <v>100</v>
      </c>
      <c r="Q98" s="370"/>
      <c r="R98" s="224" t="s">
        <v>100</v>
      </c>
      <c r="S98" s="370" t="s">
        <v>100</v>
      </c>
      <c r="T98" s="224" t="s">
        <v>100</v>
      </c>
      <c r="U98" s="225" t="s">
        <v>100</v>
      </c>
      <c r="V98" s="224">
        <v>0</v>
      </c>
      <c r="W98" s="225">
        <v>0</v>
      </c>
      <c r="X98" s="224" t="s">
        <v>100</v>
      </c>
      <c r="Y98" s="225" t="s">
        <v>100</v>
      </c>
      <c r="Z98" s="226"/>
      <c r="AA98" s="224" t="s">
        <v>100</v>
      </c>
      <c r="AB98" s="225" t="s">
        <v>100</v>
      </c>
      <c r="AC98" s="224" t="s">
        <v>100</v>
      </c>
      <c r="AD98" s="225" t="s">
        <v>100</v>
      </c>
      <c r="AE98" s="224">
        <v>0</v>
      </c>
      <c r="AF98" s="225">
        <v>0</v>
      </c>
      <c r="AG98" s="224" t="s">
        <v>100</v>
      </c>
      <c r="AH98" s="225" t="s">
        <v>100</v>
      </c>
      <c r="AI98" s="226"/>
      <c r="AJ98" s="224" t="s">
        <v>100</v>
      </c>
      <c r="AK98" s="225" t="s">
        <v>100</v>
      </c>
      <c r="AL98" s="224" t="s">
        <v>100</v>
      </c>
      <c r="AM98" s="225" t="s">
        <v>100</v>
      </c>
      <c r="AN98" s="224">
        <v>0</v>
      </c>
      <c r="AO98" s="225">
        <v>0</v>
      </c>
      <c r="AP98" s="224" t="s">
        <v>100</v>
      </c>
      <c r="AQ98" s="225" t="s">
        <v>100</v>
      </c>
      <c r="AR98" s="228"/>
      <c r="AS98" s="224" t="s">
        <v>100</v>
      </c>
      <c r="AT98" s="225" t="s">
        <v>100</v>
      </c>
      <c r="AU98" s="224" t="s">
        <v>100</v>
      </c>
      <c r="AV98" s="370" t="s">
        <v>100</v>
      </c>
      <c r="AW98" s="224">
        <v>0</v>
      </c>
      <c r="AX98" s="225">
        <v>0</v>
      </c>
      <c r="AY98" s="224" t="s">
        <v>100</v>
      </c>
      <c r="AZ98" s="225" t="s">
        <v>100</v>
      </c>
    </row>
    <row r="99" spans="1:52">
      <c r="A99" s="179"/>
      <c r="B99" s="448" t="s">
        <v>131</v>
      </c>
      <c r="C99" s="4">
        <v>511</v>
      </c>
      <c r="D99" s="12">
        <v>41445</v>
      </c>
      <c r="E99" s="450">
        <v>999</v>
      </c>
      <c r="F99" s="397" t="s">
        <v>130</v>
      </c>
      <c r="G99" s="15" t="s">
        <v>70</v>
      </c>
      <c r="H99" s="17" t="s">
        <v>85</v>
      </c>
      <c r="I99" s="224">
        <v>-0.1</v>
      </c>
      <c r="J99" s="225">
        <v>-0.1</v>
      </c>
      <c r="K99" s="224">
        <v>-1.4</v>
      </c>
      <c r="L99" s="225">
        <v>-1.4</v>
      </c>
      <c r="M99" s="224">
        <v>0</v>
      </c>
      <c r="N99" s="225">
        <v>0</v>
      </c>
      <c r="O99" s="224">
        <v>-1.5</v>
      </c>
      <c r="P99" s="225">
        <v>-1.5</v>
      </c>
      <c r="Q99" s="370"/>
      <c r="R99" s="224">
        <v>-0.1</v>
      </c>
      <c r="S99" s="370">
        <v>-0.1</v>
      </c>
      <c r="T99" s="224">
        <v>-1.4</v>
      </c>
      <c r="U99" s="225">
        <v>-1.4</v>
      </c>
      <c r="V99" s="224">
        <v>0</v>
      </c>
      <c r="W99" s="225">
        <v>0</v>
      </c>
      <c r="X99" s="224">
        <v>-1.5</v>
      </c>
      <c r="Y99" s="225">
        <v>-1.5</v>
      </c>
      <c r="Z99" s="226"/>
      <c r="AA99" s="224">
        <v>-0.1</v>
      </c>
      <c r="AB99" s="225">
        <v>-0.1</v>
      </c>
      <c r="AC99" s="224">
        <v>-1.4</v>
      </c>
      <c r="AD99" s="225">
        <v>-1.4</v>
      </c>
      <c r="AE99" s="224">
        <v>0</v>
      </c>
      <c r="AF99" s="225">
        <v>0</v>
      </c>
      <c r="AG99" s="224">
        <v>-1.5</v>
      </c>
      <c r="AH99" s="225">
        <v>-1.5</v>
      </c>
      <c r="AI99" s="226"/>
      <c r="AJ99" s="224">
        <v>-0.1</v>
      </c>
      <c r="AK99" s="225">
        <v>-0.1</v>
      </c>
      <c r="AL99" s="224">
        <v>-1.4</v>
      </c>
      <c r="AM99" s="225">
        <v>-1.4</v>
      </c>
      <c r="AN99" s="224">
        <v>0</v>
      </c>
      <c r="AO99" s="225">
        <v>0</v>
      </c>
      <c r="AP99" s="224">
        <v>-1.5</v>
      </c>
      <c r="AQ99" s="225">
        <v>-1.5</v>
      </c>
      <c r="AR99" s="228"/>
      <c r="AS99" s="224">
        <v>-0.1</v>
      </c>
      <c r="AT99" s="225">
        <v>-0.1</v>
      </c>
      <c r="AU99" s="224">
        <v>-1.4</v>
      </c>
      <c r="AV99" s="370">
        <v>-1.4</v>
      </c>
      <c r="AW99" s="224">
        <v>0</v>
      </c>
      <c r="AX99" s="225">
        <v>0</v>
      </c>
      <c r="AY99" s="224">
        <v>-1.5</v>
      </c>
      <c r="AZ99" s="225">
        <v>-1.5</v>
      </c>
    </row>
    <row r="100" spans="1:52">
      <c r="A100" s="179"/>
      <c r="B100" s="448" t="s">
        <v>123</v>
      </c>
      <c r="C100" s="446">
        <v>452</v>
      </c>
      <c r="D100" s="447">
        <v>41410</v>
      </c>
      <c r="E100" s="431">
        <v>1083</v>
      </c>
      <c r="F100" s="397" t="s">
        <v>49</v>
      </c>
      <c r="G100" s="427" t="s">
        <v>49</v>
      </c>
      <c r="H100" s="168" t="s">
        <v>85</v>
      </c>
      <c r="I100" s="224" t="s">
        <v>97</v>
      </c>
      <c r="J100" s="225" t="s">
        <v>97</v>
      </c>
      <c r="K100" s="224" t="s">
        <v>97</v>
      </c>
      <c r="L100" s="225" t="s">
        <v>97</v>
      </c>
      <c r="M100" s="224">
        <v>0</v>
      </c>
      <c r="N100" s="225">
        <v>0</v>
      </c>
      <c r="O100" s="224" t="s">
        <v>97</v>
      </c>
      <c r="P100" s="225" t="s">
        <v>97</v>
      </c>
      <c r="Q100" s="370"/>
      <c r="R100" s="224" t="s">
        <v>97</v>
      </c>
      <c r="S100" s="370" t="s">
        <v>97</v>
      </c>
      <c r="T100" s="224" t="s">
        <v>97</v>
      </c>
      <c r="U100" s="225" t="s">
        <v>97</v>
      </c>
      <c r="V100" s="224">
        <v>0</v>
      </c>
      <c r="W100" s="225">
        <v>0</v>
      </c>
      <c r="X100" s="224" t="s">
        <v>97</v>
      </c>
      <c r="Y100" s="225" t="s">
        <v>97</v>
      </c>
      <c r="Z100" s="226"/>
      <c r="AA100" s="224" t="s">
        <v>97</v>
      </c>
      <c r="AB100" s="225" t="s">
        <v>97</v>
      </c>
      <c r="AC100" s="224" t="s">
        <v>97</v>
      </c>
      <c r="AD100" s="225" t="s">
        <v>97</v>
      </c>
      <c r="AE100" s="224">
        <v>0</v>
      </c>
      <c r="AF100" s="225">
        <v>0</v>
      </c>
      <c r="AG100" s="224" t="s">
        <v>97</v>
      </c>
      <c r="AH100" s="225" t="s">
        <v>97</v>
      </c>
      <c r="AI100" s="226"/>
      <c r="AJ100" s="224" t="s">
        <v>97</v>
      </c>
      <c r="AK100" s="225" t="s">
        <v>97</v>
      </c>
      <c r="AL100" s="224" t="s">
        <v>97</v>
      </c>
      <c r="AM100" s="225" t="s">
        <v>97</v>
      </c>
      <c r="AN100" s="224">
        <v>0</v>
      </c>
      <c r="AO100" s="225">
        <v>0</v>
      </c>
      <c r="AP100" s="224" t="s">
        <v>97</v>
      </c>
      <c r="AQ100" s="225" t="s">
        <v>97</v>
      </c>
      <c r="AR100" s="228"/>
      <c r="AS100" s="224" t="s">
        <v>97</v>
      </c>
      <c r="AT100" s="225" t="s">
        <v>97</v>
      </c>
      <c r="AU100" s="224" t="s">
        <v>97</v>
      </c>
      <c r="AV100" s="370" t="s">
        <v>97</v>
      </c>
      <c r="AW100" s="224">
        <v>0</v>
      </c>
      <c r="AX100" s="225">
        <v>0</v>
      </c>
      <c r="AY100" s="224" t="s">
        <v>97</v>
      </c>
      <c r="AZ100" s="225" t="s">
        <v>97</v>
      </c>
    </row>
    <row r="101" spans="1:52">
      <c r="A101" s="179"/>
      <c r="B101" s="448" t="s">
        <v>127</v>
      </c>
      <c r="C101" s="446">
        <v>494</v>
      </c>
      <c r="D101" s="447">
        <v>41431</v>
      </c>
      <c r="E101" s="431">
        <v>1410</v>
      </c>
      <c r="F101" s="397" t="s">
        <v>62</v>
      </c>
      <c r="G101" s="427" t="s">
        <v>62</v>
      </c>
      <c r="H101" s="168" t="s">
        <v>85</v>
      </c>
      <c r="I101" s="224" t="s">
        <v>98</v>
      </c>
      <c r="J101" s="225" t="s">
        <v>98</v>
      </c>
      <c r="K101" s="224" t="s">
        <v>98</v>
      </c>
      <c r="L101" s="225" t="s">
        <v>98</v>
      </c>
      <c r="M101" s="224">
        <v>0</v>
      </c>
      <c r="N101" s="225">
        <v>0</v>
      </c>
      <c r="O101" s="224" t="s">
        <v>98</v>
      </c>
      <c r="P101" s="225" t="s">
        <v>98</v>
      </c>
      <c r="Q101" s="370"/>
      <c r="R101" s="224" t="s">
        <v>98</v>
      </c>
      <c r="S101" s="370" t="s">
        <v>98</v>
      </c>
      <c r="T101" s="224" t="s">
        <v>98</v>
      </c>
      <c r="U101" s="225" t="s">
        <v>98</v>
      </c>
      <c r="V101" s="224">
        <v>0</v>
      </c>
      <c r="W101" s="225">
        <v>0</v>
      </c>
      <c r="X101" s="224" t="s">
        <v>98</v>
      </c>
      <c r="Y101" s="225" t="s">
        <v>98</v>
      </c>
      <c r="Z101" s="226"/>
      <c r="AA101" s="224" t="s">
        <v>98</v>
      </c>
      <c r="AB101" s="225" t="s">
        <v>98</v>
      </c>
      <c r="AC101" s="224" t="s">
        <v>98</v>
      </c>
      <c r="AD101" s="225" t="s">
        <v>98</v>
      </c>
      <c r="AE101" s="224">
        <v>0</v>
      </c>
      <c r="AF101" s="225">
        <v>0</v>
      </c>
      <c r="AG101" s="224" t="s">
        <v>98</v>
      </c>
      <c r="AH101" s="225" t="s">
        <v>98</v>
      </c>
      <c r="AI101" s="226"/>
      <c r="AJ101" s="224" t="s">
        <v>98</v>
      </c>
      <c r="AK101" s="225" t="s">
        <v>98</v>
      </c>
      <c r="AL101" s="224" t="s">
        <v>98</v>
      </c>
      <c r="AM101" s="225" t="s">
        <v>98</v>
      </c>
      <c r="AN101" s="224">
        <v>0</v>
      </c>
      <c r="AO101" s="225">
        <v>0</v>
      </c>
      <c r="AP101" s="224" t="s">
        <v>98</v>
      </c>
      <c r="AQ101" s="225" t="s">
        <v>98</v>
      </c>
      <c r="AR101" s="228"/>
      <c r="AS101" s="224" t="s">
        <v>98</v>
      </c>
      <c r="AT101" s="225" t="s">
        <v>98</v>
      </c>
      <c r="AU101" s="224" t="s">
        <v>98</v>
      </c>
      <c r="AV101" s="370" t="s">
        <v>98</v>
      </c>
      <c r="AW101" s="224">
        <v>0</v>
      </c>
      <c r="AX101" s="225">
        <v>0</v>
      </c>
      <c r="AY101" s="224" t="s">
        <v>98</v>
      </c>
      <c r="AZ101" s="225" t="s">
        <v>98</v>
      </c>
    </row>
    <row r="102" spans="1:52">
      <c r="A102" s="179"/>
      <c r="B102" s="448" t="s">
        <v>36</v>
      </c>
      <c r="C102" s="446">
        <v>497</v>
      </c>
      <c r="D102" s="447">
        <v>41431</v>
      </c>
      <c r="E102" s="431">
        <v>1842</v>
      </c>
      <c r="F102" s="397" t="s">
        <v>63</v>
      </c>
      <c r="G102" s="427" t="s">
        <v>63</v>
      </c>
      <c r="H102" s="26" t="s">
        <v>85</v>
      </c>
      <c r="I102" s="224" t="s">
        <v>99</v>
      </c>
      <c r="J102" s="225" t="s">
        <v>99</v>
      </c>
      <c r="K102" s="224" t="s">
        <v>99</v>
      </c>
      <c r="L102" s="225" t="s">
        <v>99</v>
      </c>
      <c r="M102" s="224">
        <v>0</v>
      </c>
      <c r="N102" s="225">
        <v>0</v>
      </c>
      <c r="O102" s="224" t="s">
        <v>99</v>
      </c>
      <c r="P102" s="225" t="s">
        <v>99</v>
      </c>
      <c r="Q102" s="370"/>
      <c r="R102" s="224" t="s">
        <v>99</v>
      </c>
      <c r="S102" s="370" t="s">
        <v>99</v>
      </c>
      <c r="T102" s="224" t="s">
        <v>99</v>
      </c>
      <c r="U102" s="225" t="s">
        <v>99</v>
      </c>
      <c r="V102" s="224">
        <v>0</v>
      </c>
      <c r="W102" s="225">
        <v>0</v>
      </c>
      <c r="X102" s="224" t="s">
        <v>99</v>
      </c>
      <c r="Y102" s="225" t="s">
        <v>99</v>
      </c>
      <c r="Z102" s="226"/>
      <c r="AA102" s="224" t="s">
        <v>99</v>
      </c>
      <c r="AB102" s="225" t="s">
        <v>99</v>
      </c>
      <c r="AC102" s="224" t="s">
        <v>99</v>
      </c>
      <c r="AD102" s="225" t="s">
        <v>99</v>
      </c>
      <c r="AE102" s="224">
        <v>0</v>
      </c>
      <c r="AF102" s="225">
        <v>0</v>
      </c>
      <c r="AG102" s="224" t="s">
        <v>99</v>
      </c>
      <c r="AH102" s="225" t="s">
        <v>99</v>
      </c>
      <c r="AI102" s="226"/>
      <c r="AJ102" s="224" t="s">
        <v>99</v>
      </c>
      <c r="AK102" s="225" t="s">
        <v>99</v>
      </c>
      <c r="AL102" s="224" t="s">
        <v>99</v>
      </c>
      <c r="AM102" s="225" t="s">
        <v>99</v>
      </c>
      <c r="AN102" s="224">
        <v>0</v>
      </c>
      <c r="AO102" s="225">
        <v>0</v>
      </c>
      <c r="AP102" s="224" t="s">
        <v>99</v>
      </c>
      <c r="AQ102" s="225" t="s">
        <v>99</v>
      </c>
      <c r="AR102" s="228"/>
      <c r="AS102" s="224" t="s">
        <v>99</v>
      </c>
      <c r="AT102" s="225" t="s">
        <v>99</v>
      </c>
      <c r="AU102" s="224" t="s">
        <v>99</v>
      </c>
      <c r="AV102" s="370" t="s">
        <v>99</v>
      </c>
      <c r="AW102" s="224">
        <v>0</v>
      </c>
      <c r="AX102" s="225">
        <v>0</v>
      </c>
      <c r="AY102" s="224" t="s">
        <v>99</v>
      </c>
      <c r="AZ102" s="225" t="s">
        <v>99</v>
      </c>
    </row>
    <row r="103" spans="1:52">
      <c r="A103" s="179"/>
      <c r="B103" s="448" t="s">
        <v>199</v>
      </c>
      <c r="C103" s="446">
        <v>493</v>
      </c>
      <c r="D103" s="447">
        <v>41431</v>
      </c>
      <c r="E103" s="431">
        <v>5501</v>
      </c>
      <c r="F103" s="397" t="s">
        <v>198</v>
      </c>
      <c r="G103" s="427" t="s">
        <v>61</v>
      </c>
      <c r="H103" s="168" t="s">
        <v>85</v>
      </c>
      <c r="I103" s="211" t="s">
        <v>143</v>
      </c>
      <c r="J103" s="225"/>
      <c r="K103" s="224"/>
      <c r="L103" s="225"/>
      <c r="M103" s="224"/>
      <c r="N103" s="225"/>
      <c r="O103" s="224"/>
      <c r="P103" s="225"/>
      <c r="Q103" s="370"/>
      <c r="R103" s="224"/>
      <c r="S103" s="370"/>
      <c r="T103" s="224"/>
      <c r="U103" s="225"/>
      <c r="V103" s="224"/>
      <c r="W103" s="225"/>
      <c r="X103" s="224"/>
      <c r="Y103" s="225"/>
      <c r="Z103" s="226"/>
      <c r="AA103" s="224"/>
      <c r="AB103" s="225"/>
      <c r="AC103" s="224"/>
      <c r="AD103" s="225"/>
      <c r="AE103" s="224"/>
      <c r="AF103" s="225"/>
      <c r="AG103" s="224"/>
      <c r="AH103" s="225"/>
      <c r="AI103" s="226"/>
      <c r="AJ103" s="224"/>
      <c r="AK103" s="225"/>
      <c r="AL103" s="224"/>
      <c r="AM103" s="225"/>
      <c r="AN103" s="224"/>
      <c r="AO103" s="225"/>
      <c r="AP103" s="224"/>
      <c r="AQ103" s="225"/>
      <c r="AR103" s="228"/>
      <c r="AS103" s="224"/>
      <c r="AT103" s="225"/>
      <c r="AU103" s="224"/>
      <c r="AV103" s="370"/>
      <c r="AW103" s="224"/>
      <c r="AX103" s="225"/>
      <c r="AY103" s="224"/>
      <c r="AZ103" s="225"/>
    </row>
    <row r="104" spans="1:52">
      <c r="A104" s="179"/>
      <c r="B104" s="448" t="s">
        <v>118</v>
      </c>
      <c r="C104" s="446">
        <v>413</v>
      </c>
      <c r="D104" s="447">
        <v>41386</v>
      </c>
      <c r="E104" s="431">
        <v>5503</v>
      </c>
      <c r="F104" s="397" t="s">
        <v>169</v>
      </c>
      <c r="G104" s="427" t="s">
        <v>120</v>
      </c>
      <c r="H104" s="168" t="s">
        <v>85</v>
      </c>
      <c r="I104" s="211" t="s">
        <v>227</v>
      </c>
      <c r="J104" s="225"/>
      <c r="K104" s="224"/>
      <c r="L104" s="225"/>
      <c r="M104" s="224"/>
      <c r="N104" s="225"/>
      <c r="O104" s="224"/>
      <c r="P104" s="225"/>
      <c r="Q104" s="370"/>
      <c r="R104" s="224"/>
      <c r="S104" s="370"/>
      <c r="T104" s="224"/>
      <c r="U104" s="225"/>
      <c r="V104" s="224"/>
      <c r="W104" s="225"/>
      <c r="X104" s="224"/>
      <c r="Y104" s="225"/>
      <c r="Z104" s="226"/>
      <c r="AA104" s="224"/>
      <c r="AB104" s="225"/>
      <c r="AC104" s="224"/>
      <c r="AD104" s="225"/>
      <c r="AE104" s="224"/>
      <c r="AF104" s="225"/>
      <c r="AG104" s="224"/>
      <c r="AH104" s="225"/>
      <c r="AI104" s="226"/>
      <c r="AJ104" s="224"/>
      <c r="AK104" s="225"/>
      <c r="AL104" s="224"/>
      <c r="AM104" s="225"/>
      <c r="AN104" s="224"/>
      <c r="AO104" s="225"/>
      <c r="AP104" s="224"/>
      <c r="AQ104" s="225"/>
      <c r="AR104" s="228"/>
      <c r="AS104" s="224"/>
      <c r="AT104" s="225"/>
      <c r="AU104" s="224"/>
      <c r="AV104" s="370"/>
      <c r="AW104" s="224"/>
      <c r="AX104" s="225"/>
      <c r="AY104" s="224"/>
      <c r="AZ104" s="225"/>
    </row>
    <row r="105" spans="1:52">
      <c r="A105" s="179"/>
      <c r="B105" s="448" t="s">
        <v>201</v>
      </c>
      <c r="C105" s="446">
        <v>440</v>
      </c>
      <c r="D105" s="447">
        <v>41402</v>
      </c>
      <c r="E105" s="431">
        <v>7023</v>
      </c>
      <c r="F105" s="397" t="s">
        <v>45</v>
      </c>
      <c r="G105" s="392" t="s">
        <v>45</v>
      </c>
      <c r="H105" s="168" t="s">
        <v>85</v>
      </c>
      <c r="I105" s="224" t="s">
        <v>98</v>
      </c>
      <c r="J105" s="225" t="s">
        <v>98</v>
      </c>
      <c r="K105" s="224">
        <v>-0.1</v>
      </c>
      <c r="L105" s="225">
        <v>-0.1</v>
      </c>
      <c r="M105" s="224">
        <v>0</v>
      </c>
      <c r="N105" s="225">
        <v>0</v>
      </c>
      <c r="O105" s="224">
        <v>-0.1</v>
      </c>
      <c r="P105" s="225">
        <v>-0.1</v>
      </c>
      <c r="Q105" s="370"/>
      <c r="R105" s="224" t="s">
        <v>98</v>
      </c>
      <c r="S105" s="370" t="s">
        <v>98</v>
      </c>
      <c r="T105" s="224">
        <v>-0.1</v>
      </c>
      <c r="U105" s="225">
        <v>-0.1</v>
      </c>
      <c r="V105" s="224">
        <v>0</v>
      </c>
      <c r="W105" s="225">
        <v>0</v>
      </c>
      <c r="X105" s="224">
        <v>-0.1</v>
      </c>
      <c r="Y105" s="225">
        <v>-0.1</v>
      </c>
      <c r="Z105" s="226"/>
      <c r="AA105" s="224" t="s">
        <v>98</v>
      </c>
      <c r="AB105" s="225" t="s">
        <v>98</v>
      </c>
      <c r="AC105" s="224">
        <v>-0.1</v>
      </c>
      <c r="AD105" s="225">
        <v>-0.1</v>
      </c>
      <c r="AE105" s="224">
        <v>0</v>
      </c>
      <c r="AF105" s="225">
        <v>0</v>
      </c>
      <c r="AG105" s="224">
        <v>-0.1</v>
      </c>
      <c r="AH105" s="225">
        <v>-0.1</v>
      </c>
      <c r="AI105" s="226"/>
      <c r="AJ105" s="224" t="s">
        <v>98</v>
      </c>
      <c r="AK105" s="225" t="s">
        <v>98</v>
      </c>
      <c r="AL105" s="224">
        <v>-0.1</v>
      </c>
      <c r="AM105" s="225">
        <v>-0.1</v>
      </c>
      <c r="AN105" s="224">
        <v>0</v>
      </c>
      <c r="AO105" s="225">
        <v>0</v>
      </c>
      <c r="AP105" s="224">
        <v>-0.1</v>
      </c>
      <c r="AQ105" s="225">
        <v>-0.1</v>
      </c>
      <c r="AR105" s="228"/>
      <c r="AS105" s="224" t="s">
        <v>98</v>
      </c>
      <c r="AT105" s="225" t="s">
        <v>98</v>
      </c>
      <c r="AU105" s="224">
        <v>-0.1</v>
      </c>
      <c r="AV105" s="370">
        <v>-0.1</v>
      </c>
      <c r="AW105" s="224">
        <v>0</v>
      </c>
      <c r="AX105" s="225">
        <v>0</v>
      </c>
      <c r="AY105" s="224">
        <v>-0.1</v>
      </c>
      <c r="AZ105" s="225">
        <v>-0.1</v>
      </c>
    </row>
    <row r="106" spans="1:52">
      <c r="A106" s="179"/>
      <c r="B106" s="448" t="s">
        <v>201</v>
      </c>
      <c r="C106" s="446">
        <v>493</v>
      </c>
      <c r="D106" s="447">
        <v>41431</v>
      </c>
      <c r="E106" s="431">
        <v>7023</v>
      </c>
      <c r="F106" s="397" t="s">
        <v>45</v>
      </c>
      <c r="G106" s="392" t="s">
        <v>61</v>
      </c>
      <c r="H106" s="168" t="s">
        <v>85</v>
      </c>
      <c r="I106" s="224">
        <v>0</v>
      </c>
      <c r="J106" s="225">
        <v>0.2</v>
      </c>
      <c r="K106" s="224">
        <v>0</v>
      </c>
      <c r="L106" s="225">
        <v>1.7</v>
      </c>
      <c r="M106" s="224">
        <v>0</v>
      </c>
      <c r="N106" s="225">
        <v>0</v>
      </c>
      <c r="O106" s="224">
        <v>0</v>
      </c>
      <c r="P106" s="225">
        <v>1.9</v>
      </c>
      <c r="Q106" s="370"/>
      <c r="R106" s="224">
        <v>0.1</v>
      </c>
      <c r="S106" s="370">
        <v>0.2</v>
      </c>
      <c r="T106" s="224">
        <v>1.6</v>
      </c>
      <c r="U106" s="225">
        <v>1.7</v>
      </c>
      <c r="V106" s="224">
        <v>0</v>
      </c>
      <c r="W106" s="225">
        <v>0</v>
      </c>
      <c r="X106" s="224">
        <v>1.7</v>
      </c>
      <c r="Y106" s="225">
        <v>1.9</v>
      </c>
      <c r="Z106" s="226"/>
      <c r="AA106" s="224">
        <v>0.2</v>
      </c>
      <c r="AB106" s="225">
        <v>0.2</v>
      </c>
      <c r="AC106" s="224">
        <v>1.7</v>
      </c>
      <c r="AD106" s="225">
        <v>1.7</v>
      </c>
      <c r="AE106" s="224">
        <v>0</v>
      </c>
      <c r="AF106" s="225">
        <v>0</v>
      </c>
      <c r="AG106" s="224">
        <v>1.9</v>
      </c>
      <c r="AH106" s="225">
        <v>1.9</v>
      </c>
      <c r="AI106" s="226"/>
      <c r="AJ106" s="224">
        <v>0.2</v>
      </c>
      <c r="AK106" s="225">
        <v>0.2</v>
      </c>
      <c r="AL106" s="224">
        <v>1.7</v>
      </c>
      <c r="AM106" s="225">
        <v>1.7</v>
      </c>
      <c r="AN106" s="224">
        <v>0</v>
      </c>
      <c r="AO106" s="225">
        <v>0</v>
      </c>
      <c r="AP106" s="224">
        <v>1.9</v>
      </c>
      <c r="AQ106" s="225">
        <v>1.9</v>
      </c>
      <c r="AR106" s="228"/>
      <c r="AS106" s="224">
        <v>0.2</v>
      </c>
      <c r="AT106" s="225">
        <v>0.2</v>
      </c>
      <c r="AU106" s="224">
        <v>1.7</v>
      </c>
      <c r="AV106" s="370">
        <v>1.7</v>
      </c>
      <c r="AW106" s="224">
        <v>0</v>
      </c>
      <c r="AX106" s="225">
        <v>0</v>
      </c>
      <c r="AY106" s="224">
        <v>1.9</v>
      </c>
      <c r="AZ106" s="225">
        <v>1.9</v>
      </c>
    </row>
    <row r="107" spans="1:52">
      <c r="A107" s="179"/>
      <c r="B107" s="448" t="s">
        <v>133</v>
      </c>
      <c r="C107" s="446">
        <v>518</v>
      </c>
      <c r="D107" s="447">
        <v>41445</v>
      </c>
      <c r="E107" s="431">
        <v>7065</v>
      </c>
      <c r="F107" s="397" t="s">
        <v>132</v>
      </c>
      <c r="G107" s="392" t="s">
        <v>74</v>
      </c>
      <c r="H107" s="168" t="s">
        <v>85</v>
      </c>
      <c r="I107" s="224">
        <v>0</v>
      </c>
      <c r="J107" s="225">
        <v>0.4</v>
      </c>
      <c r="K107" s="224">
        <v>0</v>
      </c>
      <c r="L107" s="225">
        <v>4.3</v>
      </c>
      <c r="M107" s="224">
        <v>0</v>
      </c>
      <c r="N107" s="225">
        <v>0</v>
      </c>
      <c r="O107" s="224">
        <v>0</v>
      </c>
      <c r="P107" s="225">
        <v>4.7</v>
      </c>
      <c r="Q107" s="370"/>
      <c r="R107" s="224">
        <v>0</v>
      </c>
      <c r="S107" s="370">
        <v>0.4</v>
      </c>
      <c r="T107" s="224">
        <v>0</v>
      </c>
      <c r="U107" s="225">
        <v>4.3</v>
      </c>
      <c r="V107" s="224">
        <v>0</v>
      </c>
      <c r="W107" s="225">
        <v>0</v>
      </c>
      <c r="X107" s="224">
        <v>0</v>
      </c>
      <c r="Y107" s="225">
        <v>4.7</v>
      </c>
      <c r="Z107" s="226"/>
      <c r="AA107" s="224">
        <v>0</v>
      </c>
      <c r="AB107" s="225">
        <v>0.4</v>
      </c>
      <c r="AC107" s="224">
        <v>0</v>
      </c>
      <c r="AD107" s="225">
        <v>4.3</v>
      </c>
      <c r="AE107" s="224">
        <v>0</v>
      </c>
      <c r="AF107" s="225">
        <v>0</v>
      </c>
      <c r="AG107" s="224">
        <v>0</v>
      </c>
      <c r="AH107" s="225">
        <v>4.7</v>
      </c>
      <c r="AI107" s="226"/>
      <c r="AJ107" s="224">
        <v>0</v>
      </c>
      <c r="AK107" s="225">
        <v>0.4</v>
      </c>
      <c r="AL107" s="224">
        <v>0</v>
      </c>
      <c r="AM107" s="225">
        <v>4.3</v>
      </c>
      <c r="AN107" s="224">
        <v>0</v>
      </c>
      <c r="AO107" s="225">
        <v>0</v>
      </c>
      <c r="AP107" s="224">
        <v>0</v>
      </c>
      <c r="AQ107" s="225">
        <v>4.7</v>
      </c>
      <c r="AR107" s="228"/>
      <c r="AS107" s="224">
        <v>0.4</v>
      </c>
      <c r="AT107" s="225">
        <v>0.4</v>
      </c>
      <c r="AU107" s="224">
        <v>4.3</v>
      </c>
      <c r="AV107" s="370">
        <v>4.3</v>
      </c>
      <c r="AW107" s="224">
        <v>0</v>
      </c>
      <c r="AX107" s="225">
        <v>0</v>
      </c>
      <c r="AY107" s="224">
        <v>4.7</v>
      </c>
      <c r="AZ107" s="225">
        <v>4.7</v>
      </c>
    </row>
    <row r="108" spans="1:52" ht="25.5">
      <c r="A108" s="179"/>
      <c r="B108" s="448" t="s">
        <v>236</v>
      </c>
      <c r="C108" s="247">
        <v>516</v>
      </c>
      <c r="D108" s="428">
        <v>41445</v>
      </c>
      <c r="E108" s="397">
        <v>7087</v>
      </c>
      <c r="F108" s="397" t="s">
        <v>45</v>
      </c>
      <c r="G108" s="249" t="s">
        <v>73</v>
      </c>
      <c r="H108" s="262" t="s">
        <v>85</v>
      </c>
      <c r="I108" s="224" t="s">
        <v>98</v>
      </c>
      <c r="J108" s="225">
        <v>0.1</v>
      </c>
      <c r="K108" s="224" t="s">
        <v>98</v>
      </c>
      <c r="L108" s="225">
        <v>1.5</v>
      </c>
      <c r="M108" s="224">
        <v>0</v>
      </c>
      <c r="N108" s="225">
        <v>0</v>
      </c>
      <c r="O108" s="224" t="s">
        <v>98</v>
      </c>
      <c r="P108" s="225">
        <v>1.6</v>
      </c>
      <c r="Q108" s="370"/>
      <c r="R108" s="224" t="s">
        <v>98</v>
      </c>
      <c r="S108" s="370">
        <v>0.1</v>
      </c>
      <c r="T108" s="224" t="s">
        <v>98</v>
      </c>
      <c r="U108" s="225">
        <v>1.5</v>
      </c>
      <c r="V108" s="224">
        <v>0</v>
      </c>
      <c r="W108" s="225">
        <v>0</v>
      </c>
      <c r="X108" s="224" t="s">
        <v>98</v>
      </c>
      <c r="Y108" s="225">
        <v>1.6</v>
      </c>
      <c r="Z108" s="226"/>
      <c r="AA108" s="224" t="s">
        <v>98</v>
      </c>
      <c r="AB108" s="225">
        <v>0.1</v>
      </c>
      <c r="AC108" s="224" t="s">
        <v>98</v>
      </c>
      <c r="AD108" s="225">
        <v>1.5</v>
      </c>
      <c r="AE108" s="224">
        <v>0</v>
      </c>
      <c r="AF108" s="225">
        <v>0</v>
      </c>
      <c r="AG108" s="224" t="s">
        <v>98</v>
      </c>
      <c r="AH108" s="225">
        <v>1.6</v>
      </c>
      <c r="AI108" s="226"/>
      <c r="AJ108" s="224">
        <v>0.1</v>
      </c>
      <c r="AK108" s="225">
        <v>0.1</v>
      </c>
      <c r="AL108" s="224">
        <v>1.5</v>
      </c>
      <c r="AM108" s="225">
        <v>1.5</v>
      </c>
      <c r="AN108" s="224">
        <v>0</v>
      </c>
      <c r="AO108" s="225">
        <v>0</v>
      </c>
      <c r="AP108" s="224">
        <v>1.6</v>
      </c>
      <c r="AQ108" s="225">
        <v>1.6</v>
      </c>
      <c r="AR108" s="228"/>
      <c r="AS108" s="224">
        <v>0.1</v>
      </c>
      <c r="AT108" s="225">
        <v>0.1</v>
      </c>
      <c r="AU108" s="224">
        <v>1.5</v>
      </c>
      <c r="AV108" s="370">
        <v>1.5</v>
      </c>
      <c r="AW108" s="224">
        <v>0</v>
      </c>
      <c r="AX108" s="225">
        <v>0</v>
      </c>
      <c r="AY108" s="224">
        <v>1.6</v>
      </c>
      <c r="AZ108" s="225">
        <v>1.6</v>
      </c>
    </row>
    <row r="109" spans="1:52">
      <c r="A109" s="162"/>
      <c r="B109" s="501"/>
      <c r="C109" s="517"/>
      <c r="D109" s="503"/>
      <c r="E109" s="518"/>
      <c r="F109" s="505"/>
      <c r="G109" s="519"/>
      <c r="H109" s="520" t="s">
        <v>202</v>
      </c>
      <c r="I109" s="508">
        <f>+SUM(I92:I108)</f>
        <v>-0.2</v>
      </c>
      <c r="J109" s="509">
        <f t="shared" ref="J109:P109" si="467">+SUM(J92:J108)</f>
        <v>0.5</v>
      </c>
      <c r="K109" s="508">
        <f t="shared" si="467"/>
        <v>-6.8000000000000007</v>
      </c>
      <c r="L109" s="509">
        <f t="shared" si="467"/>
        <v>0.69999999999999929</v>
      </c>
      <c r="M109" s="508">
        <f t="shared" si="467"/>
        <v>0</v>
      </c>
      <c r="N109" s="509">
        <f t="shared" si="467"/>
        <v>0</v>
      </c>
      <c r="O109" s="508">
        <f t="shared" si="467"/>
        <v>-7</v>
      </c>
      <c r="P109" s="509">
        <f t="shared" si="467"/>
        <v>1.2000000000000006</v>
      </c>
      <c r="Q109" s="370"/>
      <c r="R109" s="224">
        <f>+SUM(R92:R108)</f>
        <v>-0.1</v>
      </c>
      <c r="S109" s="225">
        <f t="shared" ref="S109" si="468">+SUM(S92:S108)</f>
        <v>0.5</v>
      </c>
      <c r="T109" s="224">
        <f t="shared" ref="T109" si="469">+SUM(T92:T108)</f>
        <v>-5.7000000000000011</v>
      </c>
      <c r="U109" s="225">
        <f t="shared" ref="U109" si="470">+SUM(U92:U108)</f>
        <v>0.19999999999999929</v>
      </c>
      <c r="V109" s="224">
        <f t="shared" ref="V109" si="471">+SUM(V92:V108)</f>
        <v>0</v>
      </c>
      <c r="W109" s="225">
        <f t="shared" ref="W109" si="472">+SUM(W92:W108)</f>
        <v>0</v>
      </c>
      <c r="X109" s="224">
        <f t="shared" ref="X109" si="473">+SUM(X92:X108)</f>
        <v>-5.8</v>
      </c>
      <c r="Y109" s="225">
        <f t="shared" ref="Y109" si="474">+SUM(Y92:Y108)</f>
        <v>0.70000000000000062</v>
      </c>
      <c r="Z109" s="226"/>
      <c r="AA109" s="224">
        <f>+SUM(AA92:AA108)</f>
        <v>0</v>
      </c>
      <c r="AB109" s="225">
        <f t="shared" ref="AB109" si="475">+SUM(AB92:AB108)</f>
        <v>0.5</v>
      </c>
      <c r="AC109" s="224">
        <f t="shared" ref="AC109" si="476">+SUM(AC92:AC108)</f>
        <v>-5.9999999999999991</v>
      </c>
      <c r="AD109" s="225">
        <f t="shared" ref="AD109" si="477">+SUM(AD92:AD108)</f>
        <v>-0.19999999999999929</v>
      </c>
      <c r="AE109" s="224">
        <f t="shared" ref="AE109" si="478">+SUM(AE92:AE108)</f>
        <v>0</v>
      </c>
      <c r="AF109" s="225">
        <f t="shared" ref="AF109" si="479">+SUM(AF92:AF108)</f>
        <v>0</v>
      </c>
      <c r="AG109" s="224">
        <f t="shared" ref="AG109" si="480">+SUM(AG92:AG108)</f>
        <v>-6</v>
      </c>
      <c r="AH109" s="225">
        <f t="shared" ref="AH109" si="481">+SUM(AH92:AH108)</f>
        <v>0.30000000000000027</v>
      </c>
      <c r="AI109" s="226"/>
      <c r="AJ109" s="224">
        <f>+SUM(AJ92:AJ108)</f>
        <v>0.1</v>
      </c>
      <c r="AK109" s="225">
        <f t="shared" ref="AK109" si="482">+SUM(AK92:AK108)</f>
        <v>0.5</v>
      </c>
      <c r="AL109" s="224">
        <f t="shared" ref="AL109" si="483">+SUM(AL92:AL108)</f>
        <v>-4.7</v>
      </c>
      <c r="AM109" s="225">
        <f t="shared" ref="AM109" si="484">+SUM(AM92:AM108)</f>
        <v>-0.40000000000000036</v>
      </c>
      <c r="AN109" s="224">
        <f t="shared" ref="AN109" si="485">+SUM(AN92:AN108)</f>
        <v>0</v>
      </c>
      <c r="AO109" s="225">
        <f t="shared" ref="AO109" si="486">+SUM(AO92:AO108)</f>
        <v>0</v>
      </c>
      <c r="AP109" s="224">
        <f t="shared" ref="AP109" si="487">+SUM(AP92:AP108)</f>
        <v>-4.5999999999999996</v>
      </c>
      <c r="AQ109" s="225">
        <f t="shared" ref="AQ109" si="488">+SUM(AQ92:AQ108)</f>
        <v>0.10000000000000098</v>
      </c>
      <c r="AR109" s="228"/>
      <c r="AS109" s="224">
        <f>+SUM(AS92:AS108)</f>
        <v>0.5</v>
      </c>
      <c r="AT109" s="225">
        <f t="shared" ref="AT109" si="489">+SUM(AT92:AT108)</f>
        <v>0.5</v>
      </c>
      <c r="AU109" s="224">
        <f t="shared" ref="AU109" si="490">+SUM(AU92:AU108)</f>
        <v>-0.40000000000000036</v>
      </c>
      <c r="AV109" s="225">
        <f t="shared" ref="AV109" si="491">+SUM(AV92:AV108)</f>
        <v>-0.40000000000000036</v>
      </c>
      <c r="AW109" s="224">
        <f t="shared" ref="AW109" si="492">+SUM(AW92:AW108)</f>
        <v>0</v>
      </c>
      <c r="AX109" s="225">
        <f t="shared" ref="AX109" si="493">+SUM(AX92:AX108)</f>
        <v>0</v>
      </c>
      <c r="AY109" s="224">
        <f t="shared" ref="AY109" si="494">+SUM(AY92:AY108)</f>
        <v>0.10000000000000098</v>
      </c>
      <c r="AZ109" s="225">
        <f t="shared" ref="AZ109" si="495">+SUM(AZ92:AZ108)</f>
        <v>0.10000000000000098</v>
      </c>
    </row>
    <row r="110" spans="1:52">
      <c r="A110" s="179"/>
      <c r="B110" s="510"/>
      <c r="C110" s="521"/>
      <c r="D110" s="512"/>
      <c r="E110" s="514"/>
      <c r="F110" s="514"/>
      <c r="G110" s="522"/>
      <c r="H110" s="523"/>
      <c r="I110" s="499"/>
      <c r="J110" s="500"/>
      <c r="K110" s="499"/>
      <c r="L110" s="500"/>
      <c r="M110" s="499"/>
      <c r="N110" s="500"/>
      <c r="O110" s="499"/>
      <c r="P110" s="500"/>
      <c r="Q110" s="370"/>
      <c r="R110" s="224"/>
      <c r="S110" s="370"/>
      <c r="T110" s="224"/>
      <c r="U110" s="225"/>
      <c r="V110" s="224"/>
      <c r="W110" s="225"/>
      <c r="X110" s="224"/>
      <c r="Y110" s="225"/>
      <c r="Z110" s="226"/>
      <c r="AA110" s="224"/>
      <c r="AB110" s="225"/>
      <c r="AC110" s="224"/>
      <c r="AD110" s="225"/>
      <c r="AE110" s="224"/>
      <c r="AF110" s="225"/>
      <c r="AG110" s="224"/>
      <c r="AH110" s="225"/>
      <c r="AI110" s="226"/>
      <c r="AJ110" s="224"/>
      <c r="AK110" s="225"/>
      <c r="AL110" s="224"/>
      <c r="AM110" s="225"/>
      <c r="AN110" s="224"/>
      <c r="AO110" s="225"/>
      <c r="AP110" s="224"/>
      <c r="AQ110" s="225"/>
      <c r="AR110" s="228"/>
      <c r="AS110" s="224"/>
      <c r="AT110" s="225"/>
      <c r="AU110" s="224"/>
      <c r="AV110" s="370"/>
      <c r="AW110" s="224"/>
      <c r="AX110" s="225"/>
      <c r="AY110" s="224"/>
      <c r="AZ110" s="225"/>
    </row>
    <row r="111" spans="1:52">
      <c r="A111" s="179"/>
      <c r="B111" s="448" t="s">
        <v>30</v>
      </c>
      <c r="C111" s="247">
        <v>522</v>
      </c>
      <c r="D111" s="428">
        <v>41445</v>
      </c>
      <c r="E111" s="397">
        <v>7007</v>
      </c>
      <c r="F111" s="397" t="s">
        <v>124</v>
      </c>
      <c r="G111" s="249" t="s">
        <v>76</v>
      </c>
      <c r="H111" s="262" t="s">
        <v>96</v>
      </c>
      <c r="I111" s="224">
        <v>0</v>
      </c>
      <c r="J111" s="225">
        <v>0</v>
      </c>
      <c r="K111" s="224">
        <v>0.1</v>
      </c>
      <c r="L111" s="225">
        <v>0</v>
      </c>
      <c r="M111" s="224">
        <v>0</v>
      </c>
      <c r="N111" s="225">
        <v>0</v>
      </c>
      <c r="O111" s="224">
        <v>0.1</v>
      </c>
      <c r="P111" s="225">
        <v>0</v>
      </c>
      <c r="Q111" s="370"/>
      <c r="R111" s="224">
        <v>0</v>
      </c>
      <c r="S111" s="370">
        <v>0</v>
      </c>
      <c r="T111" s="224">
        <v>0</v>
      </c>
      <c r="U111" s="225">
        <v>0</v>
      </c>
      <c r="V111" s="224">
        <v>0</v>
      </c>
      <c r="W111" s="225">
        <v>0</v>
      </c>
      <c r="X111" s="224">
        <v>0</v>
      </c>
      <c r="Y111" s="225">
        <v>0</v>
      </c>
      <c r="Z111" s="226"/>
      <c r="AA111" s="224">
        <v>0</v>
      </c>
      <c r="AB111" s="225">
        <v>0</v>
      </c>
      <c r="AC111" s="224">
        <v>0</v>
      </c>
      <c r="AD111" s="225">
        <v>0</v>
      </c>
      <c r="AE111" s="224">
        <v>0</v>
      </c>
      <c r="AF111" s="225">
        <v>0</v>
      </c>
      <c r="AG111" s="224">
        <v>0</v>
      </c>
      <c r="AH111" s="225">
        <v>0</v>
      </c>
      <c r="AI111" s="226"/>
      <c r="AJ111" s="224">
        <v>0</v>
      </c>
      <c r="AK111" s="225">
        <v>0</v>
      </c>
      <c r="AL111" s="224">
        <v>0</v>
      </c>
      <c r="AM111" s="225">
        <v>0</v>
      </c>
      <c r="AN111" s="224">
        <v>0</v>
      </c>
      <c r="AO111" s="225">
        <v>0</v>
      </c>
      <c r="AP111" s="224">
        <v>0</v>
      </c>
      <c r="AQ111" s="225">
        <v>0</v>
      </c>
      <c r="AR111" s="228"/>
      <c r="AS111" s="224">
        <v>0</v>
      </c>
      <c r="AT111" s="225">
        <v>0</v>
      </c>
      <c r="AU111" s="224">
        <v>0</v>
      </c>
      <c r="AV111" s="370">
        <v>0</v>
      </c>
      <c r="AW111" s="224">
        <v>0</v>
      </c>
      <c r="AX111" s="225">
        <v>0</v>
      </c>
      <c r="AY111" s="224">
        <v>0</v>
      </c>
      <c r="AZ111" s="225">
        <v>0</v>
      </c>
    </row>
    <row r="112" spans="1:52">
      <c r="A112" s="162"/>
      <c r="B112" s="448"/>
      <c r="C112" s="247"/>
      <c r="D112" s="428"/>
      <c r="E112" s="246"/>
      <c r="F112" s="397"/>
      <c r="G112" s="392"/>
      <c r="H112" s="168" t="s">
        <v>202</v>
      </c>
      <c r="I112" s="224">
        <f>+SUM(I111)</f>
        <v>0</v>
      </c>
      <c r="J112" s="225">
        <f t="shared" ref="J112:P112" si="496">+SUM(J111)</f>
        <v>0</v>
      </c>
      <c r="K112" s="224">
        <f t="shared" si="496"/>
        <v>0.1</v>
      </c>
      <c r="L112" s="225">
        <f t="shared" si="496"/>
        <v>0</v>
      </c>
      <c r="M112" s="224">
        <f t="shared" si="496"/>
        <v>0</v>
      </c>
      <c r="N112" s="225">
        <f t="shared" si="496"/>
        <v>0</v>
      </c>
      <c r="O112" s="224">
        <f t="shared" si="496"/>
        <v>0.1</v>
      </c>
      <c r="P112" s="225">
        <f t="shared" si="496"/>
        <v>0</v>
      </c>
      <c r="Q112" s="370"/>
      <c r="R112" s="224">
        <f>+SUM(R111)</f>
        <v>0</v>
      </c>
      <c r="S112" s="225">
        <f t="shared" ref="S112" si="497">+SUM(S111)</f>
        <v>0</v>
      </c>
      <c r="T112" s="224">
        <f t="shared" ref="T112" si="498">+SUM(T111)</f>
        <v>0</v>
      </c>
      <c r="U112" s="225">
        <f t="shared" ref="U112" si="499">+SUM(U111)</f>
        <v>0</v>
      </c>
      <c r="V112" s="224">
        <f t="shared" ref="V112" si="500">+SUM(V111)</f>
        <v>0</v>
      </c>
      <c r="W112" s="225">
        <f t="shared" ref="W112" si="501">+SUM(W111)</f>
        <v>0</v>
      </c>
      <c r="X112" s="224">
        <f t="shared" ref="X112" si="502">+SUM(X111)</f>
        <v>0</v>
      </c>
      <c r="Y112" s="225">
        <f t="shared" ref="Y112" si="503">+SUM(Y111)</f>
        <v>0</v>
      </c>
      <c r="Z112" s="226"/>
      <c r="AA112" s="224">
        <f>+SUM(AA111)</f>
        <v>0</v>
      </c>
      <c r="AB112" s="225">
        <f t="shared" ref="AB112" si="504">+SUM(AB111)</f>
        <v>0</v>
      </c>
      <c r="AC112" s="224">
        <f t="shared" ref="AC112" si="505">+SUM(AC111)</f>
        <v>0</v>
      </c>
      <c r="AD112" s="225">
        <f t="shared" ref="AD112" si="506">+SUM(AD111)</f>
        <v>0</v>
      </c>
      <c r="AE112" s="224">
        <f t="shared" ref="AE112" si="507">+SUM(AE111)</f>
        <v>0</v>
      </c>
      <c r="AF112" s="225">
        <f t="shared" ref="AF112" si="508">+SUM(AF111)</f>
        <v>0</v>
      </c>
      <c r="AG112" s="224">
        <f t="shared" ref="AG112" si="509">+SUM(AG111)</f>
        <v>0</v>
      </c>
      <c r="AH112" s="225">
        <f t="shared" ref="AH112" si="510">+SUM(AH111)</f>
        <v>0</v>
      </c>
      <c r="AI112" s="226"/>
      <c r="AJ112" s="224">
        <f>+SUM(AJ111)</f>
        <v>0</v>
      </c>
      <c r="AK112" s="225">
        <f t="shared" ref="AK112" si="511">+SUM(AK111)</f>
        <v>0</v>
      </c>
      <c r="AL112" s="224">
        <f t="shared" ref="AL112" si="512">+SUM(AL111)</f>
        <v>0</v>
      </c>
      <c r="AM112" s="225">
        <f t="shared" ref="AM112" si="513">+SUM(AM111)</f>
        <v>0</v>
      </c>
      <c r="AN112" s="224">
        <f t="shared" ref="AN112" si="514">+SUM(AN111)</f>
        <v>0</v>
      </c>
      <c r="AO112" s="225">
        <f t="shared" ref="AO112" si="515">+SUM(AO111)</f>
        <v>0</v>
      </c>
      <c r="AP112" s="224">
        <f t="shared" ref="AP112" si="516">+SUM(AP111)</f>
        <v>0</v>
      </c>
      <c r="AQ112" s="225">
        <f t="shared" ref="AQ112" si="517">+SUM(AQ111)</f>
        <v>0</v>
      </c>
      <c r="AR112" s="228"/>
      <c r="AS112" s="224">
        <f>+SUM(AS111)</f>
        <v>0</v>
      </c>
      <c r="AT112" s="225">
        <f t="shared" ref="AT112" si="518">+SUM(AT111)</f>
        <v>0</v>
      </c>
      <c r="AU112" s="224">
        <f t="shared" ref="AU112" si="519">+SUM(AU111)</f>
        <v>0</v>
      </c>
      <c r="AV112" s="225">
        <f t="shared" ref="AV112" si="520">+SUM(AV111)</f>
        <v>0</v>
      </c>
      <c r="AW112" s="224">
        <f t="shared" ref="AW112" si="521">+SUM(AW111)</f>
        <v>0</v>
      </c>
      <c r="AX112" s="225">
        <f t="shared" ref="AX112" si="522">+SUM(AX111)</f>
        <v>0</v>
      </c>
      <c r="AY112" s="224">
        <f t="shared" ref="AY112" si="523">+SUM(AY111)</f>
        <v>0</v>
      </c>
      <c r="AZ112" s="225">
        <f t="shared" ref="AZ112" si="524">+SUM(AZ111)</f>
        <v>0</v>
      </c>
    </row>
    <row r="113" spans="1:52">
      <c r="A113" s="179"/>
      <c r="B113" s="448"/>
      <c r="C113" s="247"/>
      <c r="D113" s="428"/>
      <c r="E113" s="397"/>
      <c r="F113" s="397"/>
      <c r="G113" s="249"/>
      <c r="H113" s="262"/>
      <c r="I113" s="224"/>
      <c r="J113" s="225"/>
      <c r="K113" s="224"/>
      <c r="L113" s="225"/>
      <c r="M113" s="224"/>
      <c r="N113" s="225"/>
      <c r="O113" s="224"/>
      <c r="P113" s="225"/>
      <c r="Q113" s="370"/>
      <c r="R113" s="224"/>
      <c r="S113" s="370"/>
      <c r="T113" s="224"/>
      <c r="U113" s="225"/>
      <c r="V113" s="224"/>
      <c r="W113" s="225"/>
      <c r="X113" s="224"/>
      <c r="Y113" s="225"/>
      <c r="Z113" s="226"/>
      <c r="AA113" s="224"/>
      <c r="AB113" s="225"/>
      <c r="AC113" s="224"/>
      <c r="AD113" s="225"/>
      <c r="AE113" s="224"/>
      <c r="AF113" s="225"/>
      <c r="AG113" s="224"/>
      <c r="AH113" s="225"/>
      <c r="AI113" s="226"/>
      <c r="AJ113" s="224"/>
      <c r="AK113" s="225"/>
      <c r="AL113" s="224"/>
      <c r="AM113" s="225"/>
      <c r="AN113" s="224"/>
      <c r="AO113" s="225"/>
      <c r="AP113" s="224"/>
      <c r="AQ113" s="225"/>
      <c r="AR113" s="228"/>
      <c r="AS113" s="224"/>
      <c r="AT113" s="225"/>
      <c r="AU113" s="224"/>
      <c r="AV113" s="370"/>
      <c r="AW113" s="224"/>
      <c r="AX113" s="225"/>
      <c r="AY113" s="224"/>
      <c r="AZ113" s="225"/>
    </row>
    <row r="114" spans="1:52">
      <c r="A114" s="179"/>
      <c r="B114" s="448" t="s">
        <v>139</v>
      </c>
      <c r="C114" s="247">
        <v>166</v>
      </c>
      <c r="D114" s="428">
        <v>41349</v>
      </c>
      <c r="E114" s="397">
        <v>135</v>
      </c>
      <c r="F114" s="397" t="s">
        <v>138</v>
      </c>
      <c r="G114" s="249" t="s">
        <v>114</v>
      </c>
      <c r="H114" s="262" t="s">
        <v>79</v>
      </c>
      <c r="I114" s="224">
        <v>-0.1</v>
      </c>
      <c r="J114" s="225">
        <v>-0.1</v>
      </c>
      <c r="K114" s="224" t="s">
        <v>98</v>
      </c>
      <c r="L114" s="225" t="s">
        <v>98</v>
      </c>
      <c r="M114" s="224" t="s">
        <v>98</v>
      </c>
      <c r="N114" s="225" t="s">
        <v>98</v>
      </c>
      <c r="O114" s="224">
        <v>-0.1</v>
      </c>
      <c r="P114" s="225">
        <v>-0.1</v>
      </c>
      <c r="Q114" s="370"/>
      <c r="R114" s="224">
        <v>-0.1</v>
      </c>
      <c r="S114" s="370">
        <v>-0.1</v>
      </c>
      <c r="T114" s="224" t="s">
        <v>98</v>
      </c>
      <c r="U114" s="225" t="s">
        <v>98</v>
      </c>
      <c r="V114" s="224" t="s">
        <v>98</v>
      </c>
      <c r="W114" s="225" t="s">
        <v>98</v>
      </c>
      <c r="X114" s="224">
        <v>-0.1</v>
      </c>
      <c r="Y114" s="225">
        <v>-0.1</v>
      </c>
      <c r="Z114" s="226"/>
      <c r="AA114" s="224">
        <v>-0.1</v>
      </c>
      <c r="AB114" s="225">
        <v>-0.1</v>
      </c>
      <c r="AC114" s="224" t="s">
        <v>98</v>
      </c>
      <c r="AD114" s="225" t="s">
        <v>98</v>
      </c>
      <c r="AE114" s="224" t="s">
        <v>98</v>
      </c>
      <c r="AF114" s="225" t="s">
        <v>98</v>
      </c>
      <c r="AG114" s="224">
        <v>-0.1</v>
      </c>
      <c r="AH114" s="225">
        <v>-0.1</v>
      </c>
      <c r="AI114" s="226"/>
      <c r="AJ114" s="224">
        <v>-0.1</v>
      </c>
      <c r="AK114" s="225">
        <v>-0.1</v>
      </c>
      <c r="AL114" s="224" t="s">
        <v>98</v>
      </c>
      <c r="AM114" s="225" t="s">
        <v>98</v>
      </c>
      <c r="AN114" s="224" t="s">
        <v>98</v>
      </c>
      <c r="AO114" s="225" t="s">
        <v>98</v>
      </c>
      <c r="AP114" s="224">
        <v>-0.1</v>
      </c>
      <c r="AQ114" s="225">
        <v>-0.1</v>
      </c>
      <c r="AR114" s="228"/>
      <c r="AS114" s="224">
        <v>-0.1</v>
      </c>
      <c r="AT114" s="225">
        <v>-0.1</v>
      </c>
      <c r="AU114" s="224" t="s">
        <v>98</v>
      </c>
      <c r="AV114" s="370" t="s">
        <v>98</v>
      </c>
      <c r="AW114" s="224" t="s">
        <v>98</v>
      </c>
      <c r="AX114" s="225" t="s">
        <v>98</v>
      </c>
      <c r="AY114" s="224">
        <v>-0.1</v>
      </c>
      <c r="AZ114" s="225">
        <v>-0.1</v>
      </c>
    </row>
    <row r="115" spans="1:52">
      <c r="A115" s="179"/>
      <c r="B115" s="448" t="s">
        <v>31</v>
      </c>
      <c r="C115" s="438">
        <v>245</v>
      </c>
      <c r="D115" s="264">
        <v>41355</v>
      </c>
      <c r="E115" s="450">
        <v>406</v>
      </c>
      <c r="F115" s="397" t="s">
        <v>124</v>
      </c>
      <c r="G115" s="445" t="s">
        <v>115</v>
      </c>
      <c r="H115" s="287" t="s">
        <v>79</v>
      </c>
      <c r="I115" s="224">
        <v>1.2</v>
      </c>
      <c r="J115" s="225">
        <v>1.2</v>
      </c>
      <c r="K115" s="224" t="s">
        <v>97</v>
      </c>
      <c r="L115" s="225" t="s">
        <v>97</v>
      </c>
      <c r="M115" s="224">
        <v>0.3</v>
      </c>
      <c r="N115" s="225">
        <v>0.3</v>
      </c>
      <c r="O115" s="224">
        <v>1.5</v>
      </c>
      <c r="P115" s="225">
        <v>1.5</v>
      </c>
      <c r="Q115" s="370"/>
      <c r="R115" s="224">
        <v>1.2</v>
      </c>
      <c r="S115" s="370">
        <v>1.2</v>
      </c>
      <c r="T115" s="224" t="s">
        <v>97</v>
      </c>
      <c r="U115" s="225" t="s">
        <v>97</v>
      </c>
      <c r="V115" s="224">
        <v>0.3</v>
      </c>
      <c r="W115" s="225">
        <v>0.3</v>
      </c>
      <c r="X115" s="224">
        <v>1.5</v>
      </c>
      <c r="Y115" s="225">
        <v>1.5</v>
      </c>
      <c r="Z115" s="226"/>
      <c r="AA115" s="224">
        <v>1.3</v>
      </c>
      <c r="AB115" s="225">
        <v>1.3</v>
      </c>
      <c r="AC115" s="224" t="s">
        <v>97</v>
      </c>
      <c r="AD115" s="225" t="s">
        <v>97</v>
      </c>
      <c r="AE115" s="224">
        <v>0.3</v>
      </c>
      <c r="AF115" s="225">
        <v>0.3</v>
      </c>
      <c r="AG115" s="224">
        <v>1.6</v>
      </c>
      <c r="AH115" s="225">
        <v>1.6</v>
      </c>
      <c r="AI115" s="226"/>
      <c r="AJ115" s="224">
        <v>1.3</v>
      </c>
      <c r="AK115" s="225">
        <v>1.3</v>
      </c>
      <c r="AL115" s="224" t="s">
        <v>97</v>
      </c>
      <c r="AM115" s="225" t="s">
        <v>97</v>
      </c>
      <c r="AN115" s="224">
        <v>0.3</v>
      </c>
      <c r="AO115" s="225">
        <v>0.3</v>
      </c>
      <c r="AP115" s="224">
        <v>1.6</v>
      </c>
      <c r="AQ115" s="225">
        <v>1.6</v>
      </c>
      <c r="AR115" s="228"/>
      <c r="AS115" s="224">
        <v>1.3</v>
      </c>
      <c r="AT115" s="225">
        <v>1.3</v>
      </c>
      <c r="AU115" s="224" t="s">
        <v>97</v>
      </c>
      <c r="AV115" s="370" t="s">
        <v>97</v>
      </c>
      <c r="AW115" s="224">
        <v>0.3</v>
      </c>
      <c r="AX115" s="225">
        <v>0.3</v>
      </c>
      <c r="AY115" s="224">
        <v>1.6</v>
      </c>
      <c r="AZ115" s="225">
        <v>1.6</v>
      </c>
    </row>
    <row r="116" spans="1:52">
      <c r="A116" s="179"/>
      <c r="B116" s="448" t="s">
        <v>31</v>
      </c>
      <c r="C116" s="438">
        <v>421</v>
      </c>
      <c r="D116" s="264">
        <v>41390</v>
      </c>
      <c r="E116" s="450">
        <v>406</v>
      </c>
      <c r="F116" s="397" t="s">
        <v>124</v>
      </c>
      <c r="G116" s="445" t="s">
        <v>147</v>
      </c>
      <c r="H116" s="287" t="s">
        <v>79</v>
      </c>
      <c r="I116" s="224" t="s">
        <v>98</v>
      </c>
      <c r="J116" s="225">
        <v>-0.1</v>
      </c>
      <c r="K116" s="224" t="s">
        <v>98</v>
      </c>
      <c r="L116" s="225" t="s">
        <v>98</v>
      </c>
      <c r="M116" s="224" t="s">
        <v>98</v>
      </c>
      <c r="N116" s="225" t="s">
        <v>98</v>
      </c>
      <c r="O116" s="224" t="s">
        <v>98</v>
      </c>
      <c r="P116" s="225">
        <v>-0.1</v>
      </c>
      <c r="Q116" s="370"/>
      <c r="R116" s="224" t="s">
        <v>98</v>
      </c>
      <c r="S116" s="370">
        <v>-0.1</v>
      </c>
      <c r="T116" s="224" t="s">
        <v>98</v>
      </c>
      <c r="U116" s="225" t="s">
        <v>98</v>
      </c>
      <c r="V116" s="224" t="s">
        <v>98</v>
      </c>
      <c r="W116" s="225" t="s">
        <v>98</v>
      </c>
      <c r="X116" s="224" t="s">
        <v>98</v>
      </c>
      <c r="Y116" s="225">
        <v>-0.1</v>
      </c>
      <c r="Z116" s="226"/>
      <c r="AA116" s="224" t="s">
        <v>98</v>
      </c>
      <c r="AB116" s="225">
        <v>-0.1</v>
      </c>
      <c r="AC116" s="224" t="s">
        <v>98</v>
      </c>
      <c r="AD116" s="225" t="s">
        <v>98</v>
      </c>
      <c r="AE116" s="224" t="s">
        <v>98</v>
      </c>
      <c r="AF116" s="225" t="s">
        <v>98</v>
      </c>
      <c r="AG116" s="224" t="s">
        <v>98</v>
      </c>
      <c r="AH116" s="225">
        <v>-0.1</v>
      </c>
      <c r="AI116" s="226"/>
      <c r="AJ116" s="224">
        <v>-0.1</v>
      </c>
      <c r="AK116" s="225">
        <v>-0.1</v>
      </c>
      <c r="AL116" s="224" t="s">
        <v>98</v>
      </c>
      <c r="AM116" s="225" t="s">
        <v>98</v>
      </c>
      <c r="AN116" s="224" t="s">
        <v>98</v>
      </c>
      <c r="AO116" s="225" t="s">
        <v>98</v>
      </c>
      <c r="AP116" s="224">
        <v>-0.1</v>
      </c>
      <c r="AQ116" s="225">
        <v>-0.1</v>
      </c>
      <c r="AR116" s="228"/>
      <c r="AS116" s="224">
        <v>-0.1</v>
      </c>
      <c r="AT116" s="225">
        <v>-0.1</v>
      </c>
      <c r="AU116" s="224" t="s">
        <v>98</v>
      </c>
      <c r="AV116" s="370" t="s">
        <v>98</v>
      </c>
      <c r="AW116" s="224" t="s">
        <v>98</v>
      </c>
      <c r="AX116" s="225" t="s">
        <v>98</v>
      </c>
      <c r="AY116" s="224">
        <v>-0.1</v>
      </c>
      <c r="AZ116" s="225">
        <v>-0.1</v>
      </c>
    </row>
    <row r="117" spans="1:52">
      <c r="A117" s="179"/>
      <c r="B117" s="448" t="s">
        <v>31</v>
      </c>
      <c r="C117" s="438">
        <v>14</v>
      </c>
      <c r="D117" s="264">
        <v>41313</v>
      </c>
      <c r="E117" s="450">
        <v>406</v>
      </c>
      <c r="F117" s="397" t="s">
        <v>124</v>
      </c>
      <c r="G117" s="445" t="s">
        <v>148</v>
      </c>
      <c r="H117" s="287" t="s">
        <v>79</v>
      </c>
      <c r="I117" s="224">
        <v>-1.1000000000000001</v>
      </c>
      <c r="J117" s="225">
        <v>-1.1000000000000001</v>
      </c>
      <c r="K117" s="224" t="s">
        <v>98</v>
      </c>
      <c r="L117" s="225" t="s">
        <v>98</v>
      </c>
      <c r="M117" s="224">
        <v>-0.2</v>
      </c>
      <c r="N117" s="225">
        <v>-0.2</v>
      </c>
      <c r="O117" s="224">
        <v>-1.3</v>
      </c>
      <c r="P117" s="225">
        <v>-1.3</v>
      </c>
      <c r="Q117" s="370"/>
      <c r="R117" s="224">
        <v>-1.2</v>
      </c>
      <c r="S117" s="370">
        <v>-1.2</v>
      </c>
      <c r="T117" s="224" t="s">
        <v>98</v>
      </c>
      <c r="U117" s="225" t="s">
        <v>98</v>
      </c>
      <c r="V117" s="224">
        <v>-0.3</v>
      </c>
      <c r="W117" s="225">
        <v>-0.3</v>
      </c>
      <c r="X117" s="224">
        <v>-1.5</v>
      </c>
      <c r="Y117" s="225">
        <v>-1.5</v>
      </c>
      <c r="Z117" s="226"/>
      <c r="AA117" s="224">
        <v>-1.2</v>
      </c>
      <c r="AB117" s="225">
        <v>-1.2</v>
      </c>
      <c r="AC117" s="224" t="s">
        <v>98</v>
      </c>
      <c r="AD117" s="225" t="s">
        <v>98</v>
      </c>
      <c r="AE117" s="224">
        <v>-0.3</v>
      </c>
      <c r="AF117" s="225">
        <v>-0.3</v>
      </c>
      <c r="AG117" s="224">
        <v>-1.5</v>
      </c>
      <c r="AH117" s="225">
        <v>-1.5</v>
      </c>
      <c r="AI117" s="226"/>
      <c r="AJ117" s="224">
        <v>-1.2</v>
      </c>
      <c r="AK117" s="225">
        <v>-1.2</v>
      </c>
      <c r="AL117" s="224" t="s">
        <v>98</v>
      </c>
      <c r="AM117" s="225" t="s">
        <v>98</v>
      </c>
      <c r="AN117" s="224">
        <v>-0.3</v>
      </c>
      <c r="AO117" s="225">
        <v>-0.3</v>
      </c>
      <c r="AP117" s="224">
        <v>-1.5</v>
      </c>
      <c r="AQ117" s="225">
        <v>-1.5</v>
      </c>
      <c r="AR117" s="228"/>
      <c r="AS117" s="224">
        <v>-1.3</v>
      </c>
      <c r="AT117" s="225">
        <v>-1.3</v>
      </c>
      <c r="AU117" s="224" t="s">
        <v>98</v>
      </c>
      <c r="AV117" s="370" t="s">
        <v>98</v>
      </c>
      <c r="AW117" s="224">
        <v>-0.3</v>
      </c>
      <c r="AX117" s="225">
        <v>-0.3</v>
      </c>
      <c r="AY117" s="224">
        <v>-1.6</v>
      </c>
      <c r="AZ117" s="225">
        <v>-1.6</v>
      </c>
    </row>
    <row r="118" spans="1:52">
      <c r="A118" s="162"/>
      <c r="B118" s="448" t="s">
        <v>31</v>
      </c>
      <c r="C118" s="446">
        <v>467</v>
      </c>
      <c r="D118" s="447">
        <v>41417</v>
      </c>
      <c r="E118" s="431">
        <v>406</v>
      </c>
      <c r="F118" s="397" t="s">
        <v>124</v>
      </c>
      <c r="G118" s="427" t="s">
        <v>150</v>
      </c>
      <c r="H118" s="168" t="s">
        <v>79</v>
      </c>
      <c r="I118" s="224">
        <v>-3.8</v>
      </c>
      <c r="J118" s="225">
        <v>0</v>
      </c>
      <c r="K118" s="224" t="s">
        <v>98</v>
      </c>
      <c r="L118" s="225">
        <v>0</v>
      </c>
      <c r="M118" s="224">
        <v>-0.9</v>
      </c>
      <c r="N118" s="225">
        <v>0</v>
      </c>
      <c r="O118" s="224">
        <v>-4.7</v>
      </c>
      <c r="P118" s="225">
        <v>0</v>
      </c>
      <c r="Q118" s="370"/>
      <c r="R118" s="224">
        <v>0</v>
      </c>
      <c r="S118" s="370">
        <v>0</v>
      </c>
      <c r="T118" s="224">
        <v>0</v>
      </c>
      <c r="U118" s="225">
        <v>0</v>
      </c>
      <c r="V118" s="224">
        <v>0</v>
      </c>
      <c r="W118" s="225">
        <v>0</v>
      </c>
      <c r="X118" s="224">
        <v>0</v>
      </c>
      <c r="Y118" s="225">
        <v>0</v>
      </c>
      <c r="Z118" s="226"/>
      <c r="AA118" s="224">
        <v>0</v>
      </c>
      <c r="AB118" s="225">
        <v>0</v>
      </c>
      <c r="AC118" s="224">
        <v>0</v>
      </c>
      <c r="AD118" s="225">
        <v>0</v>
      </c>
      <c r="AE118" s="224">
        <v>0</v>
      </c>
      <c r="AF118" s="225">
        <v>0</v>
      </c>
      <c r="AG118" s="224">
        <v>0</v>
      </c>
      <c r="AH118" s="225">
        <v>0</v>
      </c>
      <c r="AI118" s="226"/>
      <c r="AJ118" s="224">
        <v>0</v>
      </c>
      <c r="AK118" s="225">
        <v>0</v>
      </c>
      <c r="AL118" s="224">
        <v>0</v>
      </c>
      <c r="AM118" s="225">
        <v>0</v>
      </c>
      <c r="AN118" s="224">
        <v>0</v>
      </c>
      <c r="AO118" s="225">
        <v>0</v>
      </c>
      <c r="AP118" s="224">
        <v>0</v>
      </c>
      <c r="AQ118" s="225">
        <v>0</v>
      </c>
      <c r="AR118" s="228"/>
      <c r="AS118" s="224">
        <v>0</v>
      </c>
      <c r="AT118" s="225">
        <v>0</v>
      </c>
      <c r="AU118" s="224">
        <v>0</v>
      </c>
      <c r="AV118" s="370">
        <v>0</v>
      </c>
      <c r="AW118" s="224">
        <v>0</v>
      </c>
      <c r="AX118" s="225">
        <v>0</v>
      </c>
      <c r="AY118" s="224">
        <v>0</v>
      </c>
      <c r="AZ118" s="225">
        <v>0</v>
      </c>
    </row>
    <row r="119" spans="1:52" ht="25.5">
      <c r="A119" s="179"/>
      <c r="B119" s="448" t="s">
        <v>31</v>
      </c>
      <c r="C119" s="446">
        <v>86</v>
      </c>
      <c r="D119" s="447">
        <v>41327</v>
      </c>
      <c r="E119" s="431">
        <v>406</v>
      </c>
      <c r="F119" s="397" t="s">
        <v>124</v>
      </c>
      <c r="G119" s="427" t="s">
        <v>151</v>
      </c>
      <c r="H119" s="168" t="s">
        <v>79</v>
      </c>
      <c r="I119" s="224">
        <v>-23.9</v>
      </c>
      <c r="J119" s="225">
        <v>0</v>
      </c>
      <c r="K119" s="224" t="s">
        <v>98</v>
      </c>
      <c r="L119" s="225">
        <v>0</v>
      </c>
      <c r="M119" s="196">
        <v>-5.4</v>
      </c>
      <c r="N119" s="195">
        <v>0</v>
      </c>
      <c r="O119" s="196">
        <v>-29.3</v>
      </c>
      <c r="P119" s="195">
        <v>0</v>
      </c>
      <c r="Q119" s="370"/>
      <c r="R119" s="224">
        <v>0</v>
      </c>
      <c r="S119" s="370">
        <v>0</v>
      </c>
      <c r="T119" s="224">
        <v>0</v>
      </c>
      <c r="U119" s="225">
        <v>0</v>
      </c>
      <c r="V119" s="196">
        <v>0</v>
      </c>
      <c r="W119" s="195">
        <v>0</v>
      </c>
      <c r="X119" s="196">
        <v>0</v>
      </c>
      <c r="Y119" s="195">
        <v>0</v>
      </c>
      <c r="Z119" s="226"/>
      <c r="AA119" s="224">
        <v>0</v>
      </c>
      <c r="AB119" s="225">
        <v>0</v>
      </c>
      <c r="AC119" s="224">
        <v>0</v>
      </c>
      <c r="AD119" s="225">
        <v>0</v>
      </c>
      <c r="AE119" s="196">
        <v>0</v>
      </c>
      <c r="AF119" s="195">
        <v>0</v>
      </c>
      <c r="AG119" s="196">
        <v>0</v>
      </c>
      <c r="AH119" s="195">
        <v>0</v>
      </c>
      <c r="AI119" s="226"/>
      <c r="AJ119" s="224">
        <v>0</v>
      </c>
      <c r="AK119" s="225">
        <v>0</v>
      </c>
      <c r="AL119" s="224">
        <v>0</v>
      </c>
      <c r="AM119" s="225">
        <v>0</v>
      </c>
      <c r="AN119" s="196">
        <v>0</v>
      </c>
      <c r="AO119" s="195">
        <v>0</v>
      </c>
      <c r="AP119" s="196">
        <v>0</v>
      </c>
      <c r="AQ119" s="195">
        <v>0</v>
      </c>
      <c r="AR119" s="228"/>
      <c r="AS119" s="224">
        <v>0</v>
      </c>
      <c r="AT119" s="225">
        <v>0</v>
      </c>
      <c r="AU119" s="224">
        <v>0</v>
      </c>
      <c r="AV119" s="370">
        <v>0</v>
      </c>
      <c r="AW119" s="196">
        <v>0</v>
      </c>
      <c r="AX119" s="195">
        <v>0</v>
      </c>
      <c r="AY119" s="196">
        <v>0</v>
      </c>
      <c r="AZ119" s="195">
        <v>0</v>
      </c>
    </row>
    <row r="120" spans="1:52">
      <c r="A120" s="179"/>
      <c r="B120" s="448" t="s">
        <v>31</v>
      </c>
      <c r="C120" s="446">
        <v>372</v>
      </c>
      <c r="D120" s="447">
        <v>41417</v>
      </c>
      <c r="E120" s="431">
        <v>406</v>
      </c>
      <c r="F120" s="397" t="s">
        <v>124</v>
      </c>
      <c r="G120" s="427" t="s">
        <v>149</v>
      </c>
      <c r="H120" s="168" t="s">
        <v>79</v>
      </c>
      <c r="I120" s="224">
        <v>0</v>
      </c>
      <c r="J120" s="225">
        <v>-3.3</v>
      </c>
      <c r="K120" s="224">
        <v>0</v>
      </c>
      <c r="L120" s="225">
        <v>0</v>
      </c>
      <c r="M120" s="196">
        <v>0</v>
      </c>
      <c r="N120" s="195">
        <v>0</v>
      </c>
      <c r="O120" s="196">
        <v>0</v>
      </c>
      <c r="P120" s="195">
        <v>-3.3</v>
      </c>
      <c r="Q120" s="370"/>
      <c r="R120" s="224">
        <v>0</v>
      </c>
      <c r="S120" s="370">
        <v>-3.3</v>
      </c>
      <c r="T120" s="224">
        <v>0</v>
      </c>
      <c r="U120" s="225">
        <v>0</v>
      </c>
      <c r="V120" s="196">
        <v>0</v>
      </c>
      <c r="W120" s="195">
        <v>0</v>
      </c>
      <c r="X120" s="196">
        <v>0</v>
      </c>
      <c r="Y120" s="195">
        <v>-3.3</v>
      </c>
      <c r="Z120" s="226"/>
      <c r="AA120" s="224">
        <v>0</v>
      </c>
      <c r="AB120" s="225">
        <v>-3.3</v>
      </c>
      <c r="AC120" s="224">
        <v>0</v>
      </c>
      <c r="AD120" s="225">
        <v>0</v>
      </c>
      <c r="AE120" s="196">
        <v>0</v>
      </c>
      <c r="AF120" s="195">
        <v>0</v>
      </c>
      <c r="AG120" s="196">
        <v>0</v>
      </c>
      <c r="AH120" s="195">
        <v>-3.3</v>
      </c>
      <c r="AI120" s="226"/>
      <c r="AJ120" s="224">
        <v>-1</v>
      </c>
      <c r="AK120" s="225">
        <v>-3.3</v>
      </c>
      <c r="AL120" s="224">
        <v>0</v>
      </c>
      <c r="AM120" s="225">
        <v>0</v>
      </c>
      <c r="AN120" s="196">
        <v>0</v>
      </c>
      <c r="AO120" s="195">
        <v>0</v>
      </c>
      <c r="AP120" s="196">
        <v>-1</v>
      </c>
      <c r="AQ120" s="195">
        <v>-3.3</v>
      </c>
      <c r="AR120" s="228"/>
      <c r="AS120" s="224">
        <v>-3</v>
      </c>
      <c r="AT120" s="225">
        <v>-3.3</v>
      </c>
      <c r="AU120" s="224">
        <v>0</v>
      </c>
      <c r="AV120" s="370">
        <v>0</v>
      </c>
      <c r="AW120" s="196">
        <v>0</v>
      </c>
      <c r="AX120" s="195">
        <v>0</v>
      </c>
      <c r="AY120" s="196">
        <v>-3</v>
      </c>
      <c r="AZ120" s="195">
        <v>-3.3</v>
      </c>
    </row>
    <row r="121" spans="1:52" ht="25.5">
      <c r="A121" s="179"/>
      <c r="B121" s="448" t="s">
        <v>137</v>
      </c>
      <c r="C121" s="446">
        <v>78</v>
      </c>
      <c r="D121" s="447">
        <v>41369</v>
      </c>
      <c r="E121" s="431">
        <v>423</v>
      </c>
      <c r="F121" s="397" t="s">
        <v>176</v>
      </c>
      <c r="G121" s="427" t="s">
        <v>105</v>
      </c>
      <c r="H121" s="26" t="s">
        <v>79</v>
      </c>
      <c r="I121" s="224">
        <v>0</v>
      </c>
      <c r="J121" s="225">
        <v>0</v>
      </c>
      <c r="K121" s="224">
        <v>-0.3</v>
      </c>
      <c r="L121" s="225">
        <v>-0.4</v>
      </c>
      <c r="M121" s="224">
        <v>0</v>
      </c>
      <c r="N121" s="225">
        <v>0</v>
      </c>
      <c r="O121" s="224">
        <v>-0.3</v>
      </c>
      <c r="P121" s="225">
        <v>-0.4</v>
      </c>
      <c r="Q121" s="370"/>
      <c r="R121" s="224">
        <v>0</v>
      </c>
      <c r="S121" s="370">
        <v>0</v>
      </c>
      <c r="T121" s="224">
        <v>-0.4</v>
      </c>
      <c r="U121" s="225">
        <v>-0.4</v>
      </c>
      <c r="V121" s="224">
        <v>0</v>
      </c>
      <c r="W121" s="225">
        <v>0</v>
      </c>
      <c r="X121" s="224">
        <v>-0.4</v>
      </c>
      <c r="Y121" s="225">
        <v>-0.4</v>
      </c>
      <c r="Z121" s="226"/>
      <c r="AA121" s="224">
        <v>0</v>
      </c>
      <c r="AB121" s="225">
        <v>0</v>
      </c>
      <c r="AC121" s="224">
        <v>-0.4</v>
      </c>
      <c r="AD121" s="225">
        <v>-0.4</v>
      </c>
      <c r="AE121" s="224">
        <v>0</v>
      </c>
      <c r="AF121" s="225">
        <v>0</v>
      </c>
      <c r="AG121" s="224">
        <v>-0.4</v>
      </c>
      <c r="AH121" s="225">
        <v>-0.4</v>
      </c>
      <c r="AI121" s="226"/>
      <c r="AJ121" s="224">
        <v>0</v>
      </c>
      <c r="AK121" s="225">
        <v>0</v>
      </c>
      <c r="AL121" s="224">
        <v>-0.4</v>
      </c>
      <c r="AM121" s="225">
        <v>-0.4</v>
      </c>
      <c r="AN121" s="224">
        <v>0</v>
      </c>
      <c r="AO121" s="225">
        <v>0</v>
      </c>
      <c r="AP121" s="224">
        <v>-0.4</v>
      </c>
      <c r="AQ121" s="225">
        <v>-0.4</v>
      </c>
      <c r="AR121" s="228"/>
      <c r="AS121" s="224">
        <v>0</v>
      </c>
      <c r="AT121" s="225">
        <v>0</v>
      </c>
      <c r="AU121" s="224">
        <v>-0.4</v>
      </c>
      <c r="AV121" s="370">
        <v>-0.4</v>
      </c>
      <c r="AW121" s="224">
        <v>0</v>
      </c>
      <c r="AX121" s="225">
        <v>0</v>
      </c>
      <c r="AY121" s="224">
        <v>-0.4</v>
      </c>
      <c r="AZ121" s="225">
        <v>-0.4</v>
      </c>
    </row>
    <row r="122" spans="1:52">
      <c r="A122" s="179"/>
      <c r="B122" s="448" t="s">
        <v>30</v>
      </c>
      <c r="C122" s="446">
        <v>245</v>
      </c>
      <c r="D122" s="447">
        <v>41355</v>
      </c>
      <c r="E122" s="431">
        <v>7007</v>
      </c>
      <c r="F122" s="397" t="s">
        <v>124</v>
      </c>
      <c r="G122" s="427" t="s">
        <v>115</v>
      </c>
      <c r="H122" s="168" t="s">
        <v>79</v>
      </c>
      <c r="I122" s="211" t="s">
        <v>142</v>
      </c>
      <c r="J122" s="225"/>
      <c r="K122" s="224"/>
      <c r="L122" s="225"/>
      <c r="M122" s="224"/>
      <c r="N122" s="225"/>
      <c r="O122" s="224"/>
      <c r="P122" s="225"/>
      <c r="Q122" s="370"/>
      <c r="R122" s="224"/>
      <c r="S122" s="370"/>
      <c r="T122" s="224"/>
      <c r="U122" s="225"/>
      <c r="V122" s="224"/>
      <c r="W122" s="225"/>
      <c r="X122" s="224"/>
      <c r="Y122" s="225"/>
      <c r="Z122" s="226"/>
      <c r="AA122" s="224"/>
      <c r="AB122" s="225"/>
      <c r="AC122" s="224"/>
      <c r="AD122" s="225"/>
      <c r="AE122" s="224"/>
      <c r="AF122" s="225"/>
      <c r="AG122" s="224"/>
      <c r="AH122" s="225"/>
      <c r="AI122" s="226"/>
      <c r="AJ122" s="224"/>
      <c r="AK122" s="225"/>
      <c r="AL122" s="224"/>
      <c r="AM122" s="225"/>
      <c r="AN122" s="224"/>
      <c r="AO122" s="225"/>
      <c r="AP122" s="224"/>
      <c r="AQ122" s="225"/>
      <c r="AR122" s="228"/>
      <c r="AS122" s="224"/>
      <c r="AT122" s="225"/>
      <c r="AU122" s="224"/>
      <c r="AV122" s="370"/>
      <c r="AW122" s="224"/>
      <c r="AX122" s="225"/>
      <c r="AY122" s="224"/>
      <c r="AZ122" s="225"/>
    </row>
    <row r="123" spans="1:52">
      <c r="A123" s="179"/>
      <c r="B123" s="448" t="s">
        <v>30</v>
      </c>
      <c r="C123" s="446">
        <v>453</v>
      </c>
      <c r="D123" s="447">
        <v>41410</v>
      </c>
      <c r="E123" s="431">
        <v>7007</v>
      </c>
      <c r="F123" s="397" t="s">
        <v>124</v>
      </c>
      <c r="G123" s="427" t="s">
        <v>50</v>
      </c>
      <c r="H123" s="168" t="s">
        <v>79</v>
      </c>
      <c r="I123" s="224">
        <v>-18.100000000000001</v>
      </c>
      <c r="J123" s="225">
        <v>0</v>
      </c>
      <c r="K123" s="224" t="s">
        <v>98</v>
      </c>
      <c r="L123" s="225">
        <v>0</v>
      </c>
      <c r="M123" s="224">
        <v>-4.0999999999999996</v>
      </c>
      <c r="N123" s="225">
        <v>0</v>
      </c>
      <c r="O123" s="224">
        <v>-22.2</v>
      </c>
      <c r="P123" s="225">
        <v>0</v>
      </c>
      <c r="Q123" s="370"/>
      <c r="R123" s="224">
        <v>-111.9</v>
      </c>
      <c r="S123" s="370">
        <v>0</v>
      </c>
      <c r="T123" s="224" t="s">
        <v>98</v>
      </c>
      <c r="U123" s="225">
        <v>0</v>
      </c>
      <c r="V123" s="224">
        <v>-25.2</v>
      </c>
      <c r="W123" s="225">
        <v>0</v>
      </c>
      <c r="X123" s="224">
        <v>-137.1</v>
      </c>
      <c r="Y123" s="225">
        <v>0</v>
      </c>
      <c r="Z123" s="226"/>
      <c r="AA123" s="224">
        <v>-116.9</v>
      </c>
      <c r="AB123" s="225">
        <v>0</v>
      </c>
      <c r="AC123" s="224" t="s">
        <v>98</v>
      </c>
      <c r="AD123" s="225">
        <v>0</v>
      </c>
      <c r="AE123" s="224">
        <v>-26.3</v>
      </c>
      <c r="AF123" s="225">
        <v>0</v>
      </c>
      <c r="AG123" s="224">
        <v>-143.30000000000001</v>
      </c>
      <c r="AH123" s="225">
        <v>0</v>
      </c>
      <c r="AI123" s="226"/>
      <c r="AJ123" s="224">
        <v>-122.1</v>
      </c>
      <c r="AK123" s="225">
        <v>0</v>
      </c>
      <c r="AL123" s="224" t="s">
        <v>98</v>
      </c>
      <c r="AM123" s="225">
        <v>0</v>
      </c>
      <c r="AN123" s="224">
        <v>-27.5</v>
      </c>
      <c r="AO123" s="225">
        <v>0</v>
      </c>
      <c r="AP123" s="224">
        <v>-149.6</v>
      </c>
      <c r="AQ123" s="225">
        <v>0</v>
      </c>
      <c r="AR123" s="228"/>
      <c r="AS123" s="224">
        <v>0</v>
      </c>
      <c r="AT123" s="225">
        <v>0</v>
      </c>
      <c r="AU123" s="224">
        <v>0</v>
      </c>
      <c r="AV123" s="370">
        <v>0</v>
      </c>
      <c r="AW123" s="224">
        <v>0</v>
      </c>
      <c r="AX123" s="225">
        <v>0</v>
      </c>
      <c r="AY123" s="224">
        <v>0</v>
      </c>
      <c r="AZ123" s="225">
        <v>0</v>
      </c>
    </row>
    <row r="124" spans="1:52">
      <c r="A124" s="162"/>
      <c r="B124" s="448"/>
      <c r="C124" s="247"/>
      <c r="D124" s="428"/>
      <c r="E124" s="246"/>
      <c r="F124" s="397"/>
      <c r="G124" s="392"/>
      <c r="H124" s="168" t="s">
        <v>202</v>
      </c>
      <c r="I124" s="224">
        <f>+SUM(I114:I123)</f>
        <v>-45.8</v>
      </c>
      <c r="J124" s="225">
        <f t="shared" ref="J124:P124" si="525">+SUM(J114:J123)</f>
        <v>-3.4</v>
      </c>
      <c r="K124" s="224">
        <f t="shared" si="525"/>
        <v>-0.3</v>
      </c>
      <c r="L124" s="225">
        <f t="shared" si="525"/>
        <v>-0.4</v>
      </c>
      <c r="M124" s="224">
        <f t="shared" si="525"/>
        <v>-10.3</v>
      </c>
      <c r="N124" s="225">
        <f t="shared" si="525"/>
        <v>9.9999999999999978E-2</v>
      </c>
      <c r="O124" s="224">
        <f t="shared" si="525"/>
        <v>-56.399999999999991</v>
      </c>
      <c r="P124" s="225">
        <f t="shared" si="525"/>
        <v>-3.6999999999999997</v>
      </c>
      <c r="Q124" s="370"/>
      <c r="R124" s="224">
        <f>+SUM(R114:R123)</f>
        <v>-112</v>
      </c>
      <c r="S124" s="225">
        <f t="shared" ref="S124" si="526">+SUM(S114:S123)</f>
        <v>-3.5</v>
      </c>
      <c r="T124" s="224">
        <f t="shared" ref="T124" si="527">+SUM(T114:T123)</f>
        <v>-0.4</v>
      </c>
      <c r="U124" s="225">
        <f t="shared" ref="U124" si="528">+SUM(U114:U123)</f>
        <v>-0.4</v>
      </c>
      <c r="V124" s="224">
        <f t="shared" ref="V124" si="529">+SUM(V114:V123)</f>
        <v>-25.2</v>
      </c>
      <c r="W124" s="225">
        <f t="shared" ref="W124" si="530">+SUM(W114:W123)</f>
        <v>0</v>
      </c>
      <c r="X124" s="224">
        <f t="shared" ref="X124" si="531">+SUM(X114:X123)</f>
        <v>-137.6</v>
      </c>
      <c r="Y124" s="225">
        <f t="shared" ref="Y124" si="532">+SUM(Y114:Y123)</f>
        <v>-3.9</v>
      </c>
      <c r="Z124" s="226"/>
      <c r="AA124" s="224">
        <f>+SUM(AA114:AA123)</f>
        <v>-116.9</v>
      </c>
      <c r="AB124" s="225">
        <f t="shared" ref="AB124" si="533">+SUM(AB114:AB123)</f>
        <v>-3.4</v>
      </c>
      <c r="AC124" s="224">
        <f t="shared" ref="AC124" si="534">+SUM(AC114:AC123)</f>
        <v>-0.4</v>
      </c>
      <c r="AD124" s="225">
        <f t="shared" ref="AD124" si="535">+SUM(AD114:AD123)</f>
        <v>-0.4</v>
      </c>
      <c r="AE124" s="224">
        <f t="shared" ref="AE124" si="536">+SUM(AE114:AE123)</f>
        <v>-26.3</v>
      </c>
      <c r="AF124" s="225">
        <f t="shared" ref="AF124" si="537">+SUM(AF114:AF123)</f>
        <v>0</v>
      </c>
      <c r="AG124" s="224">
        <f t="shared" ref="AG124" si="538">+SUM(AG114:AG123)</f>
        <v>-143.70000000000002</v>
      </c>
      <c r="AH124" s="225">
        <f t="shared" ref="AH124" si="539">+SUM(AH114:AH123)</f>
        <v>-3.8</v>
      </c>
      <c r="AI124" s="226"/>
      <c r="AJ124" s="224">
        <f>+SUM(AJ114:AJ123)</f>
        <v>-123.19999999999999</v>
      </c>
      <c r="AK124" s="225">
        <f t="shared" ref="AK124" si="540">+SUM(AK114:AK123)</f>
        <v>-3.4</v>
      </c>
      <c r="AL124" s="224">
        <f t="shared" ref="AL124" si="541">+SUM(AL114:AL123)</f>
        <v>-0.4</v>
      </c>
      <c r="AM124" s="225">
        <f t="shared" ref="AM124" si="542">+SUM(AM114:AM123)</f>
        <v>-0.4</v>
      </c>
      <c r="AN124" s="224">
        <f t="shared" ref="AN124" si="543">+SUM(AN114:AN123)</f>
        <v>-27.5</v>
      </c>
      <c r="AO124" s="225">
        <f t="shared" ref="AO124" si="544">+SUM(AO114:AO123)</f>
        <v>0</v>
      </c>
      <c r="AP124" s="224">
        <f t="shared" ref="AP124" si="545">+SUM(AP114:AP123)</f>
        <v>-151.1</v>
      </c>
      <c r="AQ124" s="225">
        <f t="shared" ref="AQ124" si="546">+SUM(AQ114:AQ123)</f>
        <v>-3.8</v>
      </c>
      <c r="AR124" s="228"/>
      <c r="AS124" s="224">
        <f>+SUM(AS114:AS123)</f>
        <v>-3.2</v>
      </c>
      <c r="AT124" s="225">
        <f t="shared" ref="AT124" si="547">+SUM(AT114:AT123)</f>
        <v>-3.5</v>
      </c>
      <c r="AU124" s="224">
        <f t="shared" ref="AU124" si="548">+SUM(AU114:AU123)</f>
        <v>-0.4</v>
      </c>
      <c r="AV124" s="225">
        <f t="shared" ref="AV124" si="549">+SUM(AV114:AV123)</f>
        <v>-0.4</v>
      </c>
      <c r="AW124" s="224">
        <f t="shared" ref="AW124" si="550">+SUM(AW114:AW123)</f>
        <v>0</v>
      </c>
      <c r="AX124" s="225">
        <f t="shared" ref="AX124" si="551">+SUM(AX114:AX123)</f>
        <v>0</v>
      </c>
      <c r="AY124" s="224">
        <f t="shared" ref="AY124" si="552">+SUM(AY114:AY123)</f>
        <v>-3.6</v>
      </c>
      <c r="AZ124" s="225">
        <f t="shared" ref="AZ124" si="553">+SUM(AZ114:AZ123)</f>
        <v>-3.9</v>
      </c>
    </row>
    <row r="125" spans="1:52">
      <c r="A125" s="179"/>
      <c r="B125" s="448"/>
      <c r="C125" s="446"/>
      <c r="D125" s="447"/>
      <c r="E125" s="431"/>
      <c r="F125" s="397"/>
      <c r="G125" s="427"/>
      <c r="H125" s="168"/>
      <c r="I125" s="224"/>
      <c r="J125" s="225"/>
      <c r="K125" s="224"/>
      <c r="L125" s="225"/>
      <c r="M125" s="224"/>
      <c r="N125" s="225"/>
      <c r="O125" s="224"/>
      <c r="P125" s="225"/>
      <c r="Q125" s="370"/>
      <c r="R125" s="224"/>
      <c r="S125" s="370"/>
      <c r="T125" s="224"/>
      <c r="U125" s="225"/>
      <c r="V125" s="224"/>
      <c r="W125" s="225"/>
      <c r="X125" s="224"/>
      <c r="Y125" s="225"/>
      <c r="Z125" s="226"/>
      <c r="AA125" s="224"/>
      <c r="AB125" s="225"/>
      <c r="AC125" s="224"/>
      <c r="AD125" s="225"/>
      <c r="AE125" s="224"/>
      <c r="AF125" s="225"/>
      <c r="AG125" s="224"/>
      <c r="AH125" s="225"/>
      <c r="AI125" s="226"/>
      <c r="AJ125" s="224"/>
      <c r="AK125" s="225"/>
      <c r="AL125" s="224"/>
      <c r="AM125" s="225"/>
      <c r="AN125" s="224"/>
      <c r="AO125" s="225"/>
      <c r="AP125" s="224"/>
      <c r="AQ125" s="225"/>
      <c r="AR125" s="228"/>
      <c r="AS125" s="224"/>
      <c r="AT125" s="225"/>
      <c r="AU125" s="224"/>
      <c r="AV125" s="370"/>
      <c r="AW125" s="224"/>
      <c r="AX125" s="225"/>
      <c r="AY125" s="224"/>
      <c r="AZ125" s="225"/>
    </row>
    <row r="126" spans="1:52">
      <c r="A126" s="179"/>
      <c r="B126" s="448" t="s">
        <v>30</v>
      </c>
      <c r="C126" s="248">
        <v>82</v>
      </c>
      <c r="D126" s="279">
        <v>41327</v>
      </c>
      <c r="E126" s="449">
        <v>7007</v>
      </c>
      <c r="F126" s="397" t="s">
        <v>124</v>
      </c>
      <c r="G126" s="432" t="s">
        <v>107</v>
      </c>
      <c r="H126" s="327" t="s">
        <v>106</v>
      </c>
      <c r="I126" s="224">
        <v>-0.1</v>
      </c>
      <c r="J126" s="225">
        <v>0</v>
      </c>
      <c r="K126" s="224" t="s">
        <v>98</v>
      </c>
      <c r="L126" s="225">
        <v>0</v>
      </c>
      <c r="M126" s="224">
        <v>0</v>
      </c>
      <c r="N126" s="225">
        <v>0</v>
      </c>
      <c r="O126" s="224">
        <v>-0.1</v>
      </c>
      <c r="P126" s="225">
        <v>0</v>
      </c>
      <c r="Q126" s="370"/>
      <c r="R126" s="224">
        <v>-0.2</v>
      </c>
      <c r="S126" s="370">
        <v>0</v>
      </c>
      <c r="T126" s="224" t="s">
        <v>98</v>
      </c>
      <c r="U126" s="225">
        <v>0</v>
      </c>
      <c r="V126" s="224">
        <v>0</v>
      </c>
      <c r="W126" s="225">
        <v>0</v>
      </c>
      <c r="X126" s="224">
        <v>-0.2</v>
      </c>
      <c r="Y126" s="225">
        <v>0</v>
      </c>
      <c r="Z126" s="226"/>
      <c r="AA126" s="224">
        <v>-0.2</v>
      </c>
      <c r="AB126" s="225">
        <v>0</v>
      </c>
      <c r="AC126" s="224" t="s">
        <v>98</v>
      </c>
      <c r="AD126" s="225">
        <v>0</v>
      </c>
      <c r="AE126" s="224">
        <v>0</v>
      </c>
      <c r="AF126" s="225">
        <v>0</v>
      </c>
      <c r="AG126" s="224">
        <v>-0.2</v>
      </c>
      <c r="AH126" s="225">
        <v>0</v>
      </c>
      <c r="AI126" s="226"/>
      <c r="AJ126" s="224">
        <v>0</v>
      </c>
      <c r="AK126" s="225">
        <v>0</v>
      </c>
      <c r="AL126" s="224">
        <v>0</v>
      </c>
      <c r="AM126" s="225">
        <v>0</v>
      </c>
      <c r="AN126" s="224">
        <v>0</v>
      </c>
      <c r="AO126" s="225">
        <v>0</v>
      </c>
      <c r="AP126" s="224">
        <v>0</v>
      </c>
      <c r="AQ126" s="225">
        <v>0</v>
      </c>
      <c r="AR126" s="228"/>
      <c r="AS126" s="224">
        <v>0</v>
      </c>
      <c r="AT126" s="225">
        <v>0</v>
      </c>
      <c r="AU126" s="224">
        <v>0</v>
      </c>
      <c r="AV126" s="370">
        <v>0</v>
      </c>
      <c r="AW126" s="224">
        <v>0</v>
      </c>
      <c r="AX126" s="225">
        <v>0</v>
      </c>
      <c r="AY126" s="224">
        <v>0</v>
      </c>
      <c r="AZ126" s="225">
        <v>0</v>
      </c>
    </row>
    <row r="127" spans="1:52">
      <c r="A127" s="162"/>
      <c r="B127" s="448"/>
      <c r="C127" s="247"/>
      <c r="D127" s="428"/>
      <c r="E127" s="246"/>
      <c r="F127" s="397"/>
      <c r="G127" s="392"/>
      <c r="H127" s="168" t="s">
        <v>202</v>
      </c>
      <c r="I127" s="224">
        <f>+SUM(I126)</f>
        <v>-0.1</v>
      </c>
      <c r="J127" s="225">
        <f t="shared" ref="J127:P127" si="554">+SUM(J126)</f>
        <v>0</v>
      </c>
      <c r="K127" s="224">
        <f t="shared" si="554"/>
        <v>0</v>
      </c>
      <c r="L127" s="225">
        <f t="shared" si="554"/>
        <v>0</v>
      </c>
      <c r="M127" s="224">
        <f t="shared" si="554"/>
        <v>0</v>
      </c>
      <c r="N127" s="225">
        <f t="shared" si="554"/>
        <v>0</v>
      </c>
      <c r="O127" s="224">
        <f t="shared" si="554"/>
        <v>-0.1</v>
      </c>
      <c r="P127" s="225">
        <f t="shared" si="554"/>
        <v>0</v>
      </c>
      <c r="Q127" s="370"/>
      <c r="R127" s="224">
        <f>+SUM(R126)</f>
        <v>-0.2</v>
      </c>
      <c r="S127" s="225">
        <f t="shared" ref="S127" si="555">+SUM(S126)</f>
        <v>0</v>
      </c>
      <c r="T127" s="224">
        <f t="shared" ref="T127" si="556">+SUM(T126)</f>
        <v>0</v>
      </c>
      <c r="U127" s="225">
        <f t="shared" ref="U127" si="557">+SUM(U126)</f>
        <v>0</v>
      </c>
      <c r="V127" s="224">
        <f t="shared" ref="V127" si="558">+SUM(V126)</f>
        <v>0</v>
      </c>
      <c r="W127" s="225">
        <f t="shared" ref="W127" si="559">+SUM(W126)</f>
        <v>0</v>
      </c>
      <c r="X127" s="224">
        <f t="shared" ref="X127" si="560">+SUM(X126)</f>
        <v>-0.2</v>
      </c>
      <c r="Y127" s="225">
        <f t="shared" ref="Y127" si="561">+SUM(Y126)</f>
        <v>0</v>
      </c>
      <c r="Z127" s="226"/>
      <c r="AA127" s="224">
        <f>+SUM(AA126)</f>
        <v>-0.2</v>
      </c>
      <c r="AB127" s="225">
        <f t="shared" ref="AB127" si="562">+SUM(AB126)</f>
        <v>0</v>
      </c>
      <c r="AC127" s="224">
        <f t="shared" ref="AC127" si="563">+SUM(AC126)</f>
        <v>0</v>
      </c>
      <c r="AD127" s="225">
        <f t="shared" ref="AD127" si="564">+SUM(AD126)</f>
        <v>0</v>
      </c>
      <c r="AE127" s="224">
        <f t="shared" ref="AE127" si="565">+SUM(AE126)</f>
        <v>0</v>
      </c>
      <c r="AF127" s="225">
        <f t="shared" ref="AF127" si="566">+SUM(AF126)</f>
        <v>0</v>
      </c>
      <c r="AG127" s="224">
        <f t="shared" ref="AG127" si="567">+SUM(AG126)</f>
        <v>-0.2</v>
      </c>
      <c r="AH127" s="225">
        <f t="shared" ref="AH127" si="568">+SUM(AH126)</f>
        <v>0</v>
      </c>
      <c r="AI127" s="226"/>
      <c r="AJ127" s="224">
        <f>+SUM(AJ126)</f>
        <v>0</v>
      </c>
      <c r="AK127" s="225">
        <f t="shared" ref="AK127" si="569">+SUM(AK126)</f>
        <v>0</v>
      </c>
      <c r="AL127" s="224">
        <f t="shared" ref="AL127" si="570">+SUM(AL126)</f>
        <v>0</v>
      </c>
      <c r="AM127" s="225">
        <f t="shared" ref="AM127" si="571">+SUM(AM126)</f>
        <v>0</v>
      </c>
      <c r="AN127" s="224">
        <f t="shared" ref="AN127" si="572">+SUM(AN126)</f>
        <v>0</v>
      </c>
      <c r="AO127" s="225">
        <f t="shared" ref="AO127" si="573">+SUM(AO126)</f>
        <v>0</v>
      </c>
      <c r="AP127" s="224">
        <f t="shared" ref="AP127" si="574">+SUM(AP126)</f>
        <v>0</v>
      </c>
      <c r="AQ127" s="225">
        <f t="shared" ref="AQ127" si="575">+SUM(AQ126)</f>
        <v>0</v>
      </c>
      <c r="AR127" s="228"/>
      <c r="AS127" s="224">
        <f>+SUM(AS126)</f>
        <v>0</v>
      </c>
      <c r="AT127" s="225">
        <f t="shared" ref="AT127" si="576">+SUM(AT126)</f>
        <v>0</v>
      </c>
      <c r="AU127" s="224">
        <f t="shared" ref="AU127" si="577">+SUM(AU126)</f>
        <v>0</v>
      </c>
      <c r="AV127" s="225">
        <f t="shared" ref="AV127" si="578">+SUM(AV126)</f>
        <v>0</v>
      </c>
      <c r="AW127" s="224">
        <f t="shared" ref="AW127" si="579">+SUM(AW126)</f>
        <v>0</v>
      </c>
      <c r="AX127" s="225">
        <f t="shared" ref="AX127" si="580">+SUM(AX126)</f>
        <v>0</v>
      </c>
      <c r="AY127" s="224">
        <f t="shared" ref="AY127" si="581">+SUM(AY126)</f>
        <v>0</v>
      </c>
      <c r="AZ127" s="225">
        <f t="shared" ref="AZ127" si="582">+SUM(AZ126)</f>
        <v>0</v>
      </c>
    </row>
    <row r="128" spans="1:52">
      <c r="A128" s="179"/>
      <c r="B128" s="448"/>
      <c r="C128" s="248"/>
      <c r="D128" s="279"/>
      <c r="E128" s="449"/>
      <c r="F128" s="397"/>
      <c r="G128" s="432"/>
      <c r="H128" s="327"/>
      <c r="I128" s="224"/>
      <c r="J128" s="225"/>
      <c r="K128" s="224"/>
      <c r="L128" s="225"/>
      <c r="M128" s="224"/>
      <c r="N128" s="225"/>
      <c r="O128" s="224"/>
      <c r="P128" s="225"/>
      <c r="Q128" s="370"/>
      <c r="R128" s="224"/>
      <c r="S128" s="370"/>
      <c r="T128" s="224"/>
      <c r="U128" s="225"/>
      <c r="V128" s="224"/>
      <c r="W128" s="225"/>
      <c r="X128" s="224"/>
      <c r="Y128" s="225"/>
      <c r="Z128" s="226"/>
      <c r="AA128" s="224"/>
      <c r="AB128" s="225"/>
      <c r="AC128" s="224"/>
      <c r="AD128" s="225"/>
      <c r="AE128" s="224"/>
      <c r="AF128" s="225"/>
      <c r="AG128" s="224"/>
      <c r="AH128" s="225"/>
      <c r="AI128" s="226"/>
      <c r="AJ128" s="224"/>
      <c r="AK128" s="225"/>
      <c r="AL128" s="224"/>
      <c r="AM128" s="225"/>
      <c r="AN128" s="224"/>
      <c r="AO128" s="225"/>
      <c r="AP128" s="224"/>
      <c r="AQ128" s="225"/>
      <c r="AR128" s="228"/>
      <c r="AS128" s="224"/>
      <c r="AT128" s="225"/>
      <c r="AU128" s="224"/>
      <c r="AV128" s="370"/>
      <c r="AW128" s="224"/>
      <c r="AX128" s="225"/>
      <c r="AY128" s="224"/>
      <c r="AZ128" s="225"/>
    </row>
    <row r="129" spans="1:52" ht="25.5">
      <c r="A129" s="162"/>
      <c r="B129" s="448" t="s">
        <v>135</v>
      </c>
      <c r="C129" s="247">
        <v>520</v>
      </c>
      <c r="D129" s="428">
        <v>41445</v>
      </c>
      <c r="E129" s="397">
        <v>21</v>
      </c>
      <c r="F129" s="397" t="s">
        <v>134</v>
      </c>
      <c r="G129" s="283" t="s">
        <v>75</v>
      </c>
      <c r="H129" s="437" t="s">
        <v>232</v>
      </c>
      <c r="I129" s="224">
        <v>0</v>
      </c>
      <c r="J129" s="225">
        <v>0</v>
      </c>
      <c r="K129" s="224">
        <v>0</v>
      </c>
      <c r="L129" s="225">
        <v>0</v>
      </c>
      <c r="M129" s="224" t="s">
        <v>101</v>
      </c>
      <c r="N129" s="225" t="s">
        <v>101</v>
      </c>
      <c r="O129" s="224" t="s">
        <v>101</v>
      </c>
      <c r="P129" s="225" t="s">
        <v>101</v>
      </c>
      <c r="Q129" s="370"/>
      <c r="R129" s="224">
        <v>0</v>
      </c>
      <c r="S129" s="370">
        <v>0</v>
      </c>
      <c r="T129" s="224">
        <v>0</v>
      </c>
      <c r="U129" s="225">
        <v>0</v>
      </c>
      <c r="V129" s="224" t="s">
        <v>101</v>
      </c>
      <c r="W129" s="225" t="s">
        <v>101</v>
      </c>
      <c r="X129" s="224" t="s">
        <v>101</v>
      </c>
      <c r="Y129" s="225" t="s">
        <v>101</v>
      </c>
      <c r="Z129" s="226"/>
      <c r="AA129" s="224">
        <v>0</v>
      </c>
      <c r="AB129" s="225">
        <v>0</v>
      </c>
      <c r="AC129" s="224">
        <v>0</v>
      </c>
      <c r="AD129" s="225">
        <v>0</v>
      </c>
      <c r="AE129" s="224" t="s">
        <v>101</v>
      </c>
      <c r="AF129" s="225" t="s">
        <v>101</v>
      </c>
      <c r="AG129" s="224" t="s">
        <v>101</v>
      </c>
      <c r="AH129" s="225" t="s">
        <v>101</v>
      </c>
      <c r="AI129" s="226"/>
      <c r="AJ129" s="224">
        <v>0</v>
      </c>
      <c r="AK129" s="225">
        <v>0</v>
      </c>
      <c r="AL129" s="224">
        <v>0</v>
      </c>
      <c r="AM129" s="225">
        <v>0</v>
      </c>
      <c r="AN129" s="224" t="s">
        <v>101</v>
      </c>
      <c r="AO129" s="225" t="s">
        <v>101</v>
      </c>
      <c r="AP129" s="224" t="s">
        <v>101</v>
      </c>
      <c r="AQ129" s="225" t="s">
        <v>101</v>
      </c>
      <c r="AR129" s="228"/>
      <c r="AS129" s="224">
        <v>0</v>
      </c>
      <c r="AT129" s="225">
        <v>0</v>
      </c>
      <c r="AU129" s="224">
        <v>0</v>
      </c>
      <c r="AV129" s="370">
        <v>0</v>
      </c>
      <c r="AW129" s="224" t="s">
        <v>101</v>
      </c>
      <c r="AX129" s="225" t="s">
        <v>101</v>
      </c>
      <c r="AY129" s="224" t="s">
        <v>101</v>
      </c>
      <c r="AZ129" s="225" t="s">
        <v>101</v>
      </c>
    </row>
    <row r="130" spans="1:52">
      <c r="A130" s="162"/>
      <c r="B130" s="191" t="s">
        <v>190</v>
      </c>
      <c r="C130" s="453">
        <v>498</v>
      </c>
      <c r="D130" s="454">
        <v>41431</v>
      </c>
      <c r="E130" s="450">
        <v>1388</v>
      </c>
      <c r="F130" s="397" t="s">
        <v>230</v>
      </c>
      <c r="G130" s="445" t="s">
        <v>230</v>
      </c>
      <c r="H130" s="443" t="s">
        <v>232</v>
      </c>
      <c r="I130" s="224">
        <v>0</v>
      </c>
      <c r="J130" s="225">
        <v>0</v>
      </c>
      <c r="K130" s="224">
        <v>0</v>
      </c>
      <c r="L130" s="225">
        <v>0</v>
      </c>
      <c r="M130" s="196" t="s">
        <v>99</v>
      </c>
      <c r="N130" s="195" t="s">
        <v>99</v>
      </c>
      <c r="O130" s="196" t="s">
        <v>99</v>
      </c>
      <c r="P130" s="195" t="s">
        <v>99</v>
      </c>
      <c r="Q130" s="370"/>
      <c r="R130" s="224">
        <v>0</v>
      </c>
      <c r="S130" s="370">
        <v>0</v>
      </c>
      <c r="T130" s="224">
        <v>0</v>
      </c>
      <c r="U130" s="225">
        <v>0</v>
      </c>
      <c r="V130" s="196" t="s">
        <v>99</v>
      </c>
      <c r="W130" s="195" t="s">
        <v>99</v>
      </c>
      <c r="X130" s="196" t="s">
        <v>99</v>
      </c>
      <c r="Y130" s="195" t="s">
        <v>99</v>
      </c>
      <c r="Z130" s="226"/>
      <c r="AA130" s="224">
        <v>0</v>
      </c>
      <c r="AB130" s="225">
        <v>0</v>
      </c>
      <c r="AC130" s="224">
        <v>0</v>
      </c>
      <c r="AD130" s="225">
        <v>0</v>
      </c>
      <c r="AE130" s="196" t="s">
        <v>99</v>
      </c>
      <c r="AF130" s="195" t="s">
        <v>99</v>
      </c>
      <c r="AG130" s="196" t="s">
        <v>99</v>
      </c>
      <c r="AH130" s="195" t="s">
        <v>99</v>
      </c>
      <c r="AI130" s="226"/>
      <c r="AJ130" s="224">
        <v>0</v>
      </c>
      <c r="AK130" s="225">
        <v>0</v>
      </c>
      <c r="AL130" s="224">
        <v>0</v>
      </c>
      <c r="AM130" s="225">
        <v>0</v>
      </c>
      <c r="AN130" s="196" t="s">
        <v>99</v>
      </c>
      <c r="AO130" s="195" t="s">
        <v>99</v>
      </c>
      <c r="AP130" s="196" t="s">
        <v>99</v>
      </c>
      <c r="AQ130" s="195" t="s">
        <v>99</v>
      </c>
      <c r="AR130" s="228"/>
      <c r="AS130" s="224">
        <v>0</v>
      </c>
      <c r="AT130" s="225">
        <v>0</v>
      </c>
      <c r="AU130" s="224">
        <v>0</v>
      </c>
      <c r="AV130" s="370">
        <v>0</v>
      </c>
      <c r="AW130" s="196" t="s">
        <v>99</v>
      </c>
      <c r="AX130" s="195" t="s">
        <v>99</v>
      </c>
      <c r="AY130" s="196" t="s">
        <v>99</v>
      </c>
      <c r="AZ130" s="195" t="s">
        <v>99</v>
      </c>
    </row>
    <row r="131" spans="1:52">
      <c r="A131" s="162"/>
      <c r="B131" s="448" t="s">
        <v>200</v>
      </c>
      <c r="C131" s="247">
        <v>524</v>
      </c>
      <c r="D131" s="428">
        <v>41445</v>
      </c>
      <c r="E131" s="450">
        <v>7009</v>
      </c>
      <c r="F131" s="397" t="s">
        <v>136</v>
      </c>
      <c r="G131" s="249" t="s">
        <v>77</v>
      </c>
      <c r="H131" s="455" t="s">
        <v>232</v>
      </c>
      <c r="I131" s="224">
        <v>0</v>
      </c>
      <c r="J131" s="225">
        <v>0</v>
      </c>
      <c r="K131" s="224">
        <v>0</v>
      </c>
      <c r="L131" s="225">
        <v>0</v>
      </c>
      <c r="M131" s="196" t="s">
        <v>97</v>
      </c>
      <c r="N131" s="195" t="s">
        <v>97</v>
      </c>
      <c r="O131" s="196" t="s">
        <v>97</v>
      </c>
      <c r="P131" s="195" t="s">
        <v>97</v>
      </c>
      <c r="Q131" s="370"/>
      <c r="R131" s="224">
        <v>0</v>
      </c>
      <c r="S131" s="370">
        <v>0</v>
      </c>
      <c r="T131" s="224">
        <v>0</v>
      </c>
      <c r="U131" s="225">
        <v>0</v>
      </c>
      <c r="V131" s="196" t="s">
        <v>97</v>
      </c>
      <c r="W131" s="195" t="s">
        <v>97</v>
      </c>
      <c r="X131" s="196" t="s">
        <v>97</v>
      </c>
      <c r="Y131" s="195" t="s">
        <v>97</v>
      </c>
      <c r="Z131" s="226"/>
      <c r="AA131" s="224">
        <v>0</v>
      </c>
      <c r="AB131" s="225">
        <v>0</v>
      </c>
      <c r="AC131" s="224">
        <v>0</v>
      </c>
      <c r="AD131" s="225">
        <v>0</v>
      </c>
      <c r="AE131" s="196" t="s">
        <v>97</v>
      </c>
      <c r="AF131" s="195" t="s">
        <v>97</v>
      </c>
      <c r="AG131" s="196" t="s">
        <v>97</v>
      </c>
      <c r="AH131" s="195" t="s">
        <v>97</v>
      </c>
      <c r="AI131" s="226"/>
      <c r="AJ131" s="224">
        <v>0</v>
      </c>
      <c r="AK131" s="225">
        <v>0</v>
      </c>
      <c r="AL131" s="224">
        <v>0</v>
      </c>
      <c r="AM131" s="225">
        <v>0</v>
      </c>
      <c r="AN131" s="196" t="s">
        <v>97</v>
      </c>
      <c r="AO131" s="195" t="s">
        <v>97</v>
      </c>
      <c r="AP131" s="196" t="s">
        <v>97</v>
      </c>
      <c r="AQ131" s="195" t="s">
        <v>97</v>
      </c>
      <c r="AR131" s="228"/>
      <c r="AS131" s="224">
        <v>0</v>
      </c>
      <c r="AT131" s="225">
        <v>0</v>
      </c>
      <c r="AU131" s="224">
        <v>0</v>
      </c>
      <c r="AV131" s="370">
        <v>0</v>
      </c>
      <c r="AW131" s="196" t="s">
        <v>97</v>
      </c>
      <c r="AX131" s="195" t="s">
        <v>97</v>
      </c>
      <c r="AY131" s="196" t="s">
        <v>97</v>
      </c>
      <c r="AZ131" s="195" t="s">
        <v>97</v>
      </c>
    </row>
    <row r="132" spans="1:52">
      <c r="A132" s="162"/>
      <c r="B132" s="448"/>
      <c r="C132" s="247"/>
      <c r="D132" s="428"/>
      <c r="E132" s="246"/>
      <c r="F132" s="397"/>
      <c r="G132" s="392"/>
      <c r="H132" s="168" t="s">
        <v>202</v>
      </c>
      <c r="I132" s="224">
        <f>+SUM(I129:I131)</f>
        <v>0</v>
      </c>
      <c r="J132" s="225">
        <f t="shared" ref="J132:P132" si="583">+SUM(J129:J131)</f>
        <v>0</v>
      </c>
      <c r="K132" s="224">
        <f t="shared" si="583"/>
        <v>0</v>
      </c>
      <c r="L132" s="225">
        <f t="shared" si="583"/>
        <v>0</v>
      </c>
      <c r="M132" s="224">
        <f t="shared" si="583"/>
        <v>0</v>
      </c>
      <c r="N132" s="225">
        <f t="shared" si="583"/>
        <v>0</v>
      </c>
      <c r="O132" s="224">
        <f t="shared" si="583"/>
        <v>0</v>
      </c>
      <c r="P132" s="225">
        <f t="shared" si="583"/>
        <v>0</v>
      </c>
      <c r="Q132" s="370"/>
      <c r="R132" s="224">
        <f>+SUM(R129:R131)</f>
        <v>0</v>
      </c>
      <c r="S132" s="225">
        <f t="shared" ref="S132" si="584">+SUM(S129:S131)</f>
        <v>0</v>
      </c>
      <c r="T132" s="224">
        <f t="shared" ref="T132" si="585">+SUM(T129:T131)</f>
        <v>0</v>
      </c>
      <c r="U132" s="225">
        <f t="shared" ref="U132" si="586">+SUM(U129:U131)</f>
        <v>0</v>
      </c>
      <c r="V132" s="224">
        <f t="shared" ref="V132" si="587">+SUM(V129:V131)</f>
        <v>0</v>
      </c>
      <c r="W132" s="225">
        <f t="shared" ref="W132" si="588">+SUM(W129:W131)</f>
        <v>0</v>
      </c>
      <c r="X132" s="224">
        <f t="shared" ref="X132" si="589">+SUM(X129:X131)</f>
        <v>0</v>
      </c>
      <c r="Y132" s="225">
        <f t="shared" ref="Y132" si="590">+SUM(Y129:Y131)</f>
        <v>0</v>
      </c>
      <c r="Z132" s="226"/>
      <c r="AA132" s="224">
        <f>+SUM(AA129:AA131)</f>
        <v>0</v>
      </c>
      <c r="AB132" s="225">
        <f t="shared" ref="AB132" si="591">+SUM(AB129:AB131)</f>
        <v>0</v>
      </c>
      <c r="AC132" s="224">
        <f t="shared" ref="AC132" si="592">+SUM(AC129:AC131)</f>
        <v>0</v>
      </c>
      <c r="AD132" s="225">
        <f t="shared" ref="AD132" si="593">+SUM(AD129:AD131)</f>
        <v>0</v>
      </c>
      <c r="AE132" s="224">
        <f t="shared" ref="AE132" si="594">+SUM(AE129:AE131)</f>
        <v>0</v>
      </c>
      <c r="AF132" s="225">
        <f t="shared" ref="AF132" si="595">+SUM(AF129:AF131)</f>
        <v>0</v>
      </c>
      <c r="AG132" s="224">
        <f t="shared" ref="AG132" si="596">+SUM(AG129:AG131)</f>
        <v>0</v>
      </c>
      <c r="AH132" s="225">
        <f t="shared" ref="AH132" si="597">+SUM(AH129:AH131)</f>
        <v>0</v>
      </c>
      <c r="AI132" s="226"/>
      <c r="AJ132" s="224">
        <f>+SUM(AJ129:AJ131)</f>
        <v>0</v>
      </c>
      <c r="AK132" s="225">
        <f t="shared" ref="AK132" si="598">+SUM(AK129:AK131)</f>
        <v>0</v>
      </c>
      <c r="AL132" s="224">
        <f t="shared" ref="AL132" si="599">+SUM(AL129:AL131)</f>
        <v>0</v>
      </c>
      <c r="AM132" s="225">
        <f t="shared" ref="AM132" si="600">+SUM(AM129:AM131)</f>
        <v>0</v>
      </c>
      <c r="AN132" s="224">
        <f t="shared" ref="AN132" si="601">+SUM(AN129:AN131)</f>
        <v>0</v>
      </c>
      <c r="AO132" s="225">
        <f t="shared" ref="AO132" si="602">+SUM(AO129:AO131)</f>
        <v>0</v>
      </c>
      <c r="AP132" s="224">
        <f t="shared" ref="AP132" si="603">+SUM(AP129:AP131)</f>
        <v>0</v>
      </c>
      <c r="AQ132" s="225">
        <f t="shared" ref="AQ132" si="604">+SUM(AQ129:AQ131)</f>
        <v>0</v>
      </c>
      <c r="AR132" s="228"/>
      <c r="AS132" s="224">
        <f>+SUM(AS129:AS131)</f>
        <v>0</v>
      </c>
      <c r="AT132" s="225">
        <f t="shared" ref="AT132" si="605">+SUM(AT129:AT131)</f>
        <v>0</v>
      </c>
      <c r="AU132" s="224">
        <f t="shared" ref="AU132" si="606">+SUM(AU129:AU131)</f>
        <v>0</v>
      </c>
      <c r="AV132" s="225">
        <f t="shared" ref="AV132" si="607">+SUM(AV129:AV131)</f>
        <v>0</v>
      </c>
      <c r="AW132" s="224">
        <f t="shared" ref="AW132" si="608">+SUM(AW129:AW131)</f>
        <v>0</v>
      </c>
      <c r="AX132" s="225">
        <f t="shared" ref="AX132" si="609">+SUM(AX129:AX131)</f>
        <v>0</v>
      </c>
      <c r="AY132" s="224">
        <f t="shared" ref="AY132" si="610">+SUM(AY129:AY131)</f>
        <v>0</v>
      </c>
      <c r="AZ132" s="225">
        <f t="shared" ref="AZ132" si="611">+SUM(AZ129:AZ131)</f>
        <v>0</v>
      </c>
    </row>
    <row r="133" spans="1:52">
      <c r="A133" s="162"/>
      <c r="B133" s="448"/>
      <c r="C133" s="247"/>
      <c r="D133" s="428"/>
      <c r="E133" s="450"/>
      <c r="F133" s="397"/>
      <c r="G133" s="330"/>
      <c r="H133" s="455"/>
      <c r="I133" s="224"/>
      <c r="J133" s="225"/>
      <c r="K133" s="224"/>
      <c r="L133" s="225"/>
      <c r="M133" s="196"/>
      <c r="N133" s="195"/>
      <c r="O133" s="196"/>
      <c r="P133" s="195"/>
      <c r="Q133" s="370"/>
      <c r="R133" s="224"/>
      <c r="S133" s="370"/>
      <c r="T133" s="224"/>
      <c r="U133" s="225"/>
      <c r="V133" s="196"/>
      <c r="W133" s="195"/>
      <c r="X133" s="196"/>
      <c r="Y133" s="195"/>
      <c r="Z133" s="226"/>
      <c r="AA133" s="224"/>
      <c r="AB133" s="225"/>
      <c r="AC133" s="224"/>
      <c r="AD133" s="225"/>
      <c r="AE133" s="196"/>
      <c r="AF133" s="195"/>
      <c r="AG133" s="196"/>
      <c r="AH133" s="195"/>
      <c r="AI133" s="226"/>
      <c r="AJ133" s="224"/>
      <c r="AK133" s="225"/>
      <c r="AL133" s="224"/>
      <c r="AM133" s="225"/>
      <c r="AN133" s="196"/>
      <c r="AO133" s="195"/>
      <c r="AP133" s="196"/>
      <c r="AQ133" s="195"/>
      <c r="AR133" s="228"/>
      <c r="AS133" s="224"/>
      <c r="AT133" s="225"/>
      <c r="AU133" s="224"/>
      <c r="AV133" s="370"/>
      <c r="AW133" s="196"/>
      <c r="AX133" s="195"/>
      <c r="AY133" s="196"/>
      <c r="AZ133" s="195"/>
    </row>
    <row r="134" spans="1:52">
      <c r="A134" s="162"/>
      <c r="B134" s="448" t="s">
        <v>123</v>
      </c>
      <c r="C134" s="247">
        <v>459</v>
      </c>
      <c r="D134" s="428">
        <v>41410</v>
      </c>
      <c r="E134" s="450">
        <v>1083</v>
      </c>
      <c r="F134" s="397" t="s">
        <v>49</v>
      </c>
      <c r="G134" s="330" t="s">
        <v>49</v>
      </c>
      <c r="H134" s="26" t="s">
        <v>88</v>
      </c>
      <c r="I134" s="224">
        <v>0</v>
      </c>
      <c r="J134" s="225">
        <v>0</v>
      </c>
      <c r="K134" s="224">
        <v>0</v>
      </c>
      <c r="L134" s="225">
        <v>0</v>
      </c>
      <c r="M134" s="224">
        <v>0</v>
      </c>
      <c r="N134" s="225">
        <v>0</v>
      </c>
      <c r="O134" s="224">
        <v>0</v>
      </c>
      <c r="P134" s="225">
        <v>0</v>
      </c>
      <c r="Q134" s="370"/>
      <c r="R134" s="224">
        <v>0</v>
      </c>
      <c r="S134" s="370">
        <v>0</v>
      </c>
      <c r="T134" s="224">
        <v>0</v>
      </c>
      <c r="U134" s="225">
        <v>0</v>
      </c>
      <c r="V134" s="224">
        <v>0</v>
      </c>
      <c r="W134" s="225">
        <v>0</v>
      </c>
      <c r="X134" s="224">
        <v>0</v>
      </c>
      <c r="Y134" s="225">
        <v>0</v>
      </c>
      <c r="Z134" s="226"/>
      <c r="AA134" s="224">
        <v>0</v>
      </c>
      <c r="AB134" s="225">
        <v>0</v>
      </c>
      <c r="AC134" s="224">
        <v>0</v>
      </c>
      <c r="AD134" s="225">
        <v>0</v>
      </c>
      <c r="AE134" s="224">
        <v>0</v>
      </c>
      <c r="AF134" s="225">
        <v>0</v>
      </c>
      <c r="AG134" s="224">
        <v>0</v>
      </c>
      <c r="AH134" s="225">
        <v>0</v>
      </c>
      <c r="AI134" s="226"/>
      <c r="AJ134" s="224">
        <v>0</v>
      </c>
      <c r="AK134" s="225">
        <v>0</v>
      </c>
      <c r="AL134" s="224">
        <v>0</v>
      </c>
      <c r="AM134" s="225">
        <v>0</v>
      </c>
      <c r="AN134" s="224">
        <v>0</v>
      </c>
      <c r="AO134" s="225">
        <v>0</v>
      </c>
      <c r="AP134" s="224">
        <v>0</v>
      </c>
      <c r="AQ134" s="225">
        <v>0</v>
      </c>
      <c r="AR134" s="228"/>
      <c r="AS134" s="224">
        <v>0</v>
      </c>
      <c r="AT134" s="225">
        <v>0</v>
      </c>
      <c r="AU134" s="224">
        <v>0</v>
      </c>
      <c r="AV134" s="370">
        <v>0</v>
      </c>
      <c r="AW134" s="224">
        <v>0</v>
      </c>
      <c r="AX134" s="225">
        <v>0</v>
      </c>
      <c r="AY134" s="224">
        <v>0</v>
      </c>
      <c r="AZ134" s="225">
        <v>0</v>
      </c>
    </row>
    <row r="135" spans="1:52">
      <c r="A135" s="162"/>
      <c r="B135" s="448"/>
      <c r="C135" s="247"/>
      <c r="D135" s="428"/>
      <c r="E135" s="246"/>
      <c r="F135" s="397"/>
      <c r="G135" s="392"/>
      <c r="H135" s="168" t="s">
        <v>202</v>
      </c>
      <c r="I135" s="224">
        <f>+SUM(I134)</f>
        <v>0</v>
      </c>
      <c r="J135" s="225">
        <f t="shared" ref="J135:P135" si="612">+SUM(J134)</f>
        <v>0</v>
      </c>
      <c r="K135" s="224">
        <f t="shared" si="612"/>
        <v>0</v>
      </c>
      <c r="L135" s="225">
        <f t="shared" si="612"/>
        <v>0</v>
      </c>
      <c r="M135" s="224">
        <f t="shared" si="612"/>
        <v>0</v>
      </c>
      <c r="N135" s="225">
        <f t="shared" si="612"/>
        <v>0</v>
      </c>
      <c r="O135" s="224">
        <f t="shared" si="612"/>
        <v>0</v>
      </c>
      <c r="P135" s="225">
        <f t="shared" si="612"/>
        <v>0</v>
      </c>
      <c r="Q135" s="370"/>
      <c r="R135" s="224">
        <f>+SUM(R134)</f>
        <v>0</v>
      </c>
      <c r="S135" s="225">
        <f t="shared" ref="S135" si="613">+SUM(S134)</f>
        <v>0</v>
      </c>
      <c r="T135" s="224">
        <f t="shared" ref="T135" si="614">+SUM(T134)</f>
        <v>0</v>
      </c>
      <c r="U135" s="225">
        <f t="shared" ref="U135" si="615">+SUM(U134)</f>
        <v>0</v>
      </c>
      <c r="V135" s="224">
        <f t="shared" ref="V135" si="616">+SUM(V134)</f>
        <v>0</v>
      </c>
      <c r="W135" s="225">
        <f t="shared" ref="W135" si="617">+SUM(W134)</f>
        <v>0</v>
      </c>
      <c r="X135" s="224">
        <f t="shared" ref="X135" si="618">+SUM(X134)</f>
        <v>0</v>
      </c>
      <c r="Y135" s="225">
        <f t="shared" ref="Y135" si="619">+SUM(Y134)</f>
        <v>0</v>
      </c>
      <c r="Z135" s="226"/>
      <c r="AA135" s="224">
        <f>+SUM(AA134)</f>
        <v>0</v>
      </c>
      <c r="AB135" s="225">
        <f t="shared" ref="AB135" si="620">+SUM(AB134)</f>
        <v>0</v>
      </c>
      <c r="AC135" s="224">
        <f t="shared" ref="AC135" si="621">+SUM(AC134)</f>
        <v>0</v>
      </c>
      <c r="AD135" s="225">
        <f t="shared" ref="AD135" si="622">+SUM(AD134)</f>
        <v>0</v>
      </c>
      <c r="AE135" s="224">
        <f t="shared" ref="AE135" si="623">+SUM(AE134)</f>
        <v>0</v>
      </c>
      <c r="AF135" s="225">
        <f t="shared" ref="AF135" si="624">+SUM(AF134)</f>
        <v>0</v>
      </c>
      <c r="AG135" s="224">
        <f t="shared" ref="AG135" si="625">+SUM(AG134)</f>
        <v>0</v>
      </c>
      <c r="AH135" s="225">
        <f t="shared" ref="AH135" si="626">+SUM(AH134)</f>
        <v>0</v>
      </c>
      <c r="AI135" s="226"/>
      <c r="AJ135" s="224">
        <f>+SUM(AJ134)</f>
        <v>0</v>
      </c>
      <c r="AK135" s="225">
        <f t="shared" ref="AK135" si="627">+SUM(AK134)</f>
        <v>0</v>
      </c>
      <c r="AL135" s="224">
        <f t="shared" ref="AL135" si="628">+SUM(AL134)</f>
        <v>0</v>
      </c>
      <c r="AM135" s="225">
        <f t="shared" ref="AM135" si="629">+SUM(AM134)</f>
        <v>0</v>
      </c>
      <c r="AN135" s="224">
        <f t="shared" ref="AN135" si="630">+SUM(AN134)</f>
        <v>0</v>
      </c>
      <c r="AO135" s="225">
        <f t="shared" ref="AO135" si="631">+SUM(AO134)</f>
        <v>0</v>
      </c>
      <c r="AP135" s="224">
        <f t="shared" ref="AP135" si="632">+SUM(AP134)</f>
        <v>0</v>
      </c>
      <c r="AQ135" s="225">
        <f t="shared" ref="AQ135" si="633">+SUM(AQ134)</f>
        <v>0</v>
      </c>
      <c r="AR135" s="228"/>
      <c r="AS135" s="224">
        <f>+SUM(AS134)</f>
        <v>0</v>
      </c>
      <c r="AT135" s="225">
        <f t="shared" ref="AT135" si="634">+SUM(AT134)</f>
        <v>0</v>
      </c>
      <c r="AU135" s="224">
        <f t="shared" ref="AU135" si="635">+SUM(AU134)</f>
        <v>0</v>
      </c>
      <c r="AV135" s="225">
        <f t="shared" ref="AV135" si="636">+SUM(AV134)</f>
        <v>0</v>
      </c>
      <c r="AW135" s="224">
        <f t="shared" ref="AW135" si="637">+SUM(AW134)</f>
        <v>0</v>
      </c>
      <c r="AX135" s="225">
        <f t="shared" ref="AX135" si="638">+SUM(AX134)</f>
        <v>0</v>
      </c>
      <c r="AY135" s="224">
        <f t="shared" ref="AY135" si="639">+SUM(AY134)</f>
        <v>0</v>
      </c>
      <c r="AZ135" s="225">
        <f t="shared" ref="AZ135" si="640">+SUM(AZ134)</f>
        <v>0</v>
      </c>
    </row>
    <row r="136" spans="1:52">
      <c r="A136" s="162"/>
      <c r="B136" s="448"/>
      <c r="C136" s="247"/>
      <c r="D136" s="428"/>
      <c r="E136" s="450"/>
      <c r="F136" s="397"/>
      <c r="G136" s="330"/>
      <c r="H136" s="26"/>
      <c r="I136" s="224"/>
      <c r="J136" s="225"/>
      <c r="K136" s="224"/>
      <c r="L136" s="225"/>
      <c r="M136" s="224"/>
      <c r="N136" s="225"/>
      <c r="O136" s="224"/>
      <c r="P136" s="225"/>
      <c r="Q136" s="370"/>
      <c r="R136" s="224"/>
      <c r="S136" s="370"/>
      <c r="T136" s="224"/>
      <c r="U136" s="225"/>
      <c r="V136" s="224"/>
      <c r="W136" s="225"/>
      <c r="X136" s="224"/>
      <c r="Y136" s="225"/>
      <c r="Z136" s="226"/>
      <c r="AA136" s="224"/>
      <c r="AB136" s="225"/>
      <c r="AC136" s="224"/>
      <c r="AD136" s="225"/>
      <c r="AE136" s="224"/>
      <c r="AF136" s="225"/>
      <c r="AG136" s="224"/>
      <c r="AH136" s="225"/>
      <c r="AI136" s="226"/>
      <c r="AJ136" s="224"/>
      <c r="AK136" s="225"/>
      <c r="AL136" s="224"/>
      <c r="AM136" s="225"/>
      <c r="AN136" s="224"/>
      <c r="AO136" s="225"/>
      <c r="AP136" s="224"/>
      <c r="AQ136" s="225"/>
      <c r="AR136" s="228"/>
      <c r="AS136" s="224"/>
      <c r="AT136" s="225"/>
      <c r="AU136" s="224"/>
      <c r="AV136" s="370"/>
      <c r="AW136" s="224"/>
      <c r="AX136" s="225"/>
      <c r="AY136" s="224"/>
      <c r="AZ136" s="225"/>
    </row>
    <row r="137" spans="1:52">
      <c r="A137" s="162"/>
      <c r="B137" s="448" t="s">
        <v>185</v>
      </c>
      <c r="C137" s="247">
        <v>406</v>
      </c>
      <c r="D137" s="428">
        <v>41383</v>
      </c>
      <c r="E137" s="450">
        <v>1076</v>
      </c>
      <c r="F137" s="397" t="s">
        <v>184</v>
      </c>
      <c r="G137" s="330" t="s">
        <v>154</v>
      </c>
      <c r="H137" s="455" t="s">
        <v>144</v>
      </c>
      <c r="I137" s="224">
        <v>0</v>
      </c>
      <c r="J137" s="225">
        <v>0</v>
      </c>
      <c r="K137" s="224">
        <v>0</v>
      </c>
      <c r="L137" s="225">
        <v>0</v>
      </c>
      <c r="M137" s="224">
        <v>-5.7</v>
      </c>
      <c r="N137" s="225">
        <v>-5.7</v>
      </c>
      <c r="O137" s="224">
        <v>-5.7</v>
      </c>
      <c r="P137" s="225">
        <v>-5.7</v>
      </c>
      <c r="Q137" s="370"/>
      <c r="R137" s="224">
        <v>0</v>
      </c>
      <c r="S137" s="370">
        <v>0</v>
      </c>
      <c r="T137" s="224">
        <v>0</v>
      </c>
      <c r="U137" s="225">
        <v>0</v>
      </c>
      <c r="V137" s="224">
        <v>-5.8</v>
      </c>
      <c r="W137" s="225">
        <v>-5.8</v>
      </c>
      <c r="X137" s="224">
        <v>-5.8</v>
      </c>
      <c r="Y137" s="225">
        <v>-5.8</v>
      </c>
      <c r="Z137" s="226"/>
      <c r="AA137" s="224">
        <v>0</v>
      </c>
      <c r="AB137" s="225">
        <v>0</v>
      </c>
      <c r="AC137" s="224">
        <v>0</v>
      </c>
      <c r="AD137" s="225">
        <v>0</v>
      </c>
      <c r="AE137" s="224">
        <v>-5.9</v>
      </c>
      <c r="AF137" s="225">
        <v>-5.9</v>
      </c>
      <c r="AG137" s="224">
        <v>-5.9</v>
      </c>
      <c r="AH137" s="225">
        <v>-5.9</v>
      </c>
      <c r="AI137" s="226"/>
      <c r="AJ137" s="224">
        <v>0</v>
      </c>
      <c r="AK137" s="225">
        <v>0</v>
      </c>
      <c r="AL137" s="224">
        <v>0</v>
      </c>
      <c r="AM137" s="225">
        <v>0</v>
      </c>
      <c r="AN137" s="224">
        <v>-6</v>
      </c>
      <c r="AO137" s="225">
        <v>-6</v>
      </c>
      <c r="AP137" s="224">
        <v>-6</v>
      </c>
      <c r="AQ137" s="225">
        <v>-6</v>
      </c>
      <c r="AR137" s="228"/>
      <c r="AS137" s="224">
        <v>0</v>
      </c>
      <c r="AT137" s="225">
        <v>0</v>
      </c>
      <c r="AU137" s="224">
        <v>0</v>
      </c>
      <c r="AV137" s="370">
        <v>0</v>
      </c>
      <c r="AW137" s="224">
        <v>-6.1</v>
      </c>
      <c r="AX137" s="225">
        <v>-6.1</v>
      </c>
      <c r="AY137" s="224">
        <v>-6.1</v>
      </c>
      <c r="AZ137" s="225">
        <v>-6.1</v>
      </c>
    </row>
    <row r="138" spans="1:52">
      <c r="A138" s="162"/>
      <c r="B138" s="448" t="s">
        <v>185</v>
      </c>
      <c r="C138" s="247">
        <v>408</v>
      </c>
      <c r="D138" s="428">
        <v>41383</v>
      </c>
      <c r="E138" s="450">
        <v>1076</v>
      </c>
      <c r="F138" s="397" t="s">
        <v>184</v>
      </c>
      <c r="G138" s="330" t="s">
        <v>155</v>
      </c>
      <c r="H138" s="455" t="s">
        <v>144</v>
      </c>
      <c r="I138" s="224">
        <v>0</v>
      </c>
      <c r="J138" s="225">
        <v>0</v>
      </c>
      <c r="K138" s="224">
        <v>0</v>
      </c>
      <c r="L138" s="225">
        <v>0</v>
      </c>
      <c r="M138" s="224" t="s">
        <v>99</v>
      </c>
      <c r="N138" s="225" t="s">
        <v>99</v>
      </c>
      <c r="O138" s="224" t="s">
        <v>99</v>
      </c>
      <c r="P138" s="225" t="s">
        <v>99</v>
      </c>
      <c r="Q138" s="370"/>
      <c r="R138" s="224">
        <v>0</v>
      </c>
      <c r="S138" s="370">
        <v>0</v>
      </c>
      <c r="T138" s="224">
        <v>0</v>
      </c>
      <c r="U138" s="225">
        <v>0</v>
      </c>
      <c r="V138" s="224" t="s">
        <v>99</v>
      </c>
      <c r="W138" s="225" t="s">
        <v>99</v>
      </c>
      <c r="X138" s="224" t="s">
        <v>99</v>
      </c>
      <c r="Y138" s="225" t="s">
        <v>99</v>
      </c>
      <c r="Z138" s="226"/>
      <c r="AA138" s="224">
        <v>0</v>
      </c>
      <c r="AB138" s="225">
        <v>0</v>
      </c>
      <c r="AC138" s="224">
        <v>0</v>
      </c>
      <c r="AD138" s="225">
        <v>0</v>
      </c>
      <c r="AE138" s="224" t="s">
        <v>99</v>
      </c>
      <c r="AF138" s="225" t="s">
        <v>99</v>
      </c>
      <c r="AG138" s="224" t="s">
        <v>99</v>
      </c>
      <c r="AH138" s="225" t="s">
        <v>99</v>
      </c>
      <c r="AI138" s="226"/>
      <c r="AJ138" s="224">
        <v>0</v>
      </c>
      <c r="AK138" s="225">
        <v>0</v>
      </c>
      <c r="AL138" s="224">
        <v>0</v>
      </c>
      <c r="AM138" s="225">
        <v>0</v>
      </c>
      <c r="AN138" s="224" t="s">
        <v>99</v>
      </c>
      <c r="AO138" s="225" t="s">
        <v>99</v>
      </c>
      <c r="AP138" s="224" t="s">
        <v>99</v>
      </c>
      <c r="AQ138" s="225" t="s">
        <v>99</v>
      </c>
      <c r="AR138" s="228"/>
      <c r="AS138" s="224">
        <v>0</v>
      </c>
      <c r="AT138" s="225">
        <v>0</v>
      </c>
      <c r="AU138" s="224">
        <v>0</v>
      </c>
      <c r="AV138" s="370">
        <v>0</v>
      </c>
      <c r="AW138" s="224" t="s">
        <v>99</v>
      </c>
      <c r="AX138" s="225" t="s">
        <v>99</v>
      </c>
      <c r="AY138" s="224" t="s">
        <v>99</v>
      </c>
      <c r="AZ138" s="225" t="s">
        <v>99</v>
      </c>
    </row>
    <row r="139" spans="1:52">
      <c r="A139" s="162"/>
      <c r="B139" s="448"/>
      <c r="C139" s="247"/>
      <c r="D139" s="428"/>
      <c r="E139" s="246"/>
      <c r="F139" s="397"/>
      <c r="G139" s="392"/>
      <c r="H139" s="168" t="s">
        <v>202</v>
      </c>
      <c r="I139" s="224">
        <f>+SUM(I137:I138)</f>
        <v>0</v>
      </c>
      <c r="J139" s="225">
        <f t="shared" ref="J139:P139" si="641">+SUM(J137:J138)</f>
        <v>0</v>
      </c>
      <c r="K139" s="224">
        <f t="shared" si="641"/>
        <v>0</v>
      </c>
      <c r="L139" s="225">
        <f t="shared" si="641"/>
        <v>0</v>
      </c>
      <c r="M139" s="224">
        <f t="shared" si="641"/>
        <v>-5.7</v>
      </c>
      <c r="N139" s="225">
        <f t="shared" si="641"/>
        <v>-5.7</v>
      </c>
      <c r="O139" s="224">
        <f t="shared" si="641"/>
        <v>-5.7</v>
      </c>
      <c r="P139" s="225">
        <f t="shared" si="641"/>
        <v>-5.7</v>
      </c>
      <c r="Q139" s="370"/>
      <c r="R139" s="224">
        <f>+SUM(R137:R138)</f>
        <v>0</v>
      </c>
      <c r="S139" s="225">
        <f t="shared" ref="S139" si="642">+SUM(S137:S138)</f>
        <v>0</v>
      </c>
      <c r="T139" s="224">
        <f t="shared" ref="T139" si="643">+SUM(T137:T138)</f>
        <v>0</v>
      </c>
      <c r="U139" s="225">
        <f t="shared" ref="U139" si="644">+SUM(U137:U138)</f>
        <v>0</v>
      </c>
      <c r="V139" s="224">
        <f t="shared" ref="V139" si="645">+SUM(V137:V138)</f>
        <v>-5.8</v>
      </c>
      <c r="W139" s="225">
        <f t="shared" ref="W139" si="646">+SUM(W137:W138)</f>
        <v>-5.8</v>
      </c>
      <c r="X139" s="224">
        <f t="shared" ref="X139" si="647">+SUM(X137:X138)</f>
        <v>-5.8</v>
      </c>
      <c r="Y139" s="225">
        <f t="shared" ref="Y139" si="648">+SUM(Y137:Y138)</f>
        <v>-5.8</v>
      </c>
      <c r="Z139" s="226"/>
      <c r="AA139" s="224">
        <f>+SUM(AA137:AA138)</f>
        <v>0</v>
      </c>
      <c r="AB139" s="225">
        <f t="shared" ref="AB139" si="649">+SUM(AB137:AB138)</f>
        <v>0</v>
      </c>
      <c r="AC139" s="224">
        <f t="shared" ref="AC139" si="650">+SUM(AC137:AC138)</f>
        <v>0</v>
      </c>
      <c r="AD139" s="225">
        <f t="shared" ref="AD139" si="651">+SUM(AD137:AD138)</f>
        <v>0</v>
      </c>
      <c r="AE139" s="224">
        <f t="shared" ref="AE139" si="652">+SUM(AE137:AE138)</f>
        <v>-5.9</v>
      </c>
      <c r="AF139" s="225">
        <f t="shared" ref="AF139" si="653">+SUM(AF137:AF138)</f>
        <v>-5.9</v>
      </c>
      <c r="AG139" s="224">
        <f t="shared" ref="AG139" si="654">+SUM(AG137:AG138)</f>
        <v>-5.9</v>
      </c>
      <c r="AH139" s="225">
        <f t="shared" ref="AH139" si="655">+SUM(AH137:AH138)</f>
        <v>-5.9</v>
      </c>
      <c r="AI139" s="226"/>
      <c r="AJ139" s="224">
        <f>+SUM(AJ137:AJ138)</f>
        <v>0</v>
      </c>
      <c r="AK139" s="225">
        <f t="shared" ref="AK139" si="656">+SUM(AK137:AK138)</f>
        <v>0</v>
      </c>
      <c r="AL139" s="224">
        <f t="shared" ref="AL139" si="657">+SUM(AL137:AL138)</f>
        <v>0</v>
      </c>
      <c r="AM139" s="225">
        <f t="shared" ref="AM139" si="658">+SUM(AM137:AM138)</f>
        <v>0</v>
      </c>
      <c r="AN139" s="224">
        <f t="shared" ref="AN139" si="659">+SUM(AN137:AN138)</f>
        <v>-6</v>
      </c>
      <c r="AO139" s="225">
        <f t="shared" ref="AO139" si="660">+SUM(AO137:AO138)</f>
        <v>-6</v>
      </c>
      <c r="AP139" s="224">
        <f t="shared" ref="AP139" si="661">+SUM(AP137:AP138)</f>
        <v>-6</v>
      </c>
      <c r="AQ139" s="225">
        <f t="shared" ref="AQ139" si="662">+SUM(AQ137:AQ138)</f>
        <v>-6</v>
      </c>
      <c r="AR139" s="228"/>
      <c r="AS139" s="224">
        <f>+SUM(AS137:AS138)</f>
        <v>0</v>
      </c>
      <c r="AT139" s="225">
        <f t="shared" ref="AT139" si="663">+SUM(AT137:AT138)</f>
        <v>0</v>
      </c>
      <c r="AU139" s="224">
        <f t="shared" ref="AU139" si="664">+SUM(AU137:AU138)</f>
        <v>0</v>
      </c>
      <c r="AV139" s="225">
        <f t="shared" ref="AV139" si="665">+SUM(AV137:AV138)</f>
        <v>0</v>
      </c>
      <c r="AW139" s="224">
        <f t="shared" ref="AW139" si="666">+SUM(AW137:AW138)</f>
        <v>-6.1</v>
      </c>
      <c r="AX139" s="225">
        <f t="shared" ref="AX139" si="667">+SUM(AX137:AX138)</f>
        <v>-6.1</v>
      </c>
      <c r="AY139" s="224">
        <f t="shared" ref="AY139" si="668">+SUM(AY137:AY138)</f>
        <v>-6.1</v>
      </c>
      <c r="AZ139" s="225">
        <f t="shared" ref="AZ139" si="669">+SUM(AZ137:AZ138)</f>
        <v>-6.1</v>
      </c>
    </row>
    <row r="140" spans="1:52">
      <c r="A140" s="162"/>
      <c r="B140" s="448"/>
      <c r="C140" s="247"/>
      <c r="D140" s="428"/>
      <c r="E140" s="450"/>
      <c r="F140" s="397"/>
      <c r="G140" s="330"/>
      <c r="H140" s="455"/>
      <c r="I140" s="224"/>
      <c r="J140" s="225"/>
      <c r="K140" s="224"/>
      <c r="L140" s="225"/>
      <c r="M140" s="224"/>
      <c r="N140" s="225"/>
      <c r="O140" s="224"/>
      <c r="P140" s="225"/>
      <c r="Q140" s="370"/>
      <c r="R140" s="224"/>
      <c r="S140" s="370"/>
      <c r="T140" s="224"/>
      <c r="U140" s="225"/>
      <c r="V140" s="224"/>
      <c r="W140" s="225"/>
      <c r="X140" s="224"/>
      <c r="Y140" s="225"/>
      <c r="Z140" s="226"/>
      <c r="AA140" s="224"/>
      <c r="AB140" s="225"/>
      <c r="AC140" s="224"/>
      <c r="AD140" s="225"/>
      <c r="AE140" s="224"/>
      <c r="AF140" s="225"/>
      <c r="AG140" s="224"/>
      <c r="AH140" s="225"/>
      <c r="AI140" s="226"/>
      <c r="AJ140" s="224"/>
      <c r="AK140" s="225"/>
      <c r="AL140" s="224"/>
      <c r="AM140" s="225"/>
      <c r="AN140" s="224"/>
      <c r="AO140" s="225"/>
      <c r="AP140" s="224"/>
      <c r="AQ140" s="225"/>
      <c r="AR140" s="228"/>
      <c r="AS140" s="224"/>
      <c r="AT140" s="370"/>
      <c r="AU140" s="224"/>
      <c r="AV140" s="370"/>
      <c r="AW140" s="224"/>
      <c r="AX140" s="225"/>
      <c r="AY140" s="224"/>
      <c r="AZ140" s="225"/>
    </row>
    <row r="141" spans="1:52">
      <c r="A141" s="162"/>
      <c r="B141" s="448" t="s">
        <v>178</v>
      </c>
      <c r="C141" s="446">
        <v>410</v>
      </c>
      <c r="D141" s="447">
        <v>41383</v>
      </c>
      <c r="E141" s="431">
        <v>464</v>
      </c>
      <c r="F141" s="397" t="s">
        <v>177</v>
      </c>
      <c r="G141" s="313" t="s">
        <v>153</v>
      </c>
      <c r="H141" s="168" t="s">
        <v>92</v>
      </c>
      <c r="I141" s="224">
        <v>0</v>
      </c>
      <c r="J141" s="225">
        <v>0</v>
      </c>
      <c r="K141" s="224" t="s">
        <v>100</v>
      </c>
      <c r="L141" s="225">
        <v>-1</v>
      </c>
      <c r="M141" s="224">
        <v>0</v>
      </c>
      <c r="N141" s="225">
        <v>0</v>
      </c>
      <c r="O141" s="224" t="s">
        <v>100</v>
      </c>
      <c r="P141" s="225">
        <v>-1</v>
      </c>
      <c r="Q141" s="370"/>
      <c r="R141" s="224">
        <v>0</v>
      </c>
      <c r="S141" s="370">
        <v>0</v>
      </c>
      <c r="T141" s="224" t="s">
        <v>100</v>
      </c>
      <c r="U141" s="225">
        <v>-1</v>
      </c>
      <c r="V141" s="224">
        <v>0</v>
      </c>
      <c r="W141" s="225">
        <v>0</v>
      </c>
      <c r="X141" s="224" t="s">
        <v>100</v>
      </c>
      <c r="Y141" s="225">
        <v>-1</v>
      </c>
      <c r="Z141" s="226"/>
      <c r="AA141" s="224">
        <v>0</v>
      </c>
      <c r="AB141" s="225">
        <v>0</v>
      </c>
      <c r="AC141" s="224">
        <v>-1</v>
      </c>
      <c r="AD141" s="225">
        <v>-1</v>
      </c>
      <c r="AE141" s="224">
        <v>0</v>
      </c>
      <c r="AF141" s="225">
        <v>0</v>
      </c>
      <c r="AG141" s="224">
        <v>-1</v>
      </c>
      <c r="AH141" s="225">
        <v>-1</v>
      </c>
      <c r="AI141" s="226"/>
      <c r="AJ141" s="224">
        <v>0</v>
      </c>
      <c r="AK141" s="225">
        <v>0</v>
      </c>
      <c r="AL141" s="224">
        <v>-1</v>
      </c>
      <c r="AM141" s="225">
        <v>-1</v>
      </c>
      <c r="AN141" s="224">
        <v>0</v>
      </c>
      <c r="AO141" s="225">
        <v>0</v>
      </c>
      <c r="AP141" s="224">
        <v>-1</v>
      </c>
      <c r="AQ141" s="225">
        <v>-1</v>
      </c>
      <c r="AR141" s="228"/>
      <c r="AS141" s="224">
        <v>0</v>
      </c>
      <c r="AT141" s="370">
        <v>0</v>
      </c>
      <c r="AU141" s="224">
        <v>-1</v>
      </c>
      <c r="AV141" s="370">
        <v>-1</v>
      </c>
      <c r="AW141" s="224">
        <v>0</v>
      </c>
      <c r="AX141" s="225">
        <v>0</v>
      </c>
      <c r="AY141" s="224">
        <v>-1</v>
      </c>
      <c r="AZ141" s="225">
        <v>-1</v>
      </c>
    </row>
    <row r="142" spans="1:52">
      <c r="A142" s="162"/>
      <c r="B142" s="448" t="s">
        <v>179</v>
      </c>
      <c r="C142" s="446">
        <v>475</v>
      </c>
      <c r="D142" s="447">
        <v>41417</v>
      </c>
      <c r="E142" s="431">
        <v>492</v>
      </c>
      <c r="F142" s="397" t="s">
        <v>125</v>
      </c>
      <c r="G142" s="313" t="s">
        <v>54</v>
      </c>
      <c r="H142" s="168" t="s">
        <v>92</v>
      </c>
      <c r="I142" s="370">
        <v>0</v>
      </c>
      <c r="J142" s="225">
        <v>0</v>
      </c>
      <c r="K142" s="224">
        <v>28.8</v>
      </c>
      <c r="L142" s="225">
        <v>0</v>
      </c>
      <c r="M142" s="370">
        <v>0</v>
      </c>
      <c r="N142" s="225">
        <v>0</v>
      </c>
      <c r="O142" s="224">
        <v>28.8</v>
      </c>
      <c r="P142" s="225">
        <v>0</v>
      </c>
      <c r="Q142" s="370"/>
      <c r="R142" s="224">
        <v>0</v>
      </c>
      <c r="S142" s="370">
        <v>0</v>
      </c>
      <c r="T142" s="224">
        <v>-8.6</v>
      </c>
      <c r="U142" s="225">
        <v>0</v>
      </c>
      <c r="V142" s="370">
        <v>0</v>
      </c>
      <c r="W142" s="225">
        <v>0</v>
      </c>
      <c r="X142" s="224">
        <v>-8.6</v>
      </c>
      <c r="Y142" s="225">
        <v>0</v>
      </c>
      <c r="Z142" s="226"/>
      <c r="AA142" s="224">
        <v>0</v>
      </c>
      <c r="AB142" s="225">
        <v>0</v>
      </c>
      <c r="AC142" s="370">
        <v>-8.6</v>
      </c>
      <c r="AD142" s="225">
        <v>0</v>
      </c>
      <c r="AE142" s="224">
        <v>0</v>
      </c>
      <c r="AF142" s="225">
        <v>0</v>
      </c>
      <c r="AG142" s="224">
        <v>-8.6</v>
      </c>
      <c r="AH142" s="225">
        <v>0</v>
      </c>
      <c r="AI142" s="226"/>
      <c r="AJ142" s="224">
        <v>0</v>
      </c>
      <c r="AK142" s="225">
        <v>0</v>
      </c>
      <c r="AL142" s="224">
        <v>0</v>
      </c>
      <c r="AM142" s="225">
        <v>0</v>
      </c>
      <c r="AN142" s="224">
        <v>0</v>
      </c>
      <c r="AO142" s="225">
        <v>0</v>
      </c>
      <c r="AP142" s="224">
        <v>0</v>
      </c>
      <c r="AQ142" s="225">
        <v>0</v>
      </c>
      <c r="AR142" s="228"/>
      <c r="AS142" s="224">
        <v>0</v>
      </c>
      <c r="AT142" s="370">
        <v>0</v>
      </c>
      <c r="AU142" s="224">
        <v>0</v>
      </c>
      <c r="AV142" s="370">
        <v>0</v>
      </c>
      <c r="AW142" s="224">
        <v>0</v>
      </c>
      <c r="AX142" s="225">
        <v>0</v>
      </c>
      <c r="AY142" s="224">
        <v>0</v>
      </c>
      <c r="AZ142" s="225">
        <v>0</v>
      </c>
    </row>
    <row r="143" spans="1:52">
      <c r="A143" s="162"/>
      <c r="B143" s="448"/>
      <c r="C143" s="247"/>
      <c r="D143" s="428"/>
      <c r="E143" s="246"/>
      <c r="F143" s="397"/>
      <c r="G143" s="392"/>
      <c r="H143" s="168" t="s">
        <v>202</v>
      </c>
      <c r="I143" s="224">
        <f>+SUM(I141:I142)</f>
        <v>0</v>
      </c>
      <c r="J143" s="225">
        <f t="shared" ref="J143:P143" si="670">+SUM(J141:J142)</f>
        <v>0</v>
      </c>
      <c r="K143" s="224">
        <f t="shared" si="670"/>
        <v>28.8</v>
      </c>
      <c r="L143" s="225">
        <f t="shared" si="670"/>
        <v>-1</v>
      </c>
      <c r="M143" s="224">
        <f t="shared" si="670"/>
        <v>0</v>
      </c>
      <c r="N143" s="225">
        <f t="shared" si="670"/>
        <v>0</v>
      </c>
      <c r="O143" s="224">
        <f t="shared" si="670"/>
        <v>28.8</v>
      </c>
      <c r="P143" s="225">
        <f t="shared" si="670"/>
        <v>-1</v>
      </c>
      <c r="Q143" s="370"/>
      <c r="R143" s="224">
        <f>+SUM(R141:R142)</f>
        <v>0</v>
      </c>
      <c r="S143" s="225">
        <f t="shared" ref="S143" si="671">+SUM(S141:S142)</f>
        <v>0</v>
      </c>
      <c r="T143" s="224">
        <f t="shared" ref="T143" si="672">+SUM(T141:T142)</f>
        <v>-8.6</v>
      </c>
      <c r="U143" s="225">
        <f t="shared" ref="U143" si="673">+SUM(U141:U142)</f>
        <v>-1</v>
      </c>
      <c r="V143" s="224">
        <f t="shared" ref="V143" si="674">+SUM(V141:V142)</f>
        <v>0</v>
      </c>
      <c r="W143" s="225">
        <f t="shared" ref="W143" si="675">+SUM(W141:W142)</f>
        <v>0</v>
      </c>
      <c r="X143" s="224">
        <f t="shared" ref="X143" si="676">+SUM(X141:X142)</f>
        <v>-8.6</v>
      </c>
      <c r="Y143" s="225">
        <f t="shared" ref="Y143" si="677">+SUM(Y141:Y142)</f>
        <v>-1</v>
      </c>
      <c r="Z143" s="226"/>
      <c r="AA143" s="224">
        <f>+SUM(AA141:AA142)</f>
        <v>0</v>
      </c>
      <c r="AB143" s="225">
        <f t="shared" ref="AB143" si="678">+SUM(AB141:AB142)</f>
        <v>0</v>
      </c>
      <c r="AC143" s="224">
        <f t="shared" ref="AC143" si="679">+SUM(AC141:AC142)</f>
        <v>-9.6</v>
      </c>
      <c r="AD143" s="225">
        <f t="shared" ref="AD143" si="680">+SUM(AD141:AD142)</f>
        <v>-1</v>
      </c>
      <c r="AE143" s="224">
        <f t="shared" ref="AE143" si="681">+SUM(AE141:AE142)</f>
        <v>0</v>
      </c>
      <c r="AF143" s="225">
        <f t="shared" ref="AF143" si="682">+SUM(AF141:AF142)</f>
        <v>0</v>
      </c>
      <c r="AG143" s="224">
        <f t="shared" ref="AG143" si="683">+SUM(AG141:AG142)</f>
        <v>-9.6</v>
      </c>
      <c r="AH143" s="225">
        <f t="shared" ref="AH143" si="684">+SUM(AH141:AH142)</f>
        <v>-1</v>
      </c>
      <c r="AI143" s="226"/>
      <c r="AJ143" s="224">
        <f>+SUM(AJ141:AJ142)</f>
        <v>0</v>
      </c>
      <c r="AK143" s="225">
        <f t="shared" ref="AK143" si="685">+SUM(AK141:AK142)</f>
        <v>0</v>
      </c>
      <c r="AL143" s="224">
        <f t="shared" ref="AL143" si="686">+SUM(AL141:AL142)</f>
        <v>-1</v>
      </c>
      <c r="AM143" s="225">
        <f t="shared" ref="AM143" si="687">+SUM(AM141:AM142)</f>
        <v>-1</v>
      </c>
      <c r="AN143" s="224">
        <f t="shared" ref="AN143" si="688">+SUM(AN141:AN142)</f>
        <v>0</v>
      </c>
      <c r="AO143" s="225">
        <f t="shared" ref="AO143" si="689">+SUM(AO141:AO142)</f>
        <v>0</v>
      </c>
      <c r="AP143" s="224">
        <f t="shared" ref="AP143" si="690">+SUM(AP141:AP142)</f>
        <v>-1</v>
      </c>
      <c r="AQ143" s="225">
        <f t="shared" ref="AQ143" si="691">+SUM(AQ141:AQ142)</f>
        <v>-1</v>
      </c>
      <c r="AR143" s="228"/>
      <c r="AS143" s="224">
        <f>+SUM(AS141:AS142)</f>
        <v>0</v>
      </c>
      <c r="AT143" s="225">
        <f t="shared" ref="AT143" si="692">+SUM(AT141:AT142)</f>
        <v>0</v>
      </c>
      <c r="AU143" s="224">
        <f t="shared" ref="AU143" si="693">+SUM(AU141:AU142)</f>
        <v>-1</v>
      </c>
      <c r="AV143" s="225">
        <f t="shared" ref="AV143" si="694">+SUM(AV141:AV142)</f>
        <v>-1</v>
      </c>
      <c r="AW143" s="224">
        <f t="shared" ref="AW143" si="695">+SUM(AW141:AW142)</f>
        <v>0</v>
      </c>
      <c r="AX143" s="225">
        <f t="shared" ref="AX143" si="696">+SUM(AX141:AX142)</f>
        <v>0</v>
      </c>
      <c r="AY143" s="224">
        <f t="shared" ref="AY143" si="697">+SUM(AY141:AY142)</f>
        <v>-1</v>
      </c>
      <c r="AZ143" s="225">
        <f t="shared" ref="AZ143" si="698">+SUM(AZ141:AZ142)</f>
        <v>-1</v>
      </c>
    </row>
    <row r="144" spans="1:52">
      <c r="A144" s="162"/>
      <c r="B144" s="448"/>
      <c r="C144" s="446"/>
      <c r="D144" s="447"/>
      <c r="E144" s="431"/>
      <c r="F144" s="397"/>
      <c r="G144" s="313"/>
      <c r="H144" s="168"/>
      <c r="I144" s="370"/>
      <c r="J144" s="225"/>
      <c r="K144" s="224"/>
      <c r="L144" s="225"/>
      <c r="M144" s="370"/>
      <c r="N144" s="225"/>
      <c r="O144" s="224"/>
      <c r="P144" s="225"/>
      <c r="Q144" s="370"/>
      <c r="R144" s="224"/>
      <c r="S144" s="370"/>
      <c r="T144" s="224"/>
      <c r="U144" s="225"/>
      <c r="V144" s="370"/>
      <c r="W144" s="225"/>
      <c r="X144" s="224"/>
      <c r="Y144" s="225"/>
      <c r="Z144" s="226"/>
      <c r="AA144" s="224"/>
      <c r="AB144" s="225"/>
      <c r="AC144" s="370"/>
      <c r="AD144" s="225"/>
      <c r="AE144" s="224"/>
      <c r="AF144" s="225"/>
      <c r="AG144" s="224"/>
      <c r="AH144" s="225"/>
      <c r="AI144" s="194"/>
      <c r="AJ144" s="224"/>
      <c r="AK144" s="225"/>
      <c r="AL144" s="224"/>
      <c r="AM144" s="225"/>
      <c r="AN144" s="224"/>
      <c r="AO144" s="225"/>
      <c r="AP144" s="224"/>
      <c r="AQ144" s="225"/>
      <c r="AR144" s="228"/>
      <c r="AS144" s="224"/>
      <c r="AT144" s="370"/>
      <c r="AU144" s="224"/>
      <c r="AV144" s="370"/>
      <c r="AW144" s="224"/>
      <c r="AX144" s="225"/>
      <c r="AY144" s="224"/>
      <c r="AZ144" s="225"/>
    </row>
    <row r="145" spans="1:52">
      <c r="A145" s="162"/>
      <c r="B145" s="448"/>
      <c r="C145" s="446"/>
      <c r="D145" s="447"/>
      <c r="E145" s="431"/>
      <c r="F145" s="397"/>
      <c r="G145" s="313"/>
      <c r="H145" s="168"/>
      <c r="I145" s="370"/>
      <c r="J145" s="225"/>
      <c r="K145" s="224"/>
      <c r="L145" s="225"/>
      <c r="M145" s="370"/>
      <c r="N145" s="225"/>
      <c r="O145" s="224"/>
      <c r="P145" s="225"/>
      <c r="Q145" s="225"/>
      <c r="R145" s="224"/>
      <c r="S145" s="370"/>
      <c r="T145" s="224"/>
      <c r="U145" s="225"/>
      <c r="V145" s="370"/>
      <c r="W145" s="225"/>
      <c r="X145" s="224"/>
      <c r="Y145" s="225"/>
      <c r="Z145" s="226"/>
      <c r="AA145" s="224"/>
      <c r="AB145" s="225"/>
      <c r="AC145" s="370"/>
      <c r="AD145" s="225"/>
      <c r="AE145" s="224"/>
      <c r="AF145" s="225"/>
      <c r="AG145" s="224"/>
      <c r="AH145" s="225"/>
      <c r="AI145" s="194"/>
      <c r="AJ145" s="224"/>
      <c r="AK145" s="225"/>
      <c r="AL145" s="224"/>
      <c r="AM145" s="225"/>
      <c r="AN145" s="224"/>
      <c r="AO145" s="225"/>
      <c r="AP145" s="224"/>
      <c r="AQ145" s="225"/>
      <c r="AR145" s="228"/>
      <c r="AS145" s="224"/>
      <c r="AT145" s="370"/>
      <c r="AU145" s="224"/>
      <c r="AV145" s="370"/>
      <c r="AW145" s="224"/>
      <c r="AX145" s="225"/>
      <c r="AY145" s="224"/>
      <c r="AZ145" s="225"/>
    </row>
    <row r="146" spans="1:52">
      <c r="A146" s="162"/>
      <c r="B146" s="448"/>
      <c r="C146" s="446"/>
      <c r="D146" s="447"/>
      <c r="E146" s="431"/>
      <c r="F146" s="397"/>
      <c r="G146" s="313"/>
      <c r="H146" s="168" t="s">
        <v>202</v>
      </c>
      <c r="I146" s="439">
        <f>+'Measures '!H146</f>
        <v>-128.50000000000003</v>
      </c>
      <c r="J146" s="225">
        <f>+'Measures '!I146</f>
        <v>-85.999999999999986</v>
      </c>
      <c r="K146" s="224">
        <f>+'Measures '!J146</f>
        <v>-357.70000000000005</v>
      </c>
      <c r="L146" s="225">
        <f>+'Measures '!K146</f>
        <v>-380</v>
      </c>
      <c r="M146" s="224">
        <f>+'Measures '!L146</f>
        <v>462.45</v>
      </c>
      <c r="N146" s="225">
        <f>+'Measures '!M146</f>
        <v>556.04999999999995</v>
      </c>
      <c r="O146" s="224">
        <f>+'Measures '!N146</f>
        <v>-23.749999999999996</v>
      </c>
      <c r="P146" s="225">
        <f>+'Measures '!O146</f>
        <v>90.050000000000011</v>
      </c>
      <c r="Q146" s="364">
        <f>+'Measures '!P146</f>
        <v>0</v>
      </c>
      <c r="R146" s="273">
        <f>+'Measures '!Q146</f>
        <v>-194</v>
      </c>
      <c r="S146" s="364">
        <f>+'Measures '!R146</f>
        <v>-87.3</v>
      </c>
      <c r="T146" s="273">
        <f>+'Measures '!S146</f>
        <v>-384.2</v>
      </c>
      <c r="U146" s="274">
        <f>+'Measures '!T146</f>
        <v>-370.3</v>
      </c>
      <c r="V146" s="364">
        <f>+'Measures '!U146</f>
        <v>451.45</v>
      </c>
      <c r="W146" s="274">
        <f>+'Measures '!V146</f>
        <v>542.34999999999991</v>
      </c>
      <c r="X146" s="273">
        <f>+'Measures '!W146</f>
        <v>-126.75000000000001</v>
      </c>
      <c r="Y146" s="274">
        <f>+'Measures '!X146</f>
        <v>84.750000000000014</v>
      </c>
      <c r="Z146" s="232"/>
      <c r="AA146" s="273">
        <f>+'Measures '!Z146</f>
        <v>-203.30000000000004</v>
      </c>
      <c r="AB146" s="274">
        <f>+'Measures '!AA146</f>
        <v>-89.6</v>
      </c>
      <c r="AC146" s="364">
        <f>+'Measures '!AB146</f>
        <v>-384.40000000000003</v>
      </c>
      <c r="AD146" s="274">
        <f>+'Measures '!AC146</f>
        <v>-369.6</v>
      </c>
      <c r="AE146" s="273">
        <f>+'Measures '!AD146</f>
        <v>467.34999999999997</v>
      </c>
      <c r="AF146" s="274">
        <f>+'Measures '!AE146</f>
        <v>539.64999999999986</v>
      </c>
      <c r="AG146" s="273">
        <f>+'Measures '!AF146</f>
        <v>-120.45000000000002</v>
      </c>
      <c r="AH146" s="274">
        <f>+'Measures '!AG146</f>
        <v>80.45</v>
      </c>
      <c r="AI146" s="232">
        <f>+'Measures '!AH146</f>
        <v>0</v>
      </c>
      <c r="AJ146" s="273">
        <f>+'Measures '!AI146</f>
        <v>-218.7</v>
      </c>
      <c r="AK146" s="274">
        <f>+'Measures '!AJ146</f>
        <v>-98.1</v>
      </c>
      <c r="AL146" s="273">
        <f>+'Measures '!AK146</f>
        <v>-375.30000000000007</v>
      </c>
      <c r="AM146" s="274">
        <f>+'Measures '!AL146</f>
        <v>-370.6</v>
      </c>
      <c r="AN146" s="273">
        <f>+'Measures '!AM146</f>
        <v>492.65000000000003</v>
      </c>
      <c r="AO146" s="274">
        <f>+'Measures '!AN146</f>
        <v>544.65</v>
      </c>
      <c r="AP146" s="273">
        <f>+'Measures '!AO146</f>
        <v>-101.35</v>
      </c>
      <c r="AQ146" s="274">
        <f>+'Measures '!AP146</f>
        <v>75.950000000000017</v>
      </c>
      <c r="AR146" s="384"/>
      <c r="AS146" s="273">
        <f>+'Measures '!AR146</f>
        <v>-109.3</v>
      </c>
      <c r="AT146" s="364">
        <f>+'Measures '!AS146</f>
        <v>-109.7</v>
      </c>
      <c r="AU146" s="273">
        <f>+'Measures '!AT146</f>
        <v>-371.50000000000006</v>
      </c>
      <c r="AV146" s="364">
        <f>+'Measures '!AU146</f>
        <v>-371.1</v>
      </c>
      <c r="AW146" s="273">
        <f>+'Measures '!AV146</f>
        <v>553.35</v>
      </c>
      <c r="AX146" s="274">
        <f>+'Measures '!AW146</f>
        <v>553.75</v>
      </c>
      <c r="AY146" s="273">
        <f>+'Measures '!AX146</f>
        <v>72.550000000000026</v>
      </c>
      <c r="AZ146" s="274">
        <f>+'Measures '!AY146</f>
        <v>72.950000000000017</v>
      </c>
    </row>
    <row r="147" spans="1:52">
      <c r="A147" s="162"/>
      <c r="B147" s="448"/>
      <c r="C147" s="446"/>
      <c r="D147" s="447"/>
      <c r="E147" s="431"/>
      <c r="F147" s="397"/>
      <c r="G147" s="313"/>
      <c r="H147" s="168"/>
      <c r="I147" s="364"/>
      <c r="J147" s="440"/>
      <c r="K147" s="439"/>
      <c r="L147" s="440"/>
      <c r="M147" s="439"/>
      <c r="N147" s="440"/>
      <c r="O147" s="439"/>
      <c r="P147" s="440"/>
      <c r="Q147" s="364"/>
      <c r="R147" s="273"/>
      <c r="S147" s="364"/>
      <c r="T147" s="273"/>
      <c r="U147" s="274"/>
      <c r="V147" s="273"/>
      <c r="W147" s="274"/>
      <c r="X147" s="273"/>
      <c r="Y147" s="274"/>
      <c r="Z147" s="232"/>
      <c r="AA147" s="273"/>
      <c r="AB147" s="274"/>
      <c r="AC147" s="273"/>
      <c r="AD147" s="274"/>
      <c r="AE147" s="273"/>
      <c r="AF147" s="274"/>
      <c r="AG147" s="273"/>
      <c r="AH147" s="274"/>
      <c r="AI147" s="232"/>
      <c r="AJ147" s="273"/>
      <c r="AK147" s="274"/>
      <c r="AL147" s="273"/>
      <c r="AM147" s="274"/>
      <c r="AN147" s="273"/>
      <c r="AO147" s="274"/>
      <c r="AP147" s="273"/>
      <c r="AQ147" s="274"/>
      <c r="AR147" s="384"/>
      <c r="AS147" s="273"/>
      <c r="AT147" s="364"/>
      <c r="AU147" s="273"/>
      <c r="AV147" s="364"/>
      <c r="AW147" s="273"/>
      <c r="AX147" s="274"/>
      <c r="AY147" s="273"/>
      <c r="AZ147" s="274"/>
    </row>
    <row r="148" spans="1:52">
      <c r="A148" s="162"/>
      <c r="B148" s="448"/>
      <c r="C148" s="446"/>
      <c r="D148" s="447"/>
      <c r="E148" s="431"/>
      <c r="F148" s="397"/>
      <c r="G148" s="313"/>
      <c r="H148" s="26" t="s">
        <v>205</v>
      </c>
      <c r="I148" s="364">
        <f>+'Measures '!H148</f>
        <v>0</v>
      </c>
      <c r="J148" s="440">
        <f>+'Measures '!I148</f>
        <v>0</v>
      </c>
      <c r="K148" s="439">
        <f>+'Measures '!J148</f>
        <v>0.2</v>
      </c>
      <c r="L148" s="440">
        <f>+'Measures '!K148</f>
        <v>0.2</v>
      </c>
      <c r="M148" s="439">
        <f>+'Measures '!L148</f>
        <v>0</v>
      </c>
      <c r="N148" s="440">
        <f>+'Measures '!M148</f>
        <v>0</v>
      </c>
      <c r="O148" s="439">
        <f>+'Measures '!N148</f>
        <v>0.2</v>
      </c>
      <c r="P148" s="440">
        <f>+'Measures '!O148</f>
        <v>0.2</v>
      </c>
      <c r="Q148" s="364">
        <f>+'Measures '!P148</f>
        <v>0</v>
      </c>
      <c r="R148" s="273">
        <f>+'Measures '!Q148</f>
        <v>0</v>
      </c>
      <c r="S148" s="364">
        <f>+'Measures '!R148</f>
        <v>0</v>
      </c>
      <c r="T148" s="273">
        <f>+'Measures '!S148</f>
        <v>0.2</v>
      </c>
      <c r="U148" s="274">
        <f>+'Measures '!T148</f>
        <v>0.2</v>
      </c>
      <c r="V148" s="273">
        <f>+'Measures '!U148</f>
        <v>0</v>
      </c>
      <c r="W148" s="274">
        <f>+'Measures '!V148</f>
        <v>0</v>
      </c>
      <c r="X148" s="273">
        <f>+'Measures '!W148</f>
        <v>0.2</v>
      </c>
      <c r="Y148" s="274">
        <f>+'Measures '!X148</f>
        <v>0.2</v>
      </c>
      <c r="Z148" s="232"/>
      <c r="AA148" s="273">
        <f>+'Measures '!Z148</f>
        <v>0</v>
      </c>
      <c r="AB148" s="274">
        <f>+'Measures '!AA148</f>
        <v>0</v>
      </c>
      <c r="AC148" s="273">
        <f>+'Measures '!AB148</f>
        <v>0.2</v>
      </c>
      <c r="AD148" s="274">
        <f>+'Measures '!AC148</f>
        <v>0.2</v>
      </c>
      <c r="AE148" s="273">
        <f>+'Measures '!AD148</f>
        <v>0</v>
      </c>
      <c r="AF148" s="274">
        <f>+'Measures '!AE148</f>
        <v>0</v>
      </c>
      <c r="AG148" s="273">
        <f>+'Measures '!AF148</f>
        <v>0.2</v>
      </c>
      <c r="AH148" s="274">
        <f>+'Measures '!AG148</f>
        <v>0.2</v>
      </c>
      <c r="AI148" s="232">
        <f>+'Measures '!AH148</f>
        <v>0</v>
      </c>
      <c r="AJ148" s="273">
        <f>+'Measures '!AI148</f>
        <v>0</v>
      </c>
      <c r="AK148" s="274">
        <f>+'Measures '!AJ148</f>
        <v>0</v>
      </c>
      <c r="AL148" s="273">
        <f>+'Measures '!AK148</f>
        <v>0.2</v>
      </c>
      <c r="AM148" s="274">
        <f>+'Measures '!AL148</f>
        <v>0.2</v>
      </c>
      <c r="AN148" s="273">
        <f>+'Measures '!AM148</f>
        <v>0</v>
      </c>
      <c r="AO148" s="274">
        <f>+'Measures '!AN148</f>
        <v>0</v>
      </c>
      <c r="AP148" s="273">
        <f>+'Measures '!AO148</f>
        <v>0.2</v>
      </c>
      <c r="AQ148" s="274">
        <f>+'Measures '!AP148</f>
        <v>0.2</v>
      </c>
      <c r="AR148" s="384"/>
      <c r="AS148" s="273">
        <f>+'Measures '!AR148</f>
        <v>0</v>
      </c>
      <c r="AT148" s="274">
        <f>+'Measures '!AS148</f>
        <v>0</v>
      </c>
      <c r="AU148" s="273">
        <f>+'Measures '!AT148</f>
        <v>0.2</v>
      </c>
      <c r="AV148" s="364">
        <f>+'Measures '!AU148</f>
        <v>0.2</v>
      </c>
      <c r="AW148" s="273">
        <f>+'Measures '!AV148</f>
        <v>0</v>
      </c>
      <c r="AX148" s="274">
        <f>+'Measures '!AW148</f>
        <v>0</v>
      </c>
      <c r="AY148" s="273">
        <f>+'Measures '!AX148</f>
        <v>0.2</v>
      </c>
      <c r="AZ148" s="274">
        <f>+'Measures '!AY148</f>
        <v>0.2</v>
      </c>
    </row>
    <row r="149" spans="1:52">
      <c r="A149" s="162"/>
      <c r="B149" s="448"/>
      <c r="C149" s="446"/>
      <c r="D149" s="447"/>
      <c r="E149" s="431"/>
      <c r="F149" s="397"/>
      <c r="G149" s="313"/>
      <c r="H149" s="168"/>
      <c r="I149" s="364"/>
      <c r="J149" s="440"/>
      <c r="K149" s="439"/>
      <c r="L149" s="440"/>
      <c r="M149" s="439"/>
      <c r="N149" s="440"/>
      <c r="O149" s="439"/>
      <c r="P149" s="440"/>
      <c r="Q149" s="364"/>
      <c r="R149" s="273"/>
      <c r="S149" s="364"/>
      <c r="T149" s="273"/>
      <c r="U149" s="274"/>
      <c r="V149" s="273"/>
      <c r="W149" s="274"/>
      <c r="X149" s="273"/>
      <c r="Y149" s="274"/>
      <c r="Z149" s="232"/>
      <c r="AA149" s="273"/>
      <c r="AB149" s="274"/>
      <c r="AC149" s="273"/>
      <c r="AD149" s="274"/>
      <c r="AE149" s="273"/>
      <c r="AF149" s="274"/>
      <c r="AG149" s="273"/>
      <c r="AH149" s="274"/>
      <c r="AI149" s="232"/>
      <c r="AJ149" s="273"/>
      <c r="AK149" s="274"/>
      <c r="AL149" s="273"/>
      <c r="AM149" s="274"/>
      <c r="AN149" s="273"/>
      <c r="AO149" s="274"/>
      <c r="AP149" s="273"/>
      <c r="AQ149" s="274"/>
      <c r="AR149" s="384"/>
      <c r="AS149" s="273"/>
      <c r="AT149" s="274"/>
      <c r="AU149" s="273"/>
      <c r="AV149" s="364"/>
      <c r="AW149" s="273"/>
      <c r="AX149" s="274"/>
      <c r="AY149" s="273"/>
      <c r="AZ149" s="274"/>
    </row>
    <row r="150" spans="1:52">
      <c r="A150" s="162"/>
      <c r="B150" s="448"/>
      <c r="C150" s="446"/>
      <c r="D150" s="447"/>
      <c r="E150" s="431"/>
      <c r="F150" s="397"/>
      <c r="G150" s="313"/>
      <c r="H150" s="168" t="s">
        <v>204</v>
      </c>
      <c r="I150" s="364">
        <f>+'Measures '!H150</f>
        <v>-128.50000000000003</v>
      </c>
      <c r="J150" s="440">
        <f>+'Measures '!I150</f>
        <v>-85.999999999999986</v>
      </c>
      <c r="K150" s="439">
        <f>+'Measures '!J150</f>
        <v>-357.90000000000003</v>
      </c>
      <c r="L150" s="440">
        <f>+'Measures '!K150</f>
        <v>-380.2</v>
      </c>
      <c r="M150" s="439">
        <f>+'Measures '!L150</f>
        <v>462.45</v>
      </c>
      <c r="N150" s="440">
        <f>+'Measures '!M150</f>
        <v>556.04999999999995</v>
      </c>
      <c r="O150" s="439">
        <f>+'Measures '!N150</f>
        <v>-23.949999999999996</v>
      </c>
      <c r="P150" s="440">
        <f>+'Measures '!O150</f>
        <v>89.850000000000009</v>
      </c>
      <c r="Q150" s="364">
        <f>+'Measures '!P150</f>
        <v>0</v>
      </c>
      <c r="R150" s="273">
        <f>+'Measures '!Q150</f>
        <v>-194</v>
      </c>
      <c r="S150" s="364">
        <f>+'Measures '!R150</f>
        <v>-87.3</v>
      </c>
      <c r="T150" s="273">
        <f>+'Measures '!S150</f>
        <v>-384.4</v>
      </c>
      <c r="U150" s="274">
        <f>+'Measures '!T150</f>
        <v>-370.5</v>
      </c>
      <c r="V150" s="273">
        <f>+'Measures '!U150</f>
        <v>451.45</v>
      </c>
      <c r="W150" s="274">
        <f>+'Measures '!V150</f>
        <v>542.34999999999991</v>
      </c>
      <c r="X150" s="273">
        <f>+'Measures '!W150</f>
        <v>-126.95000000000002</v>
      </c>
      <c r="Y150" s="274">
        <f>+'Measures '!X150</f>
        <v>84.550000000000011</v>
      </c>
      <c r="Z150" s="232"/>
      <c r="AA150" s="273">
        <f>+'Measures '!Z150</f>
        <v>-203.30000000000004</v>
      </c>
      <c r="AB150" s="274">
        <f>+'Measures '!AA150</f>
        <v>-89.6</v>
      </c>
      <c r="AC150" s="273">
        <f>+'Measures '!AB150</f>
        <v>-384.6</v>
      </c>
      <c r="AD150" s="274">
        <f>+'Measures '!AC150</f>
        <v>-369.8</v>
      </c>
      <c r="AE150" s="273">
        <f>+'Measures '!AD150</f>
        <v>467.34999999999997</v>
      </c>
      <c r="AF150" s="274">
        <f>+'Measures '!AE150</f>
        <v>539.64999999999986</v>
      </c>
      <c r="AG150" s="273">
        <f>+'Measures '!AF150</f>
        <v>-120.65000000000002</v>
      </c>
      <c r="AH150" s="274">
        <f>+'Measures '!AG150</f>
        <v>80.25</v>
      </c>
      <c r="AI150" s="232">
        <f>+'Measures '!AH150</f>
        <v>0</v>
      </c>
      <c r="AJ150" s="273">
        <f>+'Measures '!AI150</f>
        <v>-218.7</v>
      </c>
      <c r="AK150" s="274">
        <f>+'Measures '!AJ150</f>
        <v>-98.1</v>
      </c>
      <c r="AL150" s="273">
        <f>+'Measures '!AK150</f>
        <v>-375.50000000000006</v>
      </c>
      <c r="AM150" s="274">
        <f>+'Measures '!AL150</f>
        <v>-370.8</v>
      </c>
      <c r="AN150" s="273">
        <f>+'Measures '!AM150</f>
        <v>492.65000000000003</v>
      </c>
      <c r="AO150" s="274">
        <f>+'Measures '!AN150</f>
        <v>544.65</v>
      </c>
      <c r="AP150" s="273">
        <f>+'Measures '!AO150</f>
        <v>-101.55</v>
      </c>
      <c r="AQ150" s="274">
        <f>+'Measures '!AP150</f>
        <v>75.750000000000014</v>
      </c>
      <c r="AR150" s="384"/>
      <c r="AS150" s="273">
        <f>+'Measures '!AR150</f>
        <v>-109.3</v>
      </c>
      <c r="AT150" s="274">
        <f>+'Measures '!AS150</f>
        <v>-109.7</v>
      </c>
      <c r="AU150" s="273">
        <f>+'Measures '!AT150</f>
        <v>-371.70000000000005</v>
      </c>
      <c r="AV150" s="364">
        <f>+'Measures '!AU150</f>
        <v>-371.3</v>
      </c>
      <c r="AW150" s="273">
        <f>+'Measures '!AV150</f>
        <v>553.35</v>
      </c>
      <c r="AX150" s="274">
        <f>+'Measures '!AW150</f>
        <v>553.75</v>
      </c>
      <c r="AY150" s="273">
        <f>+'Measures '!AX150</f>
        <v>72.350000000000023</v>
      </c>
      <c r="AZ150" s="274">
        <f>+'Measures '!AY150</f>
        <v>72.750000000000014</v>
      </c>
    </row>
    <row r="151" spans="1:52">
      <c r="A151" s="162"/>
      <c r="B151" s="501"/>
      <c r="C151" s="502"/>
      <c r="D151" s="503"/>
      <c r="E151" s="504"/>
      <c r="F151" s="505"/>
      <c r="G151" s="524"/>
      <c r="H151" s="507"/>
      <c r="I151" s="508"/>
      <c r="J151" s="509"/>
      <c r="K151" s="508"/>
      <c r="L151" s="509"/>
      <c r="M151" s="508"/>
      <c r="N151" s="509"/>
      <c r="O151" s="508"/>
      <c r="P151" s="509"/>
      <c r="Q151" s="370"/>
      <c r="R151" s="224"/>
      <c r="S151" s="370"/>
      <c r="T151" s="224"/>
      <c r="U151" s="225"/>
      <c r="V151" s="224"/>
      <c r="W151" s="225"/>
      <c r="X151" s="224"/>
      <c r="Y151" s="225"/>
      <c r="Z151" s="226"/>
      <c r="AA151" s="224"/>
      <c r="AB151" s="225"/>
      <c r="AC151" s="224"/>
      <c r="AD151" s="225"/>
      <c r="AE151" s="224"/>
      <c r="AF151" s="225"/>
      <c r="AG151" s="224"/>
      <c r="AH151" s="225"/>
      <c r="AI151" s="226"/>
      <c r="AJ151" s="224"/>
      <c r="AK151" s="225"/>
      <c r="AL151" s="224"/>
      <c r="AM151" s="225"/>
      <c r="AN151" s="224"/>
      <c r="AO151" s="225"/>
      <c r="AP151" s="224"/>
      <c r="AQ151" s="225"/>
      <c r="AR151" s="228"/>
      <c r="AS151" s="224"/>
      <c r="AT151" s="225"/>
      <c r="AU151" s="224"/>
      <c r="AV151" s="370"/>
      <c r="AW151" s="224"/>
      <c r="AX151" s="225"/>
      <c r="AY151" s="224"/>
      <c r="AZ151" s="225"/>
    </row>
    <row r="152" spans="1:52">
      <c r="A152" s="162"/>
      <c r="B152" s="510"/>
      <c r="C152" s="525"/>
      <c r="D152" s="526"/>
      <c r="E152" s="527"/>
      <c r="F152" s="514"/>
      <c r="G152" s="528"/>
      <c r="H152" s="529"/>
      <c r="I152" s="499"/>
      <c r="J152" s="500"/>
      <c r="K152" s="499"/>
      <c r="L152" s="500"/>
      <c r="M152" s="499"/>
      <c r="N152" s="500"/>
      <c r="O152" s="499"/>
      <c r="P152" s="500"/>
      <c r="Q152" s="370"/>
      <c r="R152" s="224"/>
      <c r="S152" s="370"/>
      <c r="T152" s="224"/>
      <c r="U152" s="225"/>
      <c r="V152" s="224"/>
      <c r="W152" s="225"/>
      <c r="X152" s="224"/>
      <c r="Y152" s="225"/>
      <c r="Z152" s="226"/>
      <c r="AA152" s="224"/>
      <c r="AB152" s="225"/>
      <c r="AC152" s="224"/>
      <c r="AD152" s="225"/>
      <c r="AE152" s="224"/>
      <c r="AF152" s="225"/>
      <c r="AG152" s="224"/>
      <c r="AH152" s="225"/>
      <c r="AI152" s="226"/>
      <c r="AJ152" s="224"/>
      <c r="AK152" s="225"/>
      <c r="AL152" s="224"/>
      <c r="AM152" s="225"/>
      <c r="AN152" s="224"/>
      <c r="AO152" s="225"/>
      <c r="AP152" s="224"/>
      <c r="AQ152" s="225"/>
      <c r="AR152" s="228"/>
      <c r="AS152" s="224"/>
      <c r="AT152" s="225"/>
      <c r="AU152" s="224"/>
      <c r="AV152" s="370"/>
      <c r="AW152" s="224"/>
      <c r="AX152" s="225"/>
      <c r="AY152" s="224"/>
      <c r="AZ152" s="225"/>
    </row>
    <row r="153" spans="1:52">
      <c r="A153" s="162"/>
      <c r="B153" s="448"/>
      <c r="C153" s="4"/>
      <c r="D153" s="10"/>
      <c r="E153" s="450"/>
      <c r="F153" s="397"/>
      <c r="G153" s="485" t="s">
        <v>220</v>
      </c>
      <c r="H153" s="315"/>
      <c r="I153" s="224"/>
      <c r="J153" s="225"/>
      <c r="K153" s="224"/>
      <c r="L153" s="225"/>
      <c r="M153" s="224"/>
      <c r="N153" s="225"/>
      <c r="O153" s="224"/>
      <c r="P153" s="225"/>
      <c r="Q153" s="370"/>
      <c r="R153" s="224"/>
      <c r="S153" s="370"/>
      <c r="T153" s="224"/>
      <c r="U153" s="225"/>
      <c r="V153" s="224"/>
      <c r="W153" s="225"/>
      <c r="X153" s="224"/>
      <c r="Y153" s="225"/>
      <c r="Z153" s="226"/>
      <c r="AA153" s="224"/>
      <c r="AB153" s="225"/>
      <c r="AC153" s="224"/>
      <c r="AD153" s="225"/>
      <c r="AE153" s="224"/>
      <c r="AF153" s="225"/>
      <c r="AG153" s="224"/>
      <c r="AH153" s="225"/>
      <c r="AI153" s="226"/>
      <c r="AJ153" s="224"/>
      <c r="AK153" s="225"/>
      <c r="AL153" s="224"/>
      <c r="AM153" s="225"/>
      <c r="AN153" s="224"/>
      <c r="AO153" s="225"/>
      <c r="AP153" s="224"/>
      <c r="AQ153" s="225"/>
      <c r="AR153" s="228"/>
      <c r="AS153" s="224"/>
      <c r="AT153" s="225"/>
      <c r="AU153" s="224"/>
      <c r="AV153" s="370"/>
      <c r="AW153" s="224"/>
      <c r="AX153" s="225"/>
      <c r="AY153" s="224"/>
      <c r="AZ153" s="225"/>
    </row>
    <row r="154" spans="1:52">
      <c r="A154" s="162"/>
      <c r="B154" s="448"/>
      <c r="C154" s="4"/>
      <c r="D154" s="10"/>
      <c r="E154" s="450"/>
      <c r="F154" s="397"/>
      <c r="G154" s="304" t="s">
        <v>221</v>
      </c>
      <c r="H154" s="315"/>
      <c r="I154" s="224"/>
      <c r="J154" s="225"/>
      <c r="K154" s="224"/>
      <c r="L154" s="225"/>
      <c r="M154" s="224"/>
      <c r="N154" s="225"/>
      <c r="O154" s="224"/>
      <c r="P154" s="225"/>
      <c r="Q154" s="370"/>
      <c r="R154" s="224"/>
      <c r="S154" s="370"/>
      <c r="T154" s="224"/>
      <c r="U154" s="225"/>
      <c r="V154" s="224"/>
      <c r="W154" s="225"/>
      <c r="X154" s="224"/>
      <c r="Y154" s="225"/>
      <c r="Z154" s="226"/>
      <c r="AA154" s="224"/>
      <c r="AB154" s="225"/>
      <c r="AC154" s="224"/>
      <c r="AD154" s="225"/>
      <c r="AE154" s="224"/>
      <c r="AF154" s="225"/>
      <c r="AG154" s="224"/>
      <c r="AH154" s="225"/>
      <c r="AI154" s="226"/>
      <c r="AJ154" s="224"/>
      <c r="AK154" s="225"/>
      <c r="AL154" s="224"/>
      <c r="AM154" s="225"/>
      <c r="AN154" s="224"/>
      <c r="AO154" s="225"/>
      <c r="AP154" s="224"/>
      <c r="AQ154" s="225"/>
      <c r="AR154" s="228"/>
      <c r="AS154" s="224"/>
      <c r="AT154" s="225"/>
      <c r="AU154" s="224"/>
      <c r="AV154" s="370"/>
      <c r="AW154" s="224"/>
      <c r="AX154" s="225"/>
      <c r="AY154" s="224"/>
      <c r="AZ154" s="225"/>
    </row>
    <row r="155" spans="1:52">
      <c r="A155" s="162"/>
      <c r="B155" s="448"/>
      <c r="C155" s="4"/>
      <c r="D155" s="10"/>
      <c r="E155" s="450"/>
      <c r="F155" s="397"/>
      <c r="G155" s="304" t="s">
        <v>223</v>
      </c>
      <c r="H155" s="315"/>
      <c r="I155" s="224"/>
      <c r="J155" s="225"/>
      <c r="K155" s="224"/>
      <c r="L155" s="225"/>
      <c r="M155" s="224"/>
      <c r="N155" s="225"/>
      <c r="O155" s="224"/>
      <c r="P155" s="225"/>
      <c r="Q155" s="370"/>
      <c r="R155" s="224"/>
      <c r="S155" s="370"/>
      <c r="T155" s="224"/>
      <c r="U155" s="225"/>
      <c r="V155" s="224"/>
      <c r="W155" s="225"/>
      <c r="X155" s="224"/>
      <c r="Y155" s="225"/>
      <c r="Z155" s="226"/>
      <c r="AA155" s="224"/>
      <c r="AB155" s="225"/>
      <c r="AC155" s="224"/>
      <c r="AD155" s="225"/>
      <c r="AE155" s="224"/>
      <c r="AF155" s="225"/>
      <c r="AG155" s="224"/>
      <c r="AH155" s="225"/>
      <c r="AI155" s="226"/>
      <c r="AJ155" s="224"/>
      <c r="AK155" s="225"/>
      <c r="AL155" s="224"/>
      <c r="AM155" s="225"/>
      <c r="AN155" s="224"/>
      <c r="AO155" s="225"/>
      <c r="AP155" s="224"/>
      <c r="AQ155" s="225"/>
      <c r="AR155" s="228"/>
      <c r="AS155" s="224"/>
      <c r="AT155" s="225"/>
      <c r="AU155" s="224"/>
      <c r="AV155" s="370"/>
      <c r="AW155" s="224"/>
      <c r="AX155" s="225"/>
      <c r="AY155" s="224"/>
      <c r="AZ155" s="225"/>
    </row>
    <row r="156" spans="1:52">
      <c r="A156" s="162"/>
      <c r="B156" s="448"/>
      <c r="C156" s="4"/>
      <c r="D156" s="10"/>
      <c r="E156" s="450"/>
      <c r="F156" s="397"/>
      <c r="G156" s="304" t="s">
        <v>225</v>
      </c>
      <c r="H156" s="315"/>
      <c r="I156" s="224"/>
      <c r="J156" s="225"/>
      <c r="K156" s="224"/>
      <c r="L156" s="225"/>
      <c r="M156" s="224"/>
      <c r="N156" s="225"/>
      <c r="O156" s="224"/>
      <c r="P156" s="225"/>
      <c r="Q156" s="370"/>
      <c r="R156" s="224"/>
      <c r="S156" s="370"/>
      <c r="T156" s="224"/>
      <c r="U156" s="225"/>
      <c r="V156" s="224"/>
      <c r="W156" s="225"/>
      <c r="X156" s="224"/>
      <c r="Y156" s="225"/>
      <c r="Z156" s="226"/>
      <c r="AA156" s="224"/>
      <c r="AB156" s="225"/>
      <c r="AC156" s="224"/>
      <c r="AD156" s="225"/>
      <c r="AE156" s="224"/>
      <c r="AF156" s="225"/>
      <c r="AG156" s="224"/>
      <c r="AH156" s="225"/>
      <c r="AI156" s="226"/>
      <c r="AJ156" s="224"/>
      <c r="AK156" s="225"/>
      <c r="AL156" s="224"/>
      <c r="AM156" s="225"/>
      <c r="AN156" s="224"/>
      <c r="AO156" s="225"/>
      <c r="AP156" s="224"/>
      <c r="AQ156" s="225"/>
      <c r="AR156" s="228"/>
      <c r="AS156" s="224"/>
      <c r="AT156" s="225"/>
      <c r="AU156" s="224"/>
      <c r="AV156" s="370"/>
      <c r="AW156" s="224"/>
      <c r="AX156" s="225"/>
      <c r="AY156" s="224"/>
      <c r="AZ156" s="225"/>
    </row>
    <row r="157" spans="1:52">
      <c r="A157" s="162"/>
      <c r="B157" s="448"/>
      <c r="C157" s="4"/>
      <c r="D157" s="10"/>
      <c r="E157" s="450"/>
      <c r="F157" s="397"/>
      <c r="G157" s="304"/>
      <c r="H157" s="315"/>
      <c r="I157" s="224"/>
      <c r="J157" s="225"/>
      <c r="K157" s="224"/>
      <c r="L157" s="225"/>
      <c r="M157" s="224"/>
      <c r="N157" s="225"/>
      <c r="O157" s="224"/>
      <c r="P157" s="225"/>
      <c r="Q157" s="370"/>
      <c r="R157" s="224"/>
      <c r="S157" s="370"/>
      <c r="T157" s="224"/>
      <c r="U157" s="225"/>
      <c r="V157" s="224"/>
      <c r="W157" s="225"/>
      <c r="X157" s="224"/>
      <c r="Y157" s="225"/>
      <c r="Z157" s="226"/>
      <c r="AA157" s="224"/>
      <c r="AB157" s="225"/>
      <c r="AC157" s="224"/>
      <c r="AD157" s="225"/>
      <c r="AE157" s="224"/>
      <c r="AF157" s="225"/>
      <c r="AG157" s="224"/>
      <c r="AH157" s="225"/>
      <c r="AI157" s="226"/>
      <c r="AJ157" s="224"/>
      <c r="AK157" s="225"/>
      <c r="AL157" s="224"/>
      <c r="AM157" s="225"/>
      <c r="AN157" s="224"/>
      <c r="AO157" s="225"/>
      <c r="AP157" s="224"/>
      <c r="AQ157" s="225"/>
      <c r="AR157" s="228"/>
      <c r="AS157" s="224"/>
      <c r="AT157" s="225"/>
      <c r="AU157" s="224"/>
      <c r="AV157" s="370"/>
      <c r="AW157" s="224"/>
      <c r="AX157" s="225"/>
      <c r="AY157" s="224"/>
      <c r="AZ157" s="225"/>
    </row>
    <row r="158" spans="1:52">
      <c r="A158" s="162"/>
      <c r="B158" s="448"/>
      <c r="C158" s="4"/>
      <c r="D158" s="10"/>
      <c r="E158" s="450"/>
      <c r="F158" s="397"/>
      <c r="G158" s="359" t="s">
        <v>206</v>
      </c>
      <c r="H158" s="311" t="s">
        <v>97</v>
      </c>
      <c r="I158" s="224"/>
      <c r="J158" s="225"/>
      <c r="K158" s="224"/>
      <c r="L158" s="225"/>
      <c r="M158" s="224"/>
      <c r="N158" s="225"/>
      <c r="O158" s="224"/>
      <c r="P158" s="225"/>
      <c r="Q158" s="370"/>
      <c r="R158" s="224"/>
      <c r="S158" s="370"/>
      <c r="T158" s="224"/>
      <c r="U158" s="225"/>
      <c r="V158" s="224"/>
      <c r="W158" s="225"/>
      <c r="X158" s="224"/>
      <c r="Y158" s="225"/>
      <c r="Z158" s="226"/>
      <c r="AA158" s="224"/>
      <c r="AB158" s="225"/>
      <c r="AC158" s="224"/>
      <c r="AD158" s="225"/>
      <c r="AE158" s="224"/>
      <c r="AF158" s="225"/>
      <c r="AG158" s="224"/>
      <c r="AH158" s="225"/>
      <c r="AI158" s="226"/>
      <c r="AJ158" s="224"/>
      <c r="AK158" s="225"/>
      <c r="AL158" s="224"/>
      <c r="AM158" s="225"/>
      <c r="AN158" s="224"/>
      <c r="AO158" s="225"/>
      <c r="AP158" s="224"/>
      <c r="AQ158" s="225"/>
      <c r="AR158" s="228"/>
      <c r="AS158" s="224"/>
      <c r="AT158" s="225"/>
      <c r="AU158" s="224"/>
      <c r="AV158" s="370"/>
      <c r="AW158" s="224"/>
      <c r="AX158" s="225"/>
      <c r="AY158" s="224"/>
      <c r="AZ158" s="225"/>
    </row>
    <row r="159" spans="1:52">
      <c r="A159" s="162"/>
      <c r="B159" s="448"/>
      <c r="C159" s="248"/>
      <c r="D159" s="280"/>
      <c r="E159" s="450"/>
      <c r="F159" s="397"/>
      <c r="G159" s="359" t="s">
        <v>207</v>
      </c>
      <c r="H159" s="311" t="s">
        <v>98</v>
      </c>
      <c r="I159" s="224"/>
      <c r="J159" s="225"/>
      <c r="K159" s="224"/>
      <c r="L159" s="225"/>
      <c r="M159" s="224"/>
      <c r="N159" s="225"/>
      <c r="O159" s="224"/>
      <c r="P159" s="225"/>
      <c r="Q159" s="370"/>
      <c r="R159" s="224"/>
      <c r="S159" s="370"/>
      <c r="T159" s="224"/>
      <c r="U159" s="225"/>
      <c r="V159" s="224"/>
      <c r="W159" s="225"/>
      <c r="X159" s="224"/>
      <c r="Y159" s="225"/>
      <c r="Z159" s="226"/>
      <c r="AA159" s="224"/>
      <c r="AB159" s="225"/>
      <c r="AC159" s="224"/>
      <c r="AD159" s="225"/>
      <c r="AE159" s="224"/>
      <c r="AF159" s="225"/>
      <c r="AG159" s="224"/>
      <c r="AH159" s="225"/>
      <c r="AI159" s="226"/>
      <c r="AJ159" s="224"/>
      <c r="AK159" s="225"/>
      <c r="AL159" s="224"/>
      <c r="AM159" s="225"/>
      <c r="AN159" s="224"/>
      <c r="AO159" s="225"/>
      <c r="AP159" s="224"/>
      <c r="AQ159" s="225"/>
      <c r="AR159" s="228"/>
      <c r="AS159" s="224"/>
      <c r="AT159" s="225"/>
      <c r="AU159" s="224"/>
      <c r="AV159" s="370"/>
      <c r="AW159" s="224"/>
      <c r="AX159" s="225"/>
      <c r="AY159" s="224"/>
      <c r="AZ159" s="225"/>
    </row>
    <row r="160" spans="1:52">
      <c r="A160" s="162"/>
      <c r="B160" s="448"/>
      <c r="C160" s="446"/>
      <c r="D160" s="447"/>
      <c r="E160" s="431"/>
      <c r="F160" s="397"/>
      <c r="G160" s="359" t="s">
        <v>208</v>
      </c>
      <c r="H160" s="311" t="s">
        <v>99</v>
      </c>
      <c r="I160" s="224"/>
      <c r="J160" s="225"/>
      <c r="K160" s="224"/>
      <c r="L160" s="225"/>
      <c r="M160" s="224"/>
      <c r="N160" s="225"/>
      <c r="O160" s="224"/>
      <c r="P160" s="225"/>
      <c r="Q160" s="370"/>
      <c r="R160" s="224"/>
      <c r="S160" s="370"/>
      <c r="T160" s="224"/>
      <c r="U160" s="225"/>
      <c r="V160" s="224"/>
      <c r="W160" s="225"/>
      <c r="X160" s="224"/>
      <c r="Y160" s="225"/>
      <c r="Z160" s="226"/>
      <c r="AA160" s="224"/>
      <c r="AB160" s="225"/>
      <c r="AC160" s="224"/>
      <c r="AD160" s="225"/>
      <c r="AE160" s="224"/>
      <c r="AF160" s="225"/>
      <c r="AG160" s="224"/>
      <c r="AH160" s="225"/>
      <c r="AI160" s="226"/>
      <c r="AJ160" s="224"/>
      <c r="AK160" s="225"/>
      <c r="AL160" s="224"/>
      <c r="AM160" s="225"/>
      <c r="AN160" s="224"/>
      <c r="AO160" s="225"/>
      <c r="AP160" s="224"/>
      <c r="AQ160" s="225"/>
      <c r="AR160" s="228"/>
      <c r="AS160" s="224"/>
      <c r="AT160" s="225"/>
      <c r="AU160" s="224"/>
      <c r="AV160" s="370"/>
      <c r="AW160" s="224"/>
      <c r="AX160" s="225"/>
      <c r="AY160" s="224"/>
      <c r="AZ160" s="225"/>
    </row>
    <row r="161" spans="1:52">
      <c r="A161" s="162"/>
      <c r="B161" s="448"/>
      <c r="C161" s="446"/>
      <c r="D161" s="447"/>
      <c r="E161" s="431"/>
      <c r="F161" s="397"/>
      <c r="G161" s="359" t="s">
        <v>209</v>
      </c>
      <c r="H161" s="311" t="s">
        <v>100</v>
      </c>
      <c r="I161" s="197"/>
      <c r="J161" s="198"/>
      <c r="K161" s="199"/>
      <c r="L161" s="200"/>
      <c r="M161" s="199"/>
      <c r="N161" s="200"/>
      <c r="O161" s="199"/>
      <c r="P161" s="200"/>
      <c r="Q161" s="201"/>
      <c r="R161" s="197"/>
      <c r="S161" s="201"/>
      <c r="T161" s="199"/>
      <c r="U161" s="200"/>
      <c r="V161" s="199"/>
      <c r="W161" s="200"/>
      <c r="X161" s="199"/>
      <c r="Y161" s="200"/>
      <c r="Z161" s="201"/>
      <c r="AA161" s="199"/>
      <c r="AB161" s="200"/>
      <c r="AC161" s="199"/>
      <c r="AD161" s="200"/>
      <c r="AE161" s="199"/>
      <c r="AF161" s="200"/>
      <c r="AG161" s="199"/>
      <c r="AH161" s="200"/>
      <c r="AI161" s="202"/>
      <c r="AJ161" s="199"/>
      <c r="AK161" s="200"/>
      <c r="AL161" s="199"/>
      <c r="AM161" s="200"/>
      <c r="AN161" s="199"/>
      <c r="AO161" s="200"/>
      <c r="AP161" s="199"/>
      <c r="AQ161" s="200"/>
      <c r="AR161" s="203"/>
      <c r="AS161" s="230"/>
      <c r="AT161" s="229"/>
      <c r="AU161" s="230"/>
      <c r="AV161" s="232"/>
      <c r="AW161" s="230"/>
      <c r="AX161" s="229"/>
      <c r="AY161" s="230"/>
      <c r="AZ161" s="229"/>
    </row>
    <row r="162" spans="1:52">
      <c r="A162" s="162"/>
      <c r="B162" s="448"/>
      <c r="C162" s="446"/>
      <c r="D162" s="447"/>
      <c r="E162" s="431"/>
      <c r="F162" s="397"/>
      <c r="G162" s="359" t="s">
        <v>210</v>
      </c>
      <c r="H162" s="311" t="s">
        <v>211</v>
      </c>
      <c r="I162" s="204"/>
      <c r="J162" s="198"/>
      <c r="K162" s="199"/>
      <c r="L162" s="200"/>
      <c r="M162" s="199"/>
      <c r="N162" s="200"/>
      <c r="O162" s="199"/>
      <c r="P162" s="200"/>
      <c r="Q162" s="201"/>
      <c r="R162" s="197"/>
      <c r="S162" s="201"/>
      <c r="T162" s="199"/>
      <c r="U162" s="200"/>
      <c r="V162" s="199"/>
      <c r="W162" s="200"/>
      <c r="X162" s="199"/>
      <c r="Y162" s="200"/>
      <c r="Z162" s="201"/>
      <c r="AA162" s="199"/>
      <c r="AB162" s="200"/>
      <c r="AC162" s="199"/>
      <c r="AD162" s="200"/>
      <c r="AE162" s="199"/>
      <c r="AF162" s="200"/>
      <c r="AG162" s="199"/>
      <c r="AH162" s="200"/>
      <c r="AI162" s="202"/>
      <c r="AJ162" s="199"/>
      <c r="AK162" s="200"/>
      <c r="AL162" s="199"/>
      <c r="AM162" s="200"/>
      <c r="AN162" s="199"/>
      <c r="AO162" s="200"/>
      <c r="AP162" s="199"/>
      <c r="AQ162" s="200"/>
      <c r="AR162" s="265"/>
      <c r="AS162" s="230"/>
      <c r="AT162" s="229"/>
      <c r="AU162" s="230"/>
      <c r="AV162" s="233"/>
      <c r="AW162" s="230"/>
      <c r="AX162" s="229"/>
      <c r="AY162" s="230"/>
      <c r="AZ162" s="229"/>
    </row>
    <row r="163" spans="1:52">
      <c r="A163" s="162"/>
      <c r="B163" s="448"/>
      <c r="C163" s="446"/>
      <c r="D163" s="447"/>
      <c r="E163" s="431"/>
      <c r="F163" s="397"/>
      <c r="G163" s="359" t="s">
        <v>212</v>
      </c>
      <c r="H163" s="311" t="s">
        <v>213</v>
      </c>
      <c r="I163" s="197"/>
      <c r="J163" s="198"/>
      <c r="K163" s="199"/>
      <c r="L163" s="200"/>
      <c r="M163" s="199"/>
      <c r="N163" s="200"/>
      <c r="O163" s="199"/>
      <c r="P163" s="200"/>
      <c r="Q163" s="201"/>
      <c r="R163" s="197"/>
      <c r="S163" s="201"/>
      <c r="T163" s="199"/>
      <c r="U163" s="200"/>
      <c r="V163" s="199"/>
      <c r="W163" s="200"/>
      <c r="X163" s="199"/>
      <c r="Y163" s="200"/>
      <c r="Z163" s="201"/>
      <c r="AA163" s="199"/>
      <c r="AB163" s="200"/>
      <c r="AC163" s="199"/>
      <c r="AD163" s="200"/>
      <c r="AE163" s="199"/>
      <c r="AF163" s="200"/>
      <c r="AG163" s="199"/>
      <c r="AH163" s="200"/>
      <c r="AI163" s="202"/>
      <c r="AJ163" s="199"/>
      <c r="AK163" s="200"/>
      <c r="AL163" s="199"/>
      <c r="AM163" s="200"/>
      <c r="AN163" s="199"/>
      <c r="AO163" s="200"/>
      <c r="AP163" s="199"/>
      <c r="AQ163" s="200"/>
      <c r="AR163" s="265"/>
      <c r="AS163" s="230"/>
      <c r="AT163" s="229"/>
      <c r="AU163" s="230"/>
      <c r="AV163" s="233"/>
      <c r="AW163" s="230"/>
      <c r="AX163" s="229"/>
      <c r="AY163" s="230"/>
      <c r="AZ163" s="229"/>
    </row>
    <row r="164" spans="1:52">
      <c r="A164" s="162"/>
      <c r="B164" s="448"/>
      <c r="C164" s="247"/>
      <c r="D164" s="264"/>
      <c r="E164" s="449"/>
      <c r="F164" s="188"/>
      <c r="G164" s="359" t="s">
        <v>214</v>
      </c>
      <c r="H164" s="311" t="s">
        <v>215</v>
      </c>
      <c r="I164" s="197"/>
      <c r="J164" s="198"/>
      <c r="K164" s="199"/>
      <c r="L164" s="200"/>
      <c r="M164" s="199"/>
      <c r="N164" s="200"/>
      <c r="O164" s="199"/>
      <c r="P164" s="200"/>
      <c r="Q164" s="201"/>
      <c r="R164" s="197"/>
      <c r="S164" s="201"/>
      <c r="T164" s="199"/>
      <c r="U164" s="200"/>
      <c r="V164" s="199"/>
      <c r="W164" s="200"/>
      <c r="X164" s="199"/>
      <c r="Y164" s="200"/>
      <c r="Z164" s="201"/>
      <c r="AA164" s="199"/>
      <c r="AB164" s="200"/>
      <c r="AC164" s="199"/>
      <c r="AD164" s="200"/>
      <c r="AE164" s="199"/>
      <c r="AF164" s="200"/>
      <c r="AG164" s="199"/>
      <c r="AH164" s="200"/>
      <c r="AI164" s="202"/>
      <c r="AJ164" s="199"/>
      <c r="AK164" s="200"/>
      <c r="AL164" s="199"/>
      <c r="AM164" s="200"/>
      <c r="AN164" s="199"/>
      <c r="AO164" s="200"/>
      <c r="AP164" s="199"/>
      <c r="AQ164" s="200"/>
      <c r="AR164" s="203"/>
      <c r="AS164" s="230"/>
      <c r="AT164" s="229"/>
      <c r="AU164" s="230"/>
      <c r="AV164" s="232"/>
      <c r="AW164" s="230"/>
      <c r="AX164" s="229"/>
      <c r="AY164" s="230"/>
      <c r="AZ164" s="229"/>
    </row>
    <row r="165" spans="1:52">
      <c r="A165" s="179"/>
      <c r="B165" s="448"/>
      <c r="C165" s="248"/>
      <c r="D165" s="280"/>
      <c r="E165" s="449"/>
      <c r="F165" s="188"/>
      <c r="G165" s="359" t="s">
        <v>216</v>
      </c>
      <c r="H165" s="311" t="s">
        <v>217</v>
      </c>
      <c r="I165" s="197"/>
      <c r="J165" s="198"/>
      <c r="K165" s="199"/>
      <c r="L165" s="200"/>
      <c r="M165" s="199"/>
      <c r="N165" s="200"/>
      <c r="O165" s="199"/>
      <c r="P165" s="200"/>
      <c r="Q165" s="201"/>
      <c r="R165" s="197"/>
      <c r="S165" s="201"/>
      <c r="T165" s="199"/>
      <c r="U165" s="200"/>
      <c r="V165" s="199"/>
      <c r="W165" s="200"/>
      <c r="X165" s="199"/>
      <c r="Y165" s="200"/>
      <c r="Z165" s="201"/>
      <c r="AA165" s="199"/>
      <c r="AB165" s="200"/>
      <c r="AC165" s="199"/>
      <c r="AD165" s="200"/>
      <c r="AE165" s="199"/>
      <c r="AF165" s="200"/>
      <c r="AG165" s="199"/>
      <c r="AH165" s="200"/>
      <c r="AI165" s="202"/>
      <c r="AJ165" s="199"/>
      <c r="AK165" s="200"/>
      <c r="AL165" s="199"/>
      <c r="AM165" s="200"/>
      <c r="AN165" s="199"/>
      <c r="AO165" s="200"/>
      <c r="AP165" s="199"/>
      <c r="AQ165" s="200"/>
      <c r="AR165" s="203"/>
      <c r="AS165" s="234"/>
      <c r="AT165" s="235"/>
      <c r="AU165" s="234"/>
      <c r="AV165" s="236"/>
      <c r="AW165" s="234"/>
      <c r="AX165" s="235"/>
      <c r="AY165" s="234"/>
      <c r="AZ165" s="235"/>
    </row>
    <row r="166" spans="1:52">
      <c r="A166" s="162"/>
      <c r="B166" s="501"/>
      <c r="C166" s="517"/>
      <c r="D166" s="503"/>
      <c r="E166" s="505"/>
      <c r="F166" s="505"/>
      <c r="G166" s="530" t="s">
        <v>218</v>
      </c>
      <c r="H166" s="531" t="s">
        <v>101</v>
      </c>
      <c r="I166" s="532"/>
      <c r="J166" s="533"/>
      <c r="K166" s="534"/>
      <c r="L166" s="535"/>
      <c r="M166" s="534"/>
      <c r="N166" s="535"/>
      <c r="O166" s="534"/>
      <c r="P166" s="535"/>
      <c r="Q166" s="201"/>
      <c r="R166" s="197"/>
      <c r="S166" s="201"/>
      <c r="T166" s="199"/>
      <c r="U166" s="200"/>
      <c r="V166" s="199"/>
      <c r="W166" s="200"/>
      <c r="X166" s="199"/>
      <c r="Y166" s="200"/>
      <c r="Z166" s="201"/>
      <c r="AA166" s="199"/>
      <c r="AB166" s="200"/>
      <c r="AC166" s="199"/>
      <c r="AD166" s="200"/>
      <c r="AE166" s="199"/>
      <c r="AF166" s="200"/>
      <c r="AG166" s="199"/>
      <c r="AH166" s="200"/>
      <c r="AI166" s="202"/>
      <c r="AJ166" s="199"/>
      <c r="AK166" s="200"/>
      <c r="AL166" s="199"/>
      <c r="AM166" s="200"/>
      <c r="AN166" s="199"/>
      <c r="AO166" s="200"/>
      <c r="AP166" s="199"/>
      <c r="AQ166" s="200"/>
      <c r="AR166" s="265"/>
      <c r="AS166" s="237"/>
      <c r="AT166" s="238"/>
      <c r="AU166" s="237"/>
      <c r="AV166" s="217"/>
      <c r="AW166" s="237"/>
      <c r="AX166" s="238"/>
      <c r="AY166" s="237"/>
      <c r="AZ166" s="238"/>
    </row>
    <row r="167" spans="1:52">
      <c r="A167" s="162"/>
      <c r="B167" s="308"/>
      <c r="C167" s="247"/>
      <c r="D167" s="141"/>
      <c r="E167" s="187"/>
      <c r="F167" s="187"/>
      <c r="G167" s="268"/>
      <c r="H167" s="26"/>
      <c r="I167" s="197"/>
      <c r="J167" s="198"/>
      <c r="K167" s="199"/>
      <c r="L167" s="200"/>
      <c r="M167" s="199"/>
      <c r="N167" s="200"/>
      <c r="O167" s="199"/>
      <c r="P167" s="200"/>
      <c r="Q167" s="201"/>
      <c r="R167" s="197"/>
      <c r="S167" s="201"/>
      <c r="T167" s="199"/>
      <c r="U167" s="200"/>
      <c r="V167" s="199"/>
      <c r="W167" s="200"/>
      <c r="X167" s="199"/>
      <c r="Y167" s="200"/>
      <c r="Z167" s="201"/>
      <c r="AA167" s="199"/>
      <c r="AB167" s="200"/>
      <c r="AC167" s="199"/>
      <c r="AD167" s="200"/>
      <c r="AE167" s="199"/>
      <c r="AF167" s="200"/>
      <c r="AG167" s="199"/>
      <c r="AH167" s="200"/>
      <c r="AI167" s="202"/>
      <c r="AJ167" s="199"/>
      <c r="AK167" s="200"/>
      <c r="AL167" s="199"/>
      <c r="AM167" s="200"/>
      <c r="AN167" s="199"/>
      <c r="AO167" s="200"/>
      <c r="AP167" s="199"/>
      <c r="AQ167" s="200"/>
      <c r="AR167" s="265"/>
      <c r="AS167" s="237"/>
      <c r="AT167" s="238"/>
      <c r="AU167" s="237"/>
      <c r="AV167" s="217"/>
      <c r="AW167" s="237"/>
      <c r="AX167" s="238"/>
      <c r="AY167" s="237"/>
      <c r="AZ167" s="238"/>
    </row>
    <row r="168" spans="1:52">
      <c r="A168" s="162"/>
      <c r="B168" s="308"/>
      <c r="C168" s="247"/>
      <c r="D168" s="141"/>
      <c r="E168" s="187"/>
      <c r="F168" s="187"/>
      <c r="G168" s="268"/>
      <c r="H168" s="262"/>
      <c r="I168" s="231"/>
      <c r="J168" s="225"/>
      <c r="K168" s="224"/>
      <c r="L168" s="225"/>
      <c r="M168" s="224"/>
      <c r="N168" s="225"/>
      <c r="O168" s="224"/>
      <c r="P168" s="225"/>
      <c r="Q168" s="370"/>
      <c r="R168" s="224"/>
      <c r="S168" s="370"/>
      <c r="T168" s="224"/>
      <c r="U168" s="225"/>
      <c r="V168" s="224"/>
      <c r="W168" s="225"/>
      <c r="X168" s="224"/>
      <c r="Y168" s="225"/>
      <c r="Z168" s="226"/>
      <c r="AA168" s="224"/>
      <c r="AB168" s="225"/>
      <c r="AC168" s="224"/>
      <c r="AD168" s="225"/>
      <c r="AE168" s="224"/>
      <c r="AF168" s="225"/>
      <c r="AG168" s="224"/>
      <c r="AH168" s="225"/>
      <c r="AI168" s="226"/>
      <c r="AJ168" s="224"/>
      <c r="AK168" s="225"/>
      <c r="AL168" s="224"/>
      <c r="AM168" s="225"/>
      <c r="AN168" s="224"/>
      <c r="AO168" s="225"/>
      <c r="AP168" s="224"/>
      <c r="AQ168" s="225"/>
      <c r="AR168" s="228"/>
      <c r="AS168" s="224"/>
      <c r="AT168" s="225"/>
      <c r="AU168" s="224"/>
      <c r="AV168" s="370"/>
      <c r="AW168" s="224"/>
      <c r="AX168" s="225"/>
      <c r="AY168" s="224"/>
      <c r="AZ168" s="225"/>
    </row>
    <row r="169" spans="1:52">
      <c r="A169" s="162"/>
      <c r="B169" s="308"/>
      <c r="C169" s="247"/>
      <c r="D169" s="141"/>
      <c r="E169" s="187"/>
      <c r="F169" s="187"/>
      <c r="G169" s="268"/>
      <c r="H169" s="262"/>
      <c r="I169" s="224"/>
      <c r="J169" s="225"/>
      <c r="K169" s="224"/>
      <c r="L169" s="225"/>
      <c r="M169" s="224"/>
      <c r="N169" s="225"/>
      <c r="O169" s="224"/>
      <c r="P169" s="225"/>
      <c r="Q169" s="370"/>
      <c r="R169" s="224"/>
      <c r="S169" s="370"/>
      <c r="T169" s="224"/>
      <c r="U169" s="225"/>
      <c r="V169" s="224"/>
      <c r="W169" s="225"/>
      <c r="X169" s="224"/>
      <c r="Y169" s="225"/>
      <c r="Z169" s="226"/>
      <c r="AA169" s="224"/>
      <c r="AB169" s="225"/>
      <c r="AC169" s="224"/>
      <c r="AD169" s="225"/>
      <c r="AE169" s="224"/>
      <c r="AF169" s="225"/>
      <c r="AG169" s="224"/>
      <c r="AH169" s="225"/>
      <c r="AI169" s="226"/>
      <c r="AJ169" s="224"/>
      <c r="AK169" s="225"/>
      <c r="AL169" s="224"/>
      <c r="AM169" s="225"/>
      <c r="AN169" s="224"/>
      <c r="AO169" s="225"/>
      <c r="AP169" s="224"/>
      <c r="AQ169" s="225"/>
      <c r="AR169" s="228"/>
      <c r="AS169" s="224"/>
      <c r="AT169" s="225"/>
      <c r="AU169" s="224"/>
      <c r="AV169" s="370"/>
      <c r="AW169" s="224"/>
      <c r="AX169" s="225"/>
      <c r="AY169" s="224"/>
      <c r="AZ169" s="225"/>
    </row>
    <row r="170" spans="1:52">
      <c r="A170" s="179"/>
      <c r="B170" s="308"/>
      <c r="C170" s="248"/>
      <c r="D170" s="280"/>
      <c r="E170" s="319"/>
      <c r="F170" s="187"/>
      <c r="G170" s="250"/>
      <c r="H170" s="285"/>
      <c r="I170" s="224"/>
      <c r="J170" s="225"/>
      <c r="K170" s="224"/>
      <c r="L170" s="225"/>
      <c r="M170" s="224"/>
      <c r="N170" s="225"/>
      <c r="O170" s="224"/>
      <c r="P170" s="225"/>
      <c r="Q170" s="370"/>
      <c r="R170" s="224"/>
      <c r="S170" s="370"/>
      <c r="T170" s="224"/>
      <c r="U170" s="225"/>
      <c r="V170" s="224"/>
      <c r="W170" s="225"/>
      <c r="X170" s="224"/>
      <c r="Y170" s="225"/>
      <c r="Z170" s="226"/>
      <c r="AA170" s="224"/>
      <c r="AB170" s="225"/>
      <c r="AC170" s="224"/>
      <c r="AD170" s="225"/>
      <c r="AE170" s="224"/>
      <c r="AF170" s="225"/>
      <c r="AG170" s="224"/>
      <c r="AH170" s="225"/>
      <c r="AI170" s="226"/>
      <c r="AJ170" s="224"/>
      <c r="AK170" s="225"/>
      <c r="AL170" s="224"/>
      <c r="AM170" s="225"/>
      <c r="AN170" s="224"/>
      <c r="AO170" s="225"/>
      <c r="AP170" s="224"/>
      <c r="AQ170" s="225"/>
      <c r="AR170" s="228"/>
      <c r="AS170" s="224"/>
      <c r="AT170" s="225"/>
      <c r="AU170" s="224"/>
      <c r="AV170" s="370"/>
      <c r="AW170" s="224"/>
      <c r="AX170" s="225"/>
      <c r="AY170" s="224"/>
      <c r="AZ170" s="225"/>
    </row>
    <row r="171" spans="1:52">
      <c r="A171" s="179"/>
      <c r="B171" s="308"/>
      <c r="C171" s="266"/>
      <c r="D171" s="264"/>
      <c r="E171" s="319"/>
      <c r="F171" s="187"/>
      <c r="G171" s="278"/>
      <c r="H171" s="287"/>
      <c r="I171" s="224"/>
      <c r="J171" s="225"/>
      <c r="K171" s="224"/>
      <c r="L171" s="225"/>
      <c r="M171" s="224"/>
      <c r="N171" s="225"/>
      <c r="O171" s="224"/>
      <c r="P171" s="225"/>
      <c r="Q171" s="370"/>
      <c r="R171" s="224"/>
      <c r="S171" s="370"/>
      <c r="T171" s="224"/>
      <c r="U171" s="225"/>
      <c r="V171" s="224"/>
      <c r="W171" s="225"/>
      <c r="X171" s="224"/>
      <c r="Y171" s="225"/>
      <c r="Z171" s="226"/>
      <c r="AA171" s="224"/>
      <c r="AB171" s="225"/>
      <c r="AC171" s="224"/>
      <c r="AD171" s="225"/>
      <c r="AE171" s="224"/>
      <c r="AF171" s="225"/>
      <c r="AG171" s="224"/>
      <c r="AH171" s="225"/>
      <c r="AI171" s="226"/>
      <c r="AJ171" s="224"/>
      <c r="AK171" s="225"/>
      <c r="AL171" s="224"/>
      <c r="AM171" s="225"/>
      <c r="AN171" s="224"/>
      <c r="AO171" s="225"/>
      <c r="AP171" s="224"/>
      <c r="AQ171" s="225"/>
      <c r="AR171" s="228"/>
      <c r="AS171" s="224"/>
      <c r="AT171" s="225"/>
      <c r="AU171" s="224"/>
      <c r="AV171" s="370"/>
      <c r="AW171" s="224"/>
      <c r="AX171" s="225"/>
      <c r="AY171" s="224"/>
      <c r="AZ171" s="225"/>
    </row>
    <row r="172" spans="1:52">
      <c r="A172" s="179"/>
      <c r="B172" s="308"/>
      <c r="C172" s="266"/>
      <c r="D172" s="264"/>
      <c r="E172" s="319"/>
      <c r="F172" s="187"/>
      <c r="G172" s="278"/>
      <c r="H172" s="287"/>
      <c r="I172" s="224"/>
      <c r="J172" s="225"/>
      <c r="K172" s="224"/>
      <c r="L172" s="225"/>
      <c r="M172" s="224"/>
      <c r="N172" s="225"/>
      <c r="O172" s="224"/>
      <c r="P172" s="225"/>
      <c r="Q172" s="370"/>
      <c r="R172" s="224"/>
      <c r="S172" s="370"/>
      <c r="T172" s="224"/>
      <c r="U172" s="225"/>
      <c r="V172" s="224"/>
      <c r="W172" s="225"/>
      <c r="X172" s="224"/>
      <c r="Y172" s="225"/>
      <c r="Z172" s="226"/>
      <c r="AA172" s="224"/>
      <c r="AB172" s="225"/>
      <c r="AC172" s="224"/>
      <c r="AD172" s="225"/>
      <c r="AE172" s="224"/>
      <c r="AF172" s="225"/>
      <c r="AG172" s="224"/>
      <c r="AH172" s="225"/>
      <c r="AI172" s="226"/>
      <c r="AJ172" s="224"/>
      <c r="AK172" s="225"/>
      <c r="AL172" s="224"/>
      <c r="AM172" s="225"/>
      <c r="AN172" s="224"/>
      <c r="AO172" s="225"/>
      <c r="AP172" s="224"/>
      <c r="AQ172" s="225"/>
      <c r="AR172" s="228"/>
      <c r="AS172" s="224"/>
      <c r="AT172" s="225"/>
      <c r="AU172" s="224"/>
      <c r="AV172" s="370"/>
      <c r="AW172" s="224"/>
      <c r="AX172" s="225"/>
      <c r="AY172" s="224"/>
      <c r="AZ172" s="225"/>
    </row>
    <row r="173" spans="1:52">
      <c r="A173" s="162"/>
      <c r="B173" s="308"/>
      <c r="C173" s="248"/>
      <c r="D173" s="280"/>
      <c r="E173" s="319"/>
      <c r="F173" s="187"/>
      <c r="G173" s="291"/>
      <c r="H173" s="287"/>
      <c r="I173" s="211"/>
      <c r="J173" s="225"/>
      <c r="K173" s="224"/>
      <c r="L173" s="225"/>
      <c r="M173" s="224"/>
      <c r="N173" s="225"/>
      <c r="O173" s="224"/>
      <c r="P173" s="225"/>
      <c r="Q173" s="370"/>
      <c r="R173" s="224"/>
      <c r="S173" s="370"/>
      <c r="T173" s="224"/>
      <c r="U173" s="225"/>
      <c r="V173" s="224"/>
      <c r="W173" s="225"/>
      <c r="X173" s="224"/>
      <c r="Y173" s="225"/>
      <c r="Z173" s="226"/>
      <c r="AA173" s="224"/>
      <c r="AB173" s="225"/>
      <c r="AC173" s="224"/>
      <c r="AD173" s="225"/>
      <c r="AE173" s="224"/>
      <c r="AF173" s="225"/>
      <c r="AG173" s="224"/>
      <c r="AH173" s="225"/>
      <c r="AI173" s="226"/>
      <c r="AJ173" s="224"/>
      <c r="AK173" s="225"/>
      <c r="AL173" s="224"/>
      <c r="AM173" s="225"/>
      <c r="AN173" s="224"/>
      <c r="AO173" s="225"/>
      <c r="AP173" s="224"/>
      <c r="AQ173" s="225"/>
      <c r="AR173" s="228"/>
      <c r="AS173" s="224"/>
      <c r="AT173" s="225"/>
      <c r="AU173" s="224"/>
      <c r="AV173" s="370"/>
      <c r="AW173" s="224"/>
      <c r="AX173" s="225"/>
      <c r="AY173" s="224"/>
      <c r="AZ173" s="225"/>
    </row>
    <row r="174" spans="1:52">
      <c r="A174" s="162"/>
      <c r="B174" s="308"/>
      <c r="C174" s="248"/>
      <c r="D174" s="280"/>
      <c r="E174" s="319"/>
      <c r="F174" s="187"/>
      <c r="G174" s="291"/>
      <c r="H174" s="26"/>
      <c r="I174" s="224"/>
      <c r="J174" s="225"/>
      <c r="K174" s="224"/>
      <c r="L174" s="225"/>
      <c r="M174" s="224"/>
      <c r="N174" s="225"/>
      <c r="O174" s="224"/>
      <c r="P174" s="225"/>
      <c r="Q174" s="370"/>
      <c r="R174" s="224"/>
      <c r="S174" s="370"/>
      <c r="T174" s="224"/>
      <c r="U174" s="225"/>
      <c r="V174" s="224"/>
      <c r="W174" s="225"/>
      <c r="X174" s="224"/>
      <c r="Y174" s="225"/>
      <c r="Z174" s="226"/>
      <c r="AA174" s="224"/>
      <c r="AB174" s="225"/>
      <c r="AC174" s="224"/>
      <c r="AD174" s="225"/>
      <c r="AE174" s="224"/>
      <c r="AF174" s="225"/>
      <c r="AG174" s="224"/>
      <c r="AH174" s="225"/>
      <c r="AI174" s="226"/>
      <c r="AJ174" s="224"/>
      <c r="AK174" s="225"/>
      <c r="AL174" s="224"/>
      <c r="AM174" s="225"/>
      <c r="AN174" s="224"/>
      <c r="AO174" s="225"/>
      <c r="AP174" s="224"/>
      <c r="AQ174" s="225"/>
      <c r="AR174" s="228"/>
      <c r="AS174" s="224"/>
      <c r="AT174" s="225"/>
      <c r="AU174" s="224"/>
      <c r="AV174" s="370"/>
      <c r="AW174" s="224"/>
      <c r="AX174" s="225"/>
      <c r="AY174" s="224"/>
      <c r="AZ174" s="225"/>
    </row>
    <row r="175" spans="1:52">
      <c r="A175" s="162"/>
      <c r="B175" s="308"/>
      <c r="C175" s="248"/>
      <c r="D175" s="280"/>
      <c r="E175" s="319"/>
      <c r="F175" s="187"/>
      <c r="G175" s="291"/>
      <c r="H175" s="287"/>
      <c r="I175" s="224"/>
      <c r="J175" s="225"/>
      <c r="K175" s="224"/>
      <c r="L175" s="225"/>
      <c r="M175" s="224"/>
      <c r="N175" s="225"/>
      <c r="O175" s="224"/>
      <c r="P175" s="225"/>
      <c r="Q175" s="370"/>
      <c r="R175" s="224"/>
      <c r="S175" s="370"/>
      <c r="T175" s="224"/>
      <c r="U175" s="225"/>
      <c r="V175" s="224"/>
      <c r="W175" s="225"/>
      <c r="X175" s="224"/>
      <c r="Y175" s="225"/>
      <c r="Z175" s="226"/>
      <c r="AA175" s="224"/>
      <c r="AB175" s="225"/>
      <c r="AC175" s="224"/>
      <c r="AD175" s="225"/>
      <c r="AE175" s="224"/>
      <c r="AF175" s="225"/>
      <c r="AG175" s="224"/>
      <c r="AH175" s="225"/>
      <c r="AI175" s="226"/>
      <c r="AJ175" s="224"/>
      <c r="AK175" s="225"/>
      <c r="AL175" s="224"/>
      <c r="AM175" s="225"/>
      <c r="AN175" s="224"/>
      <c r="AO175" s="225"/>
      <c r="AP175" s="224"/>
      <c r="AQ175" s="225"/>
      <c r="AR175" s="228"/>
      <c r="AS175" s="224"/>
      <c r="AT175" s="225"/>
      <c r="AU175" s="224"/>
      <c r="AV175" s="370"/>
      <c r="AW175" s="224"/>
      <c r="AX175" s="225"/>
      <c r="AY175" s="224"/>
      <c r="AZ175" s="225"/>
    </row>
    <row r="176" spans="1:52">
      <c r="A176" s="162"/>
      <c r="B176" s="308"/>
      <c r="C176" s="248"/>
      <c r="D176" s="280"/>
      <c r="E176" s="319"/>
      <c r="F176" s="187"/>
      <c r="G176" s="291"/>
      <c r="H176" s="287"/>
      <c r="I176" s="224"/>
      <c r="J176" s="225"/>
      <c r="K176" s="224"/>
      <c r="L176" s="225"/>
      <c r="M176" s="224"/>
      <c r="N176" s="225"/>
      <c r="O176" s="224"/>
      <c r="P176" s="225"/>
      <c r="Q176" s="370"/>
      <c r="R176" s="224"/>
      <c r="S176" s="370"/>
      <c r="T176" s="224"/>
      <c r="U176" s="225"/>
      <c r="V176" s="224"/>
      <c r="W176" s="225"/>
      <c r="X176" s="224"/>
      <c r="Y176" s="225"/>
      <c r="Z176" s="226"/>
      <c r="AA176" s="224"/>
      <c r="AB176" s="225"/>
      <c r="AC176" s="224"/>
      <c r="AD176" s="225"/>
      <c r="AE176" s="224"/>
      <c r="AF176" s="225"/>
      <c r="AG176" s="224"/>
      <c r="AH176" s="225"/>
      <c r="AI176" s="226"/>
      <c r="AJ176" s="224"/>
      <c r="AK176" s="225"/>
      <c r="AL176" s="224"/>
      <c r="AM176" s="225"/>
      <c r="AN176" s="224"/>
      <c r="AO176" s="225"/>
      <c r="AP176" s="224"/>
      <c r="AQ176" s="225"/>
      <c r="AR176" s="228"/>
      <c r="AS176" s="224"/>
      <c r="AT176" s="225"/>
      <c r="AU176" s="224"/>
      <c r="AV176" s="370"/>
      <c r="AW176" s="224"/>
      <c r="AX176" s="225"/>
      <c r="AY176" s="224"/>
      <c r="AZ176" s="225"/>
    </row>
    <row r="177" spans="1:52">
      <c r="A177" s="162"/>
      <c r="B177" s="308"/>
      <c r="C177" s="266"/>
      <c r="D177" s="264"/>
      <c r="E177" s="319"/>
      <c r="F177" s="187"/>
      <c r="G177" s="290"/>
      <c r="H177" s="286"/>
      <c r="I177" s="224"/>
      <c r="J177" s="225"/>
      <c r="K177" s="224"/>
      <c r="L177" s="225"/>
      <c r="M177" s="224"/>
      <c r="N177" s="225"/>
      <c r="O177" s="224"/>
      <c r="P177" s="225"/>
      <c r="Q177" s="370"/>
      <c r="R177" s="224"/>
      <c r="S177" s="370"/>
      <c r="T177" s="224"/>
      <c r="U177" s="225"/>
      <c r="V177" s="224"/>
      <c r="W177" s="225"/>
      <c r="X177" s="224"/>
      <c r="Y177" s="225"/>
      <c r="Z177" s="226"/>
      <c r="AA177" s="224"/>
      <c r="AB177" s="225"/>
      <c r="AC177" s="224"/>
      <c r="AD177" s="225"/>
      <c r="AE177" s="224"/>
      <c r="AF177" s="225"/>
      <c r="AG177" s="224"/>
      <c r="AH177" s="225"/>
      <c r="AI177" s="226"/>
      <c r="AJ177" s="224"/>
      <c r="AK177" s="225"/>
      <c r="AL177" s="224"/>
      <c r="AM177" s="225"/>
      <c r="AN177" s="224"/>
      <c r="AO177" s="225"/>
      <c r="AP177" s="224"/>
      <c r="AQ177" s="225"/>
      <c r="AR177" s="228"/>
      <c r="AS177" s="224"/>
      <c r="AT177" s="225"/>
      <c r="AU177" s="224"/>
      <c r="AV177" s="370"/>
      <c r="AW177" s="224"/>
      <c r="AX177" s="225"/>
      <c r="AY177" s="224"/>
      <c r="AZ177" s="225"/>
    </row>
    <row r="178" spans="1:52">
      <c r="A178" s="162"/>
      <c r="B178" s="308"/>
      <c r="C178" s="266"/>
      <c r="D178" s="264"/>
      <c r="E178" s="319"/>
      <c r="F178" s="187"/>
      <c r="G178" s="290"/>
      <c r="H178" s="286"/>
      <c r="I178" s="224"/>
      <c r="J178" s="225"/>
      <c r="K178" s="224"/>
      <c r="L178" s="225"/>
      <c r="M178" s="224"/>
      <c r="N178" s="225"/>
      <c r="O178" s="224"/>
      <c r="P178" s="225"/>
      <c r="Q178" s="370"/>
      <c r="R178" s="224"/>
      <c r="S178" s="370"/>
      <c r="T178" s="224"/>
      <c r="U178" s="225"/>
      <c r="V178" s="224"/>
      <c r="W178" s="225"/>
      <c r="X178" s="224"/>
      <c r="Y178" s="225"/>
      <c r="Z178" s="226"/>
      <c r="AA178" s="224"/>
      <c r="AB178" s="225"/>
      <c r="AC178" s="224"/>
      <c r="AD178" s="225"/>
      <c r="AE178" s="224"/>
      <c r="AF178" s="225"/>
      <c r="AG178" s="224"/>
      <c r="AH178" s="225"/>
      <c r="AI178" s="226"/>
      <c r="AJ178" s="224"/>
      <c r="AK178" s="225"/>
      <c r="AL178" s="224"/>
      <c r="AM178" s="225"/>
      <c r="AN178" s="224"/>
      <c r="AO178" s="225"/>
      <c r="AP178" s="224"/>
      <c r="AQ178" s="225"/>
      <c r="AR178" s="228"/>
      <c r="AS178" s="224"/>
      <c r="AT178" s="225"/>
      <c r="AU178" s="224"/>
      <c r="AV178" s="370"/>
      <c r="AW178" s="224"/>
      <c r="AX178" s="225"/>
      <c r="AY178" s="224"/>
      <c r="AZ178" s="225"/>
    </row>
    <row r="179" spans="1:52">
      <c r="A179" s="162"/>
      <c r="B179" s="308"/>
      <c r="C179" s="266"/>
      <c r="D179" s="264"/>
      <c r="E179" s="319"/>
      <c r="F179" s="187"/>
      <c r="G179" s="290"/>
      <c r="H179" s="286"/>
      <c r="I179" s="224"/>
      <c r="J179" s="225"/>
      <c r="K179" s="224"/>
      <c r="L179" s="225"/>
      <c r="M179" s="224"/>
      <c r="N179" s="225"/>
      <c r="O179" s="224"/>
      <c r="P179" s="225"/>
      <c r="Q179" s="370"/>
      <c r="R179" s="224"/>
      <c r="S179" s="370"/>
      <c r="T179" s="224"/>
      <c r="U179" s="225"/>
      <c r="V179" s="224"/>
      <c r="W179" s="225"/>
      <c r="X179" s="224"/>
      <c r="Y179" s="225"/>
      <c r="Z179" s="226"/>
      <c r="AA179" s="224"/>
      <c r="AB179" s="225"/>
      <c r="AC179" s="224"/>
      <c r="AD179" s="225"/>
      <c r="AE179" s="224"/>
      <c r="AF179" s="225"/>
      <c r="AG179" s="224"/>
      <c r="AH179" s="225"/>
      <c r="AI179" s="226"/>
      <c r="AJ179" s="224"/>
      <c r="AK179" s="225"/>
      <c r="AL179" s="224"/>
      <c r="AM179" s="225"/>
      <c r="AN179" s="224"/>
      <c r="AO179" s="225"/>
      <c r="AP179" s="224"/>
      <c r="AQ179" s="225"/>
      <c r="AR179" s="228"/>
      <c r="AS179" s="224"/>
      <c r="AT179" s="225"/>
      <c r="AU179" s="224"/>
      <c r="AV179" s="370"/>
      <c r="AW179" s="224"/>
      <c r="AX179" s="225"/>
      <c r="AY179" s="224"/>
      <c r="AZ179" s="225"/>
    </row>
    <row r="180" spans="1:52">
      <c r="A180" s="162"/>
      <c r="B180" s="308"/>
      <c r="C180" s="248"/>
      <c r="D180" s="280"/>
      <c r="E180" s="319"/>
      <c r="F180" s="187"/>
      <c r="G180" s="268"/>
      <c r="H180" s="285"/>
      <c r="I180" s="224"/>
      <c r="J180" s="225"/>
      <c r="K180" s="224"/>
      <c r="L180" s="225"/>
      <c r="M180" s="224"/>
      <c r="N180" s="225"/>
      <c r="O180" s="224"/>
      <c r="P180" s="225"/>
      <c r="Q180" s="370"/>
      <c r="R180" s="224"/>
      <c r="S180" s="370"/>
      <c r="T180" s="224"/>
      <c r="U180" s="225"/>
      <c r="V180" s="224"/>
      <c r="W180" s="225"/>
      <c r="X180" s="224"/>
      <c r="Y180" s="225"/>
      <c r="Z180" s="226"/>
      <c r="AA180" s="224"/>
      <c r="AB180" s="225"/>
      <c r="AC180" s="224"/>
      <c r="AD180" s="225"/>
      <c r="AE180" s="224"/>
      <c r="AF180" s="225"/>
      <c r="AG180" s="224"/>
      <c r="AH180" s="225"/>
      <c r="AI180" s="226"/>
      <c r="AJ180" s="224"/>
      <c r="AK180" s="225"/>
      <c r="AL180" s="224"/>
      <c r="AM180" s="225"/>
      <c r="AN180" s="224"/>
      <c r="AO180" s="225"/>
      <c r="AP180" s="224"/>
      <c r="AQ180" s="225"/>
      <c r="AR180" s="228"/>
      <c r="AS180" s="224"/>
      <c r="AT180" s="225"/>
      <c r="AU180" s="224"/>
      <c r="AV180" s="370"/>
      <c r="AW180" s="224"/>
      <c r="AX180" s="225"/>
      <c r="AY180" s="224"/>
      <c r="AZ180" s="225"/>
    </row>
    <row r="181" spans="1:52">
      <c r="A181" s="162"/>
      <c r="B181" s="308"/>
      <c r="C181" s="248"/>
      <c r="D181" s="280"/>
      <c r="E181" s="319"/>
      <c r="F181" s="187"/>
      <c r="G181" s="268"/>
      <c r="H181" s="285"/>
      <c r="I181" s="197"/>
      <c r="J181" s="198"/>
      <c r="K181" s="199"/>
      <c r="L181" s="200"/>
      <c r="M181" s="199"/>
      <c r="N181" s="200"/>
      <c r="O181" s="199"/>
      <c r="P181" s="200"/>
      <c r="Q181" s="201"/>
      <c r="R181" s="197"/>
      <c r="S181" s="201"/>
      <c r="T181" s="199"/>
      <c r="U181" s="200"/>
      <c r="V181" s="199"/>
      <c r="W181" s="200"/>
      <c r="X181" s="199"/>
      <c r="Y181" s="200"/>
      <c r="Z181" s="201"/>
      <c r="AA181" s="199"/>
      <c r="AB181" s="200"/>
      <c r="AC181" s="199"/>
      <c r="AD181" s="200"/>
      <c r="AE181" s="199"/>
      <c r="AF181" s="200"/>
      <c r="AG181" s="199"/>
      <c r="AH181" s="200"/>
      <c r="AI181" s="202"/>
      <c r="AJ181" s="199"/>
      <c r="AK181" s="200"/>
      <c r="AL181" s="199"/>
      <c r="AM181" s="200"/>
      <c r="AN181" s="199"/>
      <c r="AO181" s="200"/>
      <c r="AP181" s="199"/>
      <c r="AQ181" s="200"/>
      <c r="AR181" s="265"/>
      <c r="AS181" s="237"/>
      <c r="AT181" s="238"/>
      <c r="AU181" s="237"/>
      <c r="AV181" s="217"/>
      <c r="AW181" s="237"/>
      <c r="AX181" s="238"/>
      <c r="AY181" s="237"/>
      <c r="AZ181" s="238"/>
    </row>
    <row r="182" spans="1:52">
      <c r="A182" s="162"/>
      <c r="B182" s="308"/>
      <c r="C182" s="248"/>
      <c r="D182" s="280"/>
      <c r="E182" s="319"/>
      <c r="F182" s="187"/>
      <c r="G182" s="268"/>
      <c r="H182" s="285"/>
      <c r="I182" s="224"/>
      <c r="J182" s="225"/>
      <c r="K182" s="224"/>
      <c r="L182" s="225"/>
      <c r="M182" s="224"/>
      <c r="N182" s="225"/>
      <c r="O182" s="224"/>
      <c r="P182" s="225"/>
      <c r="Q182" s="370"/>
      <c r="R182" s="224"/>
      <c r="S182" s="370"/>
      <c r="T182" s="224"/>
      <c r="U182" s="225"/>
      <c r="V182" s="224"/>
      <c r="W182" s="225"/>
      <c r="X182" s="224"/>
      <c r="Y182" s="225"/>
      <c r="Z182" s="226"/>
      <c r="AA182" s="224"/>
      <c r="AB182" s="225"/>
      <c r="AC182" s="224"/>
      <c r="AD182" s="225"/>
      <c r="AE182" s="224"/>
      <c r="AF182" s="225"/>
      <c r="AG182" s="224"/>
      <c r="AH182" s="225"/>
      <c r="AI182" s="226"/>
      <c r="AJ182" s="224"/>
      <c r="AK182" s="225"/>
      <c r="AL182" s="224"/>
      <c r="AM182" s="225"/>
      <c r="AN182" s="224"/>
      <c r="AO182" s="225"/>
      <c r="AP182" s="224"/>
      <c r="AQ182" s="225"/>
      <c r="AR182" s="228"/>
      <c r="AS182" s="224"/>
      <c r="AT182" s="225"/>
      <c r="AU182" s="224"/>
      <c r="AV182" s="370"/>
      <c r="AW182" s="224"/>
      <c r="AX182" s="225"/>
      <c r="AY182" s="224"/>
      <c r="AZ182" s="225"/>
    </row>
    <row r="183" spans="1:52">
      <c r="A183" s="179"/>
      <c r="B183" s="308"/>
      <c r="C183" s="295"/>
      <c r="D183" s="297"/>
      <c r="E183" s="187"/>
      <c r="F183" s="187"/>
      <c r="G183" s="162"/>
      <c r="H183" s="166"/>
      <c r="I183" s="224"/>
      <c r="J183" s="225"/>
      <c r="K183" s="224"/>
      <c r="L183" s="225"/>
      <c r="M183" s="224"/>
      <c r="N183" s="225"/>
      <c r="O183" s="224"/>
      <c r="P183" s="225"/>
      <c r="Q183" s="370"/>
      <c r="R183" s="224"/>
      <c r="S183" s="370"/>
      <c r="T183" s="224"/>
      <c r="U183" s="225"/>
      <c r="V183" s="224"/>
      <c r="W183" s="225"/>
      <c r="X183" s="224"/>
      <c r="Y183" s="225"/>
      <c r="Z183" s="226"/>
      <c r="AA183" s="224"/>
      <c r="AB183" s="225"/>
      <c r="AC183" s="224"/>
      <c r="AD183" s="225"/>
      <c r="AE183" s="224"/>
      <c r="AF183" s="225"/>
      <c r="AG183" s="224"/>
      <c r="AH183" s="225"/>
      <c r="AI183" s="226"/>
      <c r="AJ183" s="224"/>
      <c r="AK183" s="225"/>
      <c r="AL183" s="224"/>
      <c r="AM183" s="225"/>
      <c r="AN183" s="224"/>
      <c r="AO183" s="225"/>
      <c r="AP183" s="224"/>
      <c r="AQ183" s="225"/>
      <c r="AR183" s="228"/>
      <c r="AS183" s="224"/>
      <c r="AT183" s="225"/>
      <c r="AU183" s="224"/>
      <c r="AV183" s="370"/>
      <c r="AW183" s="224"/>
      <c r="AX183" s="225"/>
      <c r="AY183" s="224"/>
      <c r="AZ183" s="225"/>
    </row>
    <row r="184" spans="1:52">
      <c r="A184" s="293"/>
      <c r="B184" s="308"/>
      <c r="C184" s="305"/>
      <c r="D184" s="306"/>
      <c r="E184" s="187"/>
      <c r="F184" s="187"/>
      <c r="G184" s="179"/>
      <c r="H184" s="166"/>
      <c r="I184" s="224"/>
      <c r="J184" s="225"/>
      <c r="K184" s="224"/>
      <c r="L184" s="225"/>
      <c r="M184" s="224"/>
      <c r="N184" s="225"/>
      <c r="O184" s="224"/>
      <c r="P184" s="225"/>
      <c r="Q184" s="370"/>
      <c r="R184" s="224"/>
      <c r="S184" s="370"/>
      <c r="T184" s="224"/>
      <c r="U184" s="225"/>
      <c r="V184" s="224"/>
      <c r="W184" s="225"/>
      <c r="X184" s="224"/>
      <c r="Y184" s="225"/>
      <c r="Z184" s="226"/>
      <c r="AA184" s="224"/>
      <c r="AB184" s="225"/>
      <c r="AC184" s="224"/>
      <c r="AD184" s="225"/>
      <c r="AE184" s="224"/>
      <c r="AF184" s="225"/>
      <c r="AG184" s="224"/>
      <c r="AH184" s="225"/>
      <c r="AI184" s="226"/>
      <c r="AJ184" s="224"/>
      <c r="AK184" s="225"/>
      <c r="AL184" s="224"/>
      <c r="AM184" s="225"/>
      <c r="AN184" s="224"/>
      <c r="AO184" s="225"/>
      <c r="AP184" s="224"/>
      <c r="AQ184" s="225"/>
      <c r="AR184" s="228"/>
      <c r="AS184" s="224"/>
      <c r="AT184" s="225"/>
      <c r="AU184" s="224"/>
      <c r="AV184" s="370"/>
      <c r="AW184" s="224"/>
      <c r="AX184" s="225"/>
      <c r="AY184" s="224"/>
      <c r="AZ184" s="225"/>
    </row>
    <row r="185" spans="1:52">
      <c r="A185" s="293"/>
      <c r="B185" s="308"/>
      <c r="C185" s="247"/>
      <c r="D185" s="264"/>
      <c r="E185" s="187"/>
      <c r="F185" s="187"/>
      <c r="G185" s="249"/>
      <c r="H185" s="262"/>
      <c r="I185" s="224"/>
      <c r="J185" s="225"/>
      <c r="K185" s="224"/>
      <c r="L185" s="225"/>
      <c r="M185" s="224"/>
      <c r="N185" s="225"/>
      <c r="O185" s="224"/>
      <c r="P185" s="225"/>
      <c r="Q185" s="370"/>
      <c r="R185" s="224"/>
      <c r="S185" s="370"/>
      <c r="T185" s="224"/>
      <c r="U185" s="225"/>
      <c r="V185" s="224"/>
      <c r="W185" s="225"/>
      <c r="X185" s="224"/>
      <c r="Y185" s="225"/>
      <c r="Z185" s="226"/>
      <c r="AA185" s="224"/>
      <c r="AB185" s="225"/>
      <c r="AC185" s="224"/>
      <c r="AD185" s="225"/>
      <c r="AE185" s="224"/>
      <c r="AF185" s="225"/>
      <c r="AG185" s="224"/>
      <c r="AH185" s="225"/>
      <c r="AI185" s="226"/>
      <c r="AJ185" s="224"/>
      <c r="AK185" s="225"/>
      <c r="AL185" s="224"/>
      <c r="AM185" s="225"/>
      <c r="AN185" s="224"/>
      <c r="AO185" s="225"/>
      <c r="AP185" s="224"/>
      <c r="AQ185" s="225"/>
      <c r="AR185" s="228"/>
      <c r="AS185" s="224"/>
      <c r="AT185" s="225"/>
      <c r="AU185" s="224"/>
      <c r="AV185" s="370"/>
      <c r="AW185" s="224"/>
      <c r="AX185" s="225"/>
      <c r="AY185" s="224"/>
      <c r="AZ185" s="225"/>
    </row>
    <row r="186" spans="1:52">
      <c r="A186" s="293"/>
      <c r="B186" s="308"/>
      <c r="C186" s="247"/>
      <c r="D186" s="264"/>
      <c r="E186" s="187"/>
      <c r="F186" s="187"/>
      <c r="G186" s="249"/>
      <c r="H186" s="262"/>
      <c r="I186" s="224"/>
      <c r="J186" s="225"/>
      <c r="K186" s="224"/>
      <c r="L186" s="225"/>
      <c r="M186" s="224"/>
      <c r="N186" s="225"/>
      <c r="O186" s="224"/>
      <c r="P186" s="225"/>
      <c r="Q186" s="370"/>
      <c r="R186" s="224"/>
      <c r="S186" s="370"/>
      <c r="T186" s="224"/>
      <c r="U186" s="225"/>
      <c r="V186" s="224"/>
      <c r="W186" s="225"/>
      <c r="X186" s="224"/>
      <c r="Y186" s="225"/>
      <c r="Z186" s="226"/>
      <c r="AA186" s="224"/>
      <c r="AB186" s="225"/>
      <c r="AC186" s="224"/>
      <c r="AD186" s="225"/>
      <c r="AE186" s="224"/>
      <c r="AF186" s="225"/>
      <c r="AG186" s="224"/>
      <c r="AH186" s="225"/>
      <c r="AI186" s="226"/>
      <c r="AJ186" s="224"/>
      <c r="AK186" s="225"/>
      <c r="AL186" s="224"/>
      <c r="AM186" s="225"/>
      <c r="AN186" s="224"/>
      <c r="AO186" s="225"/>
      <c r="AP186" s="224"/>
      <c r="AQ186" s="225"/>
      <c r="AR186" s="228"/>
      <c r="AS186" s="224"/>
      <c r="AT186" s="225"/>
      <c r="AU186" s="224"/>
      <c r="AV186" s="370"/>
      <c r="AW186" s="224"/>
      <c r="AX186" s="225"/>
      <c r="AY186" s="224"/>
      <c r="AZ186" s="225"/>
    </row>
    <row r="187" spans="1:52">
      <c r="A187" s="179"/>
      <c r="B187" s="308"/>
      <c r="C187" s="305"/>
      <c r="D187" s="306"/>
      <c r="E187" s="245"/>
      <c r="F187" s="187"/>
      <c r="G187" s="179"/>
      <c r="H187" s="166"/>
      <c r="I187" s="224"/>
      <c r="J187" s="225"/>
      <c r="K187" s="224"/>
      <c r="L187" s="225"/>
      <c r="M187" s="224"/>
      <c r="N187" s="225"/>
      <c r="O187" s="224"/>
      <c r="P187" s="225"/>
      <c r="Q187" s="370"/>
      <c r="R187" s="224"/>
      <c r="S187" s="370"/>
      <c r="T187" s="224"/>
      <c r="U187" s="225"/>
      <c r="V187" s="224"/>
      <c r="W187" s="225"/>
      <c r="X187" s="224"/>
      <c r="Y187" s="225"/>
      <c r="Z187" s="226"/>
      <c r="AA187" s="224"/>
      <c r="AB187" s="225"/>
      <c r="AC187" s="224"/>
      <c r="AD187" s="225"/>
      <c r="AE187" s="224"/>
      <c r="AF187" s="225"/>
      <c r="AG187" s="224"/>
      <c r="AH187" s="225"/>
      <c r="AI187" s="226"/>
      <c r="AJ187" s="224"/>
      <c r="AK187" s="225"/>
      <c r="AL187" s="224"/>
      <c r="AM187" s="225"/>
      <c r="AN187" s="224"/>
      <c r="AO187" s="225"/>
      <c r="AP187" s="224"/>
      <c r="AQ187" s="225"/>
      <c r="AR187" s="228"/>
      <c r="AS187" s="224"/>
      <c r="AT187" s="225"/>
      <c r="AU187" s="224"/>
      <c r="AV187" s="370"/>
      <c r="AW187" s="224"/>
      <c r="AX187" s="225"/>
      <c r="AY187" s="224"/>
      <c r="AZ187" s="225"/>
    </row>
    <row r="188" spans="1:52">
      <c r="A188" s="162"/>
      <c r="B188" s="308"/>
      <c r="C188" s="305"/>
      <c r="D188" s="306"/>
      <c r="E188" s="245"/>
      <c r="F188" s="187"/>
      <c r="G188" s="179"/>
      <c r="H188" s="166"/>
      <c r="I188" s="224"/>
      <c r="J188" s="225"/>
      <c r="K188" s="224"/>
      <c r="L188" s="225"/>
      <c r="M188" s="224"/>
      <c r="N188" s="225"/>
      <c r="O188" s="224"/>
      <c r="P188" s="225"/>
      <c r="Q188" s="370"/>
      <c r="R188" s="224"/>
      <c r="S188" s="370"/>
      <c r="T188" s="224"/>
      <c r="U188" s="225"/>
      <c r="V188" s="224"/>
      <c r="W188" s="225"/>
      <c r="X188" s="224"/>
      <c r="Y188" s="225"/>
      <c r="Z188" s="226"/>
      <c r="AA188" s="224"/>
      <c r="AB188" s="225"/>
      <c r="AC188" s="224"/>
      <c r="AD188" s="225"/>
      <c r="AE188" s="224"/>
      <c r="AF188" s="225"/>
      <c r="AG188" s="224"/>
      <c r="AH188" s="225"/>
      <c r="AI188" s="226"/>
      <c r="AJ188" s="224"/>
      <c r="AK188" s="225"/>
      <c r="AL188" s="224"/>
      <c r="AM188" s="225"/>
      <c r="AN188" s="224"/>
      <c r="AO188" s="225"/>
      <c r="AP188" s="224"/>
      <c r="AQ188" s="225"/>
      <c r="AR188" s="228"/>
      <c r="AS188" s="224"/>
      <c r="AT188" s="225"/>
      <c r="AU188" s="224"/>
      <c r="AV188" s="370"/>
      <c r="AW188" s="224"/>
      <c r="AX188" s="225"/>
      <c r="AY188" s="224"/>
      <c r="AZ188" s="225"/>
    </row>
    <row r="189" spans="1:52">
      <c r="A189" s="162"/>
      <c r="B189" s="308"/>
      <c r="C189" s="305"/>
      <c r="D189" s="306"/>
      <c r="E189" s="245"/>
      <c r="F189" s="187"/>
      <c r="G189" s="179"/>
      <c r="H189" s="26"/>
      <c r="I189" s="224"/>
      <c r="J189" s="225"/>
      <c r="K189" s="224"/>
      <c r="L189" s="225"/>
      <c r="M189" s="224"/>
      <c r="N189" s="225"/>
      <c r="O189" s="224"/>
      <c r="P189" s="225"/>
      <c r="Q189" s="277"/>
      <c r="R189" s="224"/>
      <c r="S189" s="225"/>
      <c r="T189" s="224"/>
      <c r="U189" s="225"/>
      <c r="V189" s="224"/>
      <c r="W189" s="225"/>
      <c r="X189" s="224"/>
      <c r="Y189" s="225"/>
      <c r="Z189" s="226"/>
      <c r="AA189" s="224"/>
      <c r="AB189" s="225"/>
      <c r="AC189" s="370"/>
      <c r="AD189" s="225"/>
      <c r="AE189" s="224"/>
      <c r="AF189" s="225"/>
      <c r="AG189" s="224"/>
      <c r="AH189" s="225"/>
      <c r="AI189" s="194"/>
      <c r="AJ189" s="224"/>
      <c r="AK189" s="225"/>
      <c r="AL189" s="224"/>
      <c r="AM189" s="225"/>
      <c r="AN189" s="224"/>
      <c r="AO189" s="225"/>
      <c r="AP189" s="224"/>
      <c r="AQ189" s="225"/>
      <c r="AR189" s="228"/>
      <c r="AS189" s="224"/>
      <c r="AT189" s="370"/>
      <c r="AU189" s="224"/>
      <c r="AV189" s="370"/>
      <c r="AW189" s="224"/>
      <c r="AX189" s="370"/>
      <c r="AY189" s="224"/>
      <c r="AZ189" s="370"/>
    </row>
    <row r="190" spans="1:52">
      <c r="A190" s="162"/>
      <c r="B190" s="308"/>
      <c r="C190" s="305"/>
      <c r="D190" s="306"/>
      <c r="E190" s="245"/>
      <c r="F190" s="187"/>
      <c r="G190" s="179"/>
      <c r="H190" s="166"/>
      <c r="I190" s="224"/>
      <c r="J190" s="225"/>
      <c r="K190" s="224"/>
      <c r="L190" s="225"/>
      <c r="M190" s="224"/>
      <c r="N190" s="225"/>
      <c r="O190" s="224"/>
      <c r="P190" s="225"/>
      <c r="Q190" s="277"/>
      <c r="R190" s="224"/>
      <c r="S190" s="225"/>
      <c r="T190" s="224"/>
      <c r="U190" s="225"/>
      <c r="V190" s="224"/>
      <c r="W190" s="225"/>
      <c r="X190" s="224"/>
      <c r="Y190" s="225"/>
      <c r="Z190" s="226"/>
      <c r="AA190" s="224"/>
      <c r="AB190" s="225"/>
      <c r="AC190" s="370"/>
      <c r="AD190" s="225"/>
      <c r="AE190" s="224"/>
      <c r="AF190" s="225"/>
      <c r="AG190" s="224"/>
      <c r="AH190" s="225"/>
      <c r="AI190" s="194"/>
      <c r="AJ190" s="224"/>
      <c r="AK190" s="225"/>
      <c r="AL190" s="224"/>
      <c r="AM190" s="225"/>
      <c r="AN190" s="224"/>
      <c r="AO190" s="225"/>
      <c r="AP190" s="224"/>
      <c r="AQ190" s="225"/>
      <c r="AR190" s="228"/>
      <c r="AS190" s="224"/>
      <c r="AT190" s="370"/>
      <c r="AU190" s="224"/>
      <c r="AV190" s="370"/>
      <c r="AW190" s="224"/>
      <c r="AX190" s="370"/>
      <c r="AY190" s="224"/>
      <c r="AZ190" s="370"/>
    </row>
    <row r="191" spans="1:52">
      <c r="A191" s="162"/>
      <c r="B191" s="308"/>
      <c r="C191" s="305"/>
      <c r="D191" s="306"/>
      <c r="E191" s="245"/>
      <c r="F191" s="187"/>
      <c r="G191" s="179"/>
      <c r="H191" s="166"/>
      <c r="I191" s="224"/>
      <c r="J191" s="225"/>
      <c r="K191" s="224"/>
      <c r="L191" s="225"/>
      <c r="M191" s="224"/>
      <c r="N191" s="225"/>
      <c r="O191" s="224"/>
      <c r="P191" s="225"/>
      <c r="Q191" s="277"/>
      <c r="R191" s="224"/>
      <c r="S191" s="225"/>
      <c r="T191" s="224"/>
      <c r="U191" s="225"/>
      <c r="V191" s="224"/>
      <c r="W191" s="225"/>
      <c r="X191" s="224"/>
      <c r="Y191" s="225"/>
      <c r="Z191" s="226"/>
      <c r="AA191" s="224"/>
      <c r="AB191" s="225"/>
      <c r="AC191" s="370"/>
      <c r="AD191" s="225"/>
      <c r="AE191" s="224"/>
      <c r="AF191" s="225"/>
      <c r="AG191" s="224"/>
      <c r="AH191" s="225"/>
      <c r="AI191" s="194"/>
      <c r="AJ191" s="224"/>
      <c r="AK191" s="225"/>
      <c r="AL191" s="224"/>
      <c r="AM191" s="225"/>
      <c r="AN191" s="224"/>
      <c r="AO191" s="225"/>
      <c r="AP191" s="224"/>
      <c r="AQ191" s="225"/>
      <c r="AR191" s="228"/>
      <c r="AS191" s="224"/>
      <c r="AT191" s="370"/>
      <c r="AU191" s="224"/>
      <c r="AV191" s="370"/>
      <c r="AW191" s="224"/>
      <c r="AX191" s="370"/>
      <c r="AY191" s="224"/>
      <c r="AZ191" s="370"/>
    </row>
    <row r="192" spans="1:52">
      <c r="A192" s="162"/>
      <c r="B192" s="308"/>
      <c r="C192" s="247"/>
      <c r="D192" s="141"/>
      <c r="E192" s="187"/>
      <c r="F192" s="187"/>
      <c r="G192" s="284"/>
      <c r="H192" s="262"/>
      <c r="I192" s="224"/>
      <c r="J192" s="225"/>
      <c r="K192" s="224"/>
      <c r="L192" s="225"/>
      <c r="M192" s="224"/>
      <c r="N192" s="225"/>
      <c r="O192" s="224"/>
      <c r="P192" s="225"/>
      <c r="Q192" s="277"/>
      <c r="R192" s="224"/>
      <c r="S192" s="225"/>
      <c r="T192" s="224"/>
      <c r="U192" s="225"/>
      <c r="V192" s="224"/>
      <c r="W192" s="225"/>
      <c r="X192" s="224"/>
      <c r="Y192" s="225"/>
      <c r="Z192" s="226"/>
      <c r="AA192" s="224"/>
      <c r="AB192" s="225"/>
      <c r="AC192" s="370"/>
      <c r="AD192" s="225"/>
      <c r="AE192" s="224"/>
      <c r="AF192" s="225"/>
      <c r="AG192" s="224"/>
      <c r="AH192" s="225"/>
      <c r="AI192" s="194"/>
      <c r="AJ192" s="224"/>
      <c r="AK192" s="225"/>
      <c r="AL192" s="224"/>
      <c r="AM192" s="225"/>
      <c r="AN192" s="224"/>
      <c r="AO192" s="225"/>
      <c r="AP192" s="224"/>
      <c r="AQ192" s="225"/>
      <c r="AR192" s="228"/>
      <c r="AS192" s="224"/>
      <c r="AT192" s="370"/>
      <c r="AU192" s="224"/>
      <c r="AV192" s="370"/>
      <c r="AW192" s="224"/>
      <c r="AX192" s="370"/>
      <c r="AY192" s="224"/>
      <c r="AZ192" s="370"/>
    </row>
    <row r="193" spans="1:43">
      <c r="A193" s="162"/>
      <c r="B193" s="308"/>
      <c r="C193" s="247"/>
      <c r="D193" s="141"/>
      <c r="E193" s="187"/>
      <c r="F193" s="187"/>
      <c r="G193" s="284"/>
      <c r="H193" s="262"/>
      <c r="I193" s="164"/>
      <c r="J193" s="186"/>
      <c r="K193" s="163"/>
      <c r="L193" s="190"/>
      <c r="M193" s="163"/>
      <c r="N193" s="190"/>
      <c r="O193" s="258"/>
      <c r="P193" s="260"/>
      <c r="Q193" s="143"/>
      <c r="R193" s="164"/>
      <c r="S193" s="186"/>
      <c r="T193" s="163"/>
      <c r="U193" s="190"/>
      <c r="V193" s="163"/>
      <c r="W193" s="190"/>
      <c r="X193" s="258"/>
      <c r="Y193" s="260"/>
      <c r="Z193" s="143"/>
      <c r="AA193" s="163"/>
      <c r="AB193" s="190"/>
      <c r="AC193" s="163"/>
      <c r="AD193" s="190"/>
      <c r="AE193" s="163"/>
      <c r="AF193" s="190"/>
      <c r="AG193" s="258"/>
      <c r="AH193" s="260"/>
      <c r="AI193" s="185"/>
      <c r="AJ193" s="163"/>
      <c r="AK193" s="190"/>
      <c r="AL193" s="163"/>
      <c r="AM193" s="190"/>
      <c r="AN193" s="163"/>
      <c r="AO193" s="190"/>
      <c r="AP193" s="258"/>
      <c r="AQ193" s="260"/>
    </row>
    <row r="194" spans="1:43">
      <c r="A194" s="162"/>
      <c r="B194" s="308"/>
      <c r="C194" s="247"/>
      <c r="D194" s="141"/>
      <c r="E194" s="187"/>
      <c r="F194" s="187"/>
      <c r="G194" s="284"/>
      <c r="H194" s="262"/>
      <c r="I194" s="164"/>
      <c r="J194" s="186"/>
      <c r="K194" s="163"/>
      <c r="L194" s="190"/>
      <c r="M194" s="163"/>
      <c r="N194" s="190"/>
      <c r="O194" s="258"/>
      <c r="P194" s="260"/>
      <c r="Q194" s="143"/>
      <c r="R194" s="164"/>
      <c r="S194" s="186"/>
      <c r="T194" s="163"/>
      <c r="U194" s="190"/>
      <c r="V194" s="163"/>
      <c r="W194" s="190"/>
      <c r="X194" s="258"/>
      <c r="Y194" s="260"/>
      <c r="Z194" s="143"/>
      <c r="AA194" s="163"/>
      <c r="AB194" s="190"/>
      <c r="AC194" s="163"/>
      <c r="AD194" s="190"/>
      <c r="AE194" s="163"/>
      <c r="AF194" s="190"/>
      <c r="AG194" s="258"/>
      <c r="AH194" s="260"/>
      <c r="AI194" s="185"/>
      <c r="AJ194" s="163"/>
      <c r="AK194" s="190"/>
      <c r="AL194" s="163"/>
      <c r="AM194" s="190"/>
      <c r="AN194" s="163"/>
      <c r="AO194" s="190"/>
      <c r="AP194" s="258"/>
      <c r="AQ194" s="260"/>
    </row>
    <row r="195" spans="1:43">
      <c r="A195" s="162"/>
      <c r="B195" s="308"/>
      <c r="C195" s="4"/>
      <c r="D195" s="12"/>
      <c r="E195" s="319"/>
      <c r="F195" s="187"/>
      <c r="G195" s="5"/>
      <c r="H195" s="17"/>
      <c r="I195" s="259"/>
      <c r="J195" s="242"/>
      <c r="K195" s="258"/>
      <c r="L195" s="260"/>
      <c r="M195" s="259"/>
      <c r="N195" s="242"/>
      <c r="O195" s="258"/>
      <c r="P195" s="260"/>
      <c r="Q195" s="275"/>
      <c r="R195" s="259"/>
      <c r="S195" s="242"/>
      <c r="T195" s="258"/>
      <c r="U195" s="260"/>
      <c r="V195" s="259"/>
      <c r="W195" s="242"/>
      <c r="X195" s="258"/>
      <c r="Y195" s="260"/>
      <c r="Z195" s="320"/>
      <c r="AA195" s="259"/>
      <c r="AB195" s="242"/>
      <c r="AC195" s="258"/>
      <c r="AD195" s="260"/>
      <c r="AE195" s="259"/>
      <c r="AF195" s="242"/>
      <c r="AG195" s="258"/>
      <c r="AH195" s="260"/>
      <c r="AI195" s="320"/>
      <c r="AJ195" s="259"/>
      <c r="AK195" s="242"/>
      <c r="AL195" s="258"/>
      <c r="AM195" s="260"/>
      <c r="AN195" s="259"/>
      <c r="AO195" s="242"/>
      <c r="AP195" s="258"/>
      <c r="AQ195" s="260"/>
    </row>
    <row r="196" spans="1:43">
      <c r="A196" s="162"/>
      <c r="B196" s="308"/>
      <c r="C196" s="4"/>
      <c r="D196" s="12"/>
      <c r="E196" s="319"/>
      <c r="F196" s="187"/>
      <c r="G196" s="5"/>
      <c r="H196" s="17"/>
      <c r="I196" s="259"/>
      <c r="J196" s="242"/>
      <c r="K196" s="258"/>
      <c r="L196" s="260"/>
      <c r="M196" s="259"/>
      <c r="N196" s="242"/>
      <c r="O196" s="258"/>
      <c r="P196" s="260"/>
      <c r="Q196" s="275"/>
      <c r="R196" s="259"/>
      <c r="S196" s="242"/>
      <c r="T196" s="258"/>
      <c r="U196" s="260"/>
      <c r="V196" s="259"/>
      <c r="W196" s="242"/>
      <c r="X196" s="258"/>
      <c r="Y196" s="260"/>
      <c r="Z196" s="320"/>
      <c r="AA196" s="259"/>
      <c r="AB196" s="242"/>
      <c r="AC196" s="258"/>
      <c r="AD196" s="260"/>
      <c r="AE196" s="259"/>
      <c r="AF196" s="242"/>
      <c r="AG196" s="258"/>
      <c r="AH196" s="260"/>
      <c r="AI196" s="320"/>
      <c r="AJ196" s="259"/>
      <c r="AK196" s="242"/>
      <c r="AL196" s="258"/>
      <c r="AM196" s="260"/>
      <c r="AN196" s="259"/>
      <c r="AO196" s="242"/>
      <c r="AP196" s="258"/>
      <c r="AQ196" s="260"/>
    </row>
    <row r="197" spans="1:43">
      <c r="A197" s="162"/>
      <c r="B197" s="308"/>
      <c r="C197" s="4"/>
      <c r="D197" s="12"/>
      <c r="E197" s="319"/>
      <c r="F197" s="187"/>
      <c r="G197" s="5"/>
      <c r="H197" s="17"/>
      <c r="I197" s="259"/>
      <c r="J197" s="242"/>
      <c r="K197" s="258"/>
      <c r="L197" s="260"/>
      <c r="M197" s="259"/>
      <c r="N197" s="242"/>
      <c r="O197" s="258"/>
      <c r="P197" s="260"/>
      <c r="Q197" s="275"/>
      <c r="R197" s="259"/>
      <c r="S197" s="242"/>
      <c r="T197" s="258"/>
      <c r="U197" s="260"/>
      <c r="V197" s="259"/>
      <c r="W197" s="242"/>
      <c r="X197" s="258"/>
      <c r="Y197" s="260"/>
      <c r="Z197" s="320"/>
      <c r="AA197" s="259"/>
      <c r="AB197" s="242"/>
      <c r="AC197" s="258"/>
      <c r="AD197" s="260"/>
      <c r="AE197" s="259"/>
      <c r="AF197" s="242"/>
      <c r="AG197" s="258"/>
      <c r="AH197" s="260"/>
      <c r="AI197" s="320"/>
      <c r="AJ197" s="259"/>
      <c r="AK197" s="242"/>
      <c r="AL197" s="258"/>
      <c r="AM197" s="260"/>
      <c r="AN197" s="259"/>
      <c r="AO197" s="242"/>
      <c r="AP197" s="258"/>
      <c r="AQ197" s="260"/>
    </row>
    <row r="198" spans="1:43">
      <c r="A198" s="179"/>
      <c r="B198" s="308"/>
      <c r="C198" s="248"/>
      <c r="D198" s="279"/>
      <c r="E198" s="318"/>
      <c r="F198" s="187"/>
      <c r="G198" s="250"/>
      <c r="H198" s="327"/>
      <c r="I198" s="259"/>
      <c r="J198" s="242"/>
      <c r="K198" s="258"/>
      <c r="L198" s="260"/>
      <c r="M198" s="259"/>
      <c r="N198" s="242"/>
      <c r="O198" s="258"/>
      <c r="P198" s="260"/>
      <c r="Q198" s="275"/>
      <c r="R198" s="259"/>
      <c r="S198" s="242"/>
      <c r="T198" s="258"/>
      <c r="U198" s="260"/>
      <c r="V198" s="259"/>
      <c r="W198" s="242"/>
      <c r="X198" s="258"/>
      <c r="Y198" s="260"/>
      <c r="Z198" s="320"/>
      <c r="AA198" s="259"/>
      <c r="AB198" s="242"/>
      <c r="AC198" s="258"/>
      <c r="AD198" s="260"/>
      <c r="AE198" s="259"/>
      <c r="AF198" s="242"/>
      <c r="AG198" s="258"/>
      <c r="AH198" s="260"/>
      <c r="AI198" s="320"/>
      <c r="AJ198" s="259"/>
      <c r="AK198" s="242"/>
      <c r="AL198" s="258"/>
      <c r="AM198" s="260"/>
      <c r="AN198" s="259"/>
      <c r="AO198" s="242"/>
      <c r="AP198" s="258"/>
      <c r="AQ198" s="260"/>
    </row>
    <row r="199" spans="1:43">
      <c r="A199" s="179"/>
      <c r="B199" s="308"/>
      <c r="C199" s="295"/>
      <c r="D199" s="297"/>
      <c r="E199" s="187"/>
      <c r="F199" s="188"/>
      <c r="G199" s="162"/>
      <c r="H199" s="166"/>
      <c r="I199" s="164"/>
      <c r="J199" s="186"/>
      <c r="K199" s="164"/>
      <c r="L199" s="186"/>
      <c r="M199" s="164"/>
      <c r="N199" s="186"/>
      <c r="O199" s="164"/>
      <c r="P199" s="186"/>
      <c r="Q199" s="143"/>
      <c r="R199" s="164"/>
      <c r="S199" s="186"/>
      <c r="T199" s="164"/>
      <c r="U199" s="186"/>
      <c r="V199" s="164"/>
      <c r="W199" s="186"/>
      <c r="X199" s="164"/>
      <c r="Y199" s="186"/>
      <c r="Z199" s="143"/>
      <c r="AA199" s="163"/>
      <c r="AB199" s="190"/>
      <c r="AC199" s="163"/>
      <c r="AD199" s="190"/>
      <c r="AE199" s="163"/>
      <c r="AF199" s="190"/>
      <c r="AG199" s="163"/>
      <c r="AH199" s="190"/>
      <c r="AI199" s="185"/>
      <c r="AJ199" s="163"/>
      <c r="AK199" s="190"/>
      <c r="AL199" s="163"/>
      <c r="AM199" s="190"/>
      <c r="AN199" s="163"/>
      <c r="AO199" s="190"/>
      <c r="AP199" s="163"/>
      <c r="AQ199" s="190"/>
    </row>
    <row r="200" spans="1:43">
      <c r="A200" s="179"/>
      <c r="B200" s="308"/>
      <c r="C200" s="266"/>
      <c r="D200" s="141"/>
      <c r="E200" s="318"/>
      <c r="F200" s="188"/>
      <c r="G200" s="250"/>
      <c r="H200" s="327"/>
      <c r="I200" s="144"/>
      <c r="J200" s="242"/>
      <c r="K200" s="259"/>
      <c r="L200" s="261"/>
      <c r="M200" s="259"/>
      <c r="N200" s="261"/>
      <c r="O200" s="258"/>
      <c r="P200" s="260"/>
      <c r="Q200" s="275"/>
      <c r="R200" s="144"/>
      <c r="S200" s="242"/>
      <c r="T200" s="259"/>
      <c r="U200" s="261"/>
      <c r="V200" s="259"/>
      <c r="W200" s="261"/>
      <c r="X200" s="258"/>
      <c r="Y200" s="260"/>
      <c r="Z200" s="320"/>
      <c r="AA200" s="144"/>
      <c r="AB200" s="242"/>
      <c r="AC200" s="259"/>
      <c r="AD200" s="261"/>
      <c r="AE200" s="259"/>
      <c r="AF200" s="261"/>
      <c r="AG200" s="258"/>
      <c r="AH200" s="260"/>
      <c r="AI200" s="320"/>
      <c r="AJ200" s="144"/>
      <c r="AK200" s="242"/>
      <c r="AL200" s="259"/>
      <c r="AM200" s="261"/>
      <c r="AN200" s="259"/>
      <c r="AO200" s="261"/>
      <c r="AP200" s="258"/>
      <c r="AQ200" s="260"/>
    </row>
    <row r="201" spans="1:43">
      <c r="A201" s="162"/>
      <c r="B201" s="308"/>
      <c r="C201" s="248"/>
      <c r="D201" s="279"/>
      <c r="E201" s="187"/>
      <c r="F201" s="187"/>
      <c r="G201" s="250"/>
      <c r="H201" s="327"/>
      <c r="I201" s="251"/>
      <c r="J201" s="254"/>
      <c r="K201" s="251"/>
      <c r="L201" s="254"/>
      <c r="M201" s="253"/>
      <c r="N201" s="256"/>
      <c r="O201" s="252"/>
      <c r="P201" s="255"/>
      <c r="Q201" s="257"/>
      <c r="R201" s="251"/>
      <c r="S201" s="254"/>
      <c r="T201" s="251"/>
      <c r="U201" s="254"/>
      <c r="V201" s="253"/>
      <c r="W201" s="256"/>
      <c r="X201" s="252"/>
      <c r="Y201" s="255"/>
      <c r="Z201" s="143"/>
      <c r="AA201" s="144"/>
      <c r="AB201" s="242"/>
      <c r="AC201" s="144"/>
      <c r="AD201" s="242"/>
      <c r="AE201" s="259"/>
      <c r="AF201" s="261"/>
      <c r="AG201" s="258"/>
      <c r="AH201" s="260"/>
      <c r="AI201" s="320"/>
      <c r="AJ201" s="144"/>
      <c r="AK201" s="242"/>
      <c r="AL201" s="144"/>
      <c r="AM201" s="242"/>
      <c r="AN201" s="259"/>
      <c r="AO201" s="261"/>
      <c r="AP201" s="258"/>
      <c r="AQ201" s="260"/>
    </row>
    <row r="202" spans="1:43">
      <c r="A202" s="162"/>
      <c r="B202" s="308"/>
      <c r="C202" s="266"/>
      <c r="D202" s="141"/>
      <c r="E202" s="318"/>
      <c r="F202" s="188"/>
      <c r="G202" s="268"/>
      <c r="H202" s="327"/>
      <c r="I202" s="144"/>
      <c r="J202" s="242"/>
      <c r="K202" s="144"/>
      <c r="L202" s="242"/>
      <c r="M202" s="259"/>
      <c r="N202" s="261"/>
      <c r="O202" s="258"/>
      <c r="P202" s="260"/>
      <c r="Q202" s="275"/>
      <c r="R202" s="144"/>
      <c r="S202" s="242"/>
      <c r="T202" s="144"/>
      <c r="U202" s="242"/>
      <c r="V202" s="259"/>
      <c r="W202" s="261"/>
      <c r="X202" s="258"/>
      <c r="Y202" s="260"/>
      <c r="Z202" s="320"/>
      <c r="AA202" s="144"/>
      <c r="AB202" s="242"/>
      <c r="AC202" s="144"/>
      <c r="AD202" s="242"/>
      <c r="AE202" s="259"/>
      <c r="AF202" s="261"/>
      <c r="AG202" s="258"/>
      <c r="AH202" s="260"/>
      <c r="AI202" s="320"/>
      <c r="AJ202" s="144"/>
      <c r="AK202" s="242"/>
      <c r="AL202" s="144"/>
      <c r="AM202" s="242"/>
      <c r="AN202" s="259"/>
      <c r="AO202" s="261"/>
      <c r="AP202" s="258"/>
      <c r="AQ202" s="260"/>
    </row>
    <row r="203" spans="1:43">
      <c r="A203" s="162"/>
      <c r="B203" s="308"/>
      <c r="C203" s="247"/>
      <c r="D203" s="264"/>
      <c r="E203" s="187"/>
      <c r="F203" s="187"/>
      <c r="G203" s="249"/>
      <c r="H203" s="328"/>
      <c r="I203" s="251"/>
      <c r="J203" s="254"/>
      <c r="K203" s="252"/>
      <c r="L203" s="255"/>
      <c r="M203" s="253"/>
      <c r="N203" s="256"/>
      <c r="O203" s="252"/>
      <c r="P203" s="255"/>
      <c r="Q203" s="257"/>
      <c r="R203" s="251"/>
      <c r="S203" s="254"/>
      <c r="T203" s="252"/>
      <c r="U203" s="255"/>
      <c r="V203" s="253"/>
      <c r="W203" s="256"/>
      <c r="X203" s="252"/>
      <c r="Y203" s="255"/>
      <c r="Z203" s="143"/>
      <c r="AA203" s="144"/>
      <c r="AB203" s="242"/>
      <c r="AC203" s="258"/>
      <c r="AD203" s="260"/>
      <c r="AE203" s="259"/>
      <c r="AF203" s="261"/>
      <c r="AG203" s="258"/>
      <c r="AH203" s="260"/>
      <c r="AI203" s="320"/>
      <c r="AJ203" s="144"/>
      <c r="AK203" s="242"/>
      <c r="AL203" s="258"/>
      <c r="AM203" s="260"/>
      <c r="AN203" s="259"/>
      <c r="AO203" s="261"/>
      <c r="AP203" s="258"/>
      <c r="AQ203" s="260"/>
    </row>
    <row r="204" spans="1:43">
      <c r="A204" s="162"/>
      <c r="B204" s="308"/>
      <c r="C204" s="295"/>
      <c r="D204" s="297"/>
      <c r="E204" s="187"/>
      <c r="F204" s="188"/>
      <c r="G204" s="162"/>
      <c r="H204" s="166"/>
      <c r="I204" s="164"/>
      <c r="J204" s="186"/>
      <c r="K204" s="164"/>
      <c r="L204" s="186"/>
      <c r="M204" s="164"/>
      <c r="N204" s="186"/>
      <c r="O204" s="164"/>
      <c r="P204" s="186"/>
      <c r="Q204" s="143"/>
      <c r="R204" s="164"/>
      <c r="S204" s="186"/>
      <c r="T204" s="164"/>
      <c r="U204" s="186"/>
      <c r="V204" s="164"/>
      <c r="W204" s="186"/>
      <c r="X204" s="164"/>
      <c r="Y204" s="186"/>
      <c r="Z204" s="143"/>
      <c r="AA204" s="163"/>
      <c r="AB204" s="190"/>
      <c r="AC204" s="163"/>
      <c r="AD204" s="190"/>
      <c r="AE204" s="163"/>
      <c r="AF204" s="190"/>
      <c r="AG204" s="163"/>
      <c r="AH204" s="190"/>
      <c r="AI204" s="185"/>
      <c r="AJ204" s="163"/>
      <c r="AK204" s="190"/>
      <c r="AL204" s="163"/>
      <c r="AM204" s="190"/>
      <c r="AN204" s="163"/>
      <c r="AO204" s="190"/>
      <c r="AP204" s="163"/>
      <c r="AQ204" s="190"/>
    </row>
    <row r="205" spans="1:43">
      <c r="A205" s="162"/>
      <c r="B205" s="308"/>
      <c r="C205" s="266"/>
      <c r="D205" s="264"/>
      <c r="E205" s="319"/>
      <c r="F205" s="187"/>
      <c r="G205" s="268"/>
      <c r="H205" s="329"/>
      <c r="I205" s="271"/>
      <c r="J205" s="272"/>
      <c r="K205" s="271"/>
      <c r="L205" s="272"/>
      <c r="M205" s="271"/>
      <c r="N205" s="272"/>
      <c r="O205" s="271"/>
      <c r="P205" s="272"/>
      <c r="Q205" s="277"/>
      <c r="R205" s="271"/>
      <c r="S205" s="272"/>
      <c r="T205" s="271"/>
      <c r="U205" s="272"/>
      <c r="V205" s="271"/>
      <c r="W205" s="272"/>
      <c r="X205" s="271"/>
      <c r="Y205" s="272"/>
      <c r="Z205" s="143"/>
      <c r="AA205" s="163"/>
      <c r="AB205" s="190"/>
      <c r="AC205" s="163"/>
      <c r="AD205" s="190"/>
      <c r="AE205" s="163"/>
      <c r="AF205" s="190"/>
      <c r="AG205" s="163"/>
      <c r="AH205" s="190"/>
      <c r="AI205" s="185"/>
      <c r="AJ205" s="163"/>
      <c r="AK205" s="190"/>
      <c r="AL205" s="163"/>
      <c r="AM205" s="190"/>
      <c r="AN205" s="163"/>
      <c r="AO205" s="190"/>
      <c r="AP205" s="163"/>
      <c r="AQ205" s="190"/>
    </row>
    <row r="206" spans="1:43">
      <c r="A206" s="179"/>
      <c r="B206" s="308"/>
      <c r="C206" s="295"/>
      <c r="D206" s="297"/>
      <c r="E206" s="187"/>
      <c r="F206" s="187"/>
      <c r="G206" s="25"/>
      <c r="H206" s="166"/>
      <c r="I206" s="296"/>
      <c r="J206" s="186"/>
      <c r="K206" s="181"/>
      <c r="L206" s="142"/>
      <c r="M206" s="164"/>
      <c r="N206" s="186"/>
      <c r="O206" s="181"/>
      <c r="P206" s="142"/>
      <c r="Q206" s="143"/>
      <c r="R206" s="164"/>
      <c r="S206" s="186"/>
      <c r="T206" s="181"/>
      <c r="U206" s="142"/>
      <c r="V206" s="164"/>
      <c r="W206" s="186"/>
      <c r="X206" s="181"/>
      <c r="Y206" s="142"/>
      <c r="Z206" s="143"/>
      <c r="AA206" s="164"/>
      <c r="AB206" s="186"/>
      <c r="AC206" s="181"/>
      <c r="AD206" s="142"/>
      <c r="AE206" s="164"/>
      <c r="AF206" s="186"/>
      <c r="AG206" s="181"/>
      <c r="AH206" s="142"/>
      <c r="AI206" s="185"/>
      <c r="AJ206" s="164"/>
      <c r="AK206" s="186"/>
      <c r="AL206" s="181"/>
      <c r="AM206" s="142"/>
      <c r="AN206" s="164"/>
      <c r="AO206" s="186"/>
      <c r="AP206" s="181"/>
      <c r="AQ206" s="142"/>
    </row>
    <row r="207" spans="1:43">
      <c r="A207" s="162"/>
      <c r="B207" s="308"/>
      <c r="C207" s="295"/>
      <c r="D207" s="297"/>
      <c r="E207" s="187"/>
      <c r="F207" s="187"/>
      <c r="G207" s="162"/>
      <c r="H207" s="166"/>
      <c r="I207" s="296"/>
      <c r="J207" s="186"/>
      <c r="K207" s="181"/>
      <c r="L207" s="142"/>
      <c r="M207" s="164"/>
      <c r="N207" s="186"/>
      <c r="O207" s="181"/>
      <c r="P207" s="142"/>
      <c r="Q207" s="143"/>
      <c r="R207" s="164"/>
      <c r="S207" s="186"/>
      <c r="T207" s="181"/>
      <c r="U207" s="142"/>
      <c r="V207" s="164"/>
      <c r="W207" s="186"/>
      <c r="X207" s="181"/>
      <c r="Y207" s="142"/>
      <c r="Z207" s="143"/>
      <c r="AA207" s="164"/>
      <c r="AB207" s="186"/>
      <c r="AC207" s="181"/>
      <c r="AD207" s="142"/>
      <c r="AE207" s="164"/>
      <c r="AF207" s="186"/>
      <c r="AG207" s="181"/>
      <c r="AH207" s="142"/>
      <c r="AI207" s="185"/>
      <c r="AJ207" s="164"/>
      <c r="AK207" s="186"/>
      <c r="AL207" s="181"/>
      <c r="AM207" s="142"/>
      <c r="AN207" s="164"/>
      <c r="AO207" s="186"/>
      <c r="AP207" s="181"/>
      <c r="AQ207" s="142"/>
    </row>
    <row r="208" spans="1:43">
      <c r="A208" s="162"/>
      <c r="B208" s="308"/>
      <c r="C208" s="305"/>
      <c r="D208" s="306"/>
      <c r="E208" s="187"/>
      <c r="F208" s="187"/>
      <c r="G208" s="179"/>
      <c r="H208" s="166"/>
      <c r="I208" s="164"/>
      <c r="J208" s="186"/>
      <c r="K208" s="164"/>
      <c r="L208" s="186"/>
      <c r="M208" s="164"/>
      <c r="N208" s="186"/>
      <c r="O208" s="164"/>
      <c r="P208" s="186"/>
      <c r="Q208" s="143"/>
      <c r="R208" s="164"/>
      <c r="S208" s="186"/>
      <c r="T208" s="164"/>
      <c r="U208" s="186"/>
      <c r="V208" s="164"/>
      <c r="W208" s="186"/>
      <c r="X208" s="164"/>
      <c r="Y208" s="186"/>
      <c r="Z208" s="143"/>
      <c r="AA208" s="163"/>
      <c r="AB208" s="190"/>
      <c r="AC208" s="163"/>
      <c r="AD208" s="190"/>
      <c r="AE208" s="163"/>
      <c r="AF208" s="190"/>
      <c r="AG208" s="163"/>
      <c r="AH208" s="190"/>
      <c r="AI208" s="185"/>
      <c r="AJ208" s="163"/>
      <c r="AK208" s="190"/>
      <c r="AL208" s="163"/>
      <c r="AM208" s="190"/>
      <c r="AN208" s="163"/>
      <c r="AO208" s="190"/>
      <c r="AP208" s="163"/>
      <c r="AQ208" s="190"/>
    </row>
    <row r="209" spans="1:43">
      <c r="A209" s="162"/>
      <c r="B209" s="308"/>
      <c r="C209" s="305"/>
      <c r="D209" s="306"/>
      <c r="E209" s="187"/>
      <c r="F209" s="187"/>
      <c r="G209" s="162"/>
      <c r="H209" s="166"/>
      <c r="I209" s="164"/>
      <c r="J209" s="186"/>
      <c r="K209" s="164"/>
      <c r="L209" s="186"/>
      <c r="M209" s="164"/>
      <c r="N209" s="186"/>
      <c r="O209" s="164"/>
      <c r="P209" s="186"/>
      <c r="Q209" s="143"/>
      <c r="R209" s="164"/>
      <c r="S209" s="186"/>
      <c r="T209" s="164"/>
      <c r="U209" s="186"/>
      <c r="V209" s="164"/>
      <c r="W209" s="186"/>
      <c r="X209" s="164"/>
      <c r="Y209" s="186"/>
      <c r="Z209" s="143"/>
      <c r="AA209" s="163"/>
      <c r="AB209" s="190"/>
      <c r="AC209" s="163"/>
      <c r="AD209" s="190"/>
      <c r="AE209" s="163"/>
      <c r="AF209" s="190"/>
      <c r="AG209" s="163"/>
      <c r="AH209" s="190"/>
      <c r="AI209" s="185"/>
      <c r="AJ209" s="163"/>
      <c r="AK209" s="190"/>
      <c r="AL209" s="163"/>
      <c r="AM209" s="190"/>
      <c r="AN209" s="163"/>
      <c r="AO209" s="190"/>
      <c r="AP209" s="163"/>
      <c r="AQ209" s="190"/>
    </row>
    <row r="210" spans="1:43">
      <c r="A210" s="179"/>
      <c r="B210" s="308"/>
      <c r="C210" s="247"/>
      <c r="D210" s="264"/>
      <c r="E210" s="187"/>
      <c r="F210" s="187"/>
      <c r="G210" s="249"/>
      <c r="H210" s="263"/>
      <c r="I210" s="251"/>
      <c r="J210" s="254"/>
      <c r="K210" s="251"/>
      <c r="L210" s="254"/>
      <c r="M210" s="253"/>
      <c r="N210" s="256"/>
      <c r="O210" s="252"/>
      <c r="P210" s="255"/>
      <c r="Q210" s="257"/>
      <c r="R210" s="251"/>
      <c r="S210" s="254"/>
      <c r="T210" s="251"/>
      <c r="U210" s="254"/>
      <c r="V210" s="253"/>
      <c r="W210" s="256"/>
      <c r="X210" s="252"/>
      <c r="Y210" s="255"/>
      <c r="Z210" s="143"/>
      <c r="AA210" s="144"/>
      <c r="AB210" s="242"/>
      <c r="AC210" s="144"/>
      <c r="AD210" s="242"/>
      <c r="AE210" s="259"/>
      <c r="AF210" s="261"/>
      <c r="AG210" s="258"/>
      <c r="AH210" s="260"/>
      <c r="AI210" s="320"/>
      <c r="AJ210" s="144"/>
      <c r="AK210" s="242"/>
      <c r="AL210" s="144"/>
      <c r="AM210" s="242"/>
      <c r="AN210" s="259"/>
      <c r="AO210" s="261"/>
      <c r="AP210" s="258"/>
      <c r="AQ210" s="260"/>
    </row>
    <row r="211" spans="1:43">
      <c r="A211" s="301"/>
      <c r="B211" s="308"/>
      <c r="C211" s="305"/>
      <c r="D211" s="306"/>
      <c r="E211" s="187"/>
      <c r="F211" s="187"/>
      <c r="G211" s="179"/>
      <c r="H211" s="166"/>
      <c r="I211" s="164"/>
      <c r="J211" s="186"/>
      <c r="K211" s="164"/>
      <c r="L211" s="186"/>
      <c r="M211" s="164"/>
      <c r="N211" s="186"/>
      <c r="O211" s="164"/>
      <c r="P211" s="186"/>
      <c r="Q211" s="143"/>
      <c r="R211" s="164"/>
      <c r="S211" s="186"/>
      <c r="T211" s="164"/>
      <c r="U211" s="186"/>
      <c r="V211" s="164"/>
      <c r="W211" s="186"/>
      <c r="X211" s="164"/>
      <c r="Y211" s="186"/>
      <c r="Z211" s="143"/>
      <c r="AA211" s="163"/>
      <c r="AB211" s="190"/>
      <c r="AC211" s="163"/>
      <c r="AD211" s="190"/>
      <c r="AE211" s="163"/>
      <c r="AF211" s="190"/>
      <c r="AG211" s="163"/>
      <c r="AH211" s="190"/>
      <c r="AI211" s="185"/>
      <c r="AJ211" s="163"/>
      <c r="AK211" s="190"/>
      <c r="AL211" s="163"/>
      <c r="AM211" s="190"/>
      <c r="AN211" s="163"/>
      <c r="AO211" s="190"/>
      <c r="AP211" s="163"/>
      <c r="AQ211" s="190"/>
    </row>
    <row r="212" spans="1:43">
      <c r="A212" s="300"/>
      <c r="B212" s="308"/>
      <c r="C212" s="305"/>
      <c r="D212" s="306"/>
      <c r="E212" s="187"/>
      <c r="F212" s="187"/>
      <c r="G212" s="179"/>
      <c r="H212" s="166"/>
      <c r="I212" s="164"/>
      <c r="J212" s="186"/>
      <c r="K212" s="164"/>
      <c r="L212" s="186"/>
      <c r="M212" s="164"/>
      <c r="N212" s="186"/>
      <c r="O212" s="164"/>
      <c r="P212" s="186"/>
      <c r="Q212" s="143"/>
      <c r="R212" s="164"/>
      <c r="S212" s="186"/>
      <c r="T212" s="164"/>
      <c r="U212" s="186"/>
      <c r="V212" s="164"/>
      <c r="W212" s="186"/>
      <c r="X212" s="164"/>
      <c r="Y212" s="186"/>
      <c r="Z212" s="143"/>
      <c r="AA212" s="163"/>
      <c r="AB212" s="190"/>
      <c r="AC212" s="163"/>
      <c r="AD212" s="190"/>
      <c r="AE212" s="163"/>
      <c r="AF212" s="190"/>
      <c r="AG212" s="163"/>
      <c r="AH212" s="190"/>
      <c r="AI212" s="185"/>
      <c r="AJ212" s="163"/>
      <c r="AK212" s="190"/>
      <c r="AL212" s="163"/>
      <c r="AM212" s="190"/>
      <c r="AN212" s="163"/>
      <c r="AO212" s="190"/>
      <c r="AP212" s="163"/>
      <c r="AQ212" s="190"/>
    </row>
    <row r="213" spans="1:43">
      <c r="A213" s="300"/>
      <c r="B213" s="308"/>
      <c r="C213" s="305"/>
      <c r="D213" s="306"/>
      <c r="E213" s="187"/>
      <c r="F213" s="187"/>
      <c r="G213" s="179"/>
      <c r="H213" s="166"/>
      <c r="I213" s="164"/>
      <c r="J213" s="186"/>
      <c r="K213" s="163"/>
      <c r="L213" s="190"/>
      <c r="M213" s="163"/>
      <c r="N213" s="190"/>
      <c r="O213" s="163"/>
      <c r="P213" s="190"/>
      <c r="Q213" s="143"/>
      <c r="R213" s="164"/>
      <c r="S213" s="186"/>
      <c r="T213" s="163"/>
      <c r="U213" s="190"/>
      <c r="V213" s="163"/>
      <c r="W213" s="190"/>
      <c r="X213" s="163"/>
      <c r="Y213" s="190"/>
      <c r="Z213" s="143"/>
      <c r="AA213" s="163"/>
      <c r="AB213" s="190"/>
      <c r="AC213" s="163"/>
      <c r="AD213" s="190"/>
      <c r="AE213" s="163"/>
      <c r="AF213" s="190"/>
      <c r="AG213" s="163"/>
      <c r="AH213" s="190"/>
      <c r="AI213" s="185"/>
      <c r="AJ213" s="163"/>
      <c r="AK213" s="190"/>
      <c r="AL213" s="163"/>
      <c r="AM213" s="190"/>
      <c r="AN213" s="163"/>
      <c r="AO213" s="190"/>
      <c r="AP213" s="163"/>
      <c r="AQ213" s="190"/>
    </row>
    <row r="214" spans="1:43">
      <c r="A214" s="300"/>
      <c r="B214" s="308"/>
      <c r="C214" s="305"/>
      <c r="D214" s="306"/>
      <c r="E214" s="187"/>
      <c r="F214" s="187"/>
      <c r="G214" s="141"/>
      <c r="H214" s="166"/>
      <c r="I214" s="164"/>
      <c r="J214" s="186"/>
      <c r="K214" s="163"/>
      <c r="L214" s="190"/>
      <c r="M214" s="163"/>
      <c r="N214" s="190"/>
      <c r="O214" s="163"/>
      <c r="P214" s="190"/>
      <c r="Q214" s="143"/>
      <c r="R214" s="164"/>
      <c r="S214" s="186"/>
      <c r="T214" s="163"/>
      <c r="U214" s="190"/>
      <c r="V214" s="163"/>
      <c r="W214" s="190"/>
      <c r="X214" s="163"/>
      <c r="Y214" s="190"/>
      <c r="Z214" s="143"/>
      <c r="AA214" s="163"/>
      <c r="AB214" s="190"/>
      <c r="AC214" s="163"/>
      <c r="AD214" s="190"/>
      <c r="AE214" s="163"/>
      <c r="AF214" s="190"/>
      <c r="AG214" s="163"/>
      <c r="AH214" s="190"/>
      <c r="AI214" s="185"/>
      <c r="AJ214" s="163"/>
      <c r="AK214" s="190"/>
      <c r="AL214" s="163"/>
      <c r="AM214" s="190"/>
      <c r="AN214" s="163"/>
      <c r="AO214" s="190"/>
      <c r="AP214" s="163"/>
      <c r="AQ214" s="190"/>
    </row>
    <row r="215" spans="1:43">
      <c r="A215" s="300"/>
      <c r="B215" s="308"/>
      <c r="C215" s="266"/>
      <c r="D215" s="141"/>
      <c r="E215" s="187"/>
      <c r="F215" s="187"/>
      <c r="G215" s="179"/>
      <c r="H215" s="166"/>
      <c r="I215" s="296"/>
      <c r="J215" s="186"/>
      <c r="K215" s="163"/>
      <c r="L215" s="190"/>
      <c r="M215" s="163"/>
      <c r="N215" s="190"/>
      <c r="O215" s="163"/>
      <c r="P215" s="190"/>
      <c r="Q215" s="143"/>
      <c r="R215" s="164"/>
      <c r="S215" s="186"/>
      <c r="T215" s="163"/>
      <c r="U215" s="190"/>
      <c r="V215" s="163"/>
      <c r="W215" s="190"/>
      <c r="X215" s="163"/>
      <c r="Y215" s="190"/>
      <c r="Z215" s="143"/>
      <c r="AA215" s="163"/>
      <c r="AB215" s="190"/>
      <c r="AC215" s="163"/>
      <c r="AD215" s="190"/>
      <c r="AE215" s="163"/>
      <c r="AF215" s="190"/>
      <c r="AG215" s="163"/>
      <c r="AH215" s="190"/>
      <c r="AI215" s="185"/>
      <c r="AJ215" s="163"/>
      <c r="AK215" s="190"/>
      <c r="AL215" s="163"/>
      <c r="AM215" s="190"/>
      <c r="AN215" s="163"/>
      <c r="AO215" s="190"/>
      <c r="AP215" s="163"/>
      <c r="AQ215" s="190"/>
    </row>
    <row r="216" spans="1:43">
      <c r="A216" s="162"/>
      <c r="B216" s="308"/>
      <c r="C216" s="266"/>
      <c r="D216" s="141"/>
      <c r="E216" s="187"/>
      <c r="F216" s="187"/>
      <c r="G216" s="179"/>
      <c r="H216" s="166"/>
      <c r="I216" s="296"/>
      <c r="J216" s="186"/>
      <c r="K216" s="163"/>
      <c r="L216" s="190"/>
      <c r="M216" s="163"/>
      <c r="N216" s="190"/>
      <c r="O216" s="163"/>
      <c r="P216" s="190"/>
      <c r="Q216" s="143"/>
      <c r="R216" s="164"/>
      <c r="S216" s="186"/>
      <c r="T216" s="163"/>
      <c r="U216" s="190"/>
      <c r="V216" s="163"/>
      <c r="W216" s="190"/>
      <c r="X216" s="163"/>
      <c r="Y216" s="190"/>
      <c r="Z216" s="143"/>
      <c r="AA216" s="163"/>
      <c r="AB216" s="190"/>
      <c r="AC216" s="163"/>
      <c r="AD216" s="190"/>
      <c r="AE216" s="163"/>
      <c r="AF216" s="190"/>
      <c r="AG216" s="163"/>
      <c r="AH216" s="190"/>
      <c r="AI216" s="185"/>
      <c r="AJ216" s="163"/>
      <c r="AK216" s="190"/>
      <c r="AL216" s="163"/>
      <c r="AM216" s="190"/>
      <c r="AN216" s="163"/>
      <c r="AO216" s="190"/>
      <c r="AP216" s="163"/>
      <c r="AQ216" s="190"/>
    </row>
    <row r="217" spans="1:43">
      <c r="A217" s="162"/>
      <c r="B217" s="308"/>
      <c r="C217" s="266"/>
      <c r="D217" s="141"/>
      <c r="E217" s="187"/>
      <c r="F217" s="187"/>
      <c r="G217" s="179"/>
      <c r="H217" s="166"/>
      <c r="I217" s="292"/>
      <c r="J217" s="261"/>
      <c r="K217" s="259"/>
      <c r="L217" s="261"/>
      <c r="M217" s="259"/>
      <c r="N217" s="261"/>
      <c r="O217" s="258"/>
      <c r="P217" s="260"/>
      <c r="Q217" s="275"/>
      <c r="R217" s="259"/>
      <c r="S217" s="261"/>
      <c r="T217" s="259"/>
      <c r="U217" s="261"/>
      <c r="V217" s="259"/>
      <c r="W217" s="261"/>
      <c r="X217" s="258"/>
      <c r="Y217" s="260"/>
      <c r="Z217" s="320"/>
      <c r="AA217" s="259"/>
      <c r="AB217" s="261"/>
      <c r="AC217" s="259"/>
      <c r="AD217" s="261"/>
      <c r="AE217" s="259"/>
      <c r="AF217" s="261"/>
      <c r="AG217" s="258"/>
      <c r="AH217" s="260"/>
      <c r="AI217" s="320"/>
      <c r="AJ217" s="259"/>
      <c r="AK217" s="261"/>
      <c r="AL217" s="259"/>
      <c r="AM217" s="261"/>
      <c r="AN217" s="259"/>
      <c r="AO217" s="261"/>
      <c r="AP217" s="258"/>
      <c r="AQ217" s="260"/>
    </row>
    <row r="218" spans="1:43">
      <c r="A218" s="162"/>
      <c r="B218" s="308"/>
      <c r="C218" s="266"/>
      <c r="D218" s="141"/>
      <c r="E218" s="187"/>
      <c r="F218" s="187"/>
      <c r="G218" s="179"/>
      <c r="H218" s="166"/>
      <c r="I218" s="296"/>
      <c r="J218" s="186"/>
      <c r="K218" s="163"/>
      <c r="L218" s="190"/>
      <c r="M218" s="163"/>
      <c r="N218" s="190"/>
      <c r="O218" s="163"/>
      <c r="P218" s="190"/>
      <c r="Q218" s="143"/>
      <c r="R218" s="164"/>
      <c r="S218" s="186"/>
      <c r="T218" s="163"/>
      <c r="U218" s="190"/>
      <c r="V218" s="163"/>
      <c r="W218" s="190"/>
      <c r="X218" s="163"/>
      <c r="Y218" s="190"/>
      <c r="Z218" s="143"/>
      <c r="AA218" s="163"/>
      <c r="AB218" s="190"/>
      <c r="AC218" s="163"/>
      <c r="AD218" s="190"/>
      <c r="AE218" s="163"/>
      <c r="AF218" s="190"/>
      <c r="AG218" s="163"/>
      <c r="AH218" s="190"/>
      <c r="AI218" s="185"/>
      <c r="AJ218" s="163"/>
      <c r="AK218" s="190"/>
      <c r="AL218" s="163"/>
      <c r="AM218" s="190"/>
      <c r="AN218" s="163"/>
      <c r="AO218" s="190"/>
      <c r="AP218" s="163"/>
      <c r="AQ218" s="190"/>
    </row>
    <row r="219" spans="1:43">
      <c r="A219" s="162"/>
      <c r="B219" s="308"/>
      <c r="C219" s="305"/>
      <c r="D219" s="306"/>
      <c r="E219" s="187"/>
      <c r="F219" s="187"/>
      <c r="G219" s="324"/>
      <c r="H219" s="166"/>
      <c r="I219" s="164"/>
      <c r="J219" s="186"/>
      <c r="K219" s="163"/>
      <c r="L219" s="190"/>
      <c r="M219" s="163"/>
      <c r="N219" s="190"/>
      <c r="O219" s="163"/>
      <c r="P219" s="190"/>
      <c r="Q219" s="143"/>
      <c r="R219" s="164"/>
      <c r="S219" s="186"/>
      <c r="T219" s="163"/>
      <c r="U219" s="190"/>
      <c r="V219" s="163"/>
      <c r="W219" s="190"/>
      <c r="X219" s="163"/>
      <c r="Y219" s="190"/>
      <c r="Z219" s="143"/>
      <c r="AA219" s="163"/>
      <c r="AB219" s="190"/>
      <c r="AC219" s="163"/>
      <c r="AD219" s="190"/>
      <c r="AE219" s="163"/>
      <c r="AF219" s="190"/>
      <c r="AG219" s="163"/>
      <c r="AH219" s="190"/>
      <c r="AI219" s="185"/>
      <c r="AJ219" s="163"/>
      <c r="AK219" s="190"/>
      <c r="AL219" s="163"/>
      <c r="AM219" s="190"/>
      <c r="AN219" s="163"/>
      <c r="AO219" s="190"/>
      <c r="AP219" s="163"/>
      <c r="AQ219" s="190"/>
    </row>
    <row r="220" spans="1:43">
      <c r="A220" s="162"/>
      <c r="B220" s="308"/>
      <c r="C220" s="247"/>
      <c r="D220" s="307"/>
      <c r="E220" s="187"/>
      <c r="F220" s="187"/>
      <c r="G220" s="249"/>
      <c r="H220" s="263"/>
      <c r="I220" s="251"/>
      <c r="J220" s="254"/>
      <c r="K220" s="251"/>
      <c r="L220" s="254"/>
      <c r="M220" s="253"/>
      <c r="N220" s="256"/>
      <c r="O220" s="252"/>
      <c r="P220" s="255"/>
      <c r="Q220" s="257"/>
      <c r="R220" s="251"/>
      <c r="S220" s="254"/>
      <c r="T220" s="251"/>
      <c r="U220" s="254"/>
      <c r="V220" s="253"/>
      <c r="W220" s="256"/>
      <c r="X220" s="252"/>
      <c r="Y220" s="255"/>
      <c r="Z220" s="143"/>
      <c r="AA220" s="144"/>
      <c r="AB220" s="242"/>
      <c r="AC220" s="144"/>
      <c r="AD220" s="242"/>
      <c r="AE220" s="259"/>
      <c r="AF220" s="261"/>
      <c r="AG220" s="258"/>
      <c r="AH220" s="260"/>
      <c r="AI220" s="320"/>
      <c r="AJ220" s="144"/>
      <c r="AK220" s="242"/>
      <c r="AL220" s="144"/>
      <c r="AM220" s="242"/>
      <c r="AN220" s="259"/>
      <c r="AO220" s="261"/>
      <c r="AP220" s="258"/>
      <c r="AQ220" s="260"/>
    </row>
    <row r="221" spans="1:43">
      <c r="A221" s="162"/>
      <c r="B221" s="308"/>
      <c r="C221" s="248"/>
      <c r="D221" s="280"/>
      <c r="E221" s="319"/>
      <c r="F221" s="187"/>
      <c r="G221" s="268"/>
      <c r="H221" s="327"/>
      <c r="I221" s="144"/>
      <c r="J221" s="242"/>
      <c r="K221" s="144"/>
      <c r="L221" s="242"/>
      <c r="M221" s="259"/>
      <c r="N221" s="261"/>
      <c r="O221" s="258"/>
      <c r="P221" s="260"/>
      <c r="Q221" s="275"/>
      <c r="R221" s="144"/>
      <c r="S221" s="242"/>
      <c r="T221" s="144"/>
      <c r="U221" s="242"/>
      <c r="V221" s="259"/>
      <c r="W221" s="261"/>
      <c r="X221" s="258"/>
      <c r="Y221" s="260"/>
      <c r="Z221" s="320"/>
      <c r="AA221" s="144"/>
      <c r="AB221" s="242"/>
      <c r="AC221" s="144"/>
      <c r="AD221" s="242"/>
      <c r="AE221" s="259"/>
      <c r="AF221" s="261"/>
      <c r="AG221" s="258"/>
      <c r="AH221" s="260"/>
      <c r="AI221" s="320"/>
      <c r="AJ221" s="144"/>
      <c r="AK221" s="242"/>
      <c r="AL221" s="144"/>
      <c r="AM221" s="242"/>
      <c r="AN221" s="259"/>
      <c r="AO221" s="261"/>
      <c r="AP221" s="258"/>
      <c r="AQ221" s="260"/>
    </row>
    <row r="222" spans="1:43">
      <c r="A222" s="179"/>
      <c r="B222" s="308"/>
      <c r="C222" s="266"/>
      <c r="D222" s="141"/>
      <c r="E222" s="319"/>
      <c r="F222" s="187"/>
      <c r="G222" s="268"/>
      <c r="H222" s="287"/>
      <c r="I222" s="144"/>
      <c r="J222" s="242"/>
      <c r="K222" s="144"/>
      <c r="L222" s="242"/>
      <c r="M222" s="259"/>
      <c r="N222" s="261"/>
      <c r="O222" s="258"/>
      <c r="P222" s="260"/>
      <c r="Q222" s="275"/>
      <c r="R222" s="144"/>
      <c r="S222" s="242"/>
      <c r="T222" s="144"/>
      <c r="U222" s="242"/>
      <c r="V222" s="259"/>
      <c r="W222" s="261"/>
      <c r="X222" s="258"/>
      <c r="Y222" s="260"/>
      <c r="Z222" s="320"/>
      <c r="AA222" s="144"/>
      <c r="AB222" s="242"/>
      <c r="AC222" s="144"/>
      <c r="AD222" s="242"/>
      <c r="AE222" s="259"/>
      <c r="AF222" s="261"/>
      <c r="AG222" s="258"/>
      <c r="AH222" s="260"/>
      <c r="AI222" s="320"/>
      <c r="AJ222" s="144"/>
      <c r="AK222" s="242"/>
      <c r="AL222" s="144"/>
      <c r="AM222" s="242"/>
      <c r="AN222" s="259"/>
      <c r="AO222" s="261"/>
      <c r="AP222" s="258"/>
      <c r="AQ222" s="260"/>
    </row>
    <row r="223" spans="1:43">
      <c r="A223" s="179"/>
      <c r="B223" s="308"/>
      <c r="C223" s="247"/>
      <c r="D223" s="141"/>
      <c r="E223" s="187"/>
      <c r="F223" s="187"/>
      <c r="G223" s="283"/>
      <c r="H223" s="263"/>
      <c r="I223" s="164"/>
      <c r="J223" s="186"/>
      <c r="K223" s="163"/>
      <c r="L223" s="190"/>
      <c r="M223" s="163"/>
      <c r="N223" s="190"/>
      <c r="O223" s="163"/>
      <c r="P223" s="190"/>
      <c r="Q223" s="143"/>
      <c r="R223" s="164"/>
      <c r="S223" s="186"/>
      <c r="T223" s="163"/>
      <c r="U223" s="190"/>
      <c r="V223" s="163"/>
      <c r="W223" s="190"/>
      <c r="X223" s="258"/>
      <c r="Y223" s="260"/>
      <c r="Z223" s="143"/>
      <c r="AA223" s="164"/>
      <c r="AB223" s="186"/>
      <c r="AC223" s="163"/>
      <c r="AD223" s="190"/>
      <c r="AE223" s="163"/>
      <c r="AF223" s="190"/>
      <c r="AG223" s="258"/>
      <c r="AH223" s="260"/>
      <c r="AI223" s="185"/>
      <c r="AJ223" s="164"/>
      <c r="AK223" s="186"/>
      <c r="AL223" s="163"/>
      <c r="AM223" s="190"/>
      <c r="AN223" s="163"/>
      <c r="AO223" s="190"/>
      <c r="AP223" s="258"/>
      <c r="AQ223" s="260"/>
    </row>
    <row r="224" spans="1:43">
      <c r="A224" s="179"/>
      <c r="B224" s="308"/>
      <c r="C224" s="247"/>
      <c r="D224" s="141"/>
      <c r="E224" s="246"/>
      <c r="F224" s="187"/>
      <c r="G224" s="162"/>
      <c r="H224" s="166"/>
      <c r="I224" s="164"/>
      <c r="J224" s="186"/>
      <c r="K224" s="163"/>
      <c r="L224" s="190"/>
      <c r="M224" s="163"/>
      <c r="N224" s="190"/>
      <c r="O224" s="163"/>
      <c r="P224" s="190"/>
      <c r="Q224" s="143"/>
      <c r="R224" s="164"/>
      <c r="S224" s="186"/>
      <c r="T224" s="163"/>
      <c r="U224" s="190"/>
      <c r="V224" s="163"/>
      <c r="W224" s="190"/>
      <c r="X224" s="163"/>
      <c r="Y224" s="190"/>
      <c r="Z224" s="143"/>
      <c r="AA224" s="163"/>
      <c r="AB224" s="190"/>
      <c r="AC224" s="163"/>
      <c r="AD224" s="190"/>
      <c r="AE224" s="163"/>
      <c r="AF224" s="190"/>
      <c r="AG224" s="163"/>
      <c r="AH224" s="190"/>
      <c r="AI224" s="185"/>
      <c r="AJ224" s="163"/>
      <c r="AK224" s="190"/>
      <c r="AL224" s="163"/>
      <c r="AM224" s="190"/>
      <c r="AN224" s="163"/>
      <c r="AO224" s="190"/>
      <c r="AP224" s="163"/>
      <c r="AQ224" s="190"/>
    </row>
    <row r="225" spans="1:43">
      <c r="A225" s="179"/>
      <c r="B225" s="308"/>
      <c r="C225" s="247"/>
      <c r="D225" s="141"/>
      <c r="E225" s="187"/>
      <c r="F225" s="187"/>
      <c r="G225" s="324"/>
      <c r="H225" s="328"/>
      <c r="I225" s="164"/>
      <c r="J225" s="186"/>
      <c r="K225" s="163"/>
      <c r="L225" s="190"/>
      <c r="M225" s="163"/>
      <c r="N225" s="190"/>
      <c r="O225" s="258"/>
      <c r="P225" s="260"/>
      <c r="Q225" s="143"/>
      <c r="R225" s="164"/>
      <c r="S225" s="186"/>
      <c r="T225" s="163"/>
      <c r="U225" s="190"/>
      <c r="V225" s="163"/>
      <c r="W225" s="190"/>
      <c r="X225" s="258"/>
      <c r="Y225" s="260"/>
      <c r="Z225" s="143"/>
      <c r="AA225" s="163"/>
      <c r="AB225" s="190"/>
      <c r="AC225" s="163"/>
      <c r="AD225" s="190"/>
      <c r="AE225" s="163"/>
      <c r="AF225" s="190"/>
      <c r="AG225" s="258"/>
      <c r="AH225" s="260"/>
      <c r="AI225" s="185"/>
      <c r="AJ225" s="163"/>
      <c r="AK225" s="190"/>
      <c r="AL225" s="163"/>
      <c r="AM225" s="190"/>
      <c r="AN225" s="163"/>
      <c r="AO225" s="190"/>
      <c r="AP225" s="258"/>
      <c r="AQ225" s="260"/>
    </row>
    <row r="226" spans="1:43">
      <c r="A226" s="179"/>
      <c r="B226" s="308"/>
      <c r="C226" s="247"/>
      <c r="D226" s="141"/>
      <c r="E226" s="187"/>
      <c r="F226" s="187"/>
      <c r="G226" s="324"/>
      <c r="H226" s="328"/>
      <c r="I226" s="164"/>
      <c r="J226" s="186"/>
      <c r="K226" s="163"/>
      <c r="L226" s="190"/>
      <c r="M226" s="163"/>
      <c r="N226" s="190"/>
      <c r="O226" s="258"/>
      <c r="P226" s="260"/>
      <c r="Q226" s="143"/>
      <c r="R226" s="164"/>
      <c r="S226" s="186"/>
      <c r="T226" s="163"/>
      <c r="U226" s="190"/>
      <c r="V226" s="163"/>
      <c r="W226" s="190"/>
      <c r="X226" s="258"/>
      <c r="Y226" s="260"/>
      <c r="Z226" s="143"/>
      <c r="AA226" s="163"/>
      <c r="AB226" s="190"/>
      <c r="AC226" s="163"/>
      <c r="AD226" s="190"/>
      <c r="AE226" s="163"/>
      <c r="AF226" s="190"/>
      <c r="AG226" s="258"/>
      <c r="AH226" s="260"/>
      <c r="AI226" s="185"/>
      <c r="AJ226" s="163"/>
      <c r="AK226" s="190"/>
      <c r="AL226" s="163"/>
      <c r="AM226" s="190"/>
      <c r="AN226" s="163"/>
      <c r="AO226" s="190"/>
      <c r="AP226" s="258"/>
      <c r="AQ226" s="260"/>
    </row>
    <row r="227" spans="1:43">
      <c r="A227" s="162"/>
      <c r="B227" s="308"/>
      <c r="C227" s="266"/>
      <c r="D227" s="141"/>
      <c r="E227" s="319"/>
      <c r="F227" s="187"/>
      <c r="G227" s="270"/>
      <c r="H227" s="327"/>
      <c r="I227" s="144"/>
      <c r="J227" s="242"/>
      <c r="K227" s="144"/>
      <c r="L227" s="242"/>
      <c r="M227" s="259"/>
      <c r="N227" s="261"/>
      <c r="O227" s="258"/>
      <c r="P227" s="260"/>
      <c r="Q227" s="275"/>
      <c r="R227" s="259"/>
      <c r="S227" s="261"/>
      <c r="T227" s="259"/>
      <c r="U227" s="261"/>
      <c r="V227" s="259"/>
      <c r="W227" s="261"/>
      <c r="X227" s="258"/>
      <c r="Y227" s="260"/>
      <c r="Z227" s="320"/>
      <c r="AA227" s="259"/>
      <c r="AB227" s="261"/>
      <c r="AC227" s="259"/>
      <c r="AD227" s="261"/>
      <c r="AE227" s="259"/>
      <c r="AF227" s="261"/>
      <c r="AG227" s="258"/>
      <c r="AH227" s="260"/>
      <c r="AI227" s="320"/>
      <c r="AJ227" s="259"/>
      <c r="AK227" s="261"/>
      <c r="AL227" s="259"/>
      <c r="AM227" s="261"/>
      <c r="AN227" s="259"/>
      <c r="AO227" s="261"/>
      <c r="AP227" s="258"/>
      <c r="AQ227" s="260"/>
    </row>
    <row r="228" spans="1:43">
      <c r="A228" s="162"/>
      <c r="B228" s="308"/>
      <c r="C228" s="247"/>
      <c r="D228" s="141"/>
      <c r="E228" s="319"/>
      <c r="F228" s="187"/>
      <c r="G228" s="249"/>
      <c r="H228" s="328"/>
      <c r="I228" s="258"/>
      <c r="J228" s="260"/>
      <c r="K228" s="258"/>
      <c r="L228" s="260"/>
      <c r="M228" s="258"/>
      <c r="N228" s="260"/>
      <c r="O228" s="258"/>
      <c r="P228" s="260"/>
      <c r="Q228" s="276"/>
      <c r="R228" s="258"/>
      <c r="S228" s="260"/>
      <c r="T228" s="258"/>
      <c r="U228" s="260"/>
      <c r="V228" s="258"/>
      <c r="W228" s="260"/>
      <c r="X228" s="258"/>
      <c r="Y228" s="260"/>
      <c r="Z228" s="321"/>
      <c r="AA228" s="258"/>
      <c r="AB228" s="260"/>
      <c r="AC228" s="258"/>
      <c r="AD228" s="260"/>
      <c r="AE228" s="258"/>
      <c r="AF228" s="260"/>
      <c r="AG228" s="258"/>
      <c r="AH228" s="260"/>
      <c r="AI228" s="321"/>
      <c r="AJ228" s="258"/>
      <c r="AK228" s="260"/>
      <c r="AL228" s="258"/>
      <c r="AM228" s="260"/>
      <c r="AN228" s="258"/>
      <c r="AO228" s="260"/>
      <c r="AP228" s="258"/>
      <c r="AQ228" s="260"/>
    </row>
    <row r="229" spans="1:43">
      <c r="A229" s="162"/>
      <c r="B229" s="308"/>
      <c r="C229" s="247"/>
      <c r="D229" s="141"/>
      <c r="E229" s="319"/>
      <c r="F229" s="187"/>
      <c r="G229" s="269"/>
      <c r="H229" s="328"/>
      <c r="I229" s="271"/>
      <c r="J229" s="272"/>
      <c r="K229" s="271"/>
      <c r="L229" s="272"/>
      <c r="M229" s="271"/>
      <c r="N229" s="272"/>
      <c r="O229" s="271"/>
      <c r="P229" s="272"/>
      <c r="Q229" s="277"/>
      <c r="R229" s="271"/>
      <c r="S229" s="272"/>
      <c r="T229" s="271"/>
      <c r="U229" s="272"/>
      <c r="V229" s="271"/>
      <c r="W229" s="272"/>
      <c r="X229" s="271"/>
      <c r="Y229" s="272"/>
      <c r="Z229" s="143"/>
      <c r="AA229" s="271"/>
      <c r="AB229" s="272"/>
      <c r="AC229" s="271"/>
      <c r="AD229" s="272"/>
      <c r="AE229" s="271"/>
      <c r="AF229" s="272"/>
      <c r="AG229" s="271"/>
      <c r="AH229" s="272"/>
      <c r="AI229" s="185"/>
      <c r="AJ229" s="271"/>
      <c r="AK229" s="272"/>
      <c r="AL229" s="271"/>
      <c r="AM229" s="272"/>
      <c r="AN229" s="271"/>
      <c r="AO229" s="272"/>
      <c r="AP229" s="271"/>
      <c r="AQ229" s="272"/>
    </row>
    <row r="230" spans="1:43">
      <c r="A230" s="179"/>
      <c r="B230" s="308"/>
      <c r="C230" s="247"/>
      <c r="D230" s="141"/>
      <c r="E230" s="319"/>
      <c r="F230" s="187"/>
      <c r="G230" s="322"/>
      <c r="H230" s="328"/>
      <c r="I230" s="271"/>
      <c r="J230" s="272"/>
      <c r="K230" s="271"/>
      <c r="L230" s="272"/>
      <c r="M230" s="271"/>
      <c r="N230" s="272"/>
      <c r="O230" s="271"/>
      <c r="P230" s="272"/>
      <c r="Q230" s="277"/>
      <c r="R230" s="271"/>
      <c r="S230" s="272"/>
      <c r="T230" s="271"/>
      <c r="U230" s="272"/>
      <c r="V230" s="271"/>
      <c r="W230" s="272"/>
      <c r="X230" s="271"/>
      <c r="Y230" s="272"/>
      <c r="Z230" s="143"/>
      <c r="AA230" s="163"/>
      <c r="AB230" s="190"/>
      <c r="AC230" s="163"/>
      <c r="AD230" s="190"/>
      <c r="AE230" s="163"/>
      <c r="AF230" s="190"/>
      <c r="AG230" s="271"/>
      <c r="AH230" s="272"/>
      <c r="AI230" s="185"/>
      <c r="AJ230" s="163"/>
      <c r="AK230" s="190"/>
      <c r="AL230" s="163"/>
      <c r="AM230" s="190"/>
      <c r="AN230" s="163"/>
      <c r="AO230" s="190"/>
      <c r="AP230" s="271"/>
      <c r="AQ230" s="272"/>
    </row>
    <row r="231" spans="1:43">
      <c r="A231" s="179"/>
      <c r="B231" s="308"/>
      <c r="C231" s="247"/>
      <c r="D231" s="141"/>
      <c r="E231" s="319"/>
      <c r="F231" s="187"/>
      <c r="G231" s="249"/>
      <c r="H231" s="328"/>
      <c r="I231" s="258"/>
      <c r="J231" s="260"/>
      <c r="K231" s="258"/>
      <c r="L231" s="260"/>
      <c r="M231" s="258"/>
      <c r="N231" s="260"/>
      <c r="O231" s="258"/>
      <c r="P231" s="260"/>
      <c r="Q231" s="276"/>
      <c r="R231" s="258"/>
      <c r="S231" s="260"/>
      <c r="T231" s="258"/>
      <c r="U231" s="260"/>
      <c r="V231" s="258"/>
      <c r="W231" s="260"/>
      <c r="X231" s="258"/>
      <c r="Y231" s="260"/>
      <c r="Z231" s="321"/>
      <c r="AA231" s="258"/>
      <c r="AB231" s="260"/>
      <c r="AC231" s="258"/>
      <c r="AD231" s="260"/>
      <c r="AE231" s="258"/>
      <c r="AF231" s="260"/>
      <c r="AG231" s="258"/>
      <c r="AH231" s="260"/>
      <c r="AI231" s="321"/>
      <c r="AJ231" s="258"/>
      <c r="AK231" s="260"/>
      <c r="AL231" s="258"/>
      <c r="AM231" s="260"/>
      <c r="AN231" s="258"/>
      <c r="AO231" s="260"/>
      <c r="AP231" s="258"/>
      <c r="AQ231" s="260"/>
    </row>
    <row r="232" spans="1:43">
      <c r="A232" s="179"/>
      <c r="B232" s="308"/>
      <c r="C232" s="4"/>
      <c r="D232" s="10"/>
      <c r="E232" s="319"/>
      <c r="F232" s="187"/>
      <c r="G232" s="15"/>
      <c r="H232" s="328"/>
      <c r="I232" s="258"/>
      <c r="J232" s="260"/>
      <c r="K232" s="258"/>
      <c r="L232" s="260"/>
      <c r="M232" s="258"/>
      <c r="N232" s="260"/>
      <c r="O232" s="258"/>
      <c r="P232" s="260"/>
      <c r="Q232" s="276"/>
      <c r="R232" s="258"/>
      <c r="S232" s="260"/>
      <c r="T232" s="258"/>
      <c r="U232" s="260"/>
      <c r="V232" s="258"/>
      <c r="W232" s="260"/>
      <c r="X232" s="258"/>
      <c r="Y232" s="260"/>
      <c r="Z232" s="321"/>
      <c r="AA232" s="258"/>
      <c r="AB232" s="260"/>
      <c r="AC232" s="258"/>
      <c r="AD232" s="260"/>
      <c r="AE232" s="258"/>
      <c r="AF232" s="260"/>
      <c r="AG232" s="258"/>
      <c r="AH232" s="260"/>
      <c r="AI232" s="321"/>
      <c r="AJ232" s="258"/>
      <c r="AK232" s="260"/>
      <c r="AL232" s="258"/>
      <c r="AM232" s="260"/>
      <c r="AN232" s="258"/>
      <c r="AO232" s="260"/>
      <c r="AP232" s="258"/>
      <c r="AQ232" s="260"/>
    </row>
    <row r="233" spans="1:43">
      <c r="A233" s="298"/>
      <c r="B233" s="308"/>
      <c r="C233" s="4"/>
      <c r="D233" s="10"/>
      <c r="E233" s="319"/>
      <c r="F233" s="187"/>
      <c r="G233" s="15"/>
      <c r="H233" s="328"/>
      <c r="I233" s="258"/>
      <c r="J233" s="260"/>
      <c r="K233" s="258"/>
      <c r="L233" s="260"/>
      <c r="M233" s="258"/>
      <c r="N233" s="260"/>
      <c r="O233" s="258"/>
      <c r="P233" s="260"/>
      <c r="Q233" s="276"/>
      <c r="R233" s="258"/>
      <c r="S233" s="260"/>
      <c r="T233" s="258"/>
      <c r="U233" s="260"/>
      <c r="V233" s="258"/>
      <c r="W233" s="260"/>
      <c r="X233" s="258"/>
      <c r="Y233" s="260"/>
      <c r="Z233" s="321"/>
      <c r="AA233" s="258"/>
      <c r="AB233" s="260"/>
      <c r="AC233" s="258"/>
      <c r="AD233" s="260"/>
      <c r="AE233" s="258"/>
      <c r="AF233" s="260"/>
      <c r="AG233" s="258"/>
      <c r="AH233" s="260"/>
      <c r="AI233" s="321"/>
      <c r="AJ233" s="258"/>
      <c r="AK233" s="260"/>
      <c r="AL233" s="258"/>
      <c r="AM233" s="260"/>
      <c r="AN233" s="258"/>
      <c r="AO233" s="260"/>
      <c r="AP233" s="258"/>
      <c r="AQ233" s="260"/>
    </row>
    <row r="234" spans="1:43">
      <c r="A234" s="298"/>
      <c r="B234" s="308"/>
      <c r="C234" s="4"/>
      <c r="D234" s="10"/>
      <c r="E234" s="319"/>
      <c r="F234" s="187"/>
      <c r="G234" s="5"/>
      <c r="H234" s="328"/>
      <c r="I234" s="258"/>
      <c r="J234" s="260"/>
      <c r="K234" s="258"/>
      <c r="L234" s="260"/>
      <c r="M234" s="258"/>
      <c r="N234" s="260"/>
      <c r="O234" s="258"/>
      <c r="P234" s="260"/>
      <c r="Q234" s="276"/>
      <c r="R234" s="258"/>
      <c r="S234" s="260"/>
      <c r="T234" s="258"/>
      <c r="U234" s="260"/>
      <c r="V234" s="258"/>
      <c r="W234" s="260"/>
      <c r="X234" s="258"/>
      <c r="Y234" s="260"/>
      <c r="Z234" s="321"/>
      <c r="AA234" s="258"/>
      <c r="AB234" s="260"/>
      <c r="AC234" s="258"/>
      <c r="AD234" s="260"/>
      <c r="AE234" s="258"/>
      <c r="AF234" s="260"/>
      <c r="AG234" s="258"/>
      <c r="AH234" s="260"/>
      <c r="AI234" s="321"/>
      <c r="AJ234" s="258"/>
      <c r="AK234" s="260"/>
      <c r="AL234" s="258"/>
      <c r="AM234" s="260"/>
      <c r="AN234" s="258"/>
      <c r="AO234" s="260"/>
      <c r="AP234" s="258"/>
      <c r="AQ234" s="260"/>
    </row>
    <row r="235" spans="1:43">
      <c r="A235" s="298"/>
      <c r="B235" s="308"/>
      <c r="C235" s="266"/>
      <c r="D235" s="141"/>
      <c r="E235" s="319"/>
      <c r="F235" s="187"/>
      <c r="G235" s="268"/>
      <c r="H235" s="287"/>
      <c r="I235" s="144"/>
      <c r="J235" s="242"/>
      <c r="K235" s="144"/>
      <c r="L235" s="242"/>
      <c r="M235" s="259"/>
      <c r="N235" s="261"/>
      <c r="O235" s="258"/>
      <c r="P235" s="260"/>
      <c r="Q235" s="275"/>
      <c r="R235" s="144"/>
      <c r="S235" s="242"/>
      <c r="T235" s="144"/>
      <c r="U235" s="242"/>
      <c r="V235" s="259"/>
      <c r="W235" s="261"/>
      <c r="X235" s="258"/>
      <c r="Y235" s="260"/>
      <c r="Z235" s="320"/>
      <c r="AA235" s="144"/>
      <c r="AB235" s="242"/>
      <c r="AC235" s="144"/>
      <c r="AD235" s="242"/>
      <c r="AE235" s="259"/>
      <c r="AF235" s="261"/>
      <c r="AG235" s="258"/>
      <c r="AH235" s="260"/>
      <c r="AI235" s="320"/>
      <c r="AJ235" s="144"/>
      <c r="AK235" s="242"/>
      <c r="AL235" s="144"/>
      <c r="AM235" s="242"/>
      <c r="AN235" s="259"/>
      <c r="AO235" s="261"/>
      <c r="AP235" s="258"/>
      <c r="AQ235" s="260"/>
    </row>
    <row r="236" spans="1:43">
      <c r="A236" s="298"/>
      <c r="B236" s="308"/>
      <c r="C236" s="266"/>
      <c r="D236" s="141"/>
      <c r="E236" s="319"/>
      <c r="F236" s="187"/>
      <c r="G236" s="268"/>
      <c r="H236" s="26"/>
      <c r="I236" s="144"/>
      <c r="J236" s="242"/>
      <c r="K236" s="144"/>
      <c r="L236" s="242"/>
      <c r="M236" s="259"/>
      <c r="N236" s="261"/>
      <c r="O236" s="258"/>
      <c r="P236" s="260"/>
      <c r="Q236" s="275"/>
      <c r="R236" s="144"/>
      <c r="S236" s="242"/>
      <c r="T236" s="144"/>
      <c r="U236" s="242"/>
      <c r="V236" s="259"/>
      <c r="W236" s="261"/>
      <c r="X236" s="258"/>
      <c r="Y236" s="260"/>
      <c r="Z236" s="320"/>
      <c r="AA236" s="144"/>
      <c r="AB236" s="242"/>
      <c r="AC236" s="144"/>
      <c r="AD236" s="242"/>
      <c r="AE236" s="259"/>
      <c r="AF236" s="261"/>
      <c r="AG236" s="258"/>
      <c r="AH236" s="260"/>
      <c r="AI236" s="320"/>
      <c r="AJ236" s="144"/>
      <c r="AK236" s="242"/>
      <c r="AL236" s="144"/>
      <c r="AM236" s="242"/>
      <c r="AN236" s="259"/>
      <c r="AO236" s="261"/>
      <c r="AP236" s="258"/>
      <c r="AQ236" s="260"/>
    </row>
    <row r="237" spans="1:43">
      <c r="A237" s="298"/>
      <c r="B237" s="308"/>
      <c r="C237" s="266"/>
      <c r="D237" s="141"/>
      <c r="E237" s="319"/>
      <c r="F237" s="187"/>
      <c r="G237" s="268"/>
      <c r="H237" s="287"/>
      <c r="I237" s="144"/>
      <c r="J237" s="242"/>
      <c r="K237" s="144"/>
      <c r="L237" s="242"/>
      <c r="M237" s="259"/>
      <c r="N237" s="261"/>
      <c r="O237" s="258"/>
      <c r="P237" s="260"/>
      <c r="Q237" s="275"/>
      <c r="R237" s="144"/>
      <c r="S237" s="242"/>
      <c r="T237" s="144"/>
      <c r="U237" s="242"/>
      <c r="V237" s="259"/>
      <c r="W237" s="261"/>
      <c r="X237" s="258"/>
      <c r="Y237" s="260"/>
      <c r="Z237" s="320"/>
      <c r="AA237" s="144"/>
      <c r="AB237" s="242"/>
      <c r="AC237" s="144"/>
      <c r="AD237" s="242"/>
      <c r="AE237" s="259"/>
      <c r="AF237" s="261"/>
      <c r="AG237" s="258"/>
      <c r="AH237" s="260"/>
      <c r="AI237" s="320"/>
      <c r="AJ237" s="144"/>
      <c r="AK237" s="242"/>
      <c r="AL237" s="144"/>
      <c r="AM237" s="242"/>
      <c r="AN237" s="259"/>
      <c r="AO237" s="261"/>
      <c r="AP237" s="258"/>
      <c r="AQ237" s="260"/>
    </row>
    <row r="238" spans="1:43">
      <c r="A238" s="298"/>
      <c r="B238" s="308"/>
      <c r="C238" s="266"/>
      <c r="D238" s="141"/>
      <c r="E238" s="319"/>
      <c r="F238" s="187"/>
      <c r="G238" s="268"/>
      <c r="H238" s="287"/>
      <c r="I238" s="144"/>
      <c r="J238" s="242"/>
      <c r="K238" s="144"/>
      <c r="L238" s="242"/>
      <c r="M238" s="259"/>
      <c r="N238" s="261"/>
      <c r="O238" s="258"/>
      <c r="P238" s="260"/>
      <c r="Q238" s="275"/>
      <c r="R238" s="144"/>
      <c r="S238" s="242"/>
      <c r="T238" s="144"/>
      <c r="U238" s="242"/>
      <c r="V238" s="259"/>
      <c r="W238" s="261"/>
      <c r="X238" s="258"/>
      <c r="Y238" s="260"/>
      <c r="Z238" s="320"/>
      <c r="AA238" s="144"/>
      <c r="AB238" s="242"/>
      <c r="AC238" s="144"/>
      <c r="AD238" s="242"/>
      <c r="AE238" s="259"/>
      <c r="AF238" s="261"/>
      <c r="AG238" s="258"/>
      <c r="AH238" s="260"/>
      <c r="AI238" s="320"/>
      <c r="AJ238" s="144"/>
      <c r="AK238" s="242"/>
      <c r="AL238" s="144"/>
      <c r="AM238" s="242"/>
      <c r="AN238" s="259"/>
      <c r="AO238" s="261"/>
      <c r="AP238" s="258"/>
      <c r="AQ238" s="260"/>
    </row>
    <row r="239" spans="1:43">
      <c r="A239" s="298"/>
      <c r="B239" s="308"/>
      <c r="C239" s="7"/>
      <c r="D239" s="11"/>
      <c r="E239" s="319"/>
      <c r="F239" s="187"/>
      <c r="G239" s="13"/>
      <c r="H239" s="18"/>
      <c r="I239" s="259"/>
      <c r="J239" s="261"/>
      <c r="K239" s="273"/>
      <c r="L239" s="274"/>
      <c r="M239" s="259"/>
      <c r="N239" s="261"/>
      <c r="O239" s="258"/>
      <c r="P239" s="260"/>
      <c r="Q239" s="289"/>
      <c r="R239" s="259"/>
      <c r="S239" s="261"/>
      <c r="T239" s="273"/>
      <c r="U239" s="274"/>
      <c r="V239" s="259"/>
      <c r="W239" s="261"/>
      <c r="X239" s="258"/>
      <c r="Y239" s="260"/>
      <c r="Z239" s="289"/>
      <c r="AA239" s="259"/>
      <c r="AB239" s="261"/>
      <c r="AC239" s="273"/>
      <c r="AD239" s="274"/>
      <c r="AE239" s="259"/>
      <c r="AF239" s="261"/>
      <c r="AG239" s="258"/>
      <c r="AH239" s="260"/>
      <c r="AI239" s="289"/>
      <c r="AJ239" s="259"/>
      <c r="AK239" s="261"/>
      <c r="AL239" s="273"/>
      <c r="AM239" s="274"/>
      <c r="AN239" s="259"/>
      <c r="AO239" s="261"/>
      <c r="AP239" s="258"/>
      <c r="AQ239" s="260"/>
    </row>
    <row r="240" spans="1:43">
      <c r="A240" s="298"/>
      <c r="B240" s="308"/>
      <c r="C240" s="7"/>
      <c r="D240" s="11"/>
      <c r="E240" s="319"/>
      <c r="F240" s="187"/>
      <c r="G240" s="13"/>
      <c r="H240" s="18"/>
      <c r="I240" s="259"/>
      <c r="J240" s="261"/>
      <c r="K240" s="273"/>
      <c r="L240" s="274"/>
      <c r="M240" s="259"/>
      <c r="N240" s="261"/>
      <c r="O240" s="258"/>
      <c r="P240" s="260"/>
      <c r="Q240" s="289"/>
      <c r="R240" s="259"/>
      <c r="S240" s="261"/>
      <c r="T240" s="273"/>
      <c r="U240" s="274"/>
      <c r="V240" s="259"/>
      <c r="W240" s="261"/>
      <c r="X240" s="258"/>
      <c r="Y240" s="260"/>
      <c r="Z240" s="289"/>
      <c r="AA240" s="259"/>
      <c r="AB240" s="261"/>
      <c r="AC240" s="273"/>
      <c r="AD240" s="274"/>
      <c r="AE240" s="259"/>
      <c r="AF240" s="261"/>
      <c r="AG240" s="258"/>
      <c r="AH240" s="260"/>
      <c r="AI240" s="289"/>
      <c r="AJ240" s="259"/>
      <c r="AK240" s="261"/>
      <c r="AL240" s="273"/>
      <c r="AM240" s="274"/>
      <c r="AN240" s="259"/>
      <c r="AO240" s="261"/>
      <c r="AP240" s="258"/>
      <c r="AQ240" s="260"/>
    </row>
    <row r="241" spans="1:43">
      <c r="A241" s="298"/>
      <c r="B241" s="308"/>
      <c r="C241" s="7"/>
      <c r="D241" s="11"/>
      <c r="E241" s="319"/>
      <c r="F241" s="187"/>
      <c r="G241" s="13"/>
      <c r="H241" s="18"/>
      <c r="I241" s="259"/>
      <c r="J241" s="261"/>
      <c r="K241" s="273"/>
      <c r="L241" s="274"/>
      <c r="M241" s="259"/>
      <c r="N241" s="261"/>
      <c r="O241" s="258"/>
      <c r="P241" s="260"/>
      <c r="Q241" s="289"/>
      <c r="R241" s="259"/>
      <c r="S241" s="261"/>
      <c r="T241" s="273"/>
      <c r="U241" s="274"/>
      <c r="V241" s="259"/>
      <c r="W241" s="261"/>
      <c r="X241" s="258"/>
      <c r="Y241" s="260"/>
      <c r="Z241" s="289"/>
      <c r="AA241" s="259"/>
      <c r="AB241" s="261"/>
      <c r="AC241" s="273"/>
      <c r="AD241" s="274"/>
      <c r="AE241" s="259"/>
      <c r="AF241" s="261"/>
      <c r="AG241" s="258"/>
      <c r="AH241" s="260"/>
      <c r="AI241" s="289"/>
      <c r="AJ241" s="259"/>
      <c r="AK241" s="261"/>
      <c r="AL241" s="273"/>
      <c r="AM241" s="274"/>
      <c r="AN241" s="259"/>
      <c r="AO241" s="261"/>
      <c r="AP241" s="258"/>
      <c r="AQ241" s="260"/>
    </row>
    <row r="242" spans="1:43">
      <c r="A242" s="298"/>
      <c r="B242" s="308"/>
      <c r="C242" s="266"/>
      <c r="D242" s="141"/>
      <c r="E242" s="318"/>
      <c r="F242" s="188"/>
      <c r="G242" s="268"/>
      <c r="H242" s="285"/>
      <c r="I242" s="259"/>
      <c r="J242" s="261"/>
      <c r="K242" s="144"/>
      <c r="L242" s="242"/>
      <c r="M242" s="144"/>
      <c r="N242" s="242"/>
      <c r="O242" s="258"/>
      <c r="P242" s="260"/>
      <c r="Q242" s="275"/>
      <c r="R242" s="259"/>
      <c r="S242" s="261"/>
      <c r="T242" s="144"/>
      <c r="U242" s="242"/>
      <c r="V242" s="144"/>
      <c r="W242" s="242"/>
      <c r="X242" s="258"/>
      <c r="Y242" s="260"/>
      <c r="Z242" s="320"/>
      <c r="AA242" s="259"/>
      <c r="AB242" s="261"/>
      <c r="AC242" s="144"/>
      <c r="AD242" s="242"/>
      <c r="AE242" s="144"/>
      <c r="AF242" s="242"/>
      <c r="AG242" s="258"/>
      <c r="AH242" s="260"/>
      <c r="AI242" s="320"/>
      <c r="AJ242" s="259"/>
      <c r="AK242" s="261"/>
      <c r="AL242" s="144"/>
      <c r="AM242" s="242"/>
      <c r="AN242" s="144"/>
      <c r="AO242" s="242"/>
      <c r="AP242" s="258"/>
      <c r="AQ242" s="260"/>
    </row>
    <row r="243" spans="1:43">
      <c r="A243" s="298"/>
      <c r="B243" s="308"/>
      <c r="C243" s="247"/>
      <c r="D243" s="141"/>
      <c r="E243" s="318"/>
      <c r="F243" s="188"/>
      <c r="G243" s="249"/>
      <c r="H243" s="262"/>
      <c r="I243" s="144"/>
      <c r="J243" s="242"/>
      <c r="K243" s="144"/>
      <c r="L243" s="242"/>
      <c r="M243" s="144"/>
      <c r="N243" s="242"/>
      <c r="O243" s="144"/>
      <c r="P243" s="242"/>
      <c r="Q243" s="275"/>
      <c r="R243" s="144"/>
      <c r="S243" s="242"/>
      <c r="T243" s="144"/>
      <c r="U243" s="242"/>
      <c r="V243" s="144"/>
      <c r="W243" s="242"/>
      <c r="X243" s="144"/>
      <c r="Y243" s="242"/>
      <c r="Z243" s="320"/>
      <c r="AA243" s="144"/>
      <c r="AB243" s="242"/>
      <c r="AC243" s="144"/>
      <c r="AD243" s="242"/>
      <c r="AE243" s="144"/>
      <c r="AF243" s="242"/>
      <c r="AG243" s="144"/>
      <c r="AH243" s="242"/>
      <c r="AI243" s="320"/>
      <c r="AJ243" s="144"/>
      <c r="AK243" s="242"/>
      <c r="AL243" s="144"/>
      <c r="AM243" s="242"/>
      <c r="AN243" s="144"/>
      <c r="AO243" s="242"/>
      <c r="AP243" s="144"/>
      <c r="AQ243" s="242"/>
    </row>
    <row r="244" spans="1:43">
      <c r="A244" s="298"/>
      <c r="B244" s="308"/>
      <c r="C244" s="248"/>
      <c r="D244" s="280"/>
      <c r="E244" s="318"/>
      <c r="F244" s="188"/>
      <c r="G244" s="268"/>
      <c r="H244" s="262"/>
      <c r="I244" s="259"/>
      <c r="J244" s="261"/>
      <c r="K244" s="258"/>
      <c r="L244" s="260"/>
      <c r="M244" s="259"/>
      <c r="N244" s="261"/>
      <c r="O244" s="258"/>
      <c r="P244" s="260"/>
      <c r="Q244" s="275"/>
      <c r="R244" s="259"/>
      <c r="S244" s="261"/>
      <c r="T244" s="258"/>
      <c r="U244" s="260"/>
      <c r="V244" s="259"/>
      <c r="W244" s="261"/>
      <c r="X244" s="258"/>
      <c r="Y244" s="260"/>
      <c r="Z244" s="320"/>
      <c r="AA244" s="259"/>
      <c r="AB244" s="261"/>
      <c r="AC244" s="258"/>
      <c r="AD244" s="260"/>
      <c r="AE244" s="259"/>
      <c r="AF244" s="261"/>
      <c r="AG244" s="258"/>
      <c r="AH244" s="260"/>
      <c r="AI244" s="320"/>
      <c r="AJ244" s="259"/>
      <c r="AK244" s="261"/>
      <c r="AL244" s="258"/>
      <c r="AM244" s="260"/>
      <c r="AN244" s="259"/>
      <c r="AO244" s="261"/>
      <c r="AP244" s="258"/>
      <c r="AQ244" s="260"/>
    </row>
    <row r="245" spans="1:43">
      <c r="A245" s="299"/>
      <c r="B245" s="308"/>
      <c r="C245" s="295"/>
      <c r="D245" s="297"/>
      <c r="E245" s="187"/>
      <c r="F245" s="187"/>
      <c r="G245" s="250"/>
      <c r="H245" s="166"/>
      <c r="I245" s="296"/>
      <c r="J245" s="186"/>
      <c r="K245" s="181"/>
      <c r="L245" s="142"/>
      <c r="M245" s="164"/>
      <c r="N245" s="186"/>
      <c r="O245" s="181"/>
      <c r="P245" s="142"/>
      <c r="Q245" s="143"/>
      <c r="R245" s="164"/>
      <c r="S245" s="186"/>
      <c r="T245" s="181"/>
      <c r="U245" s="142"/>
      <c r="V245" s="164"/>
      <c r="W245" s="186"/>
      <c r="X245" s="181"/>
      <c r="Y245" s="142"/>
      <c r="Z245" s="143"/>
      <c r="AA245" s="164"/>
      <c r="AB245" s="186"/>
      <c r="AC245" s="181"/>
      <c r="AD245" s="142"/>
      <c r="AE245" s="164"/>
      <c r="AF245" s="186"/>
      <c r="AG245" s="181"/>
      <c r="AH245" s="142"/>
      <c r="AI245" s="185"/>
      <c r="AJ245" s="164"/>
      <c r="AK245" s="186"/>
      <c r="AL245" s="181"/>
      <c r="AM245" s="142"/>
      <c r="AN245" s="164"/>
      <c r="AO245" s="186"/>
      <c r="AP245" s="181"/>
      <c r="AQ245" s="142"/>
    </row>
    <row r="246" spans="1:43">
      <c r="A246" s="299"/>
      <c r="B246" s="308"/>
      <c r="C246" s="266"/>
      <c r="D246" s="141"/>
      <c r="E246" s="318"/>
      <c r="F246" s="187"/>
      <c r="G246" s="302"/>
      <c r="H246" s="327"/>
      <c r="I246" s="259"/>
      <c r="J246" s="261"/>
      <c r="K246" s="259"/>
      <c r="L246" s="261"/>
      <c r="M246" s="259"/>
      <c r="N246" s="261"/>
      <c r="O246" s="258"/>
      <c r="P246" s="260"/>
      <c r="Q246" s="275"/>
      <c r="R246" s="259"/>
      <c r="S246" s="261"/>
      <c r="T246" s="259"/>
      <c r="U246" s="261"/>
      <c r="V246" s="259"/>
      <c r="W246" s="261"/>
      <c r="X246" s="258"/>
      <c r="Y246" s="260"/>
      <c r="Z246" s="320"/>
      <c r="AA246" s="259"/>
      <c r="AB246" s="261"/>
      <c r="AC246" s="259"/>
      <c r="AD246" s="261"/>
      <c r="AE246" s="259"/>
      <c r="AF246" s="261"/>
      <c r="AG246" s="258"/>
      <c r="AH246" s="260"/>
      <c r="AI246" s="320"/>
      <c r="AJ246" s="259"/>
      <c r="AK246" s="261"/>
      <c r="AL246" s="259"/>
      <c r="AM246" s="261"/>
      <c r="AN246" s="259"/>
      <c r="AO246" s="261"/>
      <c r="AP246" s="258"/>
      <c r="AQ246" s="260"/>
    </row>
    <row r="247" spans="1:43">
      <c r="A247" s="299"/>
      <c r="B247" s="308"/>
      <c r="C247" s="267"/>
      <c r="D247" s="281"/>
      <c r="E247" s="319"/>
      <c r="F247" s="187"/>
      <c r="G247" s="269"/>
      <c r="H247" s="288"/>
      <c r="I247" s="259"/>
      <c r="J247" s="261"/>
      <c r="K247" s="259"/>
      <c r="L247" s="261"/>
      <c r="M247" s="259"/>
      <c r="N247" s="242"/>
      <c r="O247" s="258"/>
      <c r="P247" s="260"/>
      <c r="Q247" s="275"/>
      <c r="R247" s="259"/>
      <c r="S247" s="261"/>
      <c r="T247" s="259"/>
      <c r="U247" s="261"/>
      <c r="V247" s="144"/>
      <c r="W247" s="242"/>
      <c r="X247" s="258"/>
      <c r="Y247" s="260"/>
      <c r="Z247" s="320"/>
      <c r="AA247" s="259"/>
      <c r="AB247" s="261"/>
      <c r="AC247" s="144"/>
      <c r="AD247" s="261"/>
      <c r="AE247" s="144"/>
      <c r="AF247" s="242"/>
      <c r="AG247" s="258"/>
      <c r="AH247" s="260"/>
      <c r="AI247" s="320"/>
      <c r="AJ247" s="259"/>
      <c r="AK247" s="261"/>
      <c r="AL247" s="259"/>
      <c r="AM247" s="261"/>
      <c r="AN247" s="144"/>
      <c r="AO247" s="242"/>
      <c r="AP247" s="258"/>
      <c r="AQ247" s="260"/>
    </row>
    <row r="248" spans="1:43">
      <c r="A248" s="298"/>
      <c r="B248" s="308"/>
      <c r="C248" s="8"/>
      <c r="D248" s="12"/>
      <c r="E248" s="319"/>
      <c r="F248" s="187"/>
      <c r="G248" s="14"/>
      <c r="H248" s="19"/>
      <c r="I248" s="259"/>
      <c r="J248" s="261"/>
      <c r="K248" s="144"/>
      <c r="L248" s="242"/>
      <c r="M248" s="259"/>
      <c r="N248" s="261"/>
      <c r="O248" s="258"/>
      <c r="P248" s="260"/>
      <c r="Q248" s="275"/>
      <c r="R248" s="259"/>
      <c r="S248" s="261"/>
      <c r="T248" s="144"/>
      <c r="U248" s="242"/>
      <c r="V248" s="259"/>
      <c r="W248" s="261"/>
      <c r="X248" s="258"/>
      <c r="Y248" s="260"/>
      <c r="Z248" s="320"/>
      <c r="AA248" s="259"/>
      <c r="AB248" s="261"/>
      <c r="AC248" s="144"/>
      <c r="AD248" s="242"/>
      <c r="AE248" s="259"/>
      <c r="AF248" s="261"/>
      <c r="AG248" s="258"/>
      <c r="AH248" s="260"/>
      <c r="AI248" s="320"/>
      <c r="AJ248" s="259"/>
      <c r="AK248" s="261"/>
      <c r="AL248" s="144"/>
      <c r="AM248" s="242"/>
      <c r="AN248" s="259"/>
      <c r="AO248" s="261"/>
      <c r="AP248" s="258"/>
      <c r="AQ248" s="260"/>
    </row>
    <row r="249" spans="1:43">
      <c r="A249" s="162"/>
      <c r="B249" s="308"/>
      <c r="C249" s="4"/>
      <c r="D249" s="10"/>
      <c r="E249" s="319"/>
      <c r="F249" s="187"/>
      <c r="G249" s="5"/>
      <c r="H249" s="17"/>
      <c r="I249" s="259"/>
      <c r="J249" s="261"/>
      <c r="K249" s="144"/>
      <c r="L249" s="242"/>
      <c r="M249" s="144"/>
      <c r="N249" s="261"/>
      <c r="O249" s="258"/>
      <c r="P249" s="260"/>
      <c r="Q249" s="275"/>
      <c r="R249" s="259"/>
      <c r="S249" s="261"/>
      <c r="T249" s="144"/>
      <c r="U249" s="242"/>
      <c r="V249" s="259"/>
      <c r="W249" s="261"/>
      <c r="X249" s="258"/>
      <c r="Y249" s="260"/>
      <c r="Z249" s="320"/>
      <c r="AA249" s="259"/>
      <c r="AB249" s="261"/>
      <c r="AC249" s="144"/>
      <c r="AD249" s="242"/>
      <c r="AE249" s="259"/>
      <c r="AF249" s="261"/>
      <c r="AG249" s="258"/>
      <c r="AH249" s="260"/>
      <c r="AI249" s="320"/>
      <c r="AJ249" s="259"/>
      <c r="AK249" s="261"/>
      <c r="AL249" s="144"/>
      <c r="AM249" s="242"/>
      <c r="AN249" s="259"/>
      <c r="AO249" s="261"/>
      <c r="AP249" s="258"/>
      <c r="AQ249" s="260"/>
    </row>
    <row r="250" spans="1:43">
      <c r="A250" s="294"/>
      <c r="B250" s="308"/>
      <c r="C250" s="4"/>
      <c r="D250" s="10"/>
      <c r="E250" s="319"/>
      <c r="F250" s="187"/>
      <c r="G250" s="5"/>
      <c r="H250" s="17"/>
      <c r="I250" s="258"/>
      <c r="J250" s="260"/>
      <c r="K250" s="258"/>
      <c r="L250" s="260"/>
      <c r="M250" s="258"/>
      <c r="N250" s="260"/>
      <c r="O250" s="258"/>
      <c r="P250" s="260"/>
      <c r="Q250" s="276"/>
      <c r="R250" s="258"/>
      <c r="S250" s="260"/>
      <c r="T250" s="258"/>
      <c r="U250" s="260"/>
      <c r="V250" s="258"/>
      <c r="W250" s="260"/>
      <c r="X250" s="258"/>
      <c r="Y250" s="260"/>
      <c r="Z250" s="321"/>
      <c r="AA250" s="258"/>
      <c r="AB250" s="260"/>
      <c r="AC250" s="258"/>
      <c r="AD250" s="260"/>
      <c r="AE250" s="258"/>
      <c r="AF250" s="260"/>
      <c r="AG250" s="258"/>
      <c r="AH250" s="260"/>
      <c r="AI250" s="321"/>
      <c r="AJ250" s="258"/>
      <c r="AK250" s="260"/>
      <c r="AL250" s="258"/>
      <c r="AM250" s="260"/>
      <c r="AN250" s="258"/>
      <c r="AO250" s="260"/>
      <c r="AP250" s="258"/>
      <c r="AQ250" s="260"/>
    </row>
    <row r="251" spans="1:43">
      <c r="A251" s="294"/>
      <c r="B251" s="308"/>
      <c r="C251" s="4"/>
      <c r="D251" s="10"/>
      <c r="E251" s="319"/>
      <c r="F251" s="187"/>
      <c r="G251" s="15"/>
      <c r="H251" s="17"/>
      <c r="I251" s="258"/>
      <c r="J251" s="260"/>
      <c r="K251" s="258"/>
      <c r="L251" s="260"/>
      <c r="M251" s="258"/>
      <c r="N251" s="260"/>
      <c r="O251" s="258"/>
      <c r="P251" s="260"/>
      <c r="Q251" s="276"/>
      <c r="R251" s="258"/>
      <c r="S251" s="260"/>
      <c r="T251" s="258"/>
      <c r="U251" s="260"/>
      <c r="V251" s="258"/>
      <c r="W251" s="260"/>
      <c r="X251" s="258"/>
      <c r="Y251" s="260"/>
      <c r="Z251" s="321"/>
      <c r="AA251" s="258"/>
      <c r="AB251" s="260"/>
      <c r="AC251" s="258"/>
      <c r="AD251" s="260"/>
      <c r="AE251" s="258"/>
      <c r="AF251" s="260"/>
      <c r="AG251" s="258"/>
      <c r="AH251" s="260"/>
      <c r="AI251" s="321"/>
      <c r="AJ251" s="258"/>
      <c r="AK251" s="260"/>
      <c r="AL251" s="258"/>
      <c r="AM251" s="260"/>
      <c r="AN251" s="258"/>
      <c r="AO251" s="260"/>
      <c r="AP251" s="258"/>
      <c r="AQ251" s="260"/>
    </row>
    <row r="252" spans="1:43">
      <c r="A252" s="179"/>
      <c r="B252" s="308"/>
      <c r="C252" s="4"/>
      <c r="D252" s="10"/>
      <c r="E252" s="319"/>
      <c r="F252" s="187"/>
      <c r="G252" s="15"/>
      <c r="H252" s="17"/>
      <c r="I252" s="144"/>
      <c r="J252" s="242"/>
      <c r="K252" s="144"/>
      <c r="L252" s="242"/>
      <c r="M252" s="144"/>
      <c r="N252" s="242"/>
      <c r="O252" s="258"/>
      <c r="P252" s="260"/>
      <c r="Q252" s="275"/>
      <c r="R252" s="259"/>
      <c r="S252" s="242"/>
      <c r="T252" s="144"/>
      <c r="U252" s="242"/>
      <c r="V252" s="144"/>
      <c r="W252" s="242"/>
      <c r="X252" s="258"/>
      <c r="Y252" s="260"/>
      <c r="Z252" s="320"/>
      <c r="AA252" s="259"/>
      <c r="AB252" s="242"/>
      <c r="AC252" s="144"/>
      <c r="AD252" s="242"/>
      <c r="AE252" s="144"/>
      <c r="AF252" s="242"/>
      <c r="AG252" s="258"/>
      <c r="AH252" s="260"/>
      <c r="AI252" s="320"/>
      <c r="AJ252" s="259"/>
      <c r="AK252" s="242"/>
      <c r="AL252" s="144"/>
      <c r="AM252" s="242"/>
      <c r="AN252" s="144"/>
      <c r="AO252" s="242"/>
      <c r="AP252" s="258"/>
      <c r="AQ252" s="260"/>
    </row>
    <row r="253" spans="1:43">
      <c r="A253" s="162"/>
      <c r="B253" s="308"/>
      <c r="C253" s="4"/>
      <c r="D253" s="10"/>
      <c r="E253" s="319"/>
      <c r="F253" s="187"/>
      <c r="G253" s="5"/>
      <c r="H253" s="17"/>
      <c r="I253" s="259"/>
      <c r="J253" s="261"/>
      <c r="K253" s="258"/>
      <c r="L253" s="260"/>
      <c r="M253" s="144"/>
      <c r="N253" s="242"/>
      <c r="O253" s="258"/>
      <c r="P253" s="260"/>
      <c r="Q253" s="275"/>
      <c r="R253" s="259"/>
      <c r="S253" s="261"/>
      <c r="T253" s="258"/>
      <c r="U253" s="260"/>
      <c r="V253" s="144"/>
      <c r="W253" s="242"/>
      <c r="X253" s="258"/>
      <c r="Y253" s="260"/>
      <c r="Z253" s="320"/>
      <c r="AA253" s="259"/>
      <c r="AB253" s="261"/>
      <c r="AC253" s="258"/>
      <c r="AD253" s="260"/>
      <c r="AE253" s="144"/>
      <c r="AF253" s="242"/>
      <c r="AG253" s="258"/>
      <c r="AH253" s="260"/>
      <c r="AI253" s="320"/>
      <c r="AJ253" s="259"/>
      <c r="AK253" s="261"/>
      <c r="AL253" s="258"/>
      <c r="AM253" s="260"/>
      <c r="AN253" s="144"/>
      <c r="AO253" s="242"/>
      <c r="AP253" s="258"/>
      <c r="AQ253" s="260"/>
    </row>
    <row r="254" spans="1:43">
      <c r="A254" s="162"/>
      <c r="B254" s="308"/>
      <c r="C254" s="9"/>
      <c r="D254" s="11"/>
      <c r="E254" s="319"/>
      <c r="F254" s="187"/>
      <c r="G254" s="16"/>
      <c r="H254" s="20"/>
      <c r="I254" s="259"/>
      <c r="J254" s="261"/>
      <c r="K254" s="273"/>
      <c r="L254" s="274"/>
      <c r="M254" s="259"/>
      <c r="N254" s="261"/>
      <c r="O254" s="258"/>
      <c r="P254" s="260"/>
      <c r="Q254" s="289"/>
      <c r="R254" s="259"/>
      <c r="S254" s="261"/>
      <c r="T254" s="273"/>
      <c r="U254" s="274"/>
      <c r="V254" s="259"/>
      <c r="W254" s="261"/>
      <c r="X254" s="258"/>
      <c r="Y254" s="260"/>
      <c r="Z254" s="289"/>
      <c r="AA254" s="259"/>
      <c r="AB254" s="261"/>
      <c r="AC254" s="273"/>
      <c r="AD254" s="274"/>
      <c r="AE254" s="259"/>
      <c r="AF254" s="261"/>
      <c r="AG254" s="258"/>
      <c r="AH254" s="260"/>
      <c r="AI254" s="289"/>
      <c r="AJ254" s="259"/>
      <c r="AK254" s="261"/>
      <c r="AL254" s="273"/>
      <c r="AM254" s="274"/>
      <c r="AN254" s="259"/>
      <c r="AO254" s="261"/>
      <c r="AP254" s="258"/>
      <c r="AQ254" s="260"/>
    </row>
    <row r="255" spans="1:43">
      <c r="A255" s="179"/>
      <c r="B255" s="308"/>
      <c r="C255" s="4"/>
      <c r="D255" s="10"/>
      <c r="E255" s="319"/>
      <c r="F255" s="187"/>
      <c r="G255" s="5"/>
      <c r="H255" s="17"/>
      <c r="I255" s="259"/>
      <c r="J255" s="261"/>
      <c r="K255" s="144"/>
      <c r="L255" s="261"/>
      <c r="M255" s="144"/>
      <c r="N255" s="242"/>
      <c r="O255" s="258"/>
      <c r="P255" s="260"/>
      <c r="Q255" s="275"/>
      <c r="R255" s="259"/>
      <c r="S255" s="261"/>
      <c r="T255" s="144"/>
      <c r="U255" s="261"/>
      <c r="V255" s="144"/>
      <c r="W255" s="242"/>
      <c r="X255" s="258"/>
      <c r="Y255" s="260"/>
      <c r="Z255" s="320"/>
      <c r="AA255" s="259"/>
      <c r="AB255" s="261"/>
      <c r="AC255" s="144"/>
      <c r="AD255" s="261"/>
      <c r="AE255" s="144"/>
      <c r="AF255" s="242"/>
      <c r="AG255" s="258"/>
      <c r="AH255" s="260"/>
      <c r="AI255" s="320"/>
      <c r="AJ255" s="259"/>
      <c r="AK255" s="261"/>
      <c r="AL255" s="144"/>
      <c r="AM255" s="261"/>
      <c r="AN255" s="144"/>
      <c r="AO255" s="242"/>
      <c r="AP255" s="258"/>
      <c r="AQ255" s="260"/>
    </row>
    <row r="256" spans="1:43">
      <c r="A256" s="179"/>
      <c r="B256" s="308"/>
      <c r="C256" s="4"/>
      <c r="D256" s="10"/>
      <c r="E256" s="319"/>
      <c r="F256" s="187"/>
      <c r="G256" s="5"/>
      <c r="H256" s="26"/>
      <c r="I256" s="259"/>
      <c r="J256" s="261"/>
      <c r="K256" s="259"/>
      <c r="L256" s="261"/>
      <c r="M256" s="259"/>
      <c r="N256" s="261"/>
      <c r="O256" s="258"/>
      <c r="P256" s="260"/>
      <c r="Q256" s="275"/>
      <c r="R256" s="259"/>
      <c r="S256" s="261"/>
      <c r="T256" s="259"/>
      <c r="U256" s="261"/>
      <c r="V256" s="259"/>
      <c r="W256" s="261"/>
      <c r="X256" s="258"/>
      <c r="Y256" s="260"/>
      <c r="Z256" s="320"/>
      <c r="AA256" s="259"/>
      <c r="AB256" s="261"/>
      <c r="AC256" s="259"/>
      <c r="AD256" s="261"/>
      <c r="AE256" s="259"/>
      <c r="AF256" s="261"/>
      <c r="AG256" s="258"/>
      <c r="AH256" s="260"/>
      <c r="AI256" s="320"/>
      <c r="AJ256" s="259"/>
      <c r="AK256" s="261"/>
      <c r="AL256" s="144"/>
      <c r="AM256" s="261"/>
      <c r="AN256" s="259"/>
      <c r="AO256" s="261"/>
      <c r="AP256" s="258"/>
      <c r="AQ256" s="260"/>
    </row>
    <row r="257" spans="1:43">
      <c r="A257" s="179"/>
      <c r="B257" s="308"/>
      <c r="C257" s="4"/>
      <c r="D257" s="10"/>
      <c r="E257" s="319"/>
      <c r="F257" s="187"/>
      <c r="G257" s="5"/>
      <c r="H257" s="26"/>
      <c r="I257" s="259"/>
      <c r="J257" s="261"/>
      <c r="K257" s="144"/>
      <c r="L257" s="242"/>
      <c r="M257" s="144"/>
      <c r="N257" s="242"/>
      <c r="O257" s="258"/>
      <c r="P257" s="260"/>
      <c r="Q257" s="275"/>
      <c r="R257" s="259"/>
      <c r="S257" s="261"/>
      <c r="T257" s="144"/>
      <c r="U257" s="242"/>
      <c r="V257" s="144"/>
      <c r="W257" s="242"/>
      <c r="X257" s="258"/>
      <c r="Y257" s="260"/>
      <c r="Z257" s="320"/>
      <c r="AA257" s="259"/>
      <c r="AB257" s="261"/>
      <c r="AC257" s="144"/>
      <c r="AD257" s="242"/>
      <c r="AE257" s="144"/>
      <c r="AF257" s="242"/>
      <c r="AG257" s="258"/>
      <c r="AH257" s="260"/>
      <c r="AI257" s="320"/>
      <c r="AJ257" s="259"/>
      <c r="AK257" s="261"/>
      <c r="AL257" s="144"/>
      <c r="AM257" s="242"/>
      <c r="AN257" s="144"/>
      <c r="AO257" s="242"/>
      <c r="AP257" s="258"/>
      <c r="AQ257" s="260"/>
    </row>
    <row r="258" spans="1:43">
      <c r="A258" s="179"/>
      <c r="B258" s="308"/>
      <c r="C258" s="4"/>
      <c r="D258" s="10"/>
      <c r="E258" s="319"/>
      <c r="F258" s="187"/>
      <c r="G258" s="5"/>
      <c r="H258" s="26"/>
      <c r="I258" s="259"/>
      <c r="J258" s="261"/>
      <c r="K258" s="144"/>
      <c r="L258" s="242"/>
      <c r="M258" s="144"/>
      <c r="N258" s="242"/>
      <c r="O258" s="258"/>
      <c r="P258" s="260"/>
      <c r="Q258" s="289"/>
      <c r="R258" s="259"/>
      <c r="S258" s="261"/>
      <c r="T258" s="144"/>
      <c r="U258" s="242"/>
      <c r="V258" s="144"/>
      <c r="W258" s="242"/>
      <c r="X258" s="258"/>
      <c r="Y258" s="260"/>
      <c r="Z258" s="320"/>
      <c r="AA258" s="259"/>
      <c r="AB258" s="261"/>
      <c r="AC258" s="144"/>
      <c r="AD258" s="242"/>
      <c r="AE258" s="144"/>
      <c r="AF258" s="242"/>
      <c r="AG258" s="258"/>
      <c r="AH258" s="260"/>
      <c r="AI258" s="289"/>
      <c r="AJ258" s="259"/>
      <c r="AK258" s="261"/>
      <c r="AL258" s="144"/>
      <c r="AM258" s="242"/>
      <c r="AN258" s="144"/>
      <c r="AO258" s="242"/>
      <c r="AP258" s="258"/>
      <c r="AQ258" s="260"/>
    </row>
    <row r="259" spans="1:43">
      <c r="A259" s="179"/>
      <c r="B259" s="308"/>
      <c r="C259" s="4"/>
      <c r="D259" s="12"/>
      <c r="E259" s="319"/>
      <c r="F259" s="187"/>
      <c r="G259" s="15"/>
      <c r="H259" s="17"/>
      <c r="I259" s="259"/>
      <c r="J259" s="261"/>
      <c r="K259" s="258"/>
      <c r="L259" s="260"/>
      <c r="M259" s="259"/>
      <c r="N259" s="261"/>
      <c r="O259" s="258"/>
      <c r="P259" s="260"/>
      <c r="Q259" s="275"/>
      <c r="R259" s="259"/>
      <c r="S259" s="261"/>
      <c r="T259" s="258"/>
      <c r="U259" s="260"/>
      <c r="V259" s="259"/>
      <c r="W259" s="261"/>
      <c r="X259" s="258"/>
      <c r="Y259" s="260"/>
      <c r="Z259" s="320"/>
      <c r="AA259" s="259"/>
      <c r="AB259" s="261"/>
      <c r="AC259" s="258"/>
      <c r="AD259" s="260"/>
      <c r="AE259" s="259"/>
      <c r="AF259" s="261"/>
      <c r="AG259" s="258"/>
      <c r="AH259" s="260"/>
      <c r="AI259" s="320"/>
      <c r="AJ259" s="259"/>
      <c r="AK259" s="261"/>
      <c r="AL259" s="258"/>
      <c r="AM259" s="260"/>
      <c r="AN259" s="259"/>
      <c r="AO259" s="261"/>
      <c r="AP259" s="258"/>
      <c r="AQ259" s="260"/>
    </row>
    <row r="260" spans="1:43">
      <c r="A260" s="162"/>
      <c r="B260" s="308"/>
      <c r="C260" s="4"/>
      <c r="D260" s="10"/>
      <c r="E260" s="319"/>
      <c r="F260" s="187"/>
      <c r="G260" s="15"/>
      <c r="H260" s="17"/>
      <c r="I260" s="144"/>
      <c r="J260" s="242"/>
      <c r="K260" s="144"/>
      <c r="L260" s="242"/>
      <c r="M260" s="144"/>
      <c r="N260" s="242"/>
      <c r="O260" s="144"/>
      <c r="P260" s="242"/>
      <c r="Q260" s="275"/>
      <c r="R260" s="144"/>
      <c r="S260" s="242"/>
      <c r="T260" s="144"/>
      <c r="U260" s="242"/>
      <c r="V260" s="144"/>
      <c r="W260" s="242"/>
      <c r="X260" s="144"/>
      <c r="Y260" s="242"/>
      <c r="Z260" s="320"/>
      <c r="AA260" s="144"/>
      <c r="AB260" s="242"/>
      <c r="AC260" s="144"/>
      <c r="AD260" s="242"/>
      <c r="AE260" s="144"/>
      <c r="AF260" s="242"/>
      <c r="AG260" s="144"/>
      <c r="AH260" s="242"/>
      <c r="AI260" s="320"/>
      <c r="AJ260" s="144"/>
      <c r="AK260" s="242"/>
      <c r="AL260" s="144"/>
      <c r="AM260" s="242"/>
      <c r="AN260" s="144"/>
      <c r="AO260" s="242"/>
      <c r="AP260" s="144"/>
      <c r="AQ260" s="242"/>
    </row>
    <row r="261" spans="1:43">
      <c r="A261" s="162"/>
      <c r="B261" s="308"/>
      <c r="C261" s="4"/>
      <c r="D261" s="10"/>
      <c r="E261" s="319"/>
      <c r="F261" s="187"/>
      <c r="G261" s="15"/>
      <c r="H261" s="17"/>
      <c r="I261" s="259"/>
      <c r="J261" s="261"/>
      <c r="K261" s="259"/>
      <c r="L261" s="261"/>
      <c r="M261" s="259"/>
      <c r="N261" s="261"/>
      <c r="O261" s="258"/>
      <c r="P261" s="260"/>
      <c r="Q261" s="275"/>
      <c r="R261" s="259"/>
      <c r="S261" s="261"/>
      <c r="T261" s="259"/>
      <c r="U261" s="261"/>
      <c r="V261" s="259"/>
      <c r="W261" s="261"/>
      <c r="X261" s="258"/>
      <c r="Y261" s="260"/>
      <c r="Z261" s="320"/>
      <c r="AA261" s="259"/>
      <c r="AB261" s="261"/>
      <c r="AC261" s="259"/>
      <c r="AD261" s="261"/>
      <c r="AE261" s="259"/>
      <c r="AF261" s="261"/>
      <c r="AG261" s="258"/>
      <c r="AH261" s="260"/>
      <c r="AI261" s="320"/>
      <c r="AJ261" s="259"/>
      <c r="AK261" s="261"/>
      <c r="AL261" s="259"/>
      <c r="AM261" s="261"/>
      <c r="AN261" s="259"/>
      <c r="AO261" s="261"/>
      <c r="AP261" s="258"/>
      <c r="AQ261" s="260"/>
    </row>
    <row r="262" spans="1:43">
      <c r="A262" s="162"/>
      <c r="B262" s="308"/>
      <c r="C262" s="4"/>
      <c r="D262" s="10"/>
      <c r="E262" s="319"/>
      <c r="F262" s="187"/>
      <c r="G262" s="15"/>
      <c r="H262" s="17"/>
      <c r="I262" s="144"/>
      <c r="J262" s="242"/>
      <c r="K262" s="144"/>
      <c r="L262" s="242"/>
      <c r="M262" s="144"/>
      <c r="N262" s="242"/>
      <c r="O262" s="144"/>
      <c r="P262" s="242"/>
      <c r="Q262" s="275"/>
      <c r="R262" s="144"/>
      <c r="S262" s="242"/>
      <c r="T262" s="144"/>
      <c r="U262" s="242"/>
      <c r="V262" s="144"/>
      <c r="W262" s="242"/>
      <c r="X262" s="144"/>
      <c r="Y262" s="242"/>
      <c r="Z262" s="320"/>
      <c r="AA262" s="144"/>
      <c r="AB262" s="242"/>
      <c r="AC262" s="144"/>
      <c r="AD262" s="242"/>
      <c r="AE262" s="144"/>
      <c r="AF262" s="242"/>
      <c r="AG262" s="144"/>
      <c r="AH262" s="242"/>
      <c r="AI262" s="320"/>
      <c r="AJ262" s="144"/>
      <c r="AK262" s="242"/>
      <c r="AL262" s="144"/>
      <c r="AM262" s="242"/>
      <c r="AN262" s="144"/>
      <c r="AO262" s="242"/>
      <c r="AP262" s="144"/>
      <c r="AQ262" s="242"/>
    </row>
    <row r="263" spans="1:43">
      <c r="A263" s="162"/>
      <c r="B263" s="308"/>
      <c r="C263" s="4"/>
      <c r="D263" s="10"/>
      <c r="E263" s="319"/>
      <c r="F263" s="187"/>
      <c r="G263" s="15"/>
      <c r="H263" s="26"/>
      <c r="I263" s="144"/>
      <c r="J263" s="242"/>
      <c r="K263" s="144"/>
      <c r="L263" s="242"/>
      <c r="M263" s="144"/>
      <c r="N263" s="242"/>
      <c r="O263" s="144"/>
      <c r="P263" s="242"/>
      <c r="Q263" s="275"/>
      <c r="R263" s="144"/>
      <c r="S263" s="242"/>
      <c r="T263" s="144"/>
      <c r="U263" s="242"/>
      <c r="V263" s="144"/>
      <c r="W263" s="242"/>
      <c r="X263" s="144"/>
      <c r="Y263" s="242"/>
      <c r="Z263" s="320"/>
      <c r="AA263" s="144"/>
      <c r="AB263" s="242"/>
      <c r="AC263" s="144"/>
      <c r="AD263" s="242"/>
      <c r="AE263" s="144"/>
      <c r="AF263" s="242"/>
      <c r="AG263" s="144"/>
      <c r="AH263" s="242"/>
      <c r="AI263" s="320"/>
      <c r="AJ263" s="144"/>
      <c r="AK263" s="242"/>
      <c r="AL263" s="144"/>
      <c r="AM263" s="242"/>
      <c r="AN263" s="144"/>
      <c r="AO263" s="242"/>
      <c r="AP263" s="144"/>
      <c r="AQ263" s="242"/>
    </row>
    <row r="264" spans="1:43">
      <c r="A264" s="162"/>
      <c r="B264" s="308"/>
      <c r="C264" s="4"/>
      <c r="D264" s="10"/>
      <c r="E264" s="319"/>
      <c r="F264" s="187"/>
      <c r="G264" s="15"/>
      <c r="H264" s="26"/>
      <c r="I264" s="144"/>
      <c r="J264" s="242"/>
      <c r="K264" s="144"/>
      <c r="L264" s="242"/>
      <c r="M264" s="144"/>
      <c r="N264" s="242"/>
      <c r="O264" s="144"/>
      <c r="P264" s="242"/>
      <c r="Q264" s="275"/>
      <c r="R264" s="144"/>
      <c r="S264" s="242"/>
      <c r="T264" s="144"/>
      <c r="U264" s="242"/>
      <c r="V264" s="144"/>
      <c r="W264" s="242"/>
      <c r="X264" s="144"/>
      <c r="Y264" s="242"/>
      <c r="Z264" s="320"/>
      <c r="AA264" s="144"/>
      <c r="AB264" s="242"/>
      <c r="AC264" s="144"/>
      <c r="AD264" s="242"/>
      <c r="AE264" s="144"/>
      <c r="AF264" s="242"/>
      <c r="AG264" s="144"/>
      <c r="AH264" s="242"/>
      <c r="AI264" s="320"/>
      <c r="AJ264" s="144"/>
      <c r="AK264" s="242"/>
      <c r="AL264" s="144"/>
      <c r="AM264" s="242"/>
      <c r="AN264" s="144"/>
      <c r="AO264" s="242"/>
      <c r="AP264" s="144"/>
      <c r="AQ264" s="242"/>
    </row>
    <row r="265" spans="1:43">
      <c r="A265" s="162"/>
      <c r="B265" s="308"/>
      <c r="C265" s="4"/>
      <c r="D265" s="10"/>
      <c r="E265" s="319"/>
      <c r="F265" s="187"/>
      <c r="G265" s="15"/>
      <c r="H265" s="26"/>
      <c r="I265" s="144"/>
      <c r="J265" s="242"/>
      <c r="K265" s="144"/>
      <c r="L265" s="242"/>
      <c r="M265" s="144"/>
      <c r="N265" s="242"/>
      <c r="O265" s="144"/>
      <c r="P265" s="242"/>
      <c r="Q265" s="275"/>
      <c r="R265" s="144"/>
      <c r="S265" s="242"/>
      <c r="T265" s="144"/>
      <c r="U265" s="242"/>
      <c r="V265" s="144"/>
      <c r="W265" s="242"/>
      <c r="X265" s="144"/>
      <c r="Y265" s="242"/>
      <c r="Z265" s="320"/>
      <c r="AA265" s="144"/>
      <c r="AB265" s="242"/>
      <c r="AC265" s="144"/>
      <c r="AD265" s="242"/>
      <c r="AE265" s="144"/>
      <c r="AF265" s="242"/>
      <c r="AG265" s="144"/>
      <c r="AH265" s="242"/>
      <c r="AI265" s="320"/>
      <c r="AJ265" s="144"/>
      <c r="AK265" s="242"/>
      <c r="AL265" s="144"/>
      <c r="AM265" s="242"/>
      <c r="AN265" s="144"/>
      <c r="AO265" s="242"/>
      <c r="AP265" s="144"/>
      <c r="AQ265" s="242"/>
    </row>
    <row r="266" spans="1:43">
      <c r="A266" s="162"/>
      <c r="B266" s="308"/>
      <c r="C266" s="4"/>
      <c r="D266" s="10"/>
      <c r="E266" s="319"/>
      <c r="F266" s="187"/>
      <c r="G266" s="15"/>
      <c r="H266" s="17"/>
      <c r="I266" s="144"/>
      <c r="J266" s="242"/>
      <c r="K266" s="144"/>
      <c r="L266" s="242"/>
      <c r="M266" s="144"/>
      <c r="N266" s="242"/>
      <c r="O266" s="144"/>
      <c r="P266" s="242"/>
      <c r="Q266" s="275"/>
      <c r="R266" s="144"/>
      <c r="S266" s="242"/>
      <c r="T266" s="144"/>
      <c r="U266" s="242"/>
      <c r="V266" s="144"/>
      <c r="W266" s="242"/>
      <c r="X266" s="144"/>
      <c r="Y266" s="242"/>
      <c r="Z266" s="320"/>
      <c r="AA266" s="144"/>
      <c r="AB266" s="242"/>
      <c r="AC266" s="144"/>
      <c r="AD266" s="242"/>
      <c r="AE266" s="144"/>
      <c r="AF266" s="242"/>
      <c r="AG266" s="144"/>
      <c r="AH266" s="242"/>
      <c r="AI266" s="320"/>
      <c r="AJ266" s="144"/>
      <c r="AK266" s="242"/>
      <c r="AL266" s="144"/>
      <c r="AM266" s="242"/>
      <c r="AN266" s="144"/>
      <c r="AO266" s="242"/>
      <c r="AP266" s="144"/>
      <c r="AQ266" s="242"/>
    </row>
    <row r="267" spans="1:43">
      <c r="A267" s="162"/>
      <c r="B267" s="308"/>
      <c r="C267" s="4"/>
      <c r="D267" s="10"/>
      <c r="E267" s="319"/>
      <c r="F267" s="187"/>
      <c r="G267" s="15"/>
      <c r="H267" s="17"/>
      <c r="I267" s="144"/>
      <c r="J267" s="242"/>
      <c r="K267" s="144"/>
      <c r="L267" s="242"/>
      <c r="M267" s="144"/>
      <c r="N267" s="242"/>
      <c r="O267" s="144"/>
      <c r="P267" s="242"/>
      <c r="Q267" s="275"/>
      <c r="R267" s="144"/>
      <c r="S267" s="242"/>
      <c r="T267" s="144"/>
      <c r="U267" s="242"/>
      <c r="V267" s="144"/>
      <c r="W267" s="242"/>
      <c r="X267" s="144"/>
      <c r="Y267" s="242"/>
      <c r="Z267" s="320"/>
      <c r="AA267" s="144"/>
      <c r="AB267" s="242"/>
      <c r="AC267" s="144"/>
      <c r="AD267" s="242"/>
      <c r="AE267" s="144"/>
      <c r="AF267" s="242"/>
      <c r="AG267" s="144"/>
      <c r="AH267" s="242"/>
      <c r="AI267" s="320"/>
      <c r="AJ267" s="144"/>
      <c r="AK267" s="242"/>
      <c r="AL267" s="144"/>
      <c r="AM267" s="242"/>
      <c r="AN267" s="144"/>
      <c r="AO267" s="242"/>
      <c r="AP267" s="144"/>
      <c r="AQ267" s="242"/>
    </row>
    <row r="268" spans="1:43">
      <c r="A268" s="162"/>
      <c r="B268" s="308"/>
      <c r="C268" s="266"/>
      <c r="D268" s="264"/>
      <c r="E268" s="319"/>
      <c r="F268" s="187"/>
      <c r="G268" s="291"/>
      <c r="H268" s="287"/>
      <c r="I268" s="259"/>
      <c r="J268" s="261"/>
      <c r="K268" s="258"/>
      <c r="L268" s="260"/>
      <c r="M268" s="258"/>
      <c r="N268" s="260"/>
      <c r="O268" s="273"/>
      <c r="P268" s="274"/>
      <c r="Q268" s="276"/>
      <c r="R268" s="258"/>
      <c r="S268" s="260"/>
      <c r="T268" s="258"/>
      <c r="U268" s="260"/>
      <c r="V268" s="258"/>
      <c r="W268" s="260"/>
      <c r="X268" s="273"/>
      <c r="Y268" s="274"/>
      <c r="Z268" s="321"/>
      <c r="AA268" s="258"/>
      <c r="AB268" s="260"/>
      <c r="AC268" s="258"/>
      <c r="AD268" s="260"/>
      <c r="AE268" s="258"/>
      <c r="AF268" s="260"/>
      <c r="AG268" s="273"/>
      <c r="AH268" s="274"/>
      <c r="AI268" s="321"/>
      <c r="AJ268" s="258"/>
      <c r="AK268" s="260"/>
      <c r="AL268" s="258"/>
      <c r="AM268" s="260"/>
      <c r="AN268" s="258"/>
      <c r="AO268" s="260"/>
      <c r="AP268" s="273"/>
      <c r="AQ268" s="274"/>
    </row>
    <row r="269" spans="1:43">
      <c r="A269" s="162"/>
      <c r="B269" s="308"/>
      <c r="C269" s="266"/>
      <c r="D269" s="264"/>
      <c r="E269" s="319"/>
      <c r="F269" s="187"/>
      <c r="G269" s="291"/>
      <c r="H269" s="287"/>
      <c r="I269" s="259"/>
      <c r="J269" s="261"/>
      <c r="K269" s="258"/>
      <c r="L269" s="260"/>
      <c r="M269" s="258"/>
      <c r="N269" s="260"/>
      <c r="O269" s="273"/>
      <c r="P269" s="274"/>
      <c r="Q269" s="276"/>
      <c r="R269" s="258"/>
      <c r="S269" s="260"/>
      <c r="T269" s="258"/>
      <c r="U269" s="260"/>
      <c r="V269" s="258"/>
      <c r="W269" s="260"/>
      <c r="X269" s="273"/>
      <c r="Y269" s="274"/>
      <c r="Z269" s="321"/>
      <c r="AA269" s="258"/>
      <c r="AB269" s="260"/>
      <c r="AC269" s="258"/>
      <c r="AD269" s="260"/>
      <c r="AE269" s="258"/>
      <c r="AF269" s="260"/>
      <c r="AG269" s="273"/>
      <c r="AH269" s="274"/>
      <c r="AI269" s="321"/>
      <c r="AJ269" s="258"/>
      <c r="AK269" s="260"/>
      <c r="AL269" s="258"/>
      <c r="AM269" s="260"/>
      <c r="AN269" s="258"/>
      <c r="AO269" s="260"/>
      <c r="AP269" s="273"/>
      <c r="AQ269" s="274"/>
    </row>
    <row r="270" spans="1:43">
      <c r="A270" s="162"/>
      <c r="B270" s="308"/>
      <c r="C270" s="266"/>
      <c r="D270" s="264"/>
      <c r="E270" s="319"/>
      <c r="F270" s="187"/>
      <c r="G270" s="291"/>
      <c r="H270" s="287"/>
      <c r="I270" s="259"/>
      <c r="J270" s="261"/>
      <c r="K270" s="258"/>
      <c r="L270" s="260"/>
      <c r="M270" s="258"/>
      <c r="N270" s="260"/>
      <c r="O270" s="273"/>
      <c r="P270" s="274"/>
      <c r="Q270" s="276"/>
      <c r="R270" s="258"/>
      <c r="S270" s="260"/>
      <c r="T270" s="258"/>
      <c r="U270" s="260"/>
      <c r="V270" s="258"/>
      <c r="W270" s="260"/>
      <c r="X270" s="273"/>
      <c r="Y270" s="274"/>
      <c r="Z270" s="321"/>
      <c r="AA270" s="258"/>
      <c r="AB270" s="260"/>
      <c r="AC270" s="258"/>
      <c r="AD270" s="260"/>
      <c r="AE270" s="258"/>
      <c r="AF270" s="260"/>
      <c r="AG270" s="273"/>
      <c r="AH270" s="274"/>
      <c r="AI270" s="321"/>
      <c r="AJ270" s="258"/>
      <c r="AK270" s="260"/>
      <c r="AL270" s="258"/>
      <c r="AM270" s="260"/>
      <c r="AN270" s="258"/>
      <c r="AO270" s="260"/>
      <c r="AP270" s="273"/>
      <c r="AQ270" s="274"/>
    </row>
    <row r="271" spans="1:43">
      <c r="A271" s="162"/>
      <c r="B271" s="308"/>
      <c r="C271" s="247"/>
      <c r="D271" s="141"/>
      <c r="E271" s="319"/>
      <c r="F271" s="187"/>
      <c r="G271" s="162"/>
      <c r="H271" s="262"/>
      <c r="I271" s="271"/>
      <c r="J271" s="272"/>
      <c r="K271" s="271"/>
      <c r="L271" s="272"/>
      <c r="M271" s="271"/>
      <c r="N271" s="272"/>
      <c r="O271" s="258"/>
      <c r="P271" s="260"/>
      <c r="Q271" s="277"/>
      <c r="R271" s="271"/>
      <c r="S271" s="272"/>
      <c r="T271" s="271"/>
      <c r="U271" s="272"/>
      <c r="V271" s="271"/>
      <c r="W271" s="272"/>
      <c r="X271" s="258"/>
      <c r="Y271" s="260"/>
      <c r="Z271" s="143"/>
      <c r="AA271" s="163"/>
      <c r="AB271" s="190"/>
      <c r="AC271" s="163"/>
      <c r="AD271" s="190"/>
      <c r="AE271" s="163"/>
      <c r="AF271" s="190"/>
      <c r="AG271" s="258"/>
      <c r="AH271" s="260"/>
      <c r="AI271" s="185"/>
      <c r="AJ271" s="163"/>
      <c r="AK271" s="190"/>
      <c r="AL271" s="163"/>
      <c r="AM271" s="190"/>
      <c r="AN271" s="163"/>
      <c r="AO271" s="190"/>
      <c r="AP271" s="258"/>
      <c r="AQ271" s="260"/>
    </row>
    <row r="272" spans="1:43">
      <c r="A272" s="179"/>
      <c r="B272" s="308"/>
      <c r="C272" s="247"/>
      <c r="D272" s="141"/>
      <c r="E272" s="319"/>
      <c r="F272" s="187"/>
      <c r="G272" s="162"/>
      <c r="H272" s="262"/>
      <c r="I272" s="271"/>
      <c r="J272" s="272"/>
      <c r="K272" s="271"/>
      <c r="L272" s="272"/>
      <c r="M272" s="271"/>
      <c r="N272" s="272"/>
      <c r="O272" s="271"/>
      <c r="P272" s="272"/>
      <c r="Q272" s="277"/>
      <c r="R272" s="271"/>
      <c r="S272" s="272"/>
      <c r="T272" s="271"/>
      <c r="U272" s="272"/>
      <c r="V272" s="271"/>
      <c r="W272" s="272"/>
      <c r="X272" s="271"/>
      <c r="Y272" s="272"/>
      <c r="Z272" s="143"/>
      <c r="AA272" s="163"/>
      <c r="AB272" s="190"/>
      <c r="AC272" s="163"/>
      <c r="AD272" s="190"/>
      <c r="AE272" s="163"/>
      <c r="AF272" s="190"/>
      <c r="AG272" s="163"/>
      <c r="AH272" s="190"/>
      <c r="AI272" s="185"/>
      <c r="AJ272" s="163"/>
      <c r="AK272" s="190"/>
      <c r="AL272" s="163"/>
      <c r="AM272" s="190"/>
      <c r="AN272" s="163"/>
      <c r="AO272" s="190"/>
      <c r="AP272" s="163"/>
      <c r="AQ272" s="190"/>
    </row>
    <row r="273" spans="1:44">
      <c r="A273" s="179"/>
      <c r="B273" s="308"/>
      <c r="C273" s="247"/>
      <c r="D273" s="141"/>
      <c r="E273" s="319"/>
      <c r="F273" s="187"/>
      <c r="G273" s="162"/>
      <c r="H273" s="262"/>
      <c r="I273" s="271"/>
      <c r="J273" s="272"/>
      <c r="K273" s="271"/>
      <c r="L273" s="272"/>
      <c r="M273" s="271"/>
      <c r="N273" s="272"/>
      <c r="O273" s="271"/>
      <c r="P273" s="272"/>
      <c r="Q273" s="277"/>
      <c r="R273" s="271"/>
      <c r="S273" s="272"/>
      <c r="T273" s="271"/>
      <c r="U273" s="272"/>
      <c r="V273" s="271"/>
      <c r="W273" s="272"/>
      <c r="X273" s="271"/>
      <c r="Y273" s="272"/>
      <c r="Z273" s="143"/>
      <c r="AA273" s="163"/>
      <c r="AB273" s="190"/>
      <c r="AC273" s="163"/>
      <c r="AD273" s="190"/>
      <c r="AE273" s="163"/>
      <c r="AF273" s="190"/>
      <c r="AG273" s="163"/>
      <c r="AH273" s="190"/>
      <c r="AI273" s="185"/>
      <c r="AJ273" s="163"/>
      <c r="AK273" s="190"/>
      <c r="AL273" s="163"/>
      <c r="AM273" s="190"/>
      <c r="AN273" s="163"/>
      <c r="AO273" s="190"/>
      <c r="AP273" s="163"/>
      <c r="AQ273" s="190"/>
    </row>
    <row r="274" spans="1:44">
      <c r="A274" s="179"/>
      <c r="B274" s="308"/>
      <c r="C274" s="266"/>
      <c r="D274" s="141"/>
      <c r="E274" s="319"/>
      <c r="F274" s="187"/>
      <c r="G274" s="268"/>
      <c r="H274" s="287"/>
      <c r="I274" s="259"/>
      <c r="J274" s="261"/>
      <c r="K274" s="259"/>
      <c r="L274" s="261"/>
      <c r="M274" s="144"/>
      <c r="N274" s="242"/>
      <c r="O274" s="258"/>
      <c r="P274" s="260"/>
      <c r="Q274" s="275"/>
      <c r="R274" s="259"/>
      <c r="S274" s="261"/>
      <c r="T274" s="259"/>
      <c r="U274" s="261"/>
      <c r="V274" s="144"/>
      <c r="W274" s="242"/>
      <c r="X274" s="258"/>
      <c r="Y274" s="260"/>
      <c r="Z274" s="320"/>
      <c r="AA274" s="259"/>
      <c r="AB274" s="261"/>
      <c r="AC274" s="259"/>
      <c r="AD274" s="261"/>
      <c r="AE274" s="144"/>
      <c r="AF274" s="242"/>
      <c r="AG274" s="258"/>
      <c r="AH274" s="260"/>
      <c r="AI274" s="320"/>
      <c r="AJ274" s="259"/>
      <c r="AK274" s="261"/>
      <c r="AL274" s="259"/>
      <c r="AM274" s="261"/>
      <c r="AN274" s="144"/>
      <c r="AO274" s="242"/>
      <c r="AP274" s="258"/>
      <c r="AQ274" s="260"/>
    </row>
    <row r="275" spans="1:44">
      <c r="A275" s="179"/>
      <c r="B275" s="308"/>
      <c r="C275" s="266"/>
      <c r="D275" s="141"/>
      <c r="E275" s="319"/>
      <c r="F275" s="187"/>
      <c r="G275" s="268"/>
      <c r="H275" s="26"/>
      <c r="I275" s="258"/>
      <c r="J275" s="260"/>
      <c r="K275" s="258"/>
      <c r="L275" s="260"/>
      <c r="M275" s="258"/>
      <c r="N275" s="260"/>
      <c r="O275" s="258"/>
      <c r="P275" s="260"/>
      <c r="Q275" s="276"/>
      <c r="R275" s="258"/>
      <c r="S275" s="260"/>
      <c r="T275" s="258"/>
      <c r="U275" s="260"/>
      <c r="V275" s="258"/>
      <c r="W275" s="260"/>
      <c r="X275" s="258"/>
      <c r="Y275" s="260"/>
      <c r="Z275" s="321"/>
      <c r="AA275" s="258"/>
      <c r="AB275" s="260"/>
      <c r="AC275" s="258"/>
      <c r="AD275" s="260"/>
      <c r="AE275" s="258"/>
      <c r="AF275" s="260"/>
      <c r="AG275" s="258"/>
      <c r="AH275" s="260"/>
      <c r="AI275" s="321"/>
      <c r="AJ275" s="258"/>
      <c r="AK275" s="260"/>
      <c r="AL275" s="258"/>
      <c r="AM275" s="260"/>
      <c r="AN275" s="258"/>
      <c r="AO275" s="260"/>
      <c r="AP275" s="258"/>
      <c r="AQ275" s="260"/>
    </row>
    <row r="276" spans="1:44">
      <c r="A276" s="179"/>
      <c r="B276" s="308"/>
      <c r="C276" s="266"/>
      <c r="D276" s="141"/>
      <c r="E276" s="319"/>
      <c r="F276" s="187"/>
      <c r="G276" s="268"/>
      <c r="H276" s="26"/>
      <c r="I276" s="258"/>
      <c r="J276" s="260"/>
      <c r="K276" s="258"/>
      <c r="L276" s="260"/>
      <c r="M276" s="258"/>
      <c r="N276" s="260"/>
      <c r="O276" s="258"/>
      <c r="P276" s="260"/>
      <c r="Q276" s="276"/>
      <c r="R276" s="258"/>
      <c r="S276" s="260"/>
      <c r="T276" s="258"/>
      <c r="U276" s="260"/>
      <c r="V276" s="258"/>
      <c r="W276" s="260"/>
      <c r="X276" s="258"/>
      <c r="Y276" s="260"/>
      <c r="Z276" s="321"/>
      <c r="AA276" s="258"/>
      <c r="AB276" s="260"/>
      <c r="AC276" s="258"/>
      <c r="AD276" s="260"/>
      <c r="AE276" s="258"/>
      <c r="AF276" s="260"/>
      <c r="AG276" s="258"/>
      <c r="AH276" s="260"/>
      <c r="AI276" s="321"/>
      <c r="AJ276" s="258"/>
      <c r="AK276" s="260"/>
      <c r="AL276" s="258"/>
      <c r="AM276" s="260"/>
      <c r="AN276" s="258"/>
      <c r="AO276" s="260"/>
      <c r="AP276" s="258"/>
      <c r="AQ276" s="260"/>
    </row>
    <row r="277" spans="1:44">
      <c r="A277" s="179"/>
      <c r="B277" s="308"/>
      <c r="C277" s="295"/>
      <c r="D277" s="297"/>
      <c r="E277" s="187"/>
      <c r="F277" s="187"/>
      <c r="G277" s="162"/>
      <c r="H277" s="166"/>
      <c r="I277" s="164"/>
      <c r="J277" s="186"/>
      <c r="K277" s="181"/>
      <c r="L277" s="142"/>
      <c r="M277" s="164"/>
      <c r="N277" s="186"/>
      <c r="O277" s="181"/>
      <c r="P277" s="142"/>
      <c r="Q277" s="143"/>
      <c r="R277" s="164"/>
      <c r="S277" s="186"/>
      <c r="T277" s="181"/>
      <c r="U277" s="142"/>
      <c r="V277" s="164"/>
      <c r="W277" s="186"/>
      <c r="X277" s="181"/>
      <c r="Y277" s="142"/>
      <c r="Z277" s="143"/>
      <c r="AA277" s="164"/>
      <c r="AB277" s="186"/>
      <c r="AC277" s="181"/>
      <c r="AD277" s="142"/>
      <c r="AE277" s="164"/>
      <c r="AF277" s="186"/>
      <c r="AG277" s="181"/>
      <c r="AH277" s="142"/>
      <c r="AI277" s="185"/>
      <c r="AJ277" s="164"/>
      <c r="AK277" s="186"/>
      <c r="AL277" s="181"/>
      <c r="AM277" s="142"/>
      <c r="AN277" s="164"/>
      <c r="AO277" s="186"/>
      <c r="AP277" s="181"/>
      <c r="AQ277" s="142"/>
    </row>
    <row r="278" spans="1:44">
      <c r="A278" s="179"/>
      <c r="B278" s="308"/>
      <c r="C278" s="295"/>
      <c r="D278" s="297"/>
      <c r="E278" s="187"/>
      <c r="F278" s="187"/>
      <c r="G278" s="162"/>
      <c r="H278" s="166"/>
      <c r="I278" s="164"/>
      <c r="J278" s="186"/>
      <c r="K278" s="181"/>
      <c r="L278" s="142"/>
      <c r="M278" s="164"/>
      <c r="N278" s="186"/>
      <c r="O278" s="181"/>
      <c r="P278" s="142"/>
      <c r="Q278" s="143"/>
      <c r="R278" s="164"/>
      <c r="S278" s="186"/>
      <c r="T278" s="181"/>
      <c r="U278" s="142"/>
      <c r="V278" s="164"/>
      <c r="W278" s="186"/>
      <c r="X278" s="181"/>
      <c r="Y278" s="142"/>
      <c r="Z278" s="143"/>
      <c r="AA278" s="164"/>
      <c r="AB278" s="186"/>
      <c r="AC278" s="181"/>
      <c r="AD278" s="142"/>
      <c r="AE278" s="164"/>
      <c r="AF278" s="186"/>
      <c r="AG278" s="181"/>
      <c r="AH278" s="142"/>
      <c r="AI278" s="185"/>
      <c r="AJ278" s="164"/>
      <c r="AK278" s="186"/>
      <c r="AL278" s="181"/>
      <c r="AM278" s="142"/>
      <c r="AN278" s="164"/>
      <c r="AO278" s="186"/>
      <c r="AP278" s="181"/>
      <c r="AQ278" s="142"/>
    </row>
    <row r="279" spans="1:44">
      <c r="A279" s="179"/>
      <c r="B279" s="308"/>
      <c r="C279" s="295"/>
      <c r="D279" s="297"/>
      <c r="E279" s="187"/>
      <c r="F279" s="187"/>
      <c r="G279" s="162"/>
      <c r="H279" s="166"/>
      <c r="I279" s="164"/>
      <c r="J279" s="186"/>
      <c r="K279" s="181"/>
      <c r="L279" s="142"/>
      <c r="M279" s="164"/>
      <c r="N279" s="186"/>
      <c r="O279" s="181"/>
      <c r="P279" s="142"/>
      <c r="Q279" s="143"/>
      <c r="R279" s="164"/>
      <c r="S279" s="186"/>
      <c r="T279" s="181"/>
      <c r="U279" s="142"/>
      <c r="V279" s="164"/>
      <c r="W279" s="186"/>
      <c r="X279" s="181"/>
      <c r="Y279" s="142"/>
      <c r="Z279" s="143"/>
      <c r="AA279" s="164"/>
      <c r="AB279" s="186"/>
      <c r="AC279" s="181"/>
      <c r="AD279" s="142"/>
      <c r="AE279" s="164"/>
      <c r="AF279" s="186"/>
      <c r="AG279" s="181"/>
      <c r="AH279" s="142"/>
      <c r="AI279" s="185"/>
      <c r="AJ279" s="164"/>
      <c r="AK279" s="186"/>
      <c r="AL279" s="181"/>
      <c r="AM279" s="142"/>
      <c r="AN279" s="164"/>
      <c r="AO279" s="186"/>
      <c r="AP279" s="181"/>
      <c r="AQ279" s="142"/>
    </row>
    <row r="280" spans="1:44">
      <c r="A280" s="162"/>
      <c r="B280" s="308"/>
      <c r="C280" s="305"/>
      <c r="D280" s="306"/>
      <c r="E280" s="245"/>
      <c r="F280" s="187"/>
      <c r="G280" s="324"/>
      <c r="H280" s="166"/>
      <c r="I280" s="164"/>
      <c r="J280" s="186"/>
      <c r="K280" s="164"/>
      <c r="L280" s="186"/>
      <c r="M280" s="164"/>
      <c r="N280" s="186"/>
      <c r="O280" s="163"/>
      <c r="P280" s="190"/>
      <c r="Q280" s="143"/>
      <c r="R280" s="164"/>
      <c r="S280" s="186"/>
      <c r="T280" s="164"/>
      <c r="U280" s="186"/>
      <c r="V280" s="164"/>
      <c r="W280" s="186"/>
      <c r="X280" s="163"/>
      <c r="Y280" s="190"/>
      <c r="Z280" s="143"/>
      <c r="AA280" s="163"/>
      <c r="AB280" s="190"/>
      <c r="AC280" s="163"/>
      <c r="AD280" s="190"/>
      <c r="AE280" s="163"/>
      <c r="AF280" s="190"/>
      <c r="AG280" s="163"/>
      <c r="AH280" s="190"/>
      <c r="AI280" s="185"/>
      <c r="AJ280" s="163"/>
      <c r="AK280" s="190"/>
      <c r="AL280" s="163"/>
      <c r="AM280" s="190"/>
      <c r="AN280" s="163"/>
      <c r="AO280" s="190"/>
      <c r="AP280" s="163"/>
      <c r="AQ280" s="190"/>
    </row>
    <row r="281" spans="1:44">
      <c r="A281" s="179"/>
      <c r="B281" s="308"/>
      <c r="C281" s="4"/>
      <c r="D281" s="10"/>
      <c r="E281" s="319"/>
      <c r="F281" s="187"/>
      <c r="G281" s="15"/>
      <c r="H281" s="17"/>
      <c r="I281" s="259"/>
      <c r="J281" s="242"/>
      <c r="K281" s="144"/>
      <c r="L281" s="242"/>
      <c r="M281" s="144"/>
      <c r="N281" s="242"/>
      <c r="O281" s="144"/>
      <c r="P281" s="242"/>
      <c r="Q281" s="275"/>
      <c r="R281" s="259"/>
      <c r="S281" s="242"/>
      <c r="T281" s="144"/>
      <c r="U281" s="242"/>
      <c r="V281" s="144"/>
      <c r="W281" s="242"/>
      <c r="X281" s="144"/>
      <c r="Y281" s="242"/>
      <c r="Z281" s="320"/>
      <c r="AA281" s="259"/>
      <c r="AB281" s="242"/>
      <c r="AC281" s="144"/>
      <c r="AD281" s="242"/>
      <c r="AE281" s="144"/>
      <c r="AF281" s="242"/>
      <c r="AG281" s="144"/>
      <c r="AH281" s="242"/>
      <c r="AI281" s="320"/>
      <c r="AJ281" s="259"/>
      <c r="AK281" s="242"/>
      <c r="AL281" s="144"/>
      <c r="AM281" s="242"/>
      <c r="AN281" s="144"/>
      <c r="AO281" s="242"/>
      <c r="AP281" s="144"/>
      <c r="AQ281" s="242"/>
    </row>
    <row r="282" spans="1:44">
      <c r="A282" s="162"/>
      <c r="B282" s="308"/>
      <c r="C282" s="4"/>
      <c r="D282" s="10"/>
      <c r="E282" s="319"/>
      <c r="F282" s="187"/>
      <c r="G282" s="15"/>
      <c r="H282" s="17"/>
      <c r="I282" s="259"/>
      <c r="J282" s="242"/>
      <c r="K282" s="144"/>
      <c r="L282" s="242"/>
      <c r="M282" s="144"/>
      <c r="N282" s="242"/>
      <c r="O282" s="258"/>
      <c r="P282" s="260"/>
      <c r="Q282" s="275"/>
      <c r="R282" s="259"/>
      <c r="S282" s="242"/>
      <c r="T282" s="144"/>
      <c r="U282" s="242"/>
      <c r="V282" s="144"/>
      <c r="W282" s="242"/>
      <c r="X282" s="258"/>
      <c r="Y282" s="260"/>
      <c r="Z282" s="320"/>
      <c r="AA282" s="259"/>
      <c r="AB282" s="242"/>
      <c r="AC282" s="144"/>
      <c r="AD282" s="242"/>
      <c r="AE282" s="144"/>
      <c r="AF282" s="242"/>
      <c r="AG282" s="258"/>
      <c r="AH282" s="260"/>
      <c r="AI282" s="320"/>
      <c r="AJ282" s="259"/>
      <c r="AK282" s="242"/>
      <c r="AL282" s="144"/>
      <c r="AM282" s="242"/>
      <c r="AN282" s="144"/>
      <c r="AO282" s="242"/>
      <c r="AP282" s="258"/>
      <c r="AQ282" s="260"/>
    </row>
    <row r="283" spans="1:44">
      <c r="A283" s="331"/>
      <c r="B283" s="333"/>
      <c r="C283" s="27"/>
      <c r="D283" s="28"/>
      <c r="E283" s="334"/>
      <c r="F283" s="314"/>
      <c r="G283" s="24"/>
      <c r="H283" s="29"/>
      <c r="I283" s="335"/>
      <c r="J283" s="336"/>
      <c r="K283" s="336"/>
      <c r="L283" s="336"/>
      <c r="M283" s="336"/>
      <c r="N283" s="336"/>
      <c r="O283" s="337"/>
      <c r="P283" s="337"/>
      <c r="Q283" s="338"/>
      <c r="R283" s="335"/>
      <c r="S283" s="336"/>
      <c r="T283" s="336"/>
      <c r="U283" s="336"/>
      <c r="V283" s="336"/>
      <c r="W283" s="336"/>
      <c r="X283" s="337"/>
      <c r="Y283" s="337"/>
      <c r="Z283" s="336"/>
      <c r="AA283" s="335"/>
      <c r="AB283" s="336"/>
      <c r="AC283" s="336"/>
      <c r="AD283" s="336"/>
      <c r="AE283" s="336"/>
      <c r="AF283" s="336"/>
      <c r="AG283" s="337"/>
      <c r="AH283" s="337"/>
      <c r="AI283" s="336"/>
      <c r="AJ283" s="335"/>
      <c r="AK283" s="336"/>
      <c r="AL283" s="336"/>
      <c r="AM283" s="336"/>
      <c r="AN283" s="336"/>
      <c r="AO283" s="336"/>
      <c r="AP283" s="337"/>
      <c r="AQ283" s="337"/>
      <c r="AR283" s="339"/>
    </row>
    <row r="284" spans="1:44">
      <c r="A284" s="331"/>
      <c r="B284" s="333"/>
      <c r="C284" s="27"/>
      <c r="D284" s="28"/>
      <c r="E284" s="334"/>
      <c r="F284" s="314"/>
      <c r="G284" s="24"/>
      <c r="H284" s="29"/>
      <c r="I284" s="335"/>
      <c r="J284" s="336"/>
      <c r="K284" s="336"/>
      <c r="L284" s="336"/>
      <c r="M284" s="336"/>
      <c r="N284" s="336"/>
      <c r="O284" s="337"/>
      <c r="P284" s="337"/>
      <c r="Q284" s="338"/>
      <c r="R284" s="335"/>
      <c r="S284" s="336"/>
      <c r="T284" s="336"/>
      <c r="U284" s="336"/>
      <c r="V284" s="336"/>
      <c r="W284" s="336"/>
      <c r="X284" s="337"/>
      <c r="Y284" s="337"/>
      <c r="Z284" s="336"/>
      <c r="AA284" s="335"/>
      <c r="AB284" s="336"/>
      <c r="AC284" s="336"/>
      <c r="AD284" s="336"/>
      <c r="AE284" s="336"/>
      <c r="AF284" s="336"/>
      <c r="AG284" s="337"/>
      <c r="AH284" s="337"/>
      <c r="AI284" s="336"/>
      <c r="AJ284" s="335"/>
      <c r="AK284" s="336"/>
      <c r="AL284" s="336"/>
      <c r="AM284" s="336"/>
      <c r="AN284" s="336"/>
      <c r="AO284" s="336"/>
      <c r="AP284" s="337"/>
      <c r="AQ284" s="337"/>
      <c r="AR284" s="339"/>
    </row>
    <row r="285" spans="1:44">
      <c r="A285" s="331"/>
      <c r="B285" s="333"/>
      <c r="C285" s="27"/>
      <c r="D285" s="28"/>
      <c r="E285" s="334"/>
      <c r="F285" s="314"/>
      <c r="G285" s="24"/>
      <c r="H285" s="29"/>
      <c r="I285" s="335"/>
      <c r="J285" s="336"/>
      <c r="K285" s="336"/>
      <c r="L285" s="336"/>
      <c r="M285" s="336"/>
      <c r="N285" s="336"/>
      <c r="O285" s="337"/>
      <c r="P285" s="337"/>
      <c r="Q285" s="338"/>
      <c r="R285" s="335"/>
      <c r="S285" s="336"/>
      <c r="T285" s="336"/>
      <c r="U285" s="336"/>
      <c r="V285" s="336"/>
      <c r="W285" s="336"/>
      <c r="X285" s="337"/>
      <c r="Y285" s="337"/>
      <c r="Z285" s="336"/>
      <c r="AA285" s="335"/>
      <c r="AB285" s="336"/>
      <c r="AC285" s="336"/>
      <c r="AD285" s="336"/>
      <c r="AE285" s="336"/>
      <c r="AF285" s="336"/>
      <c r="AG285" s="337"/>
      <c r="AH285" s="337"/>
      <c r="AI285" s="336"/>
      <c r="AJ285" s="335"/>
      <c r="AK285" s="336"/>
      <c r="AL285" s="336"/>
      <c r="AM285" s="336"/>
      <c r="AN285" s="336"/>
      <c r="AO285" s="336"/>
      <c r="AP285" s="337"/>
      <c r="AQ285" s="337"/>
      <c r="AR285" s="339"/>
    </row>
    <row r="286" spans="1:44">
      <c r="A286" s="331"/>
      <c r="B286" s="333"/>
      <c r="C286" s="27"/>
      <c r="D286" s="28"/>
      <c r="E286" s="334"/>
      <c r="F286" s="314"/>
      <c r="G286" s="24"/>
      <c r="H286" s="30"/>
      <c r="I286" s="335"/>
      <c r="J286" s="336"/>
      <c r="K286" s="336"/>
      <c r="L286" s="336"/>
      <c r="M286" s="336"/>
      <c r="N286" s="336"/>
      <c r="O286" s="337"/>
      <c r="P286" s="337"/>
      <c r="Q286" s="338"/>
      <c r="R286" s="335"/>
      <c r="S286" s="336"/>
      <c r="T286" s="336"/>
      <c r="U286" s="336"/>
      <c r="V286" s="336"/>
      <c r="W286" s="336"/>
      <c r="X286" s="337"/>
      <c r="Y286" s="337"/>
      <c r="Z286" s="336"/>
      <c r="AA286" s="335"/>
      <c r="AB286" s="336"/>
      <c r="AC286" s="336"/>
      <c r="AD286" s="336"/>
      <c r="AE286" s="336"/>
      <c r="AF286" s="336"/>
      <c r="AG286" s="337"/>
      <c r="AH286" s="337"/>
      <c r="AI286" s="336"/>
      <c r="AJ286" s="335"/>
      <c r="AK286" s="336"/>
      <c r="AL286" s="336"/>
      <c r="AM286" s="336"/>
      <c r="AN286" s="336"/>
      <c r="AO286" s="336"/>
      <c r="AP286" s="337"/>
      <c r="AQ286" s="337"/>
      <c r="AR286" s="339"/>
    </row>
    <row r="287" spans="1:44">
      <c r="A287" s="331"/>
      <c r="B287" s="333"/>
      <c r="C287" s="27"/>
      <c r="D287" s="28"/>
      <c r="E287" s="334"/>
      <c r="F287" s="314"/>
      <c r="G287" s="24"/>
      <c r="H287" s="30"/>
      <c r="I287" s="335"/>
      <c r="J287" s="336"/>
      <c r="K287" s="336"/>
      <c r="L287" s="336"/>
      <c r="M287" s="336"/>
      <c r="N287" s="336"/>
      <c r="O287" s="337"/>
      <c r="P287" s="337"/>
      <c r="Q287" s="338"/>
      <c r="R287" s="335"/>
      <c r="S287" s="336"/>
      <c r="T287" s="336"/>
      <c r="U287" s="336"/>
      <c r="V287" s="336"/>
      <c r="W287" s="336"/>
      <c r="X287" s="337"/>
      <c r="Y287" s="337"/>
      <c r="Z287" s="336"/>
      <c r="AA287" s="335"/>
      <c r="AB287" s="336"/>
      <c r="AC287" s="336"/>
      <c r="AD287" s="336"/>
      <c r="AE287" s="336"/>
      <c r="AF287" s="336"/>
      <c r="AG287" s="337"/>
      <c r="AH287" s="337"/>
      <c r="AI287" s="336"/>
      <c r="AJ287" s="335"/>
      <c r="AK287" s="336"/>
      <c r="AL287" s="336"/>
      <c r="AM287" s="336"/>
      <c r="AN287" s="336"/>
      <c r="AO287" s="336"/>
      <c r="AP287" s="337"/>
      <c r="AQ287" s="337"/>
      <c r="AR287" s="339"/>
    </row>
    <row r="288" spans="1:44">
      <c r="A288" s="331"/>
      <c r="B288" s="309"/>
      <c r="C288" s="340"/>
      <c r="D288" s="341"/>
      <c r="E288" s="342"/>
      <c r="F288" s="314"/>
      <c r="G288" s="302"/>
      <c r="H288" s="343"/>
      <c r="I288" s="335"/>
      <c r="J288" s="336"/>
      <c r="K288" s="337"/>
      <c r="L288" s="337"/>
      <c r="M288" s="335"/>
      <c r="N288" s="336"/>
      <c r="O288" s="337"/>
      <c r="P288" s="337"/>
      <c r="Q288" s="338"/>
      <c r="R288" s="335"/>
      <c r="S288" s="336"/>
      <c r="T288" s="337"/>
      <c r="U288" s="337"/>
      <c r="V288" s="335"/>
      <c r="W288" s="336"/>
      <c r="X288" s="337"/>
      <c r="Y288" s="337"/>
      <c r="Z288" s="336"/>
      <c r="AA288" s="335"/>
      <c r="AB288" s="336"/>
      <c r="AC288" s="337"/>
      <c r="AD288" s="337"/>
      <c r="AE288" s="335"/>
      <c r="AF288" s="336"/>
      <c r="AG288" s="337"/>
      <c r="AH288" s="337"/>
      <c r="AI288" s="336"/>
      <c r="AJ288" s="335"/>
      <c r="AK288" s="336"/>
      <c r="AL288" s="337"/>
      <c r="AM288" s="337"/>
      <c r="AN288" s="335"/>
      <c r="AO288" s="336"/>
      <c r="AP288" s="337"/>
      <c r="AQ288" s="337"/>
      <c r="AR288" s="339"/>
    </row>
    <row r="289" spans="1:44">
      <c r="A289" s="331"/>
      <c r="B289" s="309"/>
      <c r="C289" s="344"/>
      <c r="D289" s="312"/>
      <c r="E289" s="342"/>
      <c r="F289" s="345"/>
      <c r="G289" s="323"/>
      <c r="H289" s="346"/>
      <c r="I289" s="335"/>
      <c r="J289" s="335"/>
      <c r="K289" s="336"/>
      <c r="L289" s="336"/>
      <c r="M289" s="336"/>
      <c r="N289" s="336"/>
      <c r="O289" s="337"/>
      <c r="P289" s="337"/>
      <c r="Q289" s="338"/>
      <c r="R289" s="335"/>
      <c r="S289" s="335"/>
      <c r="T289" s="336"/>
      <c r="U289" s="336"/>
      <c r="V289" s="336"/>
      <c r="W289" s="336"/>
      <c r="X289" s="337"/>
      <c r="Y289" s="337"/>
      <c r="Z289" s="336"/>
      <c r="AA289" s="335"/>
      <c r="AB289" s="335"/>
      <c r="AC289" s="336"/>
      <c r="AD289" s="336"/>
      <c r="AE289" s="336"/>
      <c r="AF289" s="336"/>
      <c r="AG289" s="337"/>
      <c r="AH289" s="337"/>
      <c r="AI289" s="336"/>
      <c r="AJ289" s="335"/>
      <c r="AK289" s="335"/>
      <c r="AL289" s="336"/>
      <c r="AM289" s="336"/>
      <c r="AN289" s="336"/>
      <c r="AO289" s="336"/>
      <c r="AP289" s="337"/>
      <c r="AQ289" s="337"/>
      <c r="AR289" s="339"/>
    </row>
    <row r="290" spans="1:44">
      <c r="A290" s="331"/>
      <c r="B290" s="309"/>
      <c r="C290" s="340"/>
      <c r="D290" s="347"/>
      <c r="E290" s="334"/>
      <c r="F290" s="345"/>
      <c r="G290" s="302"/>
      <c r="H290" s="348"/>
      <c r="I290" s="335"/>
      <c r="J290" s="335"/>
      <c r="K290" s="335"/>
      <c r="L290" s="335"/>
      <c r="M290" s="336"/>
      <c r="N290" s="336"/>
      <c r="O290" s="335"/>
      <c r="P290" s="336"/>
      <c r="Q290" s="338"/>
      <c r="R290" s="335"/>
      <c r="S290" s="335"/>
      <c r="T290" s="335"/>
      <c r="U290" s="335"/>
      <c r="V290" s="336"/>
      <c r="W290" s="336"/>
      <c r="X290" s="336"/>
      <c r="Y290" s="336"/>
      <c r="Z290" s="336"/>
      <c r="AA290" s="335"/>
      <c r="AB290" s="335"/>
      <c r="AC290" s="335"/>
      <c r="AD290" s="335"/>
      <c r="AE290" s="336"/>
      <c r="AF290" s="336"/>
      <c r="AG290" s="336"/>
      <c r="AH290" s="336"/>
      <c r="AI290" s="336"/>
      <c r="AJ290" s="335"/>
      <c r="AK290" s="335"/>
      <c r="AL290" s="335"/>
      <c r="AM290" s="335"/>
      <c r="AN290" s="336"/>
      <c r="AO290" s="336"/>
      <c r="AP290" s="336"/>
      <c r="AQ290" s="336"/>
      <c r="AR290" s="339"/>
    </row>
    <row r="291" spans="1:44">
      <c r="A291" s="331"/>
      <c r="B291" s="309"/>
      <c r="C291" s="340"/>
      <c r="D291" s="347"/>
      <c r="E291" s="334"/>
      <c r="F291" s="314"/>
      <c r="G291" s="302"/>
      <c r="H291" s="346"/>
      <c r="I291" s="335"/>
      <c r="J291" s="335"/>
      <c r="K291" s="335"/>
      <c r="L291" s="335"/>
      <c r="M291" s="336"/>
      <c r="N291" s="336"/>
      <c r="O291" s="335"/>
      <c r="P291" s="336"/>
      <c r="Q291" s="338"/>
      <c r="R291" s="335"/>
      <c r="S291" s="335"/>
      <c r="T291" s="335"/>
      <c r="U291" s="335"/>
      <c r="V291" s="336"/>
      <c r="W291" s="336"/>
      <c r="X291" s="335"/>
      <c r="Y291" s="336"/>
      <c r="Z291" s="336"/>
      <c r="AA291" s="335"/>
      <c r="AB291" s="335"/>
      <c r="AC291" s="335"/>
      <c r="AD291" s="335"/>
      <c r="AE291" s="336"/>
      <c r="AF291" s="336"/>
      <c r="AG291" s="335"/>
      <c r="AH291" s="336"/>
      <c r="AI291" s="336"/>
      <c r="AJ291" s="335"/>
      <c r="AK291" s="335"/>
      <c r="AL291" s="335"/>
      <c r="AM291" s="335"/>
      <c r="AN291" s="336"/>
      <c r="AO291" s="336"/>
      <c r="AP291" s="335"/>
      <c r="AQ291" s="336"/>
      <c r="AR291" s="339"/>
    </row>
    <row r="292" spans="1:44">
      <c r="A292" s="331"/>
      <c r="B292" s="309"/>
      <c r="C292" s="349"/>
      <c r="D292" s="350"/>
      <c r="E292" s="314"/>
      <c r="F292" s="345"/>
      <c r="G292" s="313"/>
      <c r="H292" s="348"/>
      <c r="I292" s="317"/>
      <c r="J292" s="317"/>
      <c r="K292" s="317"/>
      <c r="L292" s="317"/>
      <c r="M292" s="317"/>
      <c r="N292" s="317"/>
      <c r="O292" s="317"/>
      <c r="P292" s="317"/>
      <c r="Q292" s="317"/>
      <c r="R292" s="317"/>
      <c r="S292" s="317"/>
      <c r="T292" s="317"/>
      <c r="U292" s="317"/>
      <c r="V292" s="317"/>
      <c r="W292" s="317"/>
      <c r="X292" s="317"/>
      <c r="Y292" s="317"/>
      <c r="Z292" s="317"/>
      <c r="AA292" s="178"/>
      <c r="AB292" s="178"/>
      <c r="AC292" s="178"/>
      <c r="AD292" s="178"/>
      <c r="AE292" s="178"/>
      <c r="AF292" s="178"/>
      <c r="AG292" s="178"/>
      <c r="AH292" s="178"/>
      <c r="AI292" s="178"/>
      <c r="AJ292" s="178"/>
      <c r="AK292" s="178"/>
      <c r="AL292" s="178"/>
      <c r="AM292" s="178"/>
      <c r="AN292" s="178"/>
      <c r="AO292" s="178"/>
      <c r="AP292" s="178"/>
      <c r="AQ292" s="178"/>
      <c r="AR292" s="339"/>
    </row>
    <row r="293" spans="1:44">
      <c r="A293" s="331"/>
      <c r="B293" s="309"/>
      <c r="C293" s="349"/>
      <c r="D293" s="350"/>
      <c r="E293" s="314"/>
      <c r="F293" s="345"/>
      <c r="G293" s="313"/>
      <c r="H293" s="346"/>
      <c r="I293" s="317"/>
      <c r="J293" s="317"/>
      <c r="K293" s="317"/>
      <c r="L293" s="317"/>
      <c r="M293" s="317"/>
      <c r="N293" s="317"/>
      <c r="O293" s="317"/>
      <c r="P293" s="317"/>
      <c r="Q293" s="317"/>
      <c r="R293" s="317"/>
      <c r="S293" s="317"/>
      <c r="T293" s="317"/>
      <c r="U293" s="317"/>
      <c r="V293" s="317"/>
      <c r="W293" s="317"/>
      <c r="X293" s="317"/>
      <c r="Y293" s="317"/>
      <c r="Z293" s="317"/>
      <c r="AA293" s="317"/>
      <c r="AB293" s="317"/>
      <c r="AC293" s="317"/>
      <c r="AD293" s="317"/>
      <c r="AE293" s="317"/>
      <c r="AF293" s="317"/>
      <c r="AG293" s="317"/>
      <c r="AH293" s="317"/>
      <c r="AI293" s="178"/>
      <c r="AJ293" s="317"/>
      <c r="AK293" s="317"/>
      <c r="AL293" s="317"/>
      <c r="AM293" s="317"/>
      <c r="AN293" s="317"/>
      <c r="AO293" s="317"/>
      <c r="AP293" s="317"/>
      <c r="AQ293" s="317"/>
      <c r="AR293" s="339"/>
    </row>
    <row r="294" spans="1:44">
      <c r="A294" s="331"/>
      <c r="B294" s="309"/>
      <c r="C294" s="349"/>
      <c r="D294" s="350"/>
      <c r="E294" s="314"/>
      <c r="F294" s="345"/>
      <c r="G294" s="313"/>
      <c r="H294" s="351"/>
      <c r="I294" s="317"/>
      <c r="J294" s="317"/>
      <c r="K294" s="317"/>
      <c r="L294" s="317"/>
      <c r="M294" s="317"/>
      <c r="N294" s="317"/>
      <c r="O294" s="317"/>
      <c r="P294" s="317"/>
      <c r="Q294" s="317"/>
      <c r="R294" s="317"/>
      <c r="S294" s="317"/>
      <c r="T294" s="317"/>
      <c r="U294" s="317"/>
      <c r="V294" s="317"/>
      <c r="W294" s="317"/>
      <c r="X294" s="317"/>
      <c r="Y294" s="317"/>
      <c r="Z294" s="317"/>
      <c r="AA294" s="178"/>
      <c r="AB294" s="178"/>
      <c r="AC294" s="178"/>
      <c r="AD294" s="178"/>
      <c r="AE294" s="178"/>
      <c r="AF294" s="178"/>
      <c r="AG294" s="178"/>
      <c r="AH294" s="178"/>
      <c r="AI294" s="178"/>
      <c r="AJ294" s="178"/>
      <c r="AK294" s="178"/>
      <c r="AL294" s="178"/>
      <c r="AM294" s="178"/>
      <c r="AN294" s="178"/>
      <c r="AO294" s="178"/>
      <c r="AP294" s="178"/>
      <c r="AQ294" s="178"/>
      <c r="AR294" s="339"/>
    </row>
    <row r="295" spans="1:44">
      <c r="A295" s="331"/>
      <c r="B295" s="309"/>
      <c r="C295" s="352"/>
      <c r="D295" s="350"/>
      <c r="E295" s="353"/>
      <c r="F295" s="353"/>
      <c r="G295" s="335"/>
      <c r="H295" s="335"/>
      <c r="I295" s="335"/>
      <c r="J295" s="335"/>
      <c r="K295" s="335"/>
      <c r="L295" s="335"/>
      <c r="M295" s="335"/>
      <c r="N295" s="335"/>
      <c r="O295" s="335"/>
      <c r="P295" s="317"/>
      <c r="Q295" s="317"/>
      <c r="R295" s="317"/>
      <c r="S295" s="317"/>
      <c r="T295" s="317"/>
      <c r="U295" s="317"/>
      <c r="V295" s="317"/>
      <c r="W295" s="317"/>
      <c r="X295" s="317"/>
      <c r="Y295" s="317"/>
      <c r="Z295" s="317"/>
      <c r="AA295" s="317"/>
      <c r="AB295" s="317"/>
      <c r="AC295" s="317"/>
      <c r="AD295" s="317"/>
      <c r="AE295" s="317"/>
      <c r="AF295" s="317"/>
      <c r="AG295" s="317"/>
      <c r="AH295" s="317"/>
      <c r="AI295" s="178"/>
      <c r="AJ295" s="317"/>
      <c r="AK295" s="317"/>
      <c r="AL295" s="317"/>
      <c r="AM295" s="317"/>
      <c r="AN295" s="317"/>
      <c r="AO295" s="317"/>
      <c r="AP295" s="317"/>
      <c r="AQ295" s="317"/>
      <c r="AR295" s="339"/>
    </row>
    <row r="296" spans="1:44">
      <c r="A296" s="331"/>
      <c r="B296" s="309"/>
      <c r="C296" s="354"/>
      <c r="D296" s="350"/>
      <c r="E296" s="353"/>
      <c r="F296" s="353"/>
      <c r="G296" s="335"/>
      <c r="H296" s="335"/>
      <c r="I296" s="335"/>
      <c r="J296" s="335"/>
      <c r="K296" s="335"/>
      <c r="L296" s="335"/>
      <c r="M296" s="335"/>
      <c r="N296" s="335"/>
      <c r="O296" s="335"/>
      <c r="P296" s="337"/>
      <c r="Q296" s="338"/>
      <c r="R296" s="336"/>
      <c r="S296" s="336"/>
      <c r="T296" s="336"/>
      <c r="U296" s="336"/>
      <c r="V296" s="335"/>
      <c r="W296" s="335"/>
      <c r="X296" s="337"/>
      <c r="Y296" s="337"/>
      <c r="Z296" s="336"/>
      <c r="AA296" s="336"/>
      <c r="AB296" s="336"/>
      <c r="AC296" s="336"/>
      <c r="AD296" s="336"/>
      <c r="AE296" s="335"/>
      <c r="AF296" s="335"/>
      <c r="AG296" s="337"/>
      <c r="AH296" s="337"/>
      <c r="AI296" s="336"/>
      <c r="AJ296" s="336"/>
      <c r="AK296" s="336"/>
      <c r="AL296" s="336"/>
      <c r="AM296" s="336"/>
      <c r="AN296" s="335"/>
      <c r="AO296" s="335"/>
      <c r="AP296" s="337"/>
      <c r="AQ296" s="337"/>
      <c r="AR296" s="339"/>
    </row>
    <row r="297" spans="1:44">
      <c r="A297" s="331"/>
      <c r="B297" s="309"/>
      <c r="C297" s="352"/>
      <c r="D297" s="350"/>
      <c r="E297" s="353"/>
      <c r="F297" s="353"/>
      <c r="G297" s="335"/>
      <c r="H297" s="335"/>
      <c r="I297" s="335"/>
      <c r="J297" s="335"/>
      <c r="K297" s="335"/>
      <c r="L297" s="335"/>
      <c r="M297" s="335"/>
      <c r="N297" s="335"/>
      <c r="O297" s="335"/>
      <c r="P297" s="317"/>
      <c r="Q297" s="317"/>
      <c r="R297" s="317"/>
      <c r="S297" s="317"/>
      <c r="T297" s="317"/>
      <c r="U297" s="317"/>
      <c r="V297" s="317"/>
      <c r="W297" s="317"/>
      <c r="X297" s="317"/>
      <c r="Y297" s="317"/>
      <c r="Z297" s="317"/>
      <c r="AA297" s="178"/>
      <c r="AB297" s="178"/>
      <c r="AC297" s="178"/>
      <c r="AD297" s="178"/>
      <c r="AE297" s="178"/>
      <c r="AF297" s="178"/>
      <c r="AG297" s="178"/>
      <c r="AH297" s="178"/>
      <c r="AI297" s="178"/>
      <c r="AJ297" s="178"/>
      <c r="AK297" s="178"/>
      <c r="AL297" s="178"/>
      <c r="AM297" s="178"/>
      <c r="AN297" s="178"/>
      <c r="AO297" s="178"/>
      <c r="AP297" s="178"/>
      <c r="AQ297" s="178"/>
      <c r="AR297" s="339"/>
    </row>
    <row r="298" spans="1:44">
      <c r="A298" s="331"/>
      <c r="B298" s="309"/>
      <c r="C298" s="352"/>
      <c r="D298" s="350"/>
      <c r="E298" s="353"/>
      <c r="F298" s="353"/>
      <c r="G298" s="335"/>
      <c r="H298" s="335"/>
      <c r="I298" s="335"/>
      <c r="J298" s="335"/>
      <c r="K298" s="335"/>
      <c r="L298" s="335"/>
      <c r="M298" s="335"/>
      <c r="N298" s="335"/>
      <c r="O298" s="335"/>
      <c r="P298" s="317"/>
      <c r="Q298" s="317"/>
      <c r="R298" s="317"/>
      <c r="S298" s="317"/>
      <c r="T298" s="317"/>
      <c r="U298" s="317"/>
      <c r="V298" s="317"/>
      <c r="W298" s="317"/>
      <c r="X298" s="317"/>
      <c r="Y298" s="317"/>
      <c r="Z298" s="317"/>
      <c r="AA298" s="317"/>
      <c r="AB298" s="317"/>
      <c r="AC298" s="317"/>
      <c r="AD298" s="317"/>
      <c r="AE298" s="317"/>
      <c r="AF298" s="317"/>
      <c r="AG298" s="317"/>
      <c r="AH298" s="317"/>
      <c r="AI298" s="178"/>
      <c r="AJ298" s="317"/>
      <c r="AK298" s="317"/>
      <c r="AL298" s="317"/>
      <c r="AM298" s="317"/>
      <c r="AN298" s="317"/>
      <c r="AO298" s="317"/>
      <c r="AP298" s="317"/>
      <c r="AQ298" s="317"/>
      <c r="AR298" s="339"/>
    </row>
    <row r="299" spans="1:44">
      <c r="A299" s="331"/>
      <c r="B299" s="309"/>
      <c r="C299" s="352"/>
      <c r="D299" s="350"/>
      <c r="E299" s="353"/>
      <c r="F299" s="353"/>
      <c r="G299" s="335"/>
      <c r="H299" s="335"/>
      <c r="I299" s="335"/>
      <c r="J299" s="335"/>
      <c r="K299" s="335"/>
      <c r="L299" s="335"/>
      <c r="M299" s="335"/>
      <c r="N299" s="335"/>
      <c r="O299" s="335"/>
      <c r="P299" s="337"/>
      <c r="Q299" s="338"/>
      <c r="R299" s="335"/>
      <c r="S299" s="335"/>
      <c r="T299" s="337"/>
      <c r="U299" s="337"/>
      <c r="V299" s="335"/>
      <c r="W299" s="335"/>
      <c r="X299" s="337"/>
      <c r="Y299" s="337"/>
      <c r="Z299" s="336"/>
      <c r="AA299" s="335"/>
      <c r="AB299" s="335"/>
      <c r="AC299" s="337"/>
      <c r="AD299" s="337"/>
      <c r="AE299" s="335"/>
      <c r="AF299" s="335"/>
      <c r="AG299" s="337"/>
      <c r="AH299" s="337"/>
      <c r="AI299" s="336"/>
      <c r="AJ299" s="335"/>
      <c r="AK299" s="335"/>
      <c r="AL299" s="337"/>
      <c r="AM299" s="337"/>
      <c r="AN299" s="335"/>
      <c r="AO299" s="335"/>
      <c r="AP299" s="337"/>
      <c r="AQ299" s="337"/>
      <c r="AR299" s="339"/>
    </row>
    <row r="300" spans="1:44">
      <c r="A300" s="331"/>
      <c r="B300" s="309"/>
      <c r="C300" s="492"/>
      <c r="D300" s="492"/>
      <c r="E300" s="492"/>
      <c r="F300" s="492"/>
      <c r="G300" s="492"/>
      <c r="H300" s="492"/>
      <c r="I300" s="492"/>
      <c r="J300" s="492"/>
      <c r="K300" s="492"/>
      <c r="L300" s="492"/>
      <c r="M300" s="492"/>
      <c r="N300" s="492"/>
      <c r="O300" s="492"/>
      <c r="P300" s="317"/>
      <c r="Q300" s="317"/>
      <c r="R300" s="317"/>
      <c r="S300" s="317"/>
      <c r="T300" s="317"/>
      <c r="U300" s="317"/>
      <c r="V300" s="317"/>
      <c r="W300" s="317"/>
      <c r="X300" s="317"/>
      <c r="Y300" s="317"/>
      <c r="Z300" s="317"/>
      <c r="AA300" s="178"/>
      <c r="AB300" s="178"/>
      <c r="AC300" s="178"/>
      <c r="AD300" s="178"/>
      <c r="AE300" s="178"/>
      <c r="AF300" s="178"/>
      <c r="AG300" s="178"/>
      <c r="AH300" s="178"/>
      <c r="AI300" s="178"/>
      <c r="AJ300" s="178"/>
      <c r="AK300" s="178"/>
      <c r="AL300" s="178"/>
      <c r="AM300" s="178"/>
      <c r="AN300" s="178"/>
      <c r="AO300" s="178"/>
      <c r="AP300" s="178"/>
      <c r="AQ300" s="178"/>
      <c r="AR300" s="339"/>
    </row>
    <row r="301" spans="1:44">
      <c r="A301" s="331"/>
      <c r="B301" s="309"/>
      <c r="C301" s="355"/>
      <c r="D301" s="350"/>
      <c r="E301" s="353"/>
      <c r="F301" s="353"/>
      <c r="G301" s="335"/>
      <c r="H301" s="335"/>
      <c r="I301" s="335"/>
      <c r="J301" s="335"/>
      <c r="K301" s="335"/>
      <c r="L301" s="335"/>
      <c r="M301" s="335"/>
      <c r="N301" s="335"/>
      <c r="O301" s="335"/>
      <c r="P301" s="356"/>
      <c r="Q301" s="357"/>
      <c r="R301" s="356"/>
      <c r="S301" s="356"/>
      <c r="T301" s="356"/>
      <c r="U301" s="356"/>
      <c r="V301" s="356"/>
      <c r="W301" s="356"/>
      <c r="X301" s="356"/>
      <c r="Y301" s="356"/>
      <c r="Z301" s="317"/>
      <c r="AA301" s="178"/>
      <c r="AB301" s="178"/>
      <c r="AC301" s="178"/>
      <c r="AD301" s="178"/>
      <c r="AE301" s="178"/>
      <c r="AF301" s="178"/>
      <c r="AG301" s="178"/>
      <c r="AH301" s="178"/>
      <c r="AI301" s="178"/>
      <c r="AJ301" s="178"/>
      <c r="AK301" s="178"/>
      <c r="AL301" s="178"/>
      <c r="AM301" s="178"/>
      <c r="AN301" s="178"/>
      <c r="AO301" s="178"/>
      <c r="AP301" s="178"/>
      <c r="AQ301" s="178"/>
      <c r="AR301" s="339"/>
    </row>
    <row r="302" spans="1:44">
      <c r="A302" s="331"/>
      <c r="B302" s="309"/>
      <c r="C302" s="492"/>
      <c r="D302" s="492"/>
      <c r="E302" s="492"/>
      <c r="F302" s="492"/>
      <c r="G302" s="492"/>
      <c r="H302" s="492"/>
      <c r="I302" s="492"/>
      <c r="J302" s="492"/>
      <c r="K302" s="492"/>
      <c r="L302" s="492"/>
      <c r="M302" s="492"/>
      <c r="N302" s="492"/>
      <c r="O302" s="492"/>
      <c r="P302" s="358"/>
      <c r="Q302" s="317"/>
      <c r="R302" s="317"/>
      <c r="S302" s="317"/>
      <c r="T302" s="358"/>
      <c r="U302" s="358"/>
      <c r="V302" s="317"/>
      <c r="W302" s="317"/>
      <c r="X302" s="358"/>
      <c r="Y302" s="358"/>
      <c r="Z302" s="317"/>
      <c r="AA302" s="317"/>
      <c r="AB302" s="317"/>
      <c r="AC302" s="358"/>
      <c r="AD302" s="358"/>
      <c r="AE302" s="317"/>
      <c r="AF302" s="317"/>
      <c r="AG302" s="358"/>
      <c r="AH302" s="358"/>
      <c r="AI302" s="178"/>
      <c r="AJ302" s="317"/>
      <c r="AK302" s="317"/>
      <c r="AL302" s="358"/>
      <c r="AM302" s="358"/>
      <c r="AN302" s="317"/>
      <c r="AO302" s="317"/>
      <c r="AP302" s="358"/>
      <c r="AQ302" s="358"/>
      <c r="AR302" s="339"/>
    </row>
    <row r="303" spans="1:44">
      <c r="A303" s="331"/>
      <c r="B303" s="309"/>
      <c r="C303" s="304"/>
      <c r="D303" s="350"/>
      <c r="E303" s="353"/>
      <c r="F303" s="353"/>
      <c r="G303" s="335"/>
      <c r="H303" s="335"/>
      <c r="I303" s="335"/>
      <c r="J303" s="335"/>
      <c r="K303" s="335"/>
      <c r="L303" s="335"/>
      <c r="M303" s="335"/>
      <c r="N303" s="335"/>
      <c r="O303" s="335"/>
      <c r="P303" s="178"/>
      <c r="Q303" s="317"/>
      <c r="R303" s="317"/>
      <c r="S303" s="317"/>
      <c r="T303" s="317"/>
      <c r="U303" s="317"/>
      <c r="V303" s="317"/>
      <c r="W303" s="317"/>
      <c r="X303" s="178"/>
      <c r="Y303" s="178"/>
      <c r="Z303" s="317"/>
      <c r="AA303" s="317"/>
      <c r="AB303" s="317"/>
      <c r="AC303" s="317"/>
      <c r="AD303" s="317"/>
      <c r="AE303" s="317"/>
      <c r="AF303" s="317"/>
      <c r="AG303" s="178"/>
      <c r="AH303" s="178"/>
      <c r="AI303" s="178"/>
      <c r="AJ303" s="317"/>
      <c r="AK303" s="317"/>
      <c r="AL303" s="317"/>
      <c r="AM303" s="317"/>
      <c r="AN303" s="317"/>
      <c r="AO303" s="317"/>
      <c r="AP303" s="178"/>
      <c r="AQ303" s="178"/>
      <c r="AR303" s="339"/>
    </row>
    <row r="304" spans="1:44">
      <c r="A304" s="332"/>
      <c r="B304" s="309"/>
      <c r="C304" s="492"/>
      <c r="D304" s="492"/>
      <c r="E304" s="492"/>
      <c r="F304" s="492"/>
      <c r="G304" s="492"/>
      <c r="H304" s="492"/>
      <c r="I304" s="492"/>
      <c r="J304" s="492"/>
      <c r="K304" s="492"/>
      <c r="L304" s="492"/>
      <c r="M304" s="492"/>
      <c r="N304" s="492"/>
      <c r="O304" s="492"/>
      <c r="P304" s="317"/>
      <c r="Q304" s="317"/>
      <c r="R304" s="317"/>
      <c r="S304" s="317"/>
      <c r="T304" s="317"/>
      <c r="U304" s="317"/>
      <c r="V304" s="317"/>
      <c r="W304" s="317"/>
      <c r="X304" s="317"/>
      <c r="Y304" s="317"/>
      <c r="Z304" s="317"/>
      <c r="AA304" s="178"/>
      <c r="AB304" s="178"/>
      <c r="AC304" s="178"/>
      <c r="AD304" s="178"/>
      <c r="AE304" s="178"/>
      <c r="AF304" s="178"/>
      <c r="AG304" s="178"/>
      <c r="AH304" s="178"/>
      <c r="AI304" s="178"/>
      <c r="AJ304" s="178"/>
      <c r="AK304" s="178"/>
      <c r="AL304" s="178"/>
      <c r="AM304" s="178"/>
      <c r="AN304" s="178"/>
      <c r="AO304" s="178"/>
      <c r="AP304" s="178"/>
      <c r="AQ304" s="178"/>
      <c r="AR304" s="339"/>
    </row>
    <row r="305" spans="1:44">
      <c r="A305" s="331"/>
      <c r="B305" s="309"/>
      <c r="C305" s="492"/>
      <c r="D305" s="492"/>
      <c r="E305" s="492"/>
      <c r="F305" s="492"/>
      <c r="G305" s="492"/>
      <c r="H305" s="492"/>
      <c r="I305" s="492"/>
      <c r="J305" s="492"/>
      <c r="K305" s="492"/>
      <c r="L305" s="492"/>
      <c r="M305" s="492"/>
      <c r="N305" s="492"/>
      <c r="O305" s="492"/>
      <c r="P305" s="317"/>
      <c r="Q305" s="317"/>
      <c r="R305" s="317"/>
      <c r="S305" s="317"/>
      <c r="T305" s="317"/>
      <c r="U305" s="317"/>
      <c r="V305" s="317"/>
      <c r="W305" s="317"/>
      <c r="X305" s="317"/>
      <c r="Y305" s="317"/>
      <c r="Z305" s="317"/>
      <c r="AA305" s="178"/>
      <c r="AB305" s="178"/>
      <c r="AC305" s="178"/>
      <c r="AD305" s="178"/>
      <c r="AE305" s="178"/>
      <c r="AF305" s="178"/>
      <c r="AG305" s="178"/>
      <c r="AH305" s="178"/>
      <c r="AI305" s="178"/>
      <c r="AJ305" s="178"/>
      <c r="AK305" s="178"/>
      <c r="AL305" s="178"/>
      <c r="AM305" s="178"/>
      <c r="AN305" s="178"/>
      <c r="AO305" s="178"/>
      <c r="AP305" s="178"/>
      <c r="AQ305" s="178"/>
      <c r="AR305" s="339"/>
    </row>
    <row r="306" spans="1:44">
      <c r="A306" s="331"/>
      <c r="B306" s="309"/>
      <c r="C306" s="492"/>
      <c r="D306" s="492"/>
      <c r="E306" s="492"/>
      <c r="F306" s="492"/>
      <c r="G306" s="492"/>
      <c r="H306" s="492"/>
      <c r="I306" s="492"/>
      <c r="J306" s="492"/>
      <c r="K306" s="492"/>
      <c r="L306" s="492"/>
      <c r="M306" s="492"/>
      <c r="N306" s="492"/>
      <c r="O306" s="492"/>
      <c r="P306" s="178"/>
      <c r="Q306" s="317"/>
      <c r="R306" s="317"/>
      <c r="S306" s="317"/>
      <c r="T306" s="317"/>
      <c r="U306" s="317"/>
      <c r="V306" s="317"/>
      <c r="W306" s="317"/>
      <c r="X306" s="178"/>
      <c r="Y306" s="178"/>
      <c r="Z306" s="317"/>
      <c r="AA306" s="317"/>
      <c r="AB306" s="317"/>
      <c r="AC306" s="317"/>
      <c r="AD306" s="317"/>
      <c r="AE306" s="317"/>
      <c r="AF306" s="317"/>
      <c r="AG306" s="178"/>
      <c r="AH306" s="178"/>
      <c r="AI306" s="178"/>
      <c r="AJ306" s="317"/>
      <c r="AK306" s="317"/>
      <c r="AL306" s="317"/>
      <c r="AM306" s="317"/>
      <c r="AN306" s="317"/>
      <c r="AO306" s="317"/>
      <c r="AP306" s="178"/>
      <c r="AQ306" s="178"/>
      <c r="AR306" s="339"/>
    </row>
    <row r="307" spans="1:44">
      <c r="A307" s="331"/>
      <c r="B307" s="309"/>
      <c r="C307" s="355"/>
      <c r="D307" s="350"/>
      <c r="E307" s="353"/>
      <c r="F307" s="353"/>
      <c r="G307" s="335"/>
      <c r="H307" s="335"/>
      <c r="I307" s="335"/>
      <c r="J307" s="335"/>
      <c r="K307" s="335"/>
      <c r="L307" s="335"/>
      <c r="M307" s="335"/>
      <c r="N307" s="335"/>
      <c r="O307" s="335"/>
      <c r="P307" s="317"/>
      <c r="Q307" s="317"/>
      <c r="R307" s="317"/>
      <c r="S307" s="317"/>
      <c r="T307" s="317"/>
      <c r="U307" s="317"/>
      <c r="V307" s="317"/>
      <c r="W307" s="317"/>
      <c r="X307" s="317"/>
      <c r="Y307" s="317"/>
      <c r="Z307" s="317"/>
      <c r="AA307" s="178"/>
      <c r="AB307" s="178"/>
      <c r="AC307" s="178"/>
      <c r="AD307" s="178"/>
      <c r="AE307" s="178"/>
      <c r="AF307" s="178"/>
      <c r="AG307" s="178"/>
      <c r="AH307" s="178"/>
      <c r="AI307" s="178"/>
      <c r="AJ307" s="178"/>
      <c r="AK307" s="178"/>
      <c r="AL307" s="178"/>
      <c r="AM307" s="178"/>
      <c r="AN307" s="178"/>
      <c r="AO307" s="178"/>
      <c r="AP307" s="178"/>
      <c r="AQ307" s="178"/>
      <c r="AR307" s="339"/>
    </row>
    <row r="308" spans="1:44">
      <c r="A308" s="331"/>
      <c r="B308" s="309"/>
      <c r="C308" s="359"/>
      <c r="D308" s="350"/>
      <c r="E308" s="353"/>
      <c r="F308" s="353"/>
      <c r="G308" s="335"/>
      <c r="H308" s="335"/>
      <c r="I308" s="335"/>
      <c r="J308" s="335"/>
      <c r="K308" s="335"/>
      <c r="L308" s="335"/>
      <c r="M308" s="335"/>
      <c r="N308" s="335"/>
      <c r="O308" s="335"/>
      <c r="P308" s="178"/>
      <c r="Q308" s="317"/>
      <c r="R308" s="317"/>
      <c r="S308" s="317"/>
      <c r="T308" s="178"/>
      <c r="U308" s="178"/>
      <c r="V308" s="178"/>
      <c r="W308" s="178"/>
      <c r="X308" s="178"/>
      <c r="Y308" s="178"/>
      <c r="Z308" s="317"/>
      <c r="AA308" s="178"/>
      <c r="AB308" s="178"/>
      <c r="AC308" s="178"/>
      <c r="AD308" s="178"/>
      <c r="AE308" s="178"/>
      <c r="AF308" s="178"/>
      <c r="AG308" s="178"/>
      <c r="AH308" s="178"/>
      <c r="AI308" s="178"/>
      <c r="AJ308" s="178"/>
      <c r="AK308" s="178"/>
      <c r="AL308" s="178"/>
      <c r="AM308" s="178"/>
      <c r="AN308" s="178"/>
      <c r="AO308" s="178"/>
      <c r="AP308" s="178"/>
      <c r="AQ308" s="178"/>
      <c r="AR308" s="339"/>
    </row>
    <row r="309" spans="1:44">
      <c r="A309" s="331"/>
      <c r="B309" s="309"/>
      <c r="C309" s="359"/>
      <c r="D309" s="350"/>
      <c r="E309" s="353"/>
      <c r="F309" s="353"/>
      <c r="G309" s="335"/>
      <c r="H309" s="335"/>
      <c r="I309" s="335"/>
      <c r="J309" s="335"/>
      <c r="K309" s="335"/>
      <c r="L309" s="335"/>
      <c r="M309" s="335"/>
      <c r="N309" s="335"/>
      <c r="O309" s="335"/>
      <c r="P309" s="178"/>
      <c r="Q309" s="317"/>
      <c r="R309" s="317"/>
      <c r="S309" s="317"/>
      <c r="T309" s="178"/>
      <c r="U309" s="178"/>
      <c r="V309" s="178"/>
      <c r="W309" s="178"/>
      <c r="X309" s="178"/>
      <c r="Y309" s="178"/>
      <c r="Z309" s="317"/>
      <c r="AA309" s="178"/>
      <c r="AB309" s="178"/>
      <c r="AC309" s="178"/>
      <c r="AD309" s="178"/>
      <c r="AE309" s="178"/>
      <c r="AF309" s="178"/>
      <c r="AG309" s="178"/>
      <c r="AH309" s="178"/>
      <c r="AI309" s="178"/>
      <c r="AJ309" s="178"/>
      <c r="AK309" s="178"/>
      <c r="AL309" s="178"/>
      <c r="AM309" s="178"/>
      <c r="AN309" s="178"/>
      <c r="AO309" s="178"/>
      <c r="AP309" s="178"/>
      <c r="AQ309" s="178"/>
      <c r="AR309" s="339"/>
    </row>
    <row r="310" spans="1:44">
      <c r="A310" s="331"/>
      <c r="B310" s="309"/>
      <c r="C310" s="359"/>
      <c r="D310" s="350"/>
      <c r="E310" s="353"/>
      <c r="F310" s="353"/>
      <c r="G310" s="335"/>
      <c r="H310" s="335"/>
      <c r="I310" s="335"/>
      <c r="J310" s="335"/>
      <c r="K310" s="335"/>
      <c r="L310" s="335"/>
      <c r="M310" s="335"/>
      <c r="N310" s="335"/>
      <c r="O310" s="335"/>
      <c r="P310" s="178"/>
      <c r="Q310" s="317"/>
      <c r="R310" s="317"/>
      <c r="S310" s="317"/>
      <c r="T310" s="178"/>
      <c r="U310" s="178"/>
      <c r="V310" s="178"/>
      <c r="W310" s="178"/>
      <c r="X310" s="178"/>
      <c r="Y310" s="178"/>
      <c r="Z310" s="317"/>
      <c r="AA310" s="178"/>
      <c r="AB310" s="178"/>
      <c r="AC310" s="178"/>
      <c r="AD310" s="178"/>
      <c r="AE310" s="178"/>
      <c r="AF310" s="178"/>
      <c r="AG310" s="178"/>
      <c r="AH310" s="178"/>
      <c r="AI310" s="178"/>
      <c r="AJ310" s="178"/>
      <c r="AK310" s="178"/>
      <c r="AL310" s="178"/>
      <c r="AM310" s="178"/>
      <c r="AN310" s="178"/>
      <c r="AO310" s="178"/>
      <c r="AP310" s="178"/>
      <c r="AQ310" s="178"/>
      <c r="AR310" s="339"/>
    </row>
    <row r="311" spans="1:44">
      <c r="A311" s="331"/>
      <c r="B311" s="309"/>
      <c r="C311" s="359"/>
      <c r="D311" s="350"/>
      <c r="E311" s="353"/>
      <c r="F311" s="353"/>
      <c r="G311" s="335"/>
      <c r="H311" s="335"/>
      <c r="I311" s="335"/>
      <c r="J311" s="335"/>
      <c r="K311" s="335"/>
      <c r="L311" s="335"/>
      <c r="M311" s="335"/>
      <c r="N311" s="335"/>
      <c r="O311" s="335"/>
      <c r="P311" s="178"/>
      <c r="Q311" s="317"/>
      <c r="R311" s="317"/>
      <c r="S311" s="317"/>
      <c r="T311" s="178"/>
      <c r="U311" s="178"/>
      <c r="V311" s="178"/>
      <c r="W311" s="178"/>
      <c r="X311" s="178"/>
      <c r="Y311" s="178"/>
      <c r="Z311" s="317"/>
      <c r="AA311" s="178"/>
      <c r="AB311" s="178"/>
      <c r="AC311" s="178"/>
      <c r="AD311" s="178"/>
      <c r="AE311" s="178"/>
      <c r="AF311" s="178"/>
      <c r="AG311" s="178"/>
      <c r="AH311" s="178"/>
      <c r="AI311" s="178"/>
      <c r="AJ311" s="178"/>
      <c r="AK311" s="178"/>
      <c r="AL311" s="178"/>
      <c r="AM311" s="178"/>
      <c r="AN311" s="178"/>
      <c r="AO311" s="178"/>
      <c r="AP311" s="178"/>
      <c r="AQ311" s="178"/>
      <c r="AR311" s="339"/>
    </row>
    <row r="312" spans="1:44">
      <c r="A312" s="331"/>
      <c r="B312" s="309"/>
      <c r="C312" s="359"/>
      <c r="D312" s="350"/>
      <c r="E312" s="353"/>
      <c r="F312" s="353"/>
      <c r="G312" s="335"/>
      <c r="H312" s="335"/>
      <c r="I312" s="335"/>
      <c r="J312" s="335"/>
      <c r="K312" s="335"/>
      <c r="L312" s="335"/>
      <c r="M312" s="335"/>
      <c r="N312" s="335"/>
      <c r="O312" s="335"/>
      <c r="P312" s="335"/>
      <c r="Q312" s="338"/>
      <c r="R312" s="336"/>
      <c r="S312" s="336"/>
      <c r="T312" s="336"/>
      <c r="U312" s="336"/>
      <c r="V312" s="336"/>
      <c r="W312" s="336"/>
      <c r="X312" s="335"/>
      <c r="Y312" s="335"/>
      <c r="Z312" s="336"/>
      <c r="AA312" s="336"/>
      <c r="AB312" s="336"/>
      <c r="AC312" s="336"/>
      <c r="AD312" s="336"/>
      <c r="AE312" s="336"/>
      <c r="AF312" s="336"/>
      <c r="AG312" s="335"/>
      <c r="AH312" s="335"/>
      <c r="AI312" s="336"/>
      <c r="AJ312" s="336"/>
      <c r="AK312" s="336"/>
      <c r="AL312" s="336"/>
      <c r="AM312" s="336"/>
      <c r="AN312" s="336"/>
      <c r="AO312" s="336"/>
      <c r="AP312" s="335"/>
      <c r="AQ312" s="335"/>
      <c r="AR312" s="339"/>
    </row>
    <row r="313" spans="1:44">
      <c r="A313" s="331"/>
      <c r="B313" s="309"/>
      <c r="C313" s="344"/>
      <c r="D313" s="312"/>
      <c r="E313" s="342"/>
      <c r="F313" s="314"/>
      <c r="G313" s="302"/>
      <c r="H313" s="343"/>
      <c r="I313" s="335"/>
      <c r="J313" s="335"/>
      <c r="K313" s="335"/>
      <c r="L313" s="335"/>
      <c r="M313" s="335"/>
      <c r="N313" s="335"/>
      <c r="O313" s="337"/>
      <c r="P313" s="337"/>
      <c r="Q313" s="338"/>
      <c r="R313" s="335"/>
      <c r="S313" s="335"/>
      <c r="T313" s="335"/>
      <c r="U313" s="335"/>
      <c r="V313" s="335"/>
      <c r="W313" s="335"/>
      <c r="X313" s="337"/>
      <c r="Y313" s="337"/>
      <c r="Z313" s="336"/>
      <c r="AA313" s="335"/>
      <c r="AB313" s="335"/>
      <c r="AC313" s="335"/>
      <c r="AD313" s="335"/>
      <c r="AE313" s="335"/>
      <c r="AF313" s="335"/>
      <c r="AG313" s="337"/>
      <c r="AH313" s="337"/>
      <c r="AI313" s="336"/>
      <c r="AJ313" s="335"/>
      <c r="AK313" s="335"/>
      <c r="AL313" s="335"/>
      <c r="AM313" s="335"/>
      <c r="AN313" s="335"/>
      <c r="AO313" s="335"/>
      <c r="AP313" s="337"/>
      <c r="AQ313" s="337"/>
      <c r="AR313" s="339"/>
    </row>
    <row r="314" spans="1:44">
      <c r="A314" s="331"/>
      <c r="B314" s="309"/>
      <c r="C314" s="360"/>
      <c r="D314" s="361"/>
      <c r="E314" s="314"/>
      <c r="F314" s="314"/>
      <c r="G314" s="312"/>
      <c r="H314" s="351"/>
      <c r="I314" s="317"/>
      <c r="J314" s="317"/>
      <c r="K314" s="178"/>
      <c r="L314" s="178"/>
      <c r="M314" s="178"/>
      <c r="N314" s="178"/>
      <c r="O314" s="178"/>
      <c r="P314" s="178"/>
      <c r="Q314" s="317"/>
      <c r="R314" s="317"/>
      <c r="S314" s="317"/>
      <c r="T314" s="178"/>
      <c r="U314" s="178"/>
      <c r="V314" s="178"/>
      <c r="W314" s="178"/>
      <c r="X314" s="178"/>
      <c r="Y314" s="178"/>
      <c r="Z314" s="317"/>
      <c r="AA314" s="178"/>
      <c r="AB314" s="178"/>
      <c r="AC314" s="178"/>
      <c r="AD314" s="178"/>
      <c r="AE314" s="178"/>
      <c r="AF314" s="178"/>
      <c r="AG314" s="178"/>
      <c r="AH314" s="178"/>
      <c r="AI314" s="178"/>
      <c r="AJ314" s="178"/>
      <c r="AK314" s="178"/>
      <c r="AL314" s="178"/>
      <c r="AM314" s="178"/>
      <c r="AN314" s="178"/>
      <c r="AO314" s="178"/>
      <c r="AP314" s="178"/>
      <c r="AQ314" s="178"/>
      <c r="AR314" s="339"/>
    </row>
    <row r="315" spans="1:44">
      <c r="A315" s="331"/>
      <c r="B315" s="309"/>
      <c r="C315" s="360"/>
      <c r="D315" s="361"/>
      <c r="E315" s="314"/>
      <c r="F315" s="314"/>
      <c r="G315" s="313"/>
      <c r="H315" s="351"/>
      <c r="I315" s="317"/>
      <c r="J315" s="317"/>
      <c r="K315" s="178"/>
      <c r="L315" s="178"/>
      <c r="M315" s="178"/>
      <c r="N315" s="178"/>
      <c r="O315" s="178"/>
      <c r="P315" s="178"/>
      <c r="Q315" s="317"/>
      <c r="R315" s="317"/>
      <c r="S315" s="317"/>
      <c r="T315" s="178"/>
      <c r="U315" s="178"/>
      <c r="V315" s="178"/>
      <c r="W315" s="178"/>
      <c r="X315" s="178"/>
      <c r="Y315" s="178"/>
      <c r="Z315" s="317"/>
      <c r="AA315" s="178"/>
      <c r="AB315" s="178"/>
      <c r="AC315" s="178"/>
      <c r="AD315" s="178"/>
      <c r="AE315" s="178"/>
      <c r="AF315" s="178"/>
      <c r="AG315" s="178"/>
      <c r="AH315" s="178"/>
      <c r="AI315" s="178"/>
      <c r="AJ315" s="178"/>
      <c r="AK315" s="178"/>
      <c r="AL315" s="178"/>
      <c r="AM315" s="178"/>
      <c r="AN315" s="178"/>
      <c r="AO315" s="178"/>
      <c r="AP315" s="178"/>
      <c r="AQ315" s="178"/>
      <c r="AR315" s="339"/>
    </row>
    <row r="316" spans="1:44">
      <c r="A316" s="331"/>
      <c r="B316" s="309"/>
      <c r="C316" s="360"/>
      <c r="D316" s="361"/>
      <c r="E316" s="314"/>
      <c r="F316" s="314"/>
      <c r="G316" s="313"/>
      <c r="H316" s="351"/>
      <c r="I316" s="317"/>
      <c r="J316" s="317"/>
      <c r="K316" s="178"/>
      <c r="L316" s="178"/>
      <c r="M316" s="178"/>
      <c r="N316" s="178"/>
      <c r="O316" s="178"/>
      <c r="P316" s="178"/>
      <c r="Q316" s="317"/>
      <c r="R316" s="317"/>
      <c r="S316" s="317"/>
      <c r="T316" s="178"/>
      <c r="U316" s="178"/>
      <c r="V316" s="178"/>
      <c r="W316" s="178"/>
      <c r="X316" s="178"/>
      <c r="Y316" s="178"/>
      <c r="Z316" s="317"/>
      <c r="AA316" s="178"/>
      <c r="AB316" s="178"/>
      <c r="AC316" s="178"/>
      <c r="AD316" s="178"/>
      <c r="AE316" s="178"/>
      <c r="AF316" s="178"/>
      <c r="AG316" s="178"/>
      <c r="AH316" s="178"/>
      <c r="AI316" s="178"/>
      <c r="AJ316" s="178"/>
      <c r="AK316" s="178"/>
      <c r="AL316" s="178"/>
      <c r="AM316" s="178"/>
      <c r="AN316" s="178"/>
      <c r="AO316" s="178"/>
      <c r="AP316" s="178"/>
      <c r="AQ316" s="178"/>
      <c r="AR316" s="339"/>
    </row>
    <row r="317" spans="1:44">
      <c r="A317" s="331"/>
      <c r="B317" s="309"/>
      <c r="C317" s="360"/>
      <c r="D317" s="361"/>
      <c r="E317" s="314"/>
      <c r="F317" s="314"/>
      <c r="G317" s="310"/>
      <c r="H317" s="351"/>
      <c r="I317" s="317"/>
      <c r="J317" s="317"/>
      <c r="K317" s="178"/>
      <c r="L317" s="178"/>
      <c r="M317" s="178"/>
      <c r="N317" s="178"/>
      <c r="O317" s="178"/>
      <c r="P317" s="178"/>
      <c r="Q317" s="317"/>
      <c r="R317" s="317"/>
      <c r="S317" s="317"/>
      <c r="T317" s="178"/>
      <c r="U317" s="178"/>
      <c r="V317" s="178"/>
      <c r="W317" s="178"/>
      <c r="X317" s="178"/>
      <c r="Y317" s="178"/>
      <c r="Z317" s="317"/>
      <c r="AA317" s="178"/>
      <c r="AB317" s="178"/>
      <c r="AC317" s="178"/>
      <c r="AD317" s="178"/>
      <c r="AE317" s="178"/>
      <c r="AF317" s="178"/>
      <c r="AG317" s="178"/>
      <c r="AH317" s="178"/>
      <c r="AI317" s="178"/>
      <c r="AJ317" s="178"/>
      <c r="AK317" s="178"/>
      <c r="AL317" s="178"/>
      <c r="AM317" s="178"/>
      <c r="AN317" s="178"/>
      <c r="AO317" s="178"/>
      <c r="AP317" s="178"/>
      <c r="AQ317" s="178"/>
      <c r="AR317" s="339"/>
    </row>
    <row r="318" spans="1:44">
      <c r="A318" s="331"/>
      <c r="B318" s="309"/>
      <c r="C318" s="360"/>
      <c r="D318" s="361"/>
      <c r="E318" s="362"/>
      <c r="F318" s="314"/>
      <c r="G318" s="313"/>
      <c r="H318" s="351"/>
      <c r="I318" s="317"/>
      <c r="J318" s="317"/>
      <c r="K318" s="178"/>
      <c r="L318" s="178"/>
      <c r="M318" s="178"/>
      <c r="N318" s="178"/>
      <c r="O318" s="178"/>
      <c r="P318" s="178"/>
      <c r="Q318" s="317"/>
      <c r="R318" s="317"/>
      <c r="S318" s="317"/>
      <c r="T318" s="178"/>
      <c r="U318" s="178"/>
      <c r="V318" s="178"/>
      <c r="W318" s="178"/>
      <c r="X318" s="178"/>
      <c r="Y318" s="178"/>
      <c r="Z318" s="317"/>
      <c r="AA318" s="178"/>
      <c r="AB318" s="178"/>
      <c r="AC318" s="178"/>
      <c r="AD318" s="178"/>
      <c r="AE318" s="178"/>
      <c r="AF318" s="178"/>
      <c r="AG318" s="178"/>
      <c r="AH318" s="178"/>
      <c r="AI318" s="178"/>
      <c r="AJ318" s="178"/>
      <c r="AK318" s="178"/>
      <c r="AL318" s="178"/>
      <c r="AM318" s="178"/>
      <c r="AN318" s="178"/>
      <c r="AO318" s="178"/>
      <c r="AP318" s="178"/>
      <c r="AQ318" s="178"/>
      <c r="AR318" s="339"/>
    </row>
    <row r="319" spans="1:44">
      <c r="A319" s="331"/>
      <c r="B319" s="309"/>
      <c r="C319" s="360"/>
      <c r="D319" s="361"/>
      <c r="E319" s="362"/>
      <c r="F319" s="314"/>
      <c r="G319" s="313"/>
      <c r="H319" s="351"/>
      <c r="I319" s="317"/>
      <c r="J319" s="317"/>
      <c r="K319" s="178"/>
      <c r="L319" s="178"/>
      <c r="M319" s="178"/>
      <c r="N319" s="178"/>
      <c r="O319" s="178"/>
      <c r="P319" s="178"/>
      <c r="Q319" s="317"/>
      <c r="R319" s="317"/>
      <c r="S319" s="317"/>
      <c r="T319" s="178"/>
      <c r="U319" s="178"/>
      <c r="V319" s="178"/>
      <c r="W319" s="178"/>
      <c r="X319" s="178"/>
      <c r="Y319" s="178"/>
      <c r="Z319" s="317"/>
      <c r="AA319" s="178"/>
      <c r="AB319" s="178"/>
      <c r="AC319" s="178"/>
      <c r="AD319" s="178"/>
      <c r="AE319" s="178"/>
      <c r="AF319" s="178"/>
      <c r="AG319" s="178"/>
      <c r="AH319" s="178"/>
      <c r="AI319" s="178"/>
      <c r="AJ319" s="178"/>
      <c r="AK319" s="178"/>
      <c r="AL319" s="178"/>
      <c r="AM319" s="178"/>
      <c r="AN319" s="178"/>
      <c r="AO319" s="178"/>
      <c r="AP319" s="178"/>
      <c r="AQ319" s="178"/>
      <c r="AR319" s="339"/>
    </row>
    <row r="320" spans="1:44">
      <c r="A320" s="331"/>
      <c r="B320" s="309"/>
      <c r="C320" s="340"/>
      <c r="D320" s="347"/>
      <c r="E320" s="334"/>
      <c r="F320" s="314"/>
      <c r="G320" s="323"/>
      <c r="H320" s="363"/>
      <c r="I320" s="364"/>
      <c r="J320" s="364"/>
      <c r="K320" s="364"/>
      <c r="L320" s="364"/>
      <c r="M320" s="364"/>
      <c r="N320" s="364"/>
      <c r="O320" s="337"/>
      <c r="P320" s="337"/>
      <c r="Q320" s="365"/>
      <c r="R320" s="364"/>
      <c r="S320" s="364"/>
      <c r="T320" s="364"/>
      <c r="U320" s="364"/>
      <c r="V320" s="364"/>
      <c r="W320" s="364"/>
      <c r="X320" s="337"/>
      <c r="Y320" s="337"/>
      <c r="Z320" s="337"/>
      <c r="AA320" s="364"/>
      <c r="AB320" s="364"/>
      <c r="AC320" s="364"/>
      <c r="AD320" s="364"/>
      <c r="AE320" s="364"/>
      <c r="AF320" s="364"/>
      <c r="AG320" s="337"/>
      <c r="AH320" s="337"/>
      <c r="AI320" s="337"/>
      <c r="AJ320" s="364"/>
      <c r="AK320" s="364"/>
      <c r="AL320" s="364"/>
      <c r="AM320" s="364"/>
      <c r="AN320" s="364"/>
      <c r="AO320" s="364"/>
      <c r="AP320" s="337"/>
      <c r="AQ320" s="337"/>
      <c r="AR320" s="339"/>
    </row>
    <row r="321" spans="1:44">
      <c r="A321" s="331"/>
      <c r="B321" s="309"/>
      <c r="C321" s="360"/>
      <c r="D321" s="361"/>
      <c r="E321" s="362"/>
      <c r="F321" s="314"/>
      <c r="G321" s="313"/>
      <c r="H321" s="351"/>
      <c r="I321" s="317"/>
      <c r="J321" s="317"/>
      <c r="K321" s="178"/>
      <c r="L321" s="178"/>
      <c r="M321" s="178"/>
      <c r="N321" s="178"/>
      <c r="O321" s="178"/>
      <c r="P321" s="178"/>
      <c r="Q321" s="317"/>
      <c r="R321" s="317"/>
      <c r="S321" s="317"/>
      <c r="T321" s="178"/>
      <c r="U321" s="178"/>
      <c r="V321" s="178"/>
      <c r="W321" s="178"/>
      <c r="X321" s="178"/>
      <c r="Y321" s="178"/>
      <c r="Z321" s="317"/>
      <c r="AA321" s="178"/>
      <c r="AB321" s="178"/>
      <c r="AC321" s="178"/>
      <c r="AD321" s="178"/>
      <c r="AE321" s="178"/>
      <c r="AF321" s="178"/>
      <c r="AG321" s="178"/>
      <c r="AH321" s="178"/>
      <c r="AI321" s="178"/>
      <c r="AJ321" s="178"/>
      <c r="AK321" s="178"/>
      <c r="AL321" s="178"/>
      <c r="AM321" s="178"/>
      <c r="AN321" s="178"/>
      <c r="AO321" s="178"/>
      <c r="AP321" s="178"/>
      <c r="AQ321" s="178"/>
      <c r="AR321" s="339"/>
    </row>
    <row r="322" spans="1:44">
      <c r="A322" s="332"/>
      <c r="B322" s="309"/>
      <c r="C322" s="360"/>
      <c r="D322" s="361"/>
      <c r="E322" s="362"/>
      <c r="F322" s="314"/>
      <c r="G322" s="313"/>
      <c r="H322" s="351"/>
      <c r="I322" s="317"/>
      <c r="J322" s="317"/>
      <c r="K322" s="178"/>
      <c r="L322" s="178"/>
      <c r="M322" s="178"/>
      <c r="N322" s="178"/>
      <c r="O322" s="178"/>
      <c r="P322" s="178"/>
      <c r="Q322" s="317"/>
      <c r="R322" s="317"/>
      <c r="S322" s="317"/>
      <c r="T322" s="178"/>
      <c r="U322" s="178"/>
      <c r="V322" s="178"/>
      <c r="W322" s="178"/>
      <c r="X322" s="178"/>
      <c r="Y322" s="178"/>
      <c r="Z322" s="317"/>
      <c r="AA322" s="178"/>
      <c r="AB322" s="178"/>
      <c r="AC322" s="178"/>
      <c r="AD322" s="178"/>
      <c r="AE322" s="178"/>
      <c r="AF322" s="178"/>
      <c r="AG322" s="178"/>
      <c r="AH322" s="178"/>
      <c r="AI322" s="178"/>
      <c r="AJ322" s="178"/>
      <c r="AK322" s="178"/>
      <c r="AL322" s="178"/>
      <c r="AM322" s="178"/>
      <c r="AN322" s="178"/>
      <c r="AO322" s="178"/>
      <c r="AP322" s="178"/>
      <c r="AQ322" s="178"/>
      <c r="AR322" s="339"/>
    </row>
    <row r="323" spans="1:44">
      <c r="A323" s="332"/>
      <c r="B323" s="309"/>
      <c r="C323" s="360"/>
      <c r="D323" s="361"/>
      <c r="E323" s="362"/>
      <c r="F323" s="314"/>
      <c r="G323" s="313"/>
      <c r="H323" s="351"/>
      <c r="I323" s="317"/>
      <c r="J323" s="317"/>
      <c r="K323" s="178"/>
      <c r="L323" s="178"/>
      <c r="M323" s="178"/>
      <c r="N323" s="178"/>
      <c r="O323" s="178"/>
      <c r="P323" s="178"/>
      <c r="Q323" s="317"/>
      <c r="R323" s="317"/>
      <c r="S323" s="317"/>
      <c r="T323" s="178"/>
      <c r="U323" s="178"/>
      <c r="V323" s="178"/>
      <c r="W323" s="178"/>
      <c r="X323" s="178"/>
      <c r="Y323" s="178"/>
      <c r="Z323" s="317"/>
      <c r="AA323" s="178"/>
      <c r="AB323" s="178"/>
      <c r="AC323" s="178"/>
      <c r="AD323" s="178"/>
      <c r="AE323" s="178"/>
      <c r="AF323" s="178"/>
      <c r="AG323" s="178"/>
      <c r="AH323" s="178"/>
      <c r="AI323" s="178"/>
      <c r="AJ323" s="178"/>
      <c r="AK323" s="178"/>
      <c r="AL323" s="178"/>
      <c r="AM323" s="178"/>
      <c r="AN323" s="178"/>
      <c r="AO323" s="178"/>
      <c r="AP323" s="178"/>
      <c r="AQ323" s="178"/>
      <c r="AR323" s="339"/>
    </row>
    <row r="324" spans="1:44">
      <c r="A324" s="332"/>
      <c r="B324" s="309"/>
      <c r="C324" s="360"/>
      <c r="D324" s="361"/>
      <c r="E324" s="362"/>
      <c r="F324" s="314"/>
      <c r="G324" s="313"/>
      <c r="H324" s="351"/>
      <c r="I324" s="317"/>
      <c r="J324" s="317"/>
      <c r="K324" s="178"/>
      <c r="L324" s="178"/>
      <c r="M324" s="178"/>
      <c r="N324" s="178"/>
      <c r="O324" s="178"/>
      <c r="P324" s="178"/>
      <c r="Q324" s="317"/>
      <c r="R324" s="317"/>
      <c r="S324" s="317"/>
      <c r="T324" s="178"/>
      <c r="U324" s="178"/>
      <c r="V324" s="178"/>
      <c r="W324" s="178"/>
      <c r="X324" s="178"/>
      <c r="Y324" s="178"/>
      <c r="Z324" s="317"/>
      <c r="AA324" s="178"/>
      <c r="AB324" s="178"/>
      <c r="AC324" s="178"/>
      <c r="AD324" s="178"/>
      <c r="AE324" s="178"/>
      <c r="AF324" s="178"/>
      <c r="AG324" s="178"/>
      <c r="AH324" s="178"/>
      <c r="AI324" s="178"/>
      <c r="AJ324" s="178"/>
      <c r="AK324" s="178"/>
      <c r="AL324" s="178"/>
      <c r="AM324" s="178"/>
      <c r="AN324" s="178"/>
      <c r="AO324" s="178"/>
      <c r="AP324" s="178"/>
      <c r="AQ324" s="178"/>
      <c r="AR324" s="339"/>
    </row>
    <row r="325" spans="1:44">
      <c r="A325" s="331"/>
      <c r="B325" s="309"/>
      <c r="C325" s="344"/>
      <c r="D325" s="366"/>
      <c r="E325" s="334"/>
      <c r="F325" s="314"/>
      <c r="G325" s="367"/>
      <c r="H325" s="368"/>
      <c r="I325" s="337"/>
      <c r="J325" s="337"/>
      <c r="K325" s="337"/>
      <c r="L325" s="337"/>
      <c r="M325" s="337"/>
      <c r="N325" s="337"/>
      <c r="O325" s="364"/>
      <c r="P325" s="364"/>
      <c r="Q325" s="365"/>
      <c r="R325" s="337"/>
      <c r="S325" s="337"/>
      <c r="T325" s="337"/>
      <c r="U325" s="337"/>
      <c r="V325" s="337"/>
      <c r="W325" s="337"/>
      <c r="X325" s="364"/>
      <c r="Y325" s="364"/>
      <c r="Z325" s="337"/>
      <c r="AA325" s="337"/>
      <c r="AB325" s="337"/>
      <c r="AC325" s="337"/>
      <c r="AD325" s="337"/>
      <c r="AE325" s="337"/>
      <c r="AF325" s="337"/>
      <c r="AG325" s="364"/>
      <c r="AH325" s="364"/>
      <c r="AI325" s="337"/>
      <c r="AJ325" s="337"/>
      <c r="AK325" s="337"/>
      <c r="AL325" s="337"/>
      <c r="AM325" s="337"/>
      <c r="AN325" s="337"/>
      <c r="AO325" s="337"/>
      <c r="AP325" s="364"/>
      <c r="AQ325" s="364"/>
      <c r="AR325" s="339"/>
    </row>
    <row r="326" spans="1:44">
      <c r="A326" s="332"/>
      <c r="B326" s="309"/>
      <c r="C326" s="311"/>
      <c r="D326" s="312"/>
      <c r="E326" s="334"/>
      <c r="F326" s="314"/>
      <c r="G326" s="315"/>
      <c r="H326" s="316"/>
      <c r="I326" s="369"/>
      <c r="J326" s="369"/>
      <c r="K326" s="369"/>
      <c r="L326" s="369"/>
      <c r="M326" s="369"/>
      <c r="N326" s="369"/>
      <c r="O326" s="369"/>
      <c r="P326" s="369"/>
      <c r="Q326" s="370"/>
      <c r="R326" s="369"/>
      <c r="S326" s="369"/>
      <c r="T326" s="369"/>
      <c r="U326" s="369"/>
      <c r="V326" s="369"/>
      <c r="W326" s="369"/>
      <c r="X326" s="369"/>
      <c r="Y326" s="369"/>
      <c r="Z326" s="317"/>
      <c r="AA326" s="369"/>
      <c r="AB326" s="369"/>
      <c r="AC326" s="369"/>
      <c r="AD326" s="369"/>
      <c r="AE326" s="369"/>
      <c r="AF326" s="369"/>
      <c r="AG326" s="369"/>
      <c r="AH326" s="369"/>
      <c r="AI326" s="178"/>
      <c r="AJ326" s="369"/>
      <c r="AK326" s="369"/>
      <c r="AL326" s="369"/>
      <c r="AM326" s="369"/>
      <c r="AN326" s="369"/>
      <c r="AO326" s="369"/>
      <c r="AP326" s="369"/>
      <c r="AQ326" s="369"/>
      <c r="AR326" s="339"/>
    </row>
    <row r="327" spans="1:44">
      <c r="A327" s="331"/>
      <c r="B327" s="309"/>
      <c r="C327" s="344"/>
      <c r="D327" s="366"/>
      <c r="E327" s="334"/>
      <c r="F327" s="314"/>
      <c r="G327" s="323"/>
      <c r="H327" s="371"/>
      <c r="I327" s="356"/>
      <c r="J327" s="356"/>
      <c r="K327" s="356"/>
      <c r="L327" s="356"/>
      <c r="M327" s="356"/>
      <c r="N327" s="356"/>
      <c r="O327" s="356"/>
      <c r="P327" s="356"/>
      <c r="Q327" s="357"/>
      <c r="R327" s="356"/>
      <c r="S327" s="356"/>
      <c r="T327" s="356"/>
      <c r="U327" s="356"/>
      <c r="V327" s="356"/>
      <c r="W327" s="356"/>
      <c r="X327" s="356"/>
      <c r="Y327" s="356"/>
      <c r="Z327" s="317"/>
      <c r="AA327" s="178"/>
      <c r="AB327" s="178"/>
      <c r="AC327" s="178"/>
      <c r="AD327" s="178"/>
      <c r="AE327" s="178"/>
      <c r="AF327" s="178"/>
      <c r="AG327" s="178"/>
      <c r="AH327" s="178"/>
      <c r="AI327" s="178"/>
      <c r="AJ327" s="178"/>
      <c r="AK327" s="178"/>
      <c r="AL327" s="178"/>
      <c r="AM327" s="178"/>
      <c r="AN327" s="178"/>
      <c r="AO327" s="178"/>
      <c r="AP327" s="178"/>
      <c r="AQ327" s="178"/>
      <c r="AR327" s="339"/>
    </row>
    <row r="328" spans="1:44">
      <c r="A328" s="331"/>
      <c r="B328" s="309"/>
      <c r="C328" s="340"/>
      <c r="D328" s="347"/>
      <c r="E328" s="334"/>
      <c r="F328" s="314"/>
      <c r="G328" s="302"/>
      <c r="H328" s="343"/>
      <c r="I328" s="335"/>
      <c r="J328" s="335"/>
      <c r="K328" s="335"/>
      <c r="L328" s="335"/>
      <c r="M328" s="335"/>
      <c r="N328" s="335"/>
      <c r="O328" s="337"/>
      <c r="P328" s="337"/>
      <c r="Q328" s="338"/>
      <c r="R328" s="335"/>
      <c r="S328" s="335"/>
      <c r="T328" s="335"/>
      <c r="U328" s="335"/>
      <c r="V328" s="335"/>
      <c r="W328" s="335"/>
      <c r="X328" s="337"/>
      <c r="Y328" s="337"/>
      <c r="Z328" s="336"/>
      <c r="AA328" s="335"/>
      <c r="AB328" s="335"/>
      <c r="AC328" s="335"/>
      <c r="AD328" s="335"/>
      <c r="AE328" s="335"/>
      <c r="AF328" s="335"/>
      <c r="AG328" s="337"/>
      <c r="AH328" s="337"/>
      <c r="AI328" s="336"/>
      <c r="AJ328" s="335"/>
      <c r="AK328" s="335"/>
      <c r="AL328" s="335"/>
      <c r="AM328" s="335"/>
      <c r="AN328" s="335"/>
      <c r="AO328" s="335"/>
      <c r="AP328" s="337"/>
      <c r="AQ328" s="337"/>
      <c r="AR328" s="339"/>
    </row>
    <row r="329" spans="1:44">
      <c r="A329" s="331"/>
      <c r="B329" s="309"/>
      <c r="C329" s="344"/>
      <c r="D329" s="312"/>
      <c r="E329" s="334"/>
      <c r="F329" s="314"/>
      <c r="G329" s="372"/>
      <c r="H329" s="343"/>
      <c r="I329" s="336"/>
      <c r="J329" s="336"/>
      <c r="K329" s="336"/>
      <c r="L329" s="336"/>
      <c r="M329" s="335"/>
      <c r="N329" s="335"/>
      <c r="O329" s="337"/>
      <c r="P329" s="337"/>
      <c r="Q329" s="338"/>
      <c r="R329" s="335"/>
      <c r="S329" s="335"/>
      <c r="T329" s="335"/>
      <c r="U329" s="335"/>
      <c r="V329" s="335"/>
      <c r="W329" s="335"/>
      <c r="X329" s="337"/>
      <c r="Y329" s="337"/>
      <c r="Z329" s="336"/>
      <c r="AA329" s="335"/>
      <c r="AB329" s="335"/>
      <c r="AC329" s="335"/>
      <c r="AD329" s="335"/>
      <c r="AE329" s="335"/>
      <c r="AF329" s="335"/>
      <c r="AG329" s="337"/>
      <c r="AH329" s="337"/>
      <c r="AI329" s="336"/>
      <c r="AJ329" s="335"/>
      <c r="AK329" s="335"/>
      <c r="AL329" s="335"/>
      <c r="AM329" s="335"/>
      <c r="AN329" s="335"/>
      <c r="AO329" s="335"/>
      <c r="AP329" s="337"/>
      <c r="AQ329" s="337"/>
      <c r="AR329" s="339"/>
    </row>
    <row r="330" spans="1:44">
      <c r="A330" s="331"/>
      <c r="B330" s="309"/>
      <c r="C330" s="360"/>
      <c r="D330" s="361"/>
      <c r="E330" s="362"/>
      <c r="F330" s="314"/>
      <c r="G330" s="313"/>
      <c r="H330" s="351"/>
      <c r="I330" s="317"/>
      <c r="J330" s="317"/>
      <c r="K330" s="178"/>
      <c r="L330" s="178"/>
      <c r="M330" s="178"/>
      <c r="N330" s="178"/>
      <c r="O330" s="178"/>
      <c r="P330" s="178"/>
      <c r="Q330" s="317"/>
      <c r="R330" s="317"/>
      <c r="S330" s="317"/>
      <c r="T330" s="178"/>
      <c r="U330" s="178"/>
      <c r="V330" s="178"/>
      <c r="W330" s="178"/>
      <c r="X330" s="178"/>
      <c r="Y330" s="178"/>
      <c r="Z330" s="317"/>
      <c r="AA330" s="178"/>
      <c r="AB330" s="178"/>
      <c r="AC330" s="178"/>
      <c r="AD330" s="178"/>
      <c r="AE330" s="178"/>
      <c r="AF330" s="178"/>
      <c r="AG330" s="178"/>
      <c r="AH330" s="178"/>
      <c r="AI330" s="178"/>
      <c r="AJ330" s="178"/>
      <c r="AK330" s="178"/>
      <c r="AL330" s="178"/>
      <c r="AM330" s="178"/>
      <c r="AN330" s="178"/>
      <c r="AO330" s="178"/>
      <c r="AP330" s="178"/>
      <c r="AQ330" s="178"/>
      <c r="AR330" s="339"/>
    </row>
    <row r="331" spans="1:44">
      <c r="A331" s="331"/>
      <c r="B331" s="309"/>
      <c r="C331" s="311"/>
      <c r="D331" s="312"/>
      <c r="E331" s="334"/>
      <c r="F331" s="314"/>
      <c r="G331" s="330"/>
      <c r="H331" s="316"/>
      <c r="I331" s="337"/>
      <c r="J331" s="337"/>
      <c r="K331" s="337"/>
      <c r="L331" s="337"/>
      <c r="M331" s="337"/>
      <c r="N331" s="337"/>
      <c r="O331" s="337"/>
      <c r="P331" s="337"/>
      <c r="Q331" s="365"/>
      <c r="R331" s="337"/>
      <c r="S331" s="337"/>
      <c r="T331" s="337"/>
      <c r="U331" s="337"/>
      <c r="V331" s="337"/>
      <c r="W331" s="337"/>
      <c r="X331" s="337"/>
      <c r="Y331" s="337"/>
      <c r="Z331" s="337"/>
      <c r="AA331" s="337"/>
      <c r="AB331" s="337"/>
      <c r="AC331" s="337"/>
      <c r="AD331" s="337"/>
      <c r="AE331" s="337"/>
      <c r="AF331" s="337"/>
      <c r="AG331" s="337"/>
      <c r="AH331" s="337"/>
      <c r="AI331" s="337"/>
      <c r="AJ331" s="337"/>
      <c r="AK331" s="337"/>
      <c r="AL331" s="337"/>
      <c r="AM331" s="337"/>
      <c r="AN331" s="337"/>
      <c r="AO331" s="337"/>
      <c r="AP331" s="337"/>
      <c r="AQ331" s="337"/>
      <c r="AR331" s="339"/>
    </row>
    <row r="332" spans="1:44">
      <c r="A332" s="331"/>
      <c r="B332" s="309"/>
      <c r="C332" s="311"/>
      <c r="D332" s="312"/>
      <c r="E332" s="334"/>
      <c r="F332" s="314"/>
      <c r="G332" s="373"/>
      <c r="H332" s="316"/>
      <c r="I332" s="356"/>
      <c r="J332" s="356"/>
      <c r="K332" s="356"/>
      <c r="L332" s="356"/>
      <c r="M332" s="356"/>
      <c r="N332" s="356"/>
      <c r="O332" s="356"/>
      <c r="P332" s="356"/>
      <c r="Q332" s="357"/>
      <c r="R332" s="356"/>
      <c r="S332" s="356"/>
      <c r="T332" s="356"/>
      <c r="U332" s="356"/>
      <c r="V332" s="356"/>
      <c r="W332" s="356"/>
      <c r="X332" s="356"/>
      <c r="Y332" s="356"/>
      <c r="Z332" s="317"/>
      <c r="AA332" s="178"/>
      <c r="AB332" s="178"/>
      <c r="AC332" s="178"/>
      <c r="AD332" s="178"/>
      <c r="AE332" s="178"/>
      <c r="AF332" s="178"/>
      <c r="AG332" s="356"/>
      <c r="AH332" s="356"/>
      <c r="AI332" s="178"/>
      <c r="AJ332" s="178"/>
      <c r="AK332" s="178"/>
      <c r="AL332" s="178"/>
      <c r="AM332" s="178"/>
      <c r="AN332" s="178"/>
      <c r="AO332" s="178"/>
      <c r="AP332" s="356"/>
      <c r="AQ332" s="356"/>
      <c r="AR332" s="339"/>
    </row>
    <row r="333" spans="1:44">
      <c r="A333" s="331"/>
      <c r="B333" s="309"/>
      <c r="C333" s="311"/>
      <c r="D333" s="312"/>
      <c r="E333" s="334"/>
      <c r="F333" s="314"/>
      <c r="G333" s="330"/>
      <c r="H333" s="316"/>
      <c r="I333" s="337"/>
      <c r="J333" s="337"/>
      <c r="K333" s="337"/>
      <c r="L333" s="337"/>
      <c r="M333" s="337"/>
      <c r="N333" s="337"/>
      <c r="O333" s="337"/>
      <c r="P333" s="337"/>
      <c r="Q333" s="365"/>
      <c r="R333" s="337"/>
      <c r="S333" s="337"/>
      <c r="T333" s="337"/>
      <c r="U333" s="337"/>
      <c r="V333" s="337"/>
      <c r="W333" s="337"/>
      <c r="X333" s="337"/>
      <c r="Y333" s="337"/>
      <c r="Z333" s="337"/>
      <c r="AA333" s="337"/>
      <c r="AB333" s="337"/>
      <c r="AC333" s="337"/>
      <c r="AD333" s="337"/>
      <c r="AE333" s="337"/>
      <c r="AF333" s="337"/>
      <c r="AG333" s="337"/>
      <c r="AH333" s="337"/>
      <c r="AI333" s="337"/>
      <c r="AJ333" s="337"/>
      <c r="AK333" s="337"/>
      <c r="AL333" s="337"/>
      <c r="AM333" s="337"/>
      <c r="AN333" s="337"/>
      <c r="AO333" s="337"/>
      <c r="AP333" s="337"/>
      <c r="AQ333" s="337"/>
      <c r="AR333" s="339"/>
    </row>
    <row r="334" spans="1:44">
      <c r="A334" s="331"/>
      <c r="B334" s="309"/>
      <c r="C334" s="360"/>
      <c r="D334" s="361"/>
      <c r="E334" s="362"/>
      <c r="F334" s="314"/>
      <c r="G334" s="310"/>
      <c r="H334" s="351"/>
      <c r="I334" s="178"/>
      <c r="J334" s="178"/>
      <c r="K334" s="178"/>
      <c r="L334" s="178"/>
      <c r="M334" s="178"/>
      <c r="N334" s="178"/>
      <c r="O334" s="178"/>
      <c r="P334" s="178"/>
      <c r="Q334" s="317"/>
      <c r="R334" s="178"/>
      <c r="S334" s="178"/>
      <c r="T334" s="178"/>
      <c r="U334" s="178"/>
      <c r="V334" s="178"/>
      <c r="W334" s="178"/>
      <c r="X334" s="178"/>
      <c r="Y334" s="178"/>
      <c r="Z334" s="317"/>
      <c r="AA334" s="178"/>
      <c r="AB334" s="178"/>
      <c r="AC334" s="178"/>
      <c r="AD334" s="178"/>
      <c r="AE334" s="178"/>
      <c r="AF334" s="178"/>
      <c r="AG334" s="178"/>
      <c r="AH334" s="178"/>
      <c r="AI334" s="178"/>
      <c r="AJ334" s="178"/>
      <c r="AK334" s="178"/>
      <c r="AL334" s="178"/>
      <c r="AM334" s="178"/>
      <c r="AN334" s="178"/>
      <c r="AO334" s="178"/>
      <c r="AP334" s="178"/>
      <c r="AQ334" s="178"/>
      <c r="AR334" s="339"/>
    </row>
    <row r="335" spans="1:44">
      <c r="A335" s="331"/>
      <c r="B335" s="309"/>
      <c r="C335" s="27"/>
      <c r="D335" s="28"/>
      <c r="E335" s="334"/>
      <c r="F335" s="314"/>
      <c r="G335" s="23"/>
      <c r="H335" s="316"/>
      <c r="I335" s="337"/>
      <c r="J335" s="337"/>
      <c r="K335" s="337"/>
      <c r="L335" s="337"/>
      <c r="M335" s="337"/>
      <c r="N335" s="337"/>
      <c r="O335" s="337"/>
      <c r="P335" s="337"/>
      <c r="Q335" s="365"/>
      <c r="R335" s="337"/>
      <c r="S335" s="337"/>
      <c r="T335" s="337"/>
      <c r="U335" s="337"/>
      <c r="V335" s="337"/>
      <c r="W335" s="337"/>
      <c r="X335" s="337"/>
      <c r="Y335" s="337"/>
      <c r="Z335" s="337"/>
      <c r="AA335" s="337"/>
      <c r="AB335" s="337"/>
      <c r="AC335" s="337"/>
      <c r="AD335" s="337"/>
      <c r="AE335" s="337"/>
      <c r="AF335" s="337"/>
      <c r="AG335" s="337"/>
      <c r="AH335" s="337"/>
      <c r="AI335" s="337"/>
      <c r="AJ335" s="337"/>
      <c r="AK335" s="337"/>
      <c r="AL335" s="337"/>
      <c r="AM335" s="337"/>
      <c r="AN335" s="337"/>
      <c r="AO335" s="337"/>
      <c r="AP335" s="337"/>
      <c r="AQ335" s="337"/>
      <c r="AR335" s="339"/>
    </row>
    <row r="336" spans="1:44">
      <c r="A336" s="332"/>
      <c r="B336" s="309"/>
      <c r="C336" s="344"/>
      <c r="D336" s="312"/>
      <c r="E336" s="334"/>
      <c r="F336" s="314"/>
      <c r="G336" s="323"/>
      <c r="H336" s="368"/>
      <c r="I336" s="336"/>
      <c r="J336" s="336"/>
      <c r="K336" s="336"/>
      <c r="L336" s="336"/>
      <c r="M336" s="335"/>
      <c r="N336" s="335"/>
      <c r="O336" s="337"/>
      <c r="P336" s="337"/>
      <c r="Q336" s="338"/>
      <c r="R336" s="336"/>
      <c r="S336" s="336"/>
      <c r="T336" s="336"/>
      <c r="U336" s="336"/>
      <c r="V336" s="335"/>
      <c r="W336" s="335"/>
      <c r="X336" s="337"/>
      <c r="Y336" s="337"/>
      <c r="Z336" s="336"/>
      <c r="AA336" s="336"/>
      <c r="AB336" s="336"/>
      <c r="AC336" s="336"/>
      <c r="AD336" s="336"/>
      <c r="AE336" s="335"/>
      <c r="AF336" s="335"/>
      <c r="AG336" s="337"/>
      <c r="AH336" s="337"/>
      <c r="AI336" s="336"/>
      <c r="AJ336" s="336"/>
      <c r="AK336" s="336"/>
      <c r="AL336" s="336"/>
      <c r="AM336" s="336"/>
      <c r="AN336" s="335"/>
      <c r="AO336" s="335"/>
      <c r="AP336" s="337"/>
      <c r="AQ336" s="337"/>
      <c r="AR336" s="339"/>
    </row>
    <row r="337" spans="1:44">
      <c r="A337" s="332"/>
      <c r="B337" s="309"/>
      <c r="C337" s="360"/>
      <c r="D337" s="361"/>
      <c r="E337" s="362"/>
      <c r="F337" s="314"/>
      <c r="G337" s="313"/>
      <c r="H337" s="351"/>
      <c r="I337" s="317"/>
      <c r="J337" s="317"/>
      <c r="K337" s="178"/>
      <c r="L337" s="178"/>
      <c r="M337" s="178"/>
      <c r="N337" s="178"/>
      <c r="O337" s="178"/>
      <c r="P337" s="178"/>
      <c r="Q337" s="317"/>
      <c r="R337" s="317"/>
      <c r="S337" s="317"/>
      <c r="T337" s="178"/>
      <c r="U337" s="178"/>
      <c r="V337" s="178"/>
      <c r="W337" s="178"/>
      <c r="X337" s="178"/>
      <c r="Y337" s="178"/>
      <c r="Z337" s="317"/>
      <c r="AA337" s="178"/>
      <c r="AB337" s="178"/>
      <c r="AC337" s="178"/>
      <c r="AD337" s="178"/>
      <c r="AE337" s="178"/>
      <c r="AF337" s="178"/>
      <c r="AG337" s="178"/>
      <c r="AH337" s="178"/>
      <c r="AI337" s="178"/>
      <c r="AJ337" s="178"/>
      <c r="AK337" s="178"/>
      <c r="AL337" s="178"/>
      <c r="AM337" s="178"/>
      <c r="AN337" s="178"/>
      <c r="AO337" s="178"/>
      <c r="AP337" s="178"/>
      <c r="AQ337" s="178"/>
      <c r="AR337" s="339"/>
    </row>
    <row r="338" spans="1:44">
      <c r="A338" s="331"/>
      <c r="B338" s="309"/>
      <c r="C338" s="360"/>
      <c r="D338" s="361"/>
      <c r="E338" s="362"/>
      <c r="F338" s="314"/>
      <c r="G338" s="313"/>
      <c r="H338" s="351"/>
      <c r="I338" s="317"/>
      <c r="J338" s="317"/>
      <c r="K338" s="317"/>
      <c r="L338" s="317"/>
      <c r="M338" s="317"/>
      <c r="N338" s="317"/>
      <c r="O338" s="178"/>
      <c r="P338" s="178"/>
      <c r="Q338" s="317"/>
      <c r="R338" s="317"/>
      <c r="S338" s="317"/>
      <c r="T338" s="317"/>
      <c r="U338" s="317"/>
      <c r="V338" s="317"/>
      <c r="W338" s="317"/>
      <c r="X338" s="178"/>
      <c r="Y338" s="178"/>
      <c r="Z338" s="317"/>
      <c r="AA338" s="317"/>
      <c r="AB338" s="317"/>
      <c r="AC338" s="178"/>
      <c r="AD338" s="178"/>
      <c r="AE338" s="317"/>
      <c r="AF338" s="317"/>
      <c r="AG338" s="178"/>
      <c r="AH338" s="178"/>
      <c r="AI338" s="178"/>
      <c r="AJ338" s="317"/>
      <c r="AK338" s="317"/>
      <c r="AL338" s="178"/>
      <c r="AM338" s="178"/>
      <c r="AN338" s="317"/>
      <c r="AO338" s="317"/>
      <c r="AP338" s="178"/>
      <c r="AQ338" s="178"/>
      <c r="AR338" s="339"/>
    </row>
    <row r="339" spans="1:44">
      <c r="A339" s="331"/>
      <c r="B339" s="309"/>
      <c r="C339" s="360"/>
      <c r="D339" s="361"/>
      <c r="E339" s="362"/>
      <c r="F339" s="314"/>
      <c r="G339" s="310"/>
      <c r="H339" s="351"/>
      <c r="I339" s="317"/>
      <c r="J339" s="317"/>
      <c r="K339" s="178"/>
      <c r="L339" s="178"/>
      <c r="M339" s="178"/>
      <c r="N339" s="178"/>
      <c r="O339" s="178"/>
      <c r="P339" s="178"/>
      <c r="Q339" s="317"/>
      <c r="R339" s="317"/>
      <c r="S339" s="317"/>
      <c r="T339" s="178"/>
      <c r="U339" s="178"/>
      <c r="V339" s="178"/>
      <c r="W339" s="178"/>
      <c r="X339" s="178"/>
      <c r="Y339" s="178"/>
      <c r="Z339" s="317"/>
      <c r="AA339" s="178"/>
      <c r="AB339" s="178"/>
      <c r="AC339" s="178"/>
      <c r="AD339" s="178"/>
      <c r="AE339" s="178"/>
      <c r="AF339" s="178"/>
      <c r="AG339" s="178"/>
      <c r="AH339" s="178"/>
      <c r="AI339" s="178"/>
      <c r="AJ339" s="178"/>
      <c r="AK339" s="178"/>
      <c r="AL339" s="178"/>
      <c r="AM339" s="178"/>
      <c r="AN339" s="178"/>
      <c r="AO339" s="178"/>
      <c r="AP339" s="178"/>
      <c r="AQ339" s="178"/>
      <c r="AR339" s="339"/>
    </row>
    <row r="340" spans="1:44">
      <c r="A340" s="331"/>
      <c r="B340" s="309"/>
      <c r="C340" s="27"/>
      <c r="D340" s="33"/>
      <c r="E340" s="334"/>
      <c r="F340" s="314"/>
      <c r="G340" s="24"/>
      <c r="H340" s="30"/>
      <c r="I340" s="335"/>
      <c r="J340" s="336"/>
      <c r="K340" s="337"/>
      <c r="L340" s="337"/>
      <c r="M340" s="335"/>
      <c r="N340" s="336"/>
      <c r="O340" s="337"/>
      <c r="P340" s="337"/>
      <c r="Q340" s="338"/>
      <c r="R340" s="335"/>
      <c r="S340" s="336"/>
      <c r="T340" s="337"/>
      <c r="U340" s="337"/>
      <c r="V340" s="335"/>
      <c r="W340" s="336"/>
      <c r="X340" s="337"/>
      <c r="Y340" s="337"/>
      <c r="Z340" s="336"/>
      <c r="AA340" s="335"/>
      <c r="AB340" s="336"/>
      <c r="AC340" s="337"/>
      <c r="AD340" s="337"/>
      <c r="AE340" s="335"/>
      <c r="AF340" s="336"/>
      <c r="AG340" s="337"/>
      <c r="AH340" s="337"/>
      <c r="AI340" s="336"/>
      <c r="AJ340" s="335"/>
      <c r="AK340" s="336"/>
      <c r="AL340" s="337"/>
      <c r="AM340" s="337"/>
      <c r="AN340" s="335"/>
      <c r="AO340" s="336"/>
      <c r="AP340" s="337"/>
      <c r="AQ340" s="337"/>
      <c r="AR340" s="339"/>
    </row>
    <row r="341" spans="1:44">
      <c r="A341" s="331"/>
      <c r="B341" s="309"/>
      <c r="C341" s="27"/>
      <c r="D341" s="33"/>
      <c r="E341" s="334"/>
      <c r="F341" s="314"/>
      <c r="G341" s="24"/>
      <c r="H341" s="30"/>
      <c r="I341" s="335"/>
      <c r="J341" s="336"/>
      <c r="K341" s="337"/>
      <c r="L341" s="337"/>
      <c r="M341" s="335"/>
      <c r="N341" s="336"/>
      <c r="O341" s="337"/>
      <c r="P341" s="337"/>
      <c r="Q341" s="338"/>
      <c r="R341" s="335"/>
      <c r="S341" s="336"/>
      <c r="T341" s="337"/>
      <c r="U341" s="337"/>
      <c r="V341" s="335"/>
      <c r="W341" s="336"/>
      <c r="X341" s="337"/>
      <c r="Y341" s="337"/>
      <c r="Z341" s="336"/>
      <c r="AA341" s="335"/>
      <c r="AB341" s="336"/>
      <c r="AC341" s="337"/>
      <c r="AD341" s="337"/>
      <c r="AE341" s="335"/>
      <c r="AF341" s="336"/>
      <c r="AG341" s="337"/>
      <c r="AH341" s="337"/>
      <c r="AI341" s="336"/>
      <c r="AJ341" s="335"/>
      <c r="AK341" s="336"/>
      <c r="AL341" s="337"/>
      <c r="AM341" s="337"/>
      <c r="AN341" s="335"/>
      <c r="AO341" s="336"/>
      <c r="AP341" s="337"/>
      <c r="AQ341" s="337"/>
      <c r="AR341" s="339"/>
    </row>
    <row r="342" spans="1:44">
      <c r="A342" s="331"/>
      <c r="B342" s="309"/>
      <c r="C342" s="360"/>
      <c r="D342" s="361"/>
      <c r="E342" s="362"/>
      <c r="F342" s="314"/>
      <c r="G342" s="359"/>
      <c r="H342" s="30"/>
      <c r="I342" s="335"/>
      <c r="J342" s="336"/>
      <c r="K342" s="336"/>
      <c r="L342" s="336"/>
      <c r="M342" s="336"/>
      <c r="N342" s="336"/>
      <c r="O342" s="337"/>
      <c r="P342" s="337"/>
      <c r="Q342" s="338"/>
      <c r="R342" s="335"/>
      <c r="S342" s="336"/>
      <c r="T342" s="336"/>
      <c r="U342" s="336"/>
      <c r="V342" s="336"/>
      <c r="W342" s="336"/>
      <c r="X342" s="337"/>
      <c r="Y342" s="337"/>
      <c r="Z342" s="336"/>
      <c r="AA342" s="335"/>
      <c r="AB342" s="336"/>
      <c r="AC342" s="336"/>
      <c r="AD342" s="336"/>
      <c r="AE342" s="336"/>
      <c r="AF342" s="336"/>
      <c r="AG342" s="337"/>
      <c r="AH342" s="337"/>
      <c r="AI342" s="336"/>
      <c r="AJ342" s="335"/>
      <c r="AK342" s="336"/>
      <c r="AL342" s="336"/>
      <c r="AM342" s="336"/>
      <c r="AN342" s="336"/>
      <c r="AO342" s="336"/>
      <c r="AP342" s="337"/>
      <c r="AQ342" s="337"/>
      <c r="AR342" s="339"/>
    </row>
    <row r="343" spans="1:44">
      <c r="A343" s="331"/>
      <c r="B343" s="309"/>
      <c r="C343" s="360"/>
      <c r="D343" s="361"/>
      <c r="E343" s="362"/>
      <c r="F343" s="314"/>
      <c r="G343" s="313"/>
      <c r="H343" s="351"/>
      <c r="I343" s="317"/>
      <c r="J343" s="317"/>
      <c r="K343" s="178"/>
      <c r="L343" s="178"/>
      <c r="M343" s="178"/>
      <c r="N343" s="178"/>
      <c r="O343" s="178"/>
      <c r="P343" s="178"/>
      <c r="Q343" s="317"/>
      <c r="R343" s="317"/>
      <c r="S343" s="317"/>
      <c r="T343" s="178"/>
      <c r="U343" s="178"/>
      <c r="V343" s="178"/>
      <c r="W343" s="178"/>
      <c r="X343" s="178"/>
      <c r="Y343" s="178"/>
      <c r="Z343" s="317"/>
      <c r="AA343" s="178"/>
      <c r="AB343" s="178"/>
      <c r="AC343" s="178"/>
      <c r="AD343" s="178"/>
      <c r="AE343" s="178"/>
      <c r="AF343" s="178"/>
      <c r="AG343" s="178"/>
      <c r="AH343" s="178"/>
      <c r="AI343" s="178"/>
      <c r="AJ343" s="178"/>
      <c r="AK343" s="178"/>
      <c r="AL343" s="178"/>
      <c r="AM343" s="178"/>
      <c r="AN343" s="178"/>
      <c r="AO343" s="178"/>
      <c r="AP343" s="178"/>
      <c r="AQ343" s="178"/>
      <c r="AR343" s="339"/>
    </row>
    <row r="344" spans="1:44">
      <c r="A344" s="331"/>
      <c r="B344" s="309"/>
      <c r="C344" s="360"/>
      <c r="D344" s="361"/>
      <c r="E344" s="362"/>
      <c r="F344" s="314"/>
      <c r="G344" s="313"/>
      <c r="H344" s="351"/>
      <c r="I344" s="317"/>
      <c r="J344" s="317"/>
      <c r="K344" s="178"/>
      <c r="L344" s="178"/>
      <c r="M344" s="178"/>
      <c r="N344" s="178"/>
      <c r="O344" s="178"/>
      <c r="P344" s="178"/>
      <c r="Q344" s="317"/>
      <c r="R344" s="317"/>
      <c r="S344" s="317"/>
      <c r="T344" s="178"/>
      <c r="U344" s="178"/>
      <c r="V344" s="178"/>
      <c r="W344" s="178"/>
      <c r="X344" s="178"/>
      <c r="Y344" s="178"/>
      <c r="Z344" s="317"/>
      <c r="AA344" s="178"/>
      <c r="AB344" s="178"/>
      <c r="AC344" s="178"/>
      <c r="AD344" s="178"/>
      <c r="AE344" s="178"/>
      <c r="AF344" s="178"/>
      <c r="AG344" s="178"/>
      <c r="AH344" s="178"/>
      <c r="AI344" s="178"/>
      <c r="AJ344" s="178"/>
      <c r="AK344" s="178"/>
      <c r="AL344" s="178"/>
      <c r="AM344" s="178"/>
      <c r="AN344" s="178"/>
      <c r="AO344" s="178"/>
      <c r="AP344" s="178"/>
      <c r="AQ344" s="178"/>
      <c r="AR344" s="339"/>
    </row>
    <row r="345" spans="1:44">
      <c r="A345" s="331"/>
      <c r="B345" s="309"/>
      <c r="C345" s="344"/>
      <c r="D345" s="312"/>
      <c r="E345" s="334"/>
      <c r="F345" s="314"/>
      <c r="G345" s="323"/>
      <c r="H345" s="368"/>
      <c r="I345" s="335"/>
      <c r="J345" s="335"/>
      <c r="K345" s="335"/>
      <c r="L345" s="335"/>
      <c r="M345" s="336"/>
      <c r="N345" s="336"/>
      <c r="O345" s="337"/>
      <c r="P345" s="337"/>
      <c r="Q345" s="338"/>
      <c r="R345" s="335"/>
      <c r="S345" s="335"/>
      <c r="T345" s="335"/>
      <c r="U345" s="335"/>
      <c r="V345" s="336"/>
      <c r="W345" s="336"/>
      <c r="X345" s="337"/>
      <c r="Y345" s="337"/>
      <c r="Z345" s="336"/>
      <c r="AA345" s="335"/>
      <c r="AB345" s="335"/>
      <c r="AC345" s="335"/>
      <c r="AD345" s="335"/>
      <c r="AE345" s="336"/>
      <c r="AF345" s="336"/>
      <c r="AG345" s="337"/>
      <c r="AH345" s="337"/>
      <c r="AI345" s="336"/>
      <c r="AJ345" s="335"/>
      <c r="AK345" s="335"/>
      <c r="AL345" s="335"/>
      <c r="AM345" s="335"/>
      <c r="AN345" s="336"/>
      <c r="AO345" s="336"/>
      <c r="AP345" s="337"/>
      <c r="AQ345" s="337"/>
      <c r="AR345" s="339"/>
    </row>
    <row r="346" spans="1:44">
      <c r="A346" s="331"/>
      <c r="B346" s="309"/>
      <c r="C346" s="340"/>
      <c r="D346" s="341"/>
      <c r="E346" s="314"/>
      <c r="F346" s="314"/>
      <c r="G346" s="302"/>
      <c r="H346" s="343"/>
      <c r="I346" s="374"/>
      <c r="J346" s="374"/>
      <c r="K346" s="374"/>
      <c r="L346" s="374"/>
      <c r="M346" s="375"/>
      <c r="N346" s="375"/>
      <c r="O346" s="376"/>
      <c r="P346" s="376"/>
      <c r="Q346" s="377"/>
      <c r="R346" s="374"/>
      <c r="S346" s="374"/>
      <c r="T346" s="374"/>
      <c r="U346" s="374"/>
      <c r="V346" s="375"/>
      <c r="W346" s="375"/>
      <c r="X346" s="376"/>
      <c r="Y346" s="376"/>
      <c r="Z346" s="317"/>
      <c r="AA346" s="336"/>
      <c r="AB346" s="336"/>
      <c r="AC346" s="336"/>
      <c r="AD346" s="336"/>
      <c r="AE346" s="335"/>
      <c r="AF346" s="335"/>
      <c r="AG346" s="337"/>
      <c r="AH346" s="337"/>
      <c r="AI346" s="336"/>
      <c r="AJ346" s="336"/>
      <c r="AK346" s="336"/>
      <c r="AL346" s="336"/>
      <c r="AM346" s="336"/>
      <c r="AN346" s="335"/>
      <c r="AO346" s="335"/>
      <c r="AP346" s="337"/>
      <c r="AQ346" s="337"/>
      <c r="AR346" s="339"/>
    </row>
    <row r="347" spans="1:44">
      <c r="A347" s="331"/>
      <c r="B347" s="309"/>
      <c r="C347" s="360"/>
      <c r="D347" s="361"/>
      <c r="E347" s="378"/>
      <c r="F347" s="314"/>
      <c r="G347" s="313"/>
      <c r="H347" s="351"/>
      <c r="I347" s="317"/>
      <c r="J347" s="317"/>
      <c r="K347" s="178"/>
      <c r="L347" s="178"/>
      <c r="M347" s="178"/>
      <c r="N347" s="178"/>
      <c r="O347" s="178"/>
      <c r="P347" s="178"/>
      <c r="Q347" s="317"/>
      <c r="R347" s="317"/>
      <c r="S347" s="317"/>
      <c r="T347" s="178"/>
      <c r="U347" s="178"/>
      <c r="V347" s="178"/>
      <c r="W347" s="178"/>
      <c r="X347" s="178"/>
      <c r="Y347" s="178"/>
      <c r="Z347" s="317"/>
      <c r="AA347" s="178"/>
      <c r="AB347" s="178"/>
      <c r="AC347" s="178"/>
      <c r="AD347" s="178"/>
      <c r="AE347" s="178"/>
      <c r="AF347" s="178"/>
      <c r="AG347" s="178"/>
      <c r="AH347" s="178"/>
      <c r="AI347" s="178"/>
      <c r="AJ347" s="178"/>
      <c r="AK347" s="178"/>
      <c r="AL347" s="178"/>
      <c r="AM347" s="178"/>
      <c r="AN347" s="178"/>
      <c r="AO347" s="178"/>
      <c r="AP347" s="178"/>
      <c r="AQ347" s="178"/>
      <c r="AR347" s="339"/>
    </row>
    <row r="348" spans="1:44">
      <c r="A348" s="332"/>
      <c r="B348" s="309"/>
      <c r="C348" s="311"/>
      <c r="D348" s="366"/>
      <c r="E348" s="314"/>
      <c r="F348" s="314"/>
      <c r="G348" s="330"/>
      <c r="H348" s="379"/>
      <c r="I348" s="374"/>
      <c r="J348" s="374"/>
      <c r="K348" s="374"/>
      <c r="L348" s="374"/>
      <c r="M348" s="375"/>
      <c r="N348" s="375"/>
      <c r="O348" s="376"/>
      <c r="P348" s="376"/>
      <c r="Q348" s="377"/>
      <c r="R348" s="374"/>
      <c r="S348" s="374"/>
      <c r="T348" s="374"/>
      <c r="U348" s="374"/>
      <c r="V348" s="375"/>
      <c r="W348" s="375"/>
      <c r="X348" s="376"/>
      <c r="Y348" s="376"/>
      <c r="Z348" s="317"/>
      <c r="AA348" s="336"/>
      <c r="AB348" s="336"/>
      <c r="AC348" s="336"/>
      <c r="AD348" s="336"/>
      <c r="AE348" s="335"/>
      <c r="AF348" s="335"/>
      <c r="AG348" s="337"/>
      <c r="AH348" s="337"/>
      <c r="AI348" s="336"/>
      <c r="AJ348" s="336"/>
      <c r="AK348" s="336"/>
      <c r="AL348" s="336"/>
      <c r="AM348" s="336"/>
      <c r="AN348" s="335"/>
      <c r="AO348" s="335"/>
      <c r="AP348" s="337"/>
      <c r="AQ348" s="337"/>
      <c r="AR348" s="339"/>
    </row>
    <row r="349" spans="1:44">
      <c r="A349" s="332"/>
      <c r="B349" s="309"/>
      <c r="C349" s="360"/>
      <c r="D349" s="361"/>
      <c r="E349" s="378"/>
      <c r="F349" s="314"/>
      <c r="G349" s="313"/>
      <c r="H349" s="351"/>
      <c r="I349" s="317"/>
      <c r="J349" s="317"/>
      <c r="K349" s="178"/>
      <c r="L349" s="178"/>
      <c r="M349" s="178"/>
      <c r="N349" s="178"/>
      <c r="O349" s="178"/>
      <c r="P349" s="178"/>
      <c r="Q349" s="317"/>
      <c r="R349" s="317"/>
      <c r="S349" s="317"/>
      <c r="T349" s="178"/>
      <c r="U349" s="178"/>
      <c r="V349" s="178"/>
      <c r="W349" s="178"/>
      <c r="X349" s="178"/>
      <c r="Y349" s="178"/>
      <c r="Z349" s="317"/>
      <c r="AA349" s="178"/>
      <c r="AB349" s="178"/>
      <c r="AC349" s="178"/>
      <c r="AD349" s="178"/>
      <c r="AE349" s="178"/>
      <c r="AF349" s="178"/>
      <c r="AG349" s="178"/>
      <c r="AH349" s="178"/>
      <c r="AI349" s="178"/>
      <c r="AJ349" s="178"/>
      <c r="AK349" s="178"/>
      <c r="AL349" s="178"/>
      <c r="AM349" s="178"/>
      <c r="AN349" s="178"/>
      <c r="AO349" s="178"/>
      <c r="AP349" s="178"/>
      <c r="AQ349" s="178"/>
      <c r="AR349" s="339"/>
    </row>
    <row r="350" spans="1:44">
      <c r="A350" s="331"/>
      <c r="B350" s="309"/>
      <c r="C350" s="311"/>
      <c r="D350" s="366"/>
      <c r="E350" s="314"/>
      <c r="F350" s="314"/>
      <c r="G350" s="330"/>
      <c r="H350" s="316"/>
      <c r="I350" s="380"/>
      <c r="J350" s="380"/>
      <c r="K350" s="381"/>
      <c r="L350" s="381"/>
      <c r="M350" s="380"/>
      <c r="N350" s="380"/>
      <c r="O350" s="381"/>
      <c r="P350" s="381"/>
      <c r="Q350" s="380"/>
      <c r="R350" s="380"/>
      <c r="S350" s="380"/>
      <c r="T350" s="381"/>
      <c r="U350" s="381"/>
      <c r="V350" s="380"/>
      <c r="W350" s="380"/>
      <c r="X350" s="381"/>
      <c r="Y350" s="381"/>
      <c r="Z350" s="317"/>
      <c r="AA350" s="380"/>
      <c r="AB350" s="380"/>
      <c r="AC350" s="381"/>
      <c r="AD350" s="381"/>
      <c r="AE350" s="380"/>
      <c r="AF350" s="380"/>
      <c r="AG350" s="381"/>
      <c r="AH350" s="381"/>
      <c r="AI350" s="336"/>
      <c r="AJ350" s="380"/>
      <c r="AK350" s="380"/>
      <c r="AL350" s="381"/>
      <c r="AM350" s="381"/>
      <c r="AN350" s="380"/>
      <c r="AO350" s="380"/>
      <c r="AP350" s="381"/>
      <c r="AQ350" s="381"/>
      <c r="AR350" s="339"/>
    </row>
    <row r="351" spans="1:44">
      <c r="A351" s="331"/>
      <c r="B351" s="309"/>
      <c r="C351" s="360"/>
      <c r="D351" s="361"/>
      <c r="E351" s="378"/>
      <c r="F351" s="314"/>
      <c r="G351" s="313"/>
      <c r="H351" s="351"/>
      <c r="I351" s="317"/>
      <c r="J351" s="317"/>
      <c r="K351" s="178"/>
      <c r="L351" s="178"/>
      <c r="M351" s="178"/>
      <c r="N351" s="178"/>
      <c r="O351" s="178"/>
      <c r="P351" s="178"/>
      <c r="Q351" s="317"/>
      <c r="R351" s="317"/>
      <c r="S351" s="317"/>
      <c r="T351" s="178"/>
      <c r="U351" s="178"/>
      <c r="V351" s="178"/>
      <c r="W351" s="178"/>
      <c r="X351" s="178"/>
      <c r="Y351" s="178"/>
      <c r="Z351" s="317"/>
      <c r="AA351" s="178"/>
      <c r="AB351" s="178"/>
      <c r="AC351" s="178"/>
      <c r="AD351" s="178"/>
      <c r="AE351" s="178"/>
      <c r="AF351" s="178"/>
      <c r="AG351" s="178"/>
      <c r="AH351" s="178"/>
      <c r="AI351" s="178"/>
      <c r="AJ351" s="178"/>
      <c r="AK351" s="178"/>
      <c r="AL351" s="178"/>
      <c r="AM351" s="178"/>
      <c r="AN351" s="178"/>
      <c r="AO351" s="178"/>
      <c r="AP351" s="178"/>
      <c r="AQ351" s="178"/>
      <c r="AR351" s="339"/>
    </row>
    <row r="352" spans="1:44">
      <c r="A352" s="331"/>
      <c r="B352" s="309"/>
      <c r="C352" s="311"/>
      <c r="D352" s="312"/>
      <c r="E352" s="314"/>
      <c r="F352" s="314"/>
      <c r="G352" s="330"/>
      <c r="H352" s="316"/>
      <c r="I352" s="317"/>
      <c r="J352" s="317"/>
      <c r="K352" s="178"/>
      <c r="L352" s="178"/>
      <c r="M352" s="178"/>
      <c r="N352" s="178"/>
      <c r="O352" s="178"/>
      <c r="P352" s="178"/>
      <c r="Q352" s="317"/>
      <c r="R352" s="317"/>
      <c r="S352" s="317"/>
      <c r="T352" s="178"/>
      <c r="U352" s="178"/>
      <c r="V352" s="178"/>
      <c r="W352" s="178"/>
      <c r="X352" s="178"/>
      <c r="Y352" s="178"/>
      <c r="Z352" s="317"/>
      <c r="AA352" s="178"/>
      <c r="AB352" s="178"/>
      <c r="AC352" s="178"/>
      <c r="AD352" s="178"/>
      <c r="AE352" s="178"/>
      <c r="AF352" s="178"/>
      <c r="AG352" s="178"/>
      <c r="AH352" s="178"/>
      <c r="AI352" s="178"/>
      <c r="AJ352" s="178"/>
      <c r="AK352" s="178"/>
      <c r="AL352" s="178"/>
      <c r="AM352" s="178"/>
      <c r="AN352" s="178"/>
      <c r="AO352" s="178"/>
      <c r="AP352" s="178"/>
      <c r="AQ352" s="178"/>
      <c r="AR352" s="339"/>
    </row>
    <row r="353" spans="1:44">
      <c r="A353" s="331"/>
      <c r="B353" s="309"/>
      <c r="C353" s="311"/>
      <c r="D353" s="312"/>
      <c r="E353" s="314"/>
      <c r="F353" s="314"/>
      <c r="G353" s="382"/>
      <c r="H353" s="379"/>
      <c r="I353" s="317"/>
      <c r="J353" s="317"/>
      <c r="K353" s="178"/>
      <c r="L353" s="178"/>
      <c r="M353" s="178"/>
      <c r="N353" s="178"/>
      <c r="O353" s="178"/>
      <c r="P353" s="178"/>
      <c r="Q353" s="317"/>
      <c r="R353" s="317"/>
      <c r="S353" s="317"/>
      <c r="T353" s="178"/>
      <c r="U353" s="178"/>
      <c r="V353" s="178"/>
      <c r="W353" s="178"/>
      <c r="X353" s="178"/>
      <c r="Y353" s="178"/>
      <c r="Z353" s="317"/>
      <c r="AA353" s="178"/>
      <c r="AB353" s="178"/>
      <c r="AC353" s="178"/>
      <c r="AD353" s="178"/>
      <c r="AE353" s="178"/>
      <c r="AF353" s="178"/>
      <c r="AG353" s="178"/>
      <c r="AH353" s="178"/>
      <c r="AI353" s="178"/>
      <c r="AJ353" s="178"/>
      <c r="AK353" s="178"/>
      <c r="AL353" s="178"/>
      <c r="AM353" s="178"/>
      <c r="AN353" s="178"/>
      <c r="AO353" s="178"/>
      <c r="AP353" s="178"/>
      <c r="AQ353" s="178"/>
      <c r="AR353" s="339"/>
    </row>
    <row r="354" spans="1:44">
      <c r="A354" s="332"/>
      <c r="B354" s="309"/>
      <c r="C354" s="311"/>
      <c r="D354" s="312"/>
      <c r="E354" s="378"/>
      <c r="F354" s="314"/>
      <c r="G354" s="313"/>
      <c r="H354" s="351"/>
      <c r="I354" s="317"/>
      <c r="J354" s="317"/>
      <c r="K354" s="178"/>
      <c r="L354" s="178"/>
      <c r="M354" s="178"/>
      <c r="N354" s="178"/>
      <c r="O354" s="178"/>
      <c r="P354" s="178"/>
      <c r="Q354" s="317"/>
      <c r="R354" s="317"/>
      <c r="S354" s="317"/>
      <c r="T354" s="178"/>
      <c r="U354" s="178"/>
      <c r="V354" s="178"/>
      <c r="W354" s="178"/>
      <c r="X354" s="178"/>
      <c r="Y354" s="178"/>
      <c r="Z354" s="317"/>
      <c r="AA354" s="178"/>
      <c r="AB354" s="178"/>
      <c r="AC354" s="178"/>
      <c r="AD354" s="178"/>
      <c r="AE354" s="178"/>
      <c r="AF354" s="178"/>
      <c r="AG354" s="178"/>
      <c r="AH354" s="178"/>
      <c r="AI354" s="178"/>
      <c r="AJ354" s="178"/>
      <c r="AK354" s="178"/>
      <c r="AL354" s="178"/>
      <c r="AM354" s="178"/>
      <c r="AN354" s="178"/>
      <c r="AO354" s="178"/>
      <c r="AP354" s="178"/>
      <c r="AQ354" s="178"/>
      <c r="AR354" s="339"/>
    </row>
    <row r="355" spans="1:44">
      <c r="A355" s="332"/>
      <c r="B355" s="309"/>
      <c r="C355" s="311"/>
      <c r="D355" s="312"/>
      <c r="E355" s="314"/>
      <c r="F355" s="314"/>
      <c r="G355" s="323"/>
      <c r="H355" s="316"/>
      <c r="I355" s="317"/>
      <c r="J355" s="317"/>
      <c r="K355" s="178"/>
      <c r="L355" s="178"/>
      <c r="M355" s="178"/>
      <c r="N355" s="178"/>
      <c r="O355" s="178"/>
      <c r="P355" s="178"/>
      <c r="Q355" s="317"/>
      <c r="R355" s="317"/>
      <c r="S355" s="317"/>
      <c r="T355" s="178"/>
      <c r="U355" s="178"/>
      <c r="V355" s="178"/>
      <c r="W355" s="178"/>
      <c r="X355" s="178"/>
      <c r="Y355" s="178"/>
      <c r="Z355" s="317"/>
      <c r="AA355" s="178"/>
      <c r="AB355" s="178"/>
      <c r="AC355" s="178"/>
      <c r="AD355" s="178"/>
      <c r="AE355" s="178"/>
      <c r="AF355" s="178"/>
      <c r="AG355" s="178"/>
      <c r="AH355" s="178"/>
      <c r="AI355" s="178"/>
      <c r="AJ355" s="178"/>
      <c r="AK355" s="178"/>
      <c r="AL355" s="178"/>
      <c r="AM355" s="178"/>
      <c r="AN355" s="178"/>
      <c r="AO355" s="178"/>
      <c r="AP355" s="178"/>
      <c r="AQ355" s="178"/>
      <c r="AR355" s="339"/>
    </row>
    <row r="356" spans="1:44">
      <c r="A356" s="331"/>
      <c r="B356" s="309"/>
      <c r="C356" s="311"/>
      <c r="D356" s="312"/>
      <c r="E356" s="314"/>
      <c r="F356" s="314"/>
      <c r="G356" s="315"/>
      <c r="H356" s="316"/>
      <c r="I356" s="317"/>
      <c r="J356" s="317"/>
      <c r="K356" s="178"/>
      <c r="L356" s="178"/>
      <c r="M356" s="178"/>
      <c r="N356" s="178"/>
      <c r="O356" s="178"/>
      <c r="P356" s="178"/>
      <c r="Q356" s="317"/>
      <c r="R356" s="317"/>
      <c r="S356" s="317"/>
      <c r="T356" s="178"/>
      <c r="U356" s="178"/>
      <c r="V356" s="178"/>
      <c r="W356" s="178"/>
      <c r="X356" s="178"/>
      <c r="Y356" s="178"/>
      <c r="Z356" s="317"/>
      <c r="AA356" s="178"/>
      <c r="AB356" s="178"/>
      <c r="AC356" s="178"/>
      <c r="AD356" s="178"/>
      <c r="AE356" s="178"/>
      <c r="AF356" s="178"/>
      <c r="AG356" s="178"/>
      <c r="AH356" s="178"/>
      <c r="AI356" s="178"/>
      <c r="AJ356" s="178"/>
      <c r="AK356" s="178"/>
      <c r="AL356" s="178"/>
      <c r="AM356" s="178"/>
      <c r="AN356" s="178"/>
      <c r="AO356" s="178"/>
      <c r="AP356" s="178"/>
      <c r="AQ356" s="178"/>
      <c r="AR356" s="339"/>
    </row>
    <row r="357" spans="1:44">
      <c r="A357" s="313"/>
      <c r="B357" s="309"/>
      <c r="C357" s="311"/>
      <c r="D357" s="312"/>
      <c r="E357" s="314"/>
      <c r="F357" s="314"/>
      <c r="G357" s="315"/>
      <c r="H357" s="316"/>
      <c r="I357" s="317"/>
      <c r="J357" s="317"/>
      <c r="K357" s="178"/>
      <c r="L357" s="178"/>
      <c r="M357" s="178"/>
      <c r="N357" s="178"/>
      <c r="O357" s="178"/>
      <c r="P357" s="178"/>
      <c r="Q357" s="317"/>
      <c r="R357" s="317"/>
      <c r="S357" s="317"/>
      <c r="T357" s="178"/>
      <c r="U357" s="178"/>
      <c r="V357" s="178"/>
      <c r="W357" s="178"/>
      <c r="X357" s="178"/>
      <c r="Y357" s="178"/>
      <c r="Z357" s="317"/>
      <c r="AA357" s="178"/>
      <c r="AB357" s="178"/>
      <c r="AC357" s="178"/>
      <c r="AD357" s="178"/>
      <c r="AE357" s="178"/>
      <c r="AF357" s="178"/>
      <c r="AG357" s="178"/>
      <c r="AH357" s="178"/>
      <c r="AI357" s="178"/>
      <c r="AJ357" s="178"/>
      <c r="AK357" s="178"/>
      <c r="AL357" s="178"/>
      <c r="AM357" s="178"/>
      <c r="AN357" s="178"/>
      <c r="AO357" s="178"/>
      <c r="AP357" s="178"/>
      <c r="AQ357" s="178"/>
      <c r="AR357" s="339"/>
    </row>
    <row r="358" spans="1:44">
      <c r="B358" s="383"/>
      <c r="C358" s="355"/>
      <c r="D358" s="350"/>
      <c r="E358" s="353"/>
      <c r="F358" s="353"/>
      <c r="G358" s="335"/>
      <c r="H358" s="346"/>
      <c r="I358" s="335"/>
      <c r="J358" s="335"/>
      <c r="K358" s="335"/>
      <c r="L358" s="335"/>
      <c r="M358" s="335"/>
      <c r="N358" s="335"/>
      <c r="O358" s="335"/>
      <c r="P358" s="335"/>
      <c r="Q358" s="335"/>
      <c r="R358" s="335"/>
      <c r="S358" s="335"/>
      <c r="T358" s="335"/>
      <c r="U358" s="335"/>
      <c r="V358" s="335"/>
      <c r="W358" s="335"/>
      <c r="X358" s="335"/>
      <c r="Y358" s="335"/>
      <c r="Z358" s="359"/>
      <c r="AA358" s="335"/>
      <c r="AB358" s="335"/>
      <c r="AC358" s="335"/>
      <c r="AD358" s="335"/>
      <c r="AE358" s="335"/>
      <c r="AF358" s="335"/>
      <c r="AG358" s="335"/>
      <c r="AH358" s="335"/>
      <c r="AI358" s="359"/>
      <c r="AJ358" s="335"/>
      <c r="AK358" s="335"/>
      <c r="AL358" s="335"/>
      <c r="AM358" s="335"/>
      <c r="AN358" s="335"/>
      <c r="AO358" s="335"/>
      <c r="AP358" s="335"/>
      <c r="AQ358" s="335"/>
      <c r="AR358" s="339"/>
    </row>
    <row r="359" spans="1:44">
      <c r="B359" s="383"/>
      <c r="C359" s="355"/>
      <c r="D359" s="350"/>
      <c r="E359" s="353"/>
      <c r="F359" s="353"/>
      <c r="G359" s="335"/>
      <c r="H359" s="348"/>
      <c r="I359" s="335"/>
      <c r="J359" s="335"/>
      <c r="K359" s="335"/>
      <c r="L359" s="335"/>
      <c r="M359" s="335"/>
      <c r="N359" s="335"/>
      <c r="O359" s="335"/>
      <c r="P359" s="335"/>
      <c r="Q359" s="335"/>
      <c r="R359" s="335"/>
      <c r="S359" s="335"/>
      <c r="T359" s="335"/>
      <c r="U359" s="335"/>
      <c r="V359" s="335"/>
      <c r="W359" s="335"/>
      <c r="X359" s="335"/>
      <c r="Y359" s="335"/>
      <c r="Z359" s="359"/>
      <c r="AA359" s="335"/>
      <c r="AB359" s="335"/>
      <c r="AC359" s="335"/>
      <c r="AD359" s="335"/>
      <c r="AE359" s="335"/>
      <c r="AF359" s="335"/>
      <c r="AG359" s="335"/>
      <c r="AH359" s="335"/>
      <c r="AI359" s="359"/>
      <c r="AJ359" s="335"/>
      <c r="AK359" s="335"/>
      <c r="AL359" s="335"/>
      <c r="AM359" s="335"/>
      <c r="AN359" s="335"/>
      <c r="AO359" s="335"/>
      <c r="AP359" s="335"/>
      <c r="AQ359" s="335"/>
      <c r="AR359" s="339"/>
    </row>
    <row r="360" spans="1:44">
      <c r="B360" s="383"/>
      <c r="C360" s="355"/>
      <c r="D360" s="350"/>
      <c r="E360" s="353"/>
      <c r="F360" s="353"/>
      <c r="G360" s="335"/>
      <c r="H360" s="346"/>
      <c r="I360" s="335"/>
      <c r="J360" s="335"/>
      <c r="K360" s="335"/>
      <c r="L360" s="335"/>
      <c r="M360" s="335"/>
      <c r="N360" s="335"/>
      <c r="O360" s="335"/>
      <c r="P360" s="335"/>
      <c r="Q360" s="335"/>
      <c r="R360" s="335"/>
      <c r="S360" s="335"/>
      <c r="T360" s="335"/>
      <c r="U360" s="335"/>
      <c r="V360" s="335"/>
      <c r="W360" s="335"/>
      <c r="X360" s="335"/>
      <c r="Y360" s="335"/>
      <c r="Z360" s="359"/>
      <c r="AA360" s="335"/>
      <c r="AB360" s="335"/>
      <c r="AC360" s="335"/>
      <c r="AD360" s="335"/>
      <c r="AE360" s="335"/>
      <c r="AF360" s="335"/>
      <c r="AG360" s="335"/>
      <c r="AH360" s="335"/>
      <c r="AI360" s="359"/>
      <c r="AJ360" s="335"/>
      <c r="AK360" s="335"/>
      <c r="AL360" s="335"/>
      <c r="AM360" s="335"/>
      <c r="AN360" s="335"/>
      <c r="AO360" s="335"/>
      <c r="AP360" s="335"/>
      <c r="AQ360" s="335"/>
      <c r="AR360" s="339"/>
    </row>
    <row r="361" spans="1:44">
      <c r="B361" s="383"/>
      <c r="C361" s="355"/>
      <c r="D361" s="350"/>
      <c r="E361" s="353"/>
      <c r="F361" s="353"/>
      <c r="G361" s="335"/>
      <c r="H361" s="348"/>
      <c r="I361" s="335"/>
      <c r="J361" s="335"/>
      <c r="K361" s="335"/>
      <c r="L361" s="335"/>
      <c r="M361" s="335"/>
      <c r="N361" s="335"/>
      <c r="O361" s="335"/>
      <c r="P361" s="335"/>
      <c r="Q361" s="335"/>
      <c r="R361" s="335"/>
      <c r="S361" s="335"/>
      <c r="T361" s="335"/>
      <c r="U361" s="335"/>
      <c r="V361" s="335"/>
      <c r="W361" s="335"/>
      <c r="X361" s="335"/>
      <c r="Y361" s="335"/>
      <c r="Z361" s="359"/>
      <c r="AA361" s="335"/>
      <c r="AB361" s="335"/>
      <c r="AC361" s="335"/>
      <c r="AD361" s="335"/>
      <c r="AE361" s="335"/>
      <c r="AF361" s="335"/>
      <c r="AG361" s="335"/>
      <c r="AH361" s="335"/>
      <c r="AI361" s="359"/>
      <c r="AJ361" s="335"/>
      <c r="AK361" s="335"/>
      <c r="AL361" s="335"/>
      <c r="AM361" s="335"/>
      <c r="AN361" s="335"/>
      <c r="AO361" s="335"/>
      <c r="AP361" s="335"/>
      <c r="AQ361" s="335"/>
      <c r="AR361" s="339"/>
    </row>
    <row r="362" spans="1:44">
      <c r="B362" s="383"/>
      <c r="C362" s="355"/>
      <c r="D362" s="350"/>
      <c r="E362" s="353"/>
      <c r="F362" s="353"/>
      <c r="G362" s="335"/>
      <c r="H362" s="346"/>
      <c r="I362" s="335"/>
      <c r="J362" s="335"/>
      <c r="K362" s="335"/>
      <c r="L362" s="335"/>
      <c r="M362" s="335"/>
      <c r="N362" s="335"/>
      <c r="O362" s="335"/>
      <c r="P362" s="335"/>
      <c r="Q362" s="335"/>
      <c r="R362" s="335"/>
      <c r="S362" s="335"/>
      <c r="T362" s="335"/>
      <c r="U362" s="335"/>
      <c r="V362" s="335"/>
      <c r="W362" s="335"/>
      <c r="X362" s="335"/>
      <c r="Y362" s="335"/>
      <c r="Z362" s="359"/>
      <c r="AA362" s="335"/>
      <c r="AB362" s="335"/>
      <c r="AC362" s="335"/>
      <c r="AD362" s="335"/>
      <c r="AE362" s="335"/>
      <c r="AF362" s="335"/>
      <c r="AG362" s="335"/>
      <c r="AH362" s="335"/>
      <c r="AI362" s="359"/>
      <c r="AJ362" s="335"/>
      <c r="AK362" s="335"/>
      <c r="AL362" s="335"/>
      <c r="AM362" s="335"/>
      <c r="AN362" s="335"/>
      <c r="AO362" s="335"/>
      <c r="AP362" s="335"/>
      <c r="AQ362" s="335"/>
      <c r="AR362" s="339"/>
    </row>
    <row r="363" spans="1:44">
      <c r="B363" s="383"/>
      <c r="C363" s="355"/>
      <c r="D363" s="350"/>
      <c r="E363" s="353"/>
      <c r="F363" s="353"/>
      <c r="G363" s="335"/>
      <c r="H363" s="336"/>
      <c r="I363" s="335"/>
      <c r="J363" s="335"/>
      <c r="K363" s="335"/>
      <c r="L363" s="335"/>
      <c r="M363" s="335"/>
      <c r="N363" s="335"/>
      <c r="O363" s="335"/>
      <c r="P363" s="335"/>
      <c r="Q363" s="335"/>
      <c r="R363" s="335"/>
      <c r="S363" s="335"/>
      <c r="T363" s="335"/>
      <c r="U363" s="335"/>
      <c r="V363" s="335"/>
      <c r="W363" s="335"/>
      <c r="X363" s="335"/>
      <c r="Y363" s="335"/>
      <c r="Z363" s="359"/>
      <c r="AA363" s="335"/>
      <c r="AB363" s="335"/>
      <c r="AC363" s="335"/>
      <c r="AD363" s="335"/>
      <c r="AE363" s="335"/>
      <c r="AF363" s="335"/>
      <c r="AG363" s="335"/>
      <c r="AH363" s="335"/>
      <c r="AI363" s="359"/>
      <c r="AJ363" s="335"/>
      <c r="AK363" s="335"/>
      <c r="AL363" s="335"/>
      <c r="AM363" s="335"/>
      <c r="AN363" s="335"/>
      <c r="AO363" s="335"/>
      <c r="AP363" s="335"/>
      <c r="AQ363" s="335"/>
      <c r="AR363" s="339"/>
    </row>
    <row r="364" spans="1:44">
      <c r="B364" s="383"/>
      <c r="C364" s="355"/>
      <c r="D364" s="350"/>
      <c r="E364" s="353"/>
      <c r="F364" s="353"/>
      <c r="G364" s="335"/>
      <c r="H364" s="335"/>
      <c r="I364" s="335"/>
      <c r="J364" s="335"/>
      <c r="K364" s="335"/>
      <c r="L364" s="335"/>
      <c r="M364" s="335"/>
      <c r="N364" s="335"/>
      <c r="O364" s="335"/>
      <c r="P364" s="335"/>
      <c r="Q364" s="335"/>
      <c r="R364" s="335"/>
      <c r="S364" s="335"/>
      <c r="T364" s="335"/>
      <c r="U364" s="335"/>
      <c r="V364" s="335"/>
      <c r="W364" s="335"/>
      <c r="X364" s="335"/>
      <c r="Y364" s="335"/>
      <c r="Z364" s="339"/>
      <c r="AA364" s="335"/>
      <c r="AB364" s="335"/>
      <c r="AC364" s="335"/>
      <c r="AD364" s="335"/>
      <c r="AE364" s="335"/>
      <c r="AF364" s="335"/>
      <c r="AG364" s="335"/>
      <c r="AH364" s="335"/>
      <c r="AI364" s="339"/>
      <c r="AJ364" s="335"/>
      <c r="AK364" s="335"/>
      <c r="AL364" s="335"/>
      <c r="AM364" s="335"/>
      <c r="AN364" s="335"/>
      <c r="AO364" s="335"/>
      <c r="AP364" s="335"/>
      <c r="AQ364" s="335"/>
      <c r="AR364" s="339"/>
    </row>
    <row r="365" spans="1:44">
      <c r="B365" s="383"/>
      <c r="C365" s="355"/>
      <c r="D365" s="350"/>
      <c r="E365" s="353"/>
      <c r="F365" s="353"/>
      <c r="G365" s="335"/>
      <c r="H365" s="335"/>
      <c r="I365" s="335"/>
      <c r="J365" s="335"/>
      <c r="K365" s="335"/>
      <c r="L365" s="335"/>
      <c r="M365" s="335"/>
      <c r="N365" s="335"/>
      <c r="O365" s="335"/>
      <c r="P365" s="335"/>
      <c r="Q365" s="335"/>
      <c r="R365" s="335"/>
      <c r="S365" s="335"/>
      <c r="T365" s="335"/>
      <c r="U365" s="335"/>
      <c r="V365" s="336"/>
      <c r="W365" s="336"/>
      <c r="X365" s="336"/>
      <c r="Y365" s="339"/>
      <c r="Z365" s="339"/>
      <c r="AA365" s="339"/>
      <c r="AB365" s="339"/>
      <c r="AC365" s="339"/>
      <c r="AD365" s="339"/>
      <c r="AE365" s="339"/>
      <c r="AF365" s="339"/>
      <c r="AG365" s="339"/>
      <c r="AH365" s="339"/>
      <c r="AI365" s="339"/>
      <c r="AJ365" s="339"/>
      <c r="AK365" s="339"/>
      <c r="AL365" s="339"/>
      <c r="AM365" s="339"/>
      <c r="AN365" s="339"/>
      <c r="AO365" s="339"/>
      <c r="AP365" s="339"/>
      <c r="AQ365" s="339"/>
      <c r="AR365" s="339"/>
    </row>
    <row r="366" spans="1:44">
      <c r="B366" s="383"/>
      <c r="C366" s="352"/>
      <c r="D366" s="350"/>
      <c r="E366" s="353"/>
      <c r="F366" s="353"/>
      <c r="G366" s="335"/>
      <c r="H366" s="335"/>
      <c r="I366" s="335"/>
      <c r="J366" s="335"/>
      <c r="K366" s="335"/>
      <c r="L366" s="335"/>
      <c r="M366" s="335"/>
      <c r="N366" s="335"/>
      <c r="O366" s="335"/>
      <c r="P366" s="335"/>
      <c r="Q366" s="335"/>
      <c r="R366" s="335"/>
      <c r="S366" s="335"/>
      <c r="T366" s="335"/>
      <c r="U366" s="335"/>
      <c r="V366" s="336"/>
      <c r="W366" s="336"/>
      <c r="X366" s="336"/>
      <c r="Y366" s="339"/>
      <c r="Z366" s="339"/>
      <c r="AA366" s="339"/>
      <c r="AB366" s="339"/>
      <c r="AC366" s="339"/>
      <c r="AD366" s="339"/>
      <c r="AE366" s="339"/>
      <c r="AF366" s="339"/>
      <c r="AG366" s="339"/>
      <c r="AH366" s="339"/>
      <c r="AI366" s="339"/>
      <c r="AJ366" s="339"/>
      <c r="AK366" s="339"/>
      <c r="AL366" s="339"/>
      <c r="AM366" s="339"/>
      <c r="AN366" s="339"/>
      <c r="AO366" s="339"/>
      <c r="AP366" s="339"/>
      <c r="AQ366" s="339"/>
      <c r="AR366" s="339"/>
    </row>
    <row r="367" spans="1:44">
      <c r="B367" s="383"/>
      <c r="C367" s="354"/>
      <c r="D367" s="350"/>
      <c r="E367" s="353"/>
      <c r="F367" s="353"/>
      <c r="G367" s="335"/>
      <c r="H367" s="335"/>
      <c r="I367" s="335"/>
      <c r="J367" s="335"/>
      <c r="K367" s="335"/>
      <c r="L367" s="335"/>
      <c r="M367" s="335"/>
      <c r="N367" s="335"/>
      <c r="O367" s="335"/>
      <c r="P367" s="335"/>
      <c r="Q367" s="335"/>
      <c r="R367" s="335"/>
      <c r="S367" s="335"/>
      <c r="T367" s="335"/>
      <c r="U367" s="335"/>
      <c r="V367" s="336"/>
      <c r="W367" s="336"/>
      <c r="X367" s="336"/>
      <c r="Y367" s="339"/>
      <c r="Z367" s="339"/>
      <c r="AA367" s="339"/>
      <c r="AB367" s="339"/>
      <c r="AC367" s="339"/>
      <c r="AD367" s="339"/>
      <c r="AE367" s="339"/>
      <c r="AF367" s="339"/>
      <c r="AG367" s="339"/>
      <c r="AH367" s="339"/>
      <c r="AI367" s="339"/>
      <c r="AJ367" s="339"/>
      <c r="AK367" s="339"/>
      <c r="AL367" s="339"/>
      <c r="AM367" s="339"/>
      <c r="AN367" s="339"/>
      <c r="AO367" s="339"/>
      <c r="AP367" s="339"/>
      <c r="AQ367" s="339"/>
      <c r="AR367" s="339"/>
    </row>
    <row r="368" spans="1:44">
      <c r="B368" s="383"/>
      <c r="C368" s="352"/>
      <c r="D368" s="350"/>
      <c r="E368" s="353"/>
      <c r="F368" s="353"/>
      <c r="G368" s="335"/>
      <c r="H368" s="335"/>
      <c r="I368" s="335"/>
      <c r="J368" s="335"/>
      <c r="K368" s="335"/>
      <c r="L368" s="335"/>
      <c r="M368" s="335"/>
      <c r="N368" s="335"/>
      <c r="O368" s="335"/>
      <c r="P368" s="335"/>
      <c r="Q368" s="335"/>
      <c r="R368" s="335"/>
      <c r="S368" s="335"/>
      <c r="T368" s="335"/>
      <c r="U368" s="335"/>
      <c r="V368" s="336"/>
      <c r="W368" s="336"/>
      <c r="X368" s="336"/>
      <c r="Y368" s="339"/>
      <c r="Z368" s="339"/>
      <c r="AA368" s="339"/>
      <c r="AB368" s="339"/>
      <c r="AC368" s="339"/>
      <c r="AD368" s="339"/>
      <c r="AE368" s="339"/>
      <c r="AF368" s="339"/>
      <c r="AG368" s="339"/>
      <c r="AH368" s="339"/>
      <c r="AI368" s="339"/>
      <c r="AJ368" s="339"/>
      <c r="AK368" s="339"/>
      <c r="AL368" s="339"/>
      <c r="AM368" s="339"/>
      <c r="AN368" s="339"/>
      <c r="AO368" s="339"/>
      <c r="AP368" s="339"/>
      <c r="AQ368" s="339"/>
      <c r="AR368" s="339"/>
    </row>
    <row r="369" spans="2:44">
      <c r="B369" s="383"/>
      <c r="C369" s="352"/>
      <c r="D369" s="350"/>
      <c r="E369" s="353"/>
      <c r="F369" s="353"/>
      <c r="G369" s="335"/>
      <c r="H369" s="335"/>
      <c r="I369" s="335"/>
      <c r="J369" s="335"/>
      <c r="K369" s="335"/>
      <c r="L369" s="335"/>
      <c r="M369" s="335"/>
      <c r="N369" s="335"/>
      <c r="O369" s="335"/>
      <c r="P369" s="335"/>
      <c r="Q369" s="335"/>
      <c r="R369" s="335"/>
      <c r="S369" s="335"/>
      <c r="T369" s="335"/>
      <c r="U369" s="335"/>
      <c r="V369" s="336"/>
      <c r="W369" s="336"/>
      <c r="X369" s="336"/>
      <c r="Y369" s="339"/>
      <c r="Z369" s="339"/>
      <c r="AA369" s="339"/>
      <c r="AB369" s="339"/>
      <c r="AC369" s="339"/>
      <c r="AD369" s="339"/>
      <c r="AE369" s="339"/>
      <c r="AF369" s="339"/>
      <c r="AG369" s="339"/>
      <c r="AH369" s="339"/>
      <c r="AI369" s="339"/>
      <c r="AJ369" s="339"/>
      <c r="AK369" s="339"/>
      <c r="AL369" s="339"/>
      <c r="AM369" s="339"/>
      <c r="AN369" s="339"/>
      <c r="AO369" s="339"/>
      <c r="AP369" s="339"/>
      <c r="AQ369" s="339"/>
      <c r="AR369" s="339"/>
    </row>
    <row r="370" spans="2:44">
      <c r="B370" s="383"/>
      <c r="C370" s="352"/>
      <c r="D370" s="350"/>
      <c r="E370" s="353"/>
      <c r="F370" s="353"/>
      <c r="G370" s="335"/>
      <c r="H370" s="335"/>
      <c r="I370" s="335"/>
      <c r="J370" s="335"/>
      <c r="K370" s="335"/>
      <c r="L370" s="335"/>
      <c r="M370" s="335"/>
      <c r="N370" s="335"/>
      <c r="O370" s="335"/>
      <c r="P370" s="335"/>
      <c r="Q370" s="335"/>
      <c r="R370" s="335"/>
      <c r="S370" s="335"/>
      <c r="T370" s="335"/>
      <c r="U370" s="335"/>
      <c r="V370" s="336"/>
      <c r="W370" s="336"/>
      <c r="X370" s="336"/>
      <c r="Y370" s="339"/>
      <c r="Z370" s="339"/>
      <c r="AA370" s="339"/>
      <c r="AB370" s="339"/>
      <c r="AC370" s="339"/>
      <c r="AD370" s="339"/>
      <c r="AE370" s="339"/>
      <c r="AF370" s="339"/>
      <c r="AG370" s="339"/>
      <c r="AH370" s="339"/>
      <c r="AI370" s="339"/>
      <c r="AJ370" s="339"/>
      <c r="AK370" s="339"/>
      <c r="AL370" s="339"/>
      <c r="AM370" s="339"/>
      <c r="AN370" s="339"/>
      <c r="AO370" s="339"/>
      <c r="AP370" s="339"/>
      <c r="AQ370" s="339"/>
      <c r="AR370" s="339"/>
    </row>
    <row r="371" spans="2:44">
      <c r="B371" s="383"/>
      <c r="C371" s="492"/>
      <c r="D371" s="492"/>
      <c r="E371" s="492"/>
      <c r="F371" s="492"/>
      <c r="G371" s="492"/>
      <c r="H371" s="492"/>
      <c r="I371" s="492"/>
      <c r="J371" s="492"/>
      <c r="K371" s="492"/>
      <c r="L371" s="492"/>
      <c r="M371" s="492"/>
      <c r="N371" s="492"/>
      <c r="O371" s="492"/>
      <c r="P371" s="335"/>
      <c r="Q371" s="335"/>
      <c r="R371" s="335"/>
      <c r="S371" s="335"/>
      <c r="T371" s="335"/>
      <c r="U371" s="335"/>
      <c r="V371" s="336"/>
      <c r="W371" s="336"/>
      <c r="X371" s="336"/>
      <c r="Y371" s="339"/>
      <c r="Z371" s="339"/>
      <c r="AA371" s="339"/>
      <c r="AB371" s="339"/>
      <c r="AC371" s="339"/>
      <c r="AD371" s="339"/>
      <c r="AE371" s="339"/>
      <c r="AF371" s="339"/>
      <c r="AG371" s="339"/>
      <c r="AH371" s="339"/>
      <c r="AI371" s="339"/>
      <c r="AJ371" s="339"/>
      <c r="AK371" s="339"/>
      <c r="AL371" s="339"/>
      <c r="AM371" s="339"/>
      <c r="AN371" s="339"/>
      <c r="AO371" s="339"/>
      <c r="AP371" s="339"/>
      <c r="AQ371" s="339"/>
      <c r="AR371" s="339"/>
    </row>
    <row r="372" spans="2:44">
      <c r="B372" s="383"/>
      <c r="C372" s="355"/>
      <c r="D372" s="350"/>
      <c r="E372" s="353"/>
      <c r="F372" s="353"/>
      <c r="G372" s="335"/>
      <c r="H372" s="335"/>
      <c r="I372" s="335"/>
      <c r="J372" s="335"/>
      <c r="K372" s="335"/>
      <c r="L372" s="335"/>
      <c r="M372" s="335"/>
      <c r="N372" s="335"/>
      <c r="O372" s="335"/>
      <c r="P372" s="335"/>
      <c r="Q372" s="335"/>
      <c r="R372" s="335"/>
      <c r="S372" s="335"/>
      <c r="T372" s="335"/>
      <c r="U372" s="335"/>
      <c r="V372" s="336"/>
      <c r="W372" s="336"/>
      <c r="X372" s="336"/>
      <c r="Y372" s="339"/>
      <c r="Z372" s="339"/>
      <c r="AA372" s="339"/>
      <c r="AB372" s="339"/>
      <c r="AC372" s="339"/>
      <c r="AD372" s="339"/>
      <c r="AE372" s="339"/>
      <c r="AF372" s="339"/>
      <c r="AG372" s="339"/>
      <c r="AH372" s="339"/>
      <c r="AI372" s="339"/>
      <c r="AJ372" s="339"/>
      <c r="AK372" s="339"/>
      <c r="AL372" s="339"/>
      <c r="AM372" s="339"/>
      <c r="AN372" s="339"/>
      <c r="AO372" s="339"/>
      <c r="AP372" s="339"/>
      <c r="AQ372" s="339"/>
      <c r="AR372" s="339"/>
    </row>
    <row r="373" spans="2:44">
      <c r="B373" s="383"/>
      <c r="C373" s="492"/>
      <c r="D373" s="492"/>
      <c r="E373" s="492"/>
      <c r="F373" s="492"/>
      <c r="G373" s="492"/>
      <c r="H373" s="492"/>
      <c r="I373" s="492"/>
      <c r="J373" s="492"/>
      <c r="K373" s="492"/>
      <c r="L373" s="492"/>
      <c r="M373" s="492"/>
      <c r="N373" s="492"/>
      <c r="O373" s="492"/>
      <c r="P373" s="335"/>
      <c r="Q373" s="335"/>
      <c r="R373" s="335"/>
      <c r="S373" s="335"/>
      <c r="T373" s="335"/>
      <c r="U373" s="335"/>
      <c r="V373" s="336"/>
      <c r="W373" s="336"/>
      <c r="X373" s="336"/>
      <c r="Y373" s="339"/>
      <c r="Z373" s="339"/>
      <c r="AA373" s="339"/>
      <c r="AB373" s="339"/>
      <c r="AC373" s="339"/>
      <c r="AD373" s="339"/>
      <c r="AE373" s="339"/>
      <c r="AF373" s="339"/>
      <c r="AG373" s="339"/>
      <c r="AH373" s="339"/>
      <c r="AI373" s="339"/>
      <c r="AJ373" s="339"/>
      <c r="AK373" s="339"/>
      <c r="AL373" s="339"/>
      <c r="AM373" s="339"/>
      <c r="AN373" s="339"/>
      <c r="AO373" s="339"/>
      <c r="AP373" s="339"/>
      <c r="AQ373" s="339"/>
      <c r="AR373" s="339"/>
    </row>
    <row r="374" spans="2:44">
      <c r="B374" s="177"/>
      <c r="C374" s="304"/>
      <c r="D374" s="165"/>
      <c r="E374" s="243"/>
      <c r="F374" s="243"/>
      <c r="G374" s="244"/>
      <c r="H374" s="244"/>
      <c r="I374" s="244"/>
      <c r="J374" s="244"/>
      <c r="K374" s="244"/>
      <c r="L374" s="244"/>
      <c r="M374" s="244"/>
      <c r="N374" s="244"/>
      <c r="O374" s="244"/>
      <c r="P374" s="244"/>
      <c r="Q374" s="244"/>
      <c r="R374" s="244"/>
      <c r="S374" s="244"/>
      <c r="T374" s="244"/>
      <c r="U374" s="244"/>
      <c r="V374" s="167"/>
      <c r="W374" s="167"/>
      <c r="X374" s="167"/>
    </row>
    <row r="375" spans="2:44">
      <c r="B375" s="177"/>
      <c r="C375" s="492"/>
      <c r="D375" s="492"/>
      <c r="E375" s="492"/>
      <c r="F375" s="492"/>
      <c r="G375" s="492"/>
      <c r="H375" s="492"/>
      <c r="I375" s="492"/>
      <c r="J375" s="492"/>
      <c r="K375" s="492"/>
      <c r="L375" s="492"/>
      <c r="M375" s="492"/>
      <c r="N375" s="492"/>
      <c r="O375" s="492"/>
      <c r="P375" s="244"/>
      <c r="Q375" s="244"/>
      <c r="R375" s="244"/>
      <c r="S375" s="244"/>
      <c r="T375" s="244"/>
      <c r="U375" s="244"/>
      <c r="V375" s="167"/>
      <c r="W375" s="167"/>
      <c r="X375" s="167"/>
    </row>
  </sheetData>
  <sortState ref="B9:AQ212">
    <sortCondition ref="H9:H212"/>
    <sortCondition ref="E9:E212"/>
  </sortState>
  <mergeCells count="33">
    <mergeCell ref="AS5:AZ5"/>
    <mergeCell ref="AY6:AZ6"/>
    <mergeCell ref="AS6:AT6"/>
    <mergeCell ref="AU6:AV6"/>
    <mergeCell ref="AW6:AX6"/>
    <mergeCell ref="C375:O375"/>
    <mergeCell ref="X6:Y6"/>
    <mergeCell ref="AA6:AB6"/>
    <mergeCell ref="AC6:AD6"/>
    <mergeCell ref="AE6:AF6"/>
    <mergeCell ref="C371:O371"/>
    <mergeCell ref="C373:O373"/>
    <mergeCell ref="C300:O300"/>
    <mergeCell ref="C302:O302"/>
    <mergeCell ref="C304:O304"/>
    <mergeCell ref="C305:O305"/>
    <mergeCell ref="C306:O306"/>
    <mergeCell ref="AA5:AH5"/>
    <mergeCell ref="AJ5:AQ5"/>
    <mergeCell ref="I6:J6"/>
    <mergeCell ref="K6:L6"/>
    <mergeCell ref="M6:N6"/>
    <mergeCell ref="O6:P6"/>
    <mergeCell ref="R6:S6"/>
    <mergeCell ref="T6:U6"/>
    <mergeCell ref="V6:W6"/>
    <mergeCell ref="AL6:AM6"/>
    <mergeCell ref="AN6:AO6"/>
    <mergeCell ref="AP6:AQ6"/>
    <mergeCell ref="AG6:AH6"/>
    <mergeCell ref="AJ6:AK6"/>
    <mergeCell ref="I5:P5"/>
    <mergeCell ref="R5:Y5"/>
  </mergeCells>
  <pageMargins left="0.7" right="0.7" top="0.75" bottom="0.75" header="0.3" footer="0.3"/>
  <pageSetup paperSize="5" scale="66" fitToHeight="4" orientation="landscape" r:id="rId1"/>
  <rowBreaks count="3" manualBreakCount="3">
    <brk id="57" min="1" max="15" man="1"/>
    <brk id="109" min="1" max="15" man="1"/>
    <brk id="151" min="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98"/>
  <sheetViews>
    <sheetView topLeftCell="Z1" workbookViewId="0">
      <pane ySplit="7" topLeftCell="A63" activePane="bottomLeft" state="frozen"/>
      <selection activeCell="E46" sqref="E46"/>
      <selection pane="bottomLeft" activeCell="AU85" sqref="AU85"/>
    </sheetView>
  </sheetViews>
  <sheetFormatPr defaultRowHeight="12.75"/>
  <cols>
    <col min="1" max="1" width="6.85546875" style="390" hidden="1" customWidth="1"/>
    <col min="2" max="2" width="9.140625" style="390" bestFit="1" customWidth="1"/>
    <col min="3" max="3" width="8.42578125" style="390" customWidth="1"/>
    <col min="4" max="5" width="10.140625" style="390" bestFit="1" customWidth="1"/>
    <col min="6" max="6" width="45.7109375" style="390" customWidth="1"/>
    <col min="7" max="7" width="63.42578125" style="419" customWidth="1"/>
    <col min="8" max="8" width="30.5703125" style="390" customWidth="1"/>
    <col min="9" max="9" width="7.5703125" style="390" customWidth="1"/>
    <col min="10" max="10" width="7.7109375" style="390" customWidth="1"/>
    <col min="11" max="11" width="7.5703125" style="390" customWidth="1"/>
    <col min="12" max="12" width="7.140625" style="390" customWidth="1"/>
    <col min="13" max="13" width="7.5703125" style="390" customWidth="1"/>
    <col min="14" max="14" width="7.140625" style="390" customWidth="1"/>
    <col min="15" max="15" width="7.5703125" style="390" customWidth="1"/>
    <col min="16" max="16" width="7.42578125" style="390" customWidth="1"/>
    <col min="17" max="17" width="1.5703125" style="390" customWidth="1"/>
    <col min="18" max="18" width="6.85546875" style="390" customWidth="1"/>
    <col min="19" max="20" width="6.5703125" style="390" customWidth="1"/>
    <col min="21" max="21" width="6.7109375" style="390" customWidth="1"/>
    <col min="22" max="22" width="5.85546875" style="390" customWidth="1"/>
    <col min="23" max="23" width="6.42578125" style="390" customWidth="1"/>
    <col min="24" max="24" width="6.7109375" style="390" bestFit="1" customWidth="1"/>
    <col min="25" max="25" width="7.28515625" style="390" customWidth="1"/>
    <col min="26" max="26" width="2" style="390" customWidth="1"/>
    <col min="27" max="27" width="8" style="390" customWidth="1"/>
    <col min="28" max="28" width="6.42578125" style="390" customWidth="1"/>
    <col min="29" max="29" width="7.85546875" style="390" customWidth="1"/>
    <col min="30" max="30" width="6.42578125" style="390" customWidth="1"/>
    <col min="31" max="31" width="5.85546875" style="390" customWidth="1"/>
    <col min="32" max="32" width="6.5703125" style="390" customWidth="1"/>
    <col min="33" max="34" width="6.7109375" style="390" customWidth="1"/>
    <col min="35" max="35" width="1.42578125" style="390" customWidth="1"/>
    <col min="36" max="36" width="6.7109375" style="390" bestFit="1" customWidth="1"/>
    <col min="37" max="37" width="6.5703125" style="390" customWidth="1"/>
    <col min="38" max="38" width="7.42578125" style="390" customWidth="1"/>
    <col min="39" max="39" width="6.85546875" style="390" customWidth="1"/>
    <col min="40" max="40" width="6.42578125" style="390" customWidth="1"/>
    <col min="41" max="42" width="6.85546875" style="390" customWidth="1"/>
    <col min="43" max="43" width="7.28515625" style="390" customWidth="1"/>
    <col min="44" max="44" width="1.5703125" style="390" customWidth="1"/>
    <col min="45" max="45" width="6.7109375" style="390" bestFit="1" customWidth="1"/>
    <col min="46" max="46" width="6.5703125" style="390" customWidth="1"/>
    <col min="47" max="47" width="7.42578125" style="390" customWidth="1"/>
    <col min="48" max="48" width="6.85546875" style="390" customWidth="1"/>
    <col min="49" max="49" width="6.42578125" style="390" customWidth="1"/>
    <col min="50" max="51" width="6.85546875" style="390" customWidth="1"/>
    <col min="52" max="52" width="7.28515625" style="390" customWidth="1"/>
    <col min="53" max="16384" width="9.140625" style="390"/>
  </cols>
  <sheetData>
    <row r="1" spans="1:52">
      <c r="A1" s="193" t="e">
        <f>#REF!</f>
        <v>#REF!</v>
      </c>
      <c r="B1" s="193"/>
      <c r="C1" s="193"/>
      <c r="D1" s="193"/>
      <c r="E1" s="193"/>
      <c r="F1" s="193"/>
      <c r="G1" s="393" t="s">
        <v>21</v>
      </c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69"/>
    </row>
    <row r="2" spans="1:52">
      <c r="A2" s="193" t="e">
        <f>#REF!</f>
        <v>#REF!</v>
      </c>
      <c r="B2" s="193"/>
      <c r="C2" s="193"/>
      <c r="D2" s="193"/>
      <c r="E2" s="193"/>
      <c r="F2" s="193"/>
      <c r="G2" s="192" t="s">
        <v>11</v>
      </c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69"/>
    </row>
    <row r="3" spans="1:52">
      <c r="A3" s="193" t="s">
        <v>20</v>
      </c>
      <c r="B3" s="193"/>
      <c r="C3" s="193"/>
      <c r="D3" s="193"/>
      <c r="E3" s="193"/>
      <c r="F3" s="193"/>
      <c r="G3" s="192" t="s">
        <v>240</v>
      </c>
      <c r="H3" s="193"/>
      <c r="I3" s="193"/>
      <c r="J3" s="193"/>
      <c r="K3" s="193"/>
      <c r="L3" s="193"/>
      <c r="M3" s="193"/>
      <c r="N3" s="193"/>
      <c r="O3" s="193"/>
      <c r="P3" s="193"/>
    </row>
    <row r="4" spans="1:52">
      <c r="A4" s="303"/>
      <c r="B4" s="325">
        <v>41484</v>
      </c>
      <c r="G4" s="425"/>
      <c r="AA4" s="176"/>
      <c r="AB4" s="176"/>
      <c r="AC4" s="176"/>
      <c r="AD4" s="176"/>
      <c r="AE4" s="176"/>
      <c r="AF4" s="176"/>
      <c r="AG4" s="176"/>
      <c r="AH4" s="176"/>
      <c r="AI4" s="176"/>
      <c r="AJ4" s="175"/>
      <c r="AK4" s="176"/>
      <c r="AL4" s="176"/>
      <c r="AM4" s="176"/>
      <c r="AN4" s="176"/>
      <c r="AO4" s="176"/>
      <c r="AP4" s="176"/>
      <c r="AQ4" s="176"/>
      <c r="AS4" s="175"/>
      <c r="AT4" s="176"/>
      <c r="AU4" s="176"/>
      <c r="AV4" s="176"/>
      <c r="AW4" s="176"/>
      <c r="AX4" s="176"/>
      <c r="AY4" s="176"/>
      <c r="AZ4" s="176"/>
    </row>
    <row r="5" spans="1:52">
      <c r="A5" s="170"/>
      <c r="B5" s="170"/>
      <c r="C5" s="170"/>
      <c r="D5" s="170"/>
      <c r="E5" s="170"/>
      <c r="F5" s="170"/>
      <c r="G5" s="396"/>
      <c r="H5" s="170"/>
      <c r="I5" s="487" t="s">
        <v>17</v>
      </c>
      <c r="J5" s="487"/>
      <c r="K5" s="487"/>
      <c r="L5" s="487"/>
      <c r="M5" s="487"/>
      <c r="N5" s="487"/>
      <c r="O5" s="487"/>
      <c r="P5" s="488"/>
      <c r="Q5" s="219"/>
      <c r="R5" s="487" t="s">
        <v>18</v>
      </c>
      <c r="S5" s="487"/>
      <c r="T5" s="487"/>
      <c r="U5" s="487"/>
      <c r="V5" s="487"/>
      <c r="W5" s="487"/>
      <c r="X5" s="487"/>
      <c r="Y5" s="488"/>
      <c r="Z5" s="459"/>
      <c r="AA5" s="486" t="s">
        <v>19</v>
      </c>
      <c r="AB5" s="487"/>
      <c r="AC5" s="487"/>
      <c r="AD5" s="487"/>
      <c r="AE5" s="487"/>
      <c r="AF5" s="487"/>
      <c r="AG5" s="487"/>
      <c r="AH5" s="488"/>
      <c r="AI5" s="459"/>
      <c r="AJ5" s="486" t="s">
        <v>226</v>
      </c>
      <c r="AK5" s="487"/>
      <c r="AL5" s="487"/>
      <c r="AM5" s="487"/>
      <c r="AN5" s="487"/>
      <c r="AO5" s="487"/>
      <c r="AP5" s="487"/>
      <c r="AQ5" s="488"/>
      <c r="AR5" s="210"/>
      <c r="AS5" s="486" t="s">
        <v>228</v>
      </c>
      <c r="AT5" s="487"/>
      <c r="AU5" s="487"/>
      <c r="AV5" s="487"/>
      <c r="AW5" s="487"/>
      <c r="AX5" s="487"/>
      <c r="AY5" s="487"/>
      <c r="AZ5" s="488"/>
    </row>
    <row r="6" spans="1:52">
      <c r="A6" s="145"/>
      <c r="B6" s="145" t="s">
        <v>14</v>
      </c>
      <c r="C6" s="145" t="s">
        <v>12</v>
      </c>
      <c r="D6" s="145"/>
      <c r="E6" s="145"/>
      <c r="F6" s="145"/>
      <c r="G6" s="385"/>
      <c r="H6" s="145"/>
      <c r="I6" s="495" t="s">
        <v>4</v>
      </c>
      <c r="J6" s="494"/>
      <c r="K6" s="493" t="s">
        <v>5</v>
      </c>
      <c r="L6" s="494"/>
      <c r="M6" s="493" t="s">
        <v>3</v>
      </c>
      <c r="N6" s="494"/>
      <c r="O6" s="493" t="s">
        <v>6</v>
      </c>
      <c r="P6" s="494"/>
      <c r="Q6" s="1"/>
      <c r="R6" s="495" t="s">
        <v>4</v>
      </c>
      <c r="S6" s="494"/>
      <c r="T6" s="493" t="s">
        <v>5</v>
      </c>
      <c r="U6" s="494"/>
      <c r="V6" s="493" t="s">
        <v>3</v>
      </c>
      <c r="W6" s="494"/>
      <c r="X6" s="493" t="s">
        <v>6</v>
      </c>
      <c r="Y6" s="494"/>
      <c r="Z6" s="460"/>
      <c r="AA6" s="493" t="s">
        <v>4</v>
      </c>
      <c r="AB6" s="494"/>
      <c r="AC6" s="493" t="s">
        <v>5</v>
      </c>
      <c r="AD6" s="494"/>
      <c r="AE6" s="493" t="s">
        <v>3</v>
      </c>
      <c r="AF6" s="494"/>
      <c r="AG6" s="493" t="s">
        <v>6</v>
      </c>
      <c r="AH6" s="494"/>
      <c r="AI6" s="460"/>
      <c r="AJ6" s="493" t="s">
        <v>4</v>
      </c>
      <c r="AK6" s="494"/>
      <c r="AL6" s="493" t="s">
        <v>5</v>
      </c>
      <c r="AM6" s="494"/>
      <c r="AN6" s="493" t="s">
        <v>3</v>
      </c>
      <c r="AO6" s="494"/>
      <c r="AP6" s="493" t="s">
        <v>6</v>
      </c>
      <c r="AQ6" s="494"/>
      <c r="AS6" s="493" t="s">
        <v>4</v>
      </c>
      <c r="AT6" s="494"/>
      <c r="AU6" s="493" t="s">
        <v>5</v>
      </c>
      <c r="AV6" s="494"/>
      <c r="AW6" s="493" t="s">
        <v>3</v>
      </c>
      <c r="AX6" s="494"/>
      <c r="AY6" s="493" t="s">
        <v>6</v>
      </c>
      <c r="AZ6" s="494"/>
    </row>
    <row r="7" spans="1:52">
      <c r="A7" s="172" t="s">
        <v>10</v>
      </c>
      <c r="B7" s="172" t="s">
        <v>15</v>
      </c>
      <c r="C7" s="172" t="s">
        <v>13</v>
      </c>
      <c r="D7" s="172" t="s">
        <v>0</v>
      </c>
      <c r="E7" s="145" t="s">
        <v>7</v>
      </c>
      <c r="F7" s="145" t="s">
        <v>16</v>
      </c>
      <c r="G7" s="421" t="s">
        <v>1</v>
      </c>
      <c r="H7" s="172" t="s">
        <v>8</v>
      </c>
      <c r="I7" s="2" t="s">
        <v>2</v>
      </c>
      <c r="J7" s="171" t="s">
        <v>9</v>
      </c>
      <c r="K7" s="171" t="s">
        <v>2</v>
      </c>
      <c r="L7" s="171" t="s">
        <v>9</v>
      </c>
      <c r="M7" s="171" t="s">
        <v>2</v>
      </c>
      <c r="N7" s="171" t="s">
        <v>9</v>
      </c>
      <c r="O7" s="171" t="s">
        <v>2</v>
      </c>
      <c r="P7" s="171" t="s">
        <v>9</v>
      </c>
      <c r="Q7" s="21"/>
      <c r="R7" s="2" t="s">
        <v>2</v>
      </c>
      <c r="S7" s="171" t="s">
        <v>9</v>
      </c>
      <c r="T7" s="171" t="s">
        <v>2</v>
      </c>
      <c r="U7" s="171" t="s">
        <v>9</v>
      </c>
      <c r="V7" s="171" t="s">
        <v>2</v>
      </c>
      <c r="W7" s="171" t="s">
        <v>9</v>
      </c>
      <c r="X7" s="171" t="s">
        <v>2</v>
      </c>
      <c r="Y7" s="171" t="s">
        <v>9</v>
      </c>
      <c r="Z7" s="171"/>
      <c r="AA7" s="171" t="s">
        <v>2</v>
      </c>
      <c r="AB7" s="171" t="s">
        <v>9</v>
      </c>
      <c r="AC7" s="171" t="s">
        <v>2</v>
      </c>
      <c r="AD7" s="171" t="s">
        <v>9</v>
      </c>
      <c r="AE7" s="171" t="s">
        <v>2</v>
      </c>
      <c r="AF7" s="171" t="s">
        <v>9</v>
      </c>
      <c r="AG7" s="171" t="s">
        <v>2</v>
      </c>
      <c r="AH7" s="171" t="s">
        <v>9</v>
      </c>
      <c r="AI7" s="2"/>
      <c r="AJ7" s="2" t="s">
        <v>2</v>
      </c>
      <c r="AK7" s="171" t="s">
        <v>9</v>
      </c>
      <c r="AL7" s="171" t="s">
        <v>2</v>
      </c>
      <c r="AM7" s="171" t="s">
        <v>9</v>
      </c>
      <c r="AN7" s="171" t="s">
        <v>2</v>
      </c>
      <c r="AO7" s="171" t="s">
        <v>9</v>
      </c>
      <c r="AP7" s="171" t="s">
        <v>2</v>
      </c>
      <c r="AQ7" s="171" t="s">
        <v>9</v>
      </c>
      <c r="AS7" s="171" t="s">
        <v>2</v>
      </c>
      <c r="AT7" s="171" t="s">
        <v>9</v>
      </c>
      <c r="AU7" s="171" t="s">
        <v>2</v>
      </c>
      <c r="AV7" s="171" t="s">
        <v>9</v>
      </c>
      <c r="AW7" s="171" t="s">
        <v>2</v>
      </c>
      <c r="AX7" s="171" t="s">
        <v>9</v>
      </c>
      <c r="AY7" s="171" t="s">
        <v>2</v>
      </c>
      <c r="AZ7" s="171" t="s">
        <v>9</v>
      </c>
    </row>
    <row r="8" spans="1:52">
      <c r="A8" s="145"/>
      <c r="B8" s="145"/>
      <c r="C8" s="145"/>
      <c r="D8" s="145"/>
      <c r="E8" s="145"/>
      <c r="F8" s="145"/>
      <c r="G8" s="385"/>
      <c r="H8" s="145"/>
      <c r="I8" s="423"/>
      <c r="J8" s="422"/>
      <c r="K8" s="416"/>
      <c r="L8" s="422"/>
      <c r="M8" s="416"/>
      <c r="N8" s="422"/>
      <c r="O8" s="416"/>
      <c r="P8" s="422"/>
      <c r="Q8" s="426"/>
      <c r="R8" s="423"/>
      <c r="S8" s="422"/>
      <c r="T8" s="416"/>
      <c r="U8" s="422"/>
      <c r="V8" s="416"/>
      <c r="W8" s="422"/>
      <c r="X8" s="416"/>
      <c r="Y8" s="422"/>
      <c r="Z8" s="426"/>
      <c r="AA8" s="416"/>
      <c r="AB8" s="422"/>
      <c r="AC8" s="416"/>
      <c r="AD8" s="422"/>
      <c r="AE8" s="416"/>
      <c r="AF8" s="422"/>
      <c r="AG8" s="416"/>
      <c r="AH8" s="422"/>
      <c r="AI8" s="422"/>
      <c r="AJ8" s="423"/>
      <c r="AK8" s="422"/>
      <c r="AL8" s="416"/>
      <c r="AM8" s="422"/>
      <c r="AN8" s="416"/>
      <c r="AO8" s="422"/>
      <c r="AP8" s="416"/>
      <c r="AQ8" s="422"/>
      <c r="AS8" s="416"/>
      <c r="AT8" s="422"/>
      <c r="AU8" s="416"/>
      <c r="AV8" s="422"/>
      <c r="AW8" s="416"/>
      <c r="AX8" s="422"/>
      <c r="AY8" s="416"/>
      <c r="AZ8" s="422"/>
    </row>
    <row r="9" spans="1:52">
      <c r="A9" s="427"/>
      <c r="B9" s="191" t="s">
        <v>34</v>
      </c>
      <c r="C9" s="474">
        <v>481</v>
      </c>
      <c r="D9" s="454">
        <v>41431</v>
      </c>
      <c r="E9" s="450">
        <v>1512</v>
      </c>
      <c r="F9" s="397" t="s">
        <v>56</v>
      </c>
      <c r="G9" s="445" t="s">
        <v>56</v>
      </c>
      <c r="H9" s="443" t="s">
        <v>241</v>
      </c>
      <c r="I9" s="434">
        <f>+'[1]Measures '!H102-'[1]GR by Source'!I30</f>
        <v>-47.600000000000009</v>
      </c>
      <c r="J9" s="436">
        <f>+'[1]Measures '!I102-'[1]GR by Source'!J30</f>
        <v>-47.600000000000009</v>
      </c>
      <c r="K9" s="434">
        <v>-377.3</v>
      </c>
      <c r="L9" s="436">
        <v>-377.3</v>
      </c>
      <c r="M9" s="434">
        <v>457.7</v>
      </c>
      <c r="N9" s="436">
        <v>457.7</v>
      </c>
      <c r="O9" s="398">
        <f>+SUM(I9,K9,M9)-0.03</f>
        <v>32.769999999999953</v>
      </c>
      <c r="P9" s="391">
        <f>+SUM(J9,L9,N9)-0.03</f>
        <v>32.769999999999953</v>
      </c>
      <c r="Q9" s="444"/>
      <c r="R9" s="434">
        <v>-41.3</v>
      </c>
      <c r="S9" s="436">
        <v>-41.3</v>
      </c>
      <c r="T9" s="434">
        <v>-367</v>
      </c>
      <c r="U9" s="436">
        <v>-367</v>
      </c>
      <c r="V9" s="434">
        <v>440.2</v>
      </c>
      <c r="W9" s="436">
        <v>440.2</v>
      </c>
      <c r="X9" s="398">
        <f>+SUM(R9,T9,V9)</f>
        <v>31.899999999999977</v>
      </c>
      <c r="Y9" s="391">
        <f>+SUM(S9,U9,W9)</f>
        <v>31.899999999999977</v>
      </c>
      <c r="Z9" s="444"/>
      <c r="AA9" s="434">
        <v>-35.1</v>
      </c>
      <c r="AB9" s="436">
        <v>-35.1</v>
      </c>
      <c r="AC9" s="434">
        <v>-365.8</v>
      </c>
      <c r="AD9" s="436">
        <v>-365.8</v>
      </c>
      <c r="AE9" s="434">
        <v>432.7</v>
      </c>
      <c r="AF9" s="436">
        <v>432.7</v>
      </c>
      <c r="AG9" s="398">
        <f>+SUM(AA9,AC9,AE9)</f>
        <v>31.799999999999955</v>
      </c>
      <c r="AH9" s="391">
        <f>+SUM(AB9,AD9,AF9)</f>
        <v>31.799999999999955</v>
      </c>
      <c r="AI9" s="444"/>
      <c r="AJ9" s="434">
        <v>-33.4</v>
      </c>
      <c r="AK9" s="436">
        <v>-33.4</v>
      </c>
      <c r="AL9" s="434">
        <v>-366.3</v>
      </c>
      <c r="AM9" s="436">
        <v>-366.3</v>
      </c>
      <c r="AN9" s="434">
        <v>431.5</v>
      </c>
      <c r="AO9" s="436">
        <v>431.5</v>
      </c>
      <c r="AP9" s="398">
        <f>+SUM(AJ9,AL9,AN9)</f>
        <v>31.800000000000011</v>
      </c>
      <c r="AQ9" s="391">
        <f>+SUM(AK9,AM9,AO9)</f>
        <v>31.800000000000011</v>
      </c>
      <c r="AS9" s="434">
        <v>-33.6</v>
      </c>
      <c r="AT9" s="436">
        <v>-33.6</v>
      </c>
      <c r="AU9" s="434">
        <v>-366.8</v>
      </c>
      <c r="AV9" s="436">
        <v>-366.8</v>
      </c>
      <c r="AW9" s="434">
        <v>432.3</v>
      </c>
      <c r="AX9" s="436">
        <v>432.3</v>
      </c>
      <c r="AY9" s="398">
        <f>+SUM(AS9,AU9,AW9)</f>
        <v>31.899999999999977</v>
      </c>
      <c r="AZ9" s="391">
        <f>+SUM(AT9,AV9,AX9)</f>
        <v>31.899999999999977</v>
      </c>
    </row>
    <row r="10" spans="1:52">
      <c r="A10" s="427"/>
      <c r="B10" s="240" t="s">
        <v>129</v>
      </c>
      <c r="C10" s="475">
        <v>273</v>
      </c>
      <c r="D10" s="471">
        <v>41362</v>
      </c>
      <c r="E10" s="220">
        <v>7125</v>
      </c>
      <c r="F10" s="239" t="s">
        <v>128</v>
      </c>
      <c r="G10" s="223" t="s">
        <v>234</v>
      </c>
      <c r="H10" s="223" t="s">
        <v>242</v>
      </c>
      <c r="I10" s="224">
        <v>-0.1</v>
      </c>
      <c r="J10" s="225">
        <v>0</v>
      </c>
      <c r="K10" s="224">
        <v>0</v>
      </c>
      <c r="L10" s="225">
        <v>0</v>
      </c>
      <c r="M10" s="224">
        <v>0</v>
      </c>
      <c r="N10" s="225">
        <v>0</v>
      </c>
      <c r="O10" s="398">
        <f>+SUM(I10,K10,M10)</f>
        <v>-0.1</v>
      </c>
      <c r="P10" s="391">
        <f>+SUM(J10,L10,N10)</f>
        <v>0</v>
      </c>
      <c r="Q10" s="277"/>
      <c r="R10" s="224">
        <v>0</v>
      </c>
      <c r="S10" s="225">
        <v>0</v>
      </c>
      <c r="T10" s="224">
        <v>0</v>
      </c>
      <c r="U10" s="225">
        <v>0</v>
      </c>
      <c r="V10" s="224">
        <v>0</v>
      </c>
      <c r="W10" s="225">
        <v>0</v>
      </c>
      <c r="X10" s="224">
        <v>0</v>
      </c>
      <c r="Y10" s="225">
        <v>0</v>
      </c>
      <c r="Z10" s="194"/>
      <c r="AA10" s="224">
        <v>0</v>
      </c>
      <c r="AB10" s="225">
        <v>0</v>
      </c>
      <c r="AC10" s="224">
        <v>0</v>
      </c>
      <c r="AD10" s="225">
        <v>0</v>
      </c>
      <c r="AE10" s="224">
        <v>0</v>
      </c>
      <c r="AF10" s="225">
        <v>0</v>
      </c>
      <c r="AG10" s="224">
        <v>0</v>
      </c>
      <c r="AH10" s="225">
        <v>0</v>
      </c>
      <c r="AI10" s="194"/>
      <c r="AJ10" s="224">
        <v>0</v>
      </c>
      <c r="AK10" s="225">
        <v>0</v>
      </c>
      <c r="AL10" s="224">
        <v>0</v>
      </c>
      <c r="AM10" s="225">
        <v>0</v>
      </c>
      <c r="AN10" s="224">
        <v>0</v>
      </c>
      <c r="AO10" s="225">
        <v>0</v>
      </c>
      <c r="AP10" s="224">
        <v>0</v>
      </c>
      <c r="AQ10" s="225">
        <v>0</v>
      </c>
      <c r="AR10" s="228"/>
      <c r="AS10" s="224">
        <v>0</v>
      </c>
      <c r="AT10" s="225">
        <v>0</v>
      </c>
      <c r="AU10" s="224">
        <v>0</v>
      </c>
      <c r="AV10" s="225">
        <v>0</v>
      </c>
      <c r="AW10" s="224">
        <v>0</v>
      </c>
      <c r="AX10" s="225">
        <v>0</v>
      </c>
      <c r="AY10" s="224">
        <v>0</v>
      </c>
      <c r="AZ10" s="225">
        <v>0</v>
      </c>
    </row>
    <row r="11" spans="1:52">
      <c r="A11" s="427"/>
      <c r="B11" s="240" t="s">
        <v>129</v>
      </c>
      <c r="C11" s="475">
        <v>383</v>
      </c>
      <c r="D11" s="471">
        <v>41376</v>
      </c>
      <c r="E11" s="220">
        <v>7125</v>
      </c>
      <c r="F11" s="239" t="s">
        <v>128</v>
      </c>
      <c r="G11" s="223" t="s">
        <v>235</v>
      </c>
      <c r="H11" s="223" t="s">
        <v>242</v>
      </c>
      <c r="I11" s="224">
        <v>-0.1</v>
      </c>
      <c r="J11" s="225">
        <v>-0.1</v>
      </c>
      <c r="K11" s="224">
        <v>0</v>
      </c>
      <c r="L11" s="225">
        <v>0</v>
      </c>
      <c r="M11" s="224">
        <v>0</v>
      </c>
      <c r="N11" s="225">
        <v>0</v>
      </c>
      <c r="O11" s="398">
        <f>+SUM(I11,K11,M11)</f>
        <v>-0.1</v>
      </c>
      <c r="P11" s="391">
        <f>+SUM(J11,L11,N11)</f>
        <v>-0.1</v>
      </c>
      <c r="Q11" s="277"/>
      <c r="R11" s="224">
        <v>-0.1</v>
      </c>
      <c r="S11" s="225">
        <v>-0.1</v>
      </c>
      <c r="T11" s="224">
        <v>0</v>
      </c>
      <c r="U11" s="225">
        <v>0</v>
      </c>
      <c r="V11" s="224">
        <v>0</v>
      </c>
      <c r="W11" s="225">
        <v>0</v>
      </c>
      <c r="X11" s="398">
        <f>+SUM(R11,T11,V11)</f>
        <v>-0.1</v>
      </c>
      <c r="Y11" s="391">
        <f>+SUM(S11,U11,W11)</f>
        <v>-0.1</v>
      </c>
      <c r="Z11" s="194"/>
      <c r="AA11" s="224">
        <v>-0.1</v>
      </c>
      <c r="AB11" s="225">
        <v>-0.1</v>
      </c>
      <c r="AC11" s="224">
        <v>0</v>
      </c>
      <c r="AD11" s="225">
        <v>0</v>
      </c>
      <c r="AE11" s="224">
        <v>0</v>
      </c>
      <c r="AF11" s="225">
        <v>0</v>
      </c>
      <c r="AG11" s="398">
        <f>+SUM(AA11,AC11,AE11)</f>
        <v>-0.1</v>
      </c>
      <c r="AH11" s="391">
        <f>+SUM(AB11,AD11,AF11)</f>
        <v>-0.1</v>
      </c>
      <c r="AI11" s="194"/>
      <c r="AJ11" s="224">
        <v>-0.1</v>
      </c>
      <c r="AK11" s="225">
        <v>-0.1</v>
      </c>
      <c r="AL11" s="224">
        <v>0</v>
      </c>
      <c r="AM11" s="225">
        <v>0</v>
      </c>
      <c r="AN11" s="224">
        <v>0</v>
      </c>
      <c r="AO11" s="225">
        <v>0</v>
      </c>
      <c r="AP11" s="398">
        <f>+SUM(AJ11,AL11,AN11)</f>
        <v>-0.1</v>
      </c>
      <c r="AQ11" s="391">
        <f>+SUM(AK11,AM11,AO11)</f>
        <v>-0.1</v>
      </c>
      <c r="AR11" s="228"/>
      <c r="AS11" s="224">
        <v>-0.1</v>
      </c>
      <c r="AT11" s="225">
        <v>-0.1</v>
      </c>
      <c r="AU11" s="224">
        <v>0</v>
      </c>
      <c r="AV11" s="225">
        <v>0</v>
      </c>
      <c r="AW11" s="224">
        <v>0</v>
      </c>
      <c r="AX11" s="225">
        <v>0</v>
      </c>
      <c r="AY11" s="398">
        <f>+SUM(AS11,AU11,AW11)</f>
        <v>-0.1</v>
      </c>
      <c r="AZ11" s="391">
        <f>+SUM(AT11,AV11,AX11)</f>
        <v>-0.1</v>
      </c>
    </row>
    <row r="12" spans="1:52">
      <c r="A12" s="392"/>
      <c r="B12" s="448"/>
      <c r="C12" s="247"/>
      <c r="D12" s="428"/>
      <c r="E12" s="397"/>
      <c r="F12" s="397"/>
      <c r="G12" s="283"/>
      <c r="H12" s="437" t="s">
        <v>202</v>
      </c>
      <c r="I12" s="394">
        <f>+SUM(I9:I11)</f>
        <v>-47.800000000000011</v>
      </c>
      <c r="J12" s="418">
        <f t="shared" ref="J12:P12" si="0">+SUM(J9:J11)</f>
        <v>-47.70000000000001</v>
      </c>
      <c r="K12" s="398">
        <f t="shared" si="0"/>
        <v>-377.3</v>
      </c>
      <c r="L12" s="391">
        <f t="shared" si="0"/>
        <v>-377.3</v>
      </c>
      <c r="M12" s="398">
        <f t="shared" si="0"/>
        <v>457.7</v>
      </c>
      <c r="N12" s="391">
        <f t="shared" si="0"/>
        <v>457.7</v>
      </c>
      <c r="O12" s="433">
        <f t="shared" si="0"/>
        <v>32.569999999999951</v>
      </c>
      <c r="P12" s="435">
        <f t="shared" si="0"/>
        <v>32.669999999999952</v>
      </c>
      <c r="Q12" s="417"/>
      <c r="R12" s="394">
        <f>+SUM(R9:R11)</f>
        <v>-41.4</v>
      </c>
      <c r="S12" s="418">
        <f t="shared" ref="S12" si="1">+SUM(S9:S11)</f>
        <v>-41.4</v>
      </c>
      <c r="T12" s="398">
        <f t="shared" ref="T12" si="2">+SUM(T9:T11)</f>
        <v>-367</v>
      </c>
      <c r="U12" s="391">
        <f t="shared" ref="U12" si="3">+SUM(U9:U11)</f>
        <v>-367</v>
      </c>
      <c r="V12" s="398">
        <f t="shared" ref="V12" si="4">+SUM(V9:V11)</f>
        <v>440.2</v>
      </c>
      <c r="W12" s="391">
        <f t="shared" ref="W12" si="5">+SUM(W9:W11)</f>
        <v>440.2</v>
      </c>
      <c r="X12" s="433">
        <f t="shared" ref="X12" si="6">+SUM(X9:X11)</f>
        <v>31.799999999999976</v>
      </c>
      <c r="Y12" s="435">
        <f t="shared" ref="Y12" si="7">+SUM(Y9:Y11)</f>
        <v>31.799999999999976</v>
      </c>
      <c r="Z12" s="417"/>
      <c r="AA12" s="394">
        <f>+SUM(AA9:AA11)</f>
        <v>-35.200000000000003</v>
      </c>
      <c r="AB12" s="418">
        <f t="shared" ref="AB12" si="8">+SUM(AB9:AB11)</f>
        <v>-35.200000000000003</v>
      </c>
      <c r="AC12" s="398">
        <f t="shared" ref="AC12" si="9">+SUM(AC9:AC11)</f>
        <v>-365.8</v>
      </c>
      <c r="AD12" s="391">
        <f t="shared" ref="AD12" si="10">+SUM(AD9:AD11)</f>
        <v>-365.8</v>
      </c>
      <c r="AE12" s="398">
        <f t="shared" ref="AE12" si="11">+SUM(AE9:AE11)</f>
        <v>432.7</v>
      </c>
      <c r="AF12" s="391">
        <f t="shared" ref="AF12" si="12">+SUM(AF9:AF11)</f>
        <v>432.7</v>
      </c>
      <c r="AG12" s="433">
        <f t="shared" ref="AG12" si="13">+SUM(AG9:AG11)</f>
        <v>31.699999999999953</v>
      </c>
      <c r="AH12" s="435">
        <f t="shared" ref="AH12" si="14">+SUM(AH9:AH11)</f>
        <v>31.699999999999953</v>
      </c>
      <c r="AI12" s="399"/>
      <c r="AJ12" s="394">
        <f>+SUM(AJ9:AJ11)</f>
        <v>-33.5</v>
      </c>
      <c r="AK12" s="418">
        <f t="shared" ref="AK12" si="15">+SUM(AK9:AK11)</f>
        <v>-33.5</v>
      </c>
      <c r="AL12" s="398">
        <f t="shared" ref="AL12" si="16">+SUM(AL9:AL11)</f>
        <v>-366.3</v>
      </c>
      <c r="AM12" s="391">
        <f t="shared" ref="AM12" si="17">+SUM(AM9:AM11)</f>
        <v>-366.3</v>
      </c>
      <c r="AN12" s="398">
        <f t="shared" ref="AN12" si="18">+SUM(AN9:AN11)</f>
        <v>431.5</v>
      </c>
      <c r="AO12" s="391">
        <f t="shared" ref="AO12" si="19">+SUM(AO9:AO11)</f>
        <v>431.5</v>
      </c>
      <c r="AP12" s="433">
        <f t="shared" ref="AP12" si="20">+SUM(AP9:AP11)</f>
        <v>31.70000000000001</v>
      </c>
      <c r="AQ12" s="435">
        <f t="shared" ref="AQ12" si="21">+SUM(AQ9:AQ11)</f>
        <v>31.70000000000001</v>
      </c>
      <c r="AS12" s="394">
        <f>+SUM(AS9:AS11)</f>
        <v>-33.700000000000003</v>
      </c>
      <c r="AT12" s="418">
        <f t="shared" ref="AT12" si="22">+SUM(AT9:AT11)</f>
        <v>-33.700000000000003</v>
      </c>
      <c r="AU12" s="398">
        <f t="shared" ref="AU12" si="23">+SUM(AU9:AU11)</f>
        <v>-366.8</v>
      </c>
      <c r="AV12" s="391">
        <f t="shared" ref="AV12" si="24">+SUM(AV9:AV11)</f>
        <v>-366.8</v>
      </c>
      <c r="AW12" s="398">
        <f t="shared" ref="AW12" si="25">+SUM(AW9:AW11)</f>
        <v>432.3</v>
      </c>
      <c r="AX12" s="391">
        <f t="shared" ref="AX12" si="26">+SUM(AX9:AX11)</f>
        <v>432.3</v>
      </c>
      <c r="AY12" s="433">
        <f t="shared" ref="AY12" si="27">+SUM(AY9:AY11)</f>
        <v>31.799999999999976</v>
      </c>
      <c r="AZ12" s="435">
        <f t="shared" ref="AZ12" si="28">+SUM(AZ9:AZ11)</f>
        <v>31.799999999999976</v>
      </c>
    </row>
    <row r="13" spans="1:52">
      <c r="A13" s="427"/>
      <c r="B13" s="240"/>
      <c r="C13" s="475"/>
      <c r="D13" s="471"/>
      <c r="E13" s="220"/>
      <c r="F13" s="239"/>
      <c r="G13" s="223"/>
      <c r="H13" s="223"/>
      <c r="I13" s="224"/>
      <c r="J13" s="225"/>
      <c r="K13" s="224"/>
      <c r="L13" s="225"/>
      <c r="M13" s="224"/>
      <c r="N13" s="225"/>
      <c r="O13" s="398"/>
      <c r="P13" s="391"/>
      <c r="Q13" s="277"/>
      <c r="R13" s="224"/>
      <c r="S13" s="225"/>
      <c r="T13" s="224"/>
      <c r="U13" s="225"/>
      <c r="V13" s="224"/>
      <c r="W13" s="225"/>
      <c r="X13" s="398"/>
      <c r="Y13" s="391"/>
      <c r="Z13" s="194"/>
      <c r="AA13" s="224"/>
      <c r="AB13" s="225"/>
      <c r="AC13" s="224"/>
      <c r="AD13" s="225"/>
      <c r="AE13" s="224"/>
      <c r="AF13" s="225"/>
      <c r="AG13" s="398"/>
      <c r="AH13" s="391"/>
      <c r="AI13" s="194"/>
      <c r="AJ13" s="224"/>
      <c r="AK13" s="225"/>
      <c r="AL13" s="224"/>
      <c r="AM13" s="225"/>
      <c r="AN13" s="224"/>
      <c r="AO13" s="225"/>
      <c r="AP13" s="398"/>
      <c r="AQ13" s="391"/>
      <c r="AR13" s="228"/>
      <c r="AS13" s="224"/>
      <c r="AT13" s="225"/>
      <c r="AU13" s="224"/>
      <c r="AV13" s="225"/>
      <c r="AW13" s="224"/>
      <c r="AX13" s="225"/>
      <c r="AY13" s="398"/>
      <c r="AZ13" s="391"/>
    </row>
    <row r="14" spans="1:52">
      <c r="A14" s="427"/>
      <c r="B14" s="191" t="s">
        <v>31</v>
      </c>
      <c r="C14" s="476">
        <v>485</v>
      </c>
      <c r="D14" s="447">
        <v>41431</v>
      </c>
      <c r="E14" s="431">
        <v>406</v>
      </c>
      <c r="F14" s="397" t="s">
        <v>124</v>
      </c>
      <c r="G14" s="427" t="s">
        <v>57</v>
      </c>
      <c r="H14" s="168" t="s">
        <v>93</v>
      </c>
      <c r="I14" s="394">
        <v>-1.1000000000000001</v>
      </c>
      <c r="J14" s="418">
        <v>-0.8</v>
      </c>
      <c r="K14" s="398">
        <v>0</v>
      </c>
      <c r="L14" s="391">
        <v>0</v>
      </c>
      <c r="M14" s="398">
        <v>0</v>
      </c>
      <c r="N14" s="391">
        <v>0</v>
      </c>
      <c r="O14" s="398">
        <v>-1.1000000000000001</v>
      </c>
      <c r="P14" s="391">
        <v>-0.8</v>
      </c>
      <c r="Q14" s="417"/>
      <c r="R14" s="394">
        <v>-0.9</v>
      </c>
      <c r="S14" s="418">
        <v>-0.8</v>
      </c>
      <c r="T14" s="398">
        <v>0</v>
      </c>
      <c r="U14" s="391">
        <v>0</v>
      </c>
      <c r="V14" s="398">
        <v>0</v>
      </c>
      <c r="W14" s="391">
        <v>0</v>
      </c>
      <c r="X14" s="398">
        <f>+SUM(R14,T14,V14)</f>
        <v>-0.9</v>
      </c>
      <c r="Y14" s="391">
        <f>+SUM(S14,U14,W14)</f>
        <v>-0.8</v>
      </c>
      <c r="Z14" s="417"/>
      <c r="AA14" s="398">
        <v>-0.7</v>
      </c>
      <c r="AB14" s="391">
        <v>-0.8</v>
      </c>
      <c r="AC14" s="398">
        <v>0</v>
      </c>
      <c r="AD14" s="391">
        <v>0</v>
      </c>
      <c r="AE14" s="398">
        <v>0</v>
      </c>
      <c r="AF14" s="391">
        <v>0</v>
      </c>
      <c r="AG14" s="398">
        <v>-0.7</v>
      </c>
      <c r="AH14" s="391">
        <v>-0.8</v>
      </c>
      <c r="AI14" s="399"/>
      <c r="AJ14" s="398">
        <v>-0.9</v>
      </c>
      <c r="AK14" s="391">
        <v>-0.8</v>
      </c>
      <c r="AL14" s="398">
        <v>0</v>
      </c>
      <c r="AM14" s="391">
        <v>0</v>
      </c>
      <c r="AN14" s="398">
        <v>0</v>
      </c>
      <c r="AO14" s="391">
        <v>0</v>
      </c>
      <c r="AP14" s="398">
        <v>-0.9</v>
      </c>
      <c r="AQ14" s="391">
        <v>-0.8</v>
      </c>
      <c r="AS14" s="398">
        <v>-0.8</v>
      </c>
      <c r="AT14" s="391">
        <v>-0.8</v>
      </c>
      <c r="AU14" s="398">
        <v>0</v>
      </c>
      <c r="AV14" s="391">
        <v>0</v>
      </c>
      <c r="AW14" s="398">
        <v>0</v>
      </c>
      <c r="AX14" s="391">
        <v>0</v>
      </c>
      <c r="AY14" s="398">
        <v>-0.8</v>
      </c>
      <c r="AZ14" s="391">
        <v>-0.8</v>
      </c>
    </row>
    <row r="15" spans="1:52">
      <c r="A15" s="427"/>
      <c r="B15" s="191" t="s">
        <v>195</v>
      </c>
      <c r="C15" s="476">
        <v>70</v>
      </c>
      <c r="D15" s="447">
        <v>41320</v>
      </c>
      <c r="E15" s="431">
        <v>1516</v>
      </c>
      <c r="F15" s="397" t="s">
        <v>194</v>
      </c>
      <c r="G15" s="427" t="s">
        <v>156</v>
      </c>
      <c r="H15" s="461" t="s">
        <v>93</v>
      </c>
      <c r="I15" s="394" t="s">
        <v>101</v>
      </c>
      <c r="J15" s="418" t="s">
        <v>101</v>
      </c>
      <c r="K15" s="398">
        <v>0</v>
      </c>
      <c r="L15" s="391">
        <v>0</v>
      </c>
      <c r="M15" s="398">
        <v>0</v>
      </c>
      <c r="N15" s="391">
        <v>0</v>
      </c>
      <c r="O15" s="398" t="s">
        <v>101</v>
      </c>
      <c r="P15" s="391" t="s">
        <v>101</v>
      </c>
      <c r="Q15" s="417"/>
      <c r="R15" s="394" t="s">
        <v>101</v>
      </c>
      <c r="S15" s="418" t="s">
        <v>101</v>
      </c>
      <c r="T15" s="398">
        <v>0</v>
      </c>
      <c r="U15" s="391">
        <v>0</v>
      </c>
      <c r="V15" s="398">
        <v>0</v>
      </c>
      <c r="W15" s="391">
        <v>0</v>
      </c>
      <c r="X15" s="398" t="s">
        <v>101</v>
      </c>
      <c r="Y15" s="391" t="s">
        <v>101</v>
      </c>
      <c r="Z15" s="417"/>
      <c r="AA15" s="394" t="s">
        <v>101</v>
      </c>
      <c r="AB15" s="418" t="s">
        <v>101</v>
      </c>
      <c r="AC15" s="398">
        <v>0</v>
      </c>
      <c r="AD15" s="391">
        <v>0</v>
      </c>
      <c r="AE15" s="398">
        <v>0</v>
      </c>
      <c r="AF15" s="391">
        <v>0</v>
      </c>
      <c r="AG15" s="398" t="s">
        <v>101</v>
      </c>
      <c r="AH15" s="391" t="s">
        <v>101</v>
      </c>
      <c r="AI15" s="399"/>
      <c r="AJ15" s="394" t="s">
        <v>101</v>
      </c>
      <c r="AK15" s="418" t="s">
        <v>101</v>
      </c>
      <c r="AL15" s="398">
        <v>0</v>
      </c>
      <c r="AM15" s="391">
        <v>0</v>
      </c>
      <c r="AN15" s="398">
        <v>0</v>
      </c>
      <c r="AO15" s="391">
        <v>0</v>
      </c>
      <c r="AP15" s="398" t="s">
        <v>101</v>
      </c>
      <c r="AQ15" s="391" t="s">
        <v>101</v>
      </c>
      <c r="AS15" s="394" t="s">
        <v>101</v>
      </c>
      <c r="AT15" s="418" t="s">
        <v>101</v>
      </c>
      <c r="AU15" s="398">
        <v>0</v>
      </c>
      <c r="AV15" s="391">
        <v>0</v>
      </c>
      <c r="AW15" s="398">
        <v>0</v>
      </c>
      <c r="AX15" s="391">
        <v>0</v>
      </c>
      <c r="AY15" s="398" t="s">
        <v>101</v>
      </c>
      <c r="AZ15" s="391" t="s">
        <v>101</v>
      </c>
    </row>
    <row r="16" spans="1:52">
      <c r="A16" s="427"/>
      <c r="B16" s="448" t="s">
        <v>30</v>
      </c>
      <c r="C16" s="476">
        <v>82</v>
      </c>
      <c r="D16" s="447">
        <v>41327</v>
      </c>
      <c r="E16" s="431">
        <v>7007</v>
      </c>
      <c r="F16" s="397" t="s">
        <v>124</v>
      </c>
      <c r="G16" s="427" t="s">
        <v>107</v>
      </c>
      <c r="H16" s="168" t="s">
        <v>93</v>
      </c>
      <c r="I16" s="394" t="s">
        <v>98</v>
      </c>
      <c r="J16" s="418">
        <v>0</v>
      </c>
      <c r="K16" s="398" t="s">
        <v>98</v>
      </c>
      <c r="L16" s="391">
        <v>0</v>
      </c>
      <c r="M16" s="398">
        <v>0</v>
      </c>
      <c r="N16" s="391">
        <v>0</v>
      </c>
      <c r="O16" s="398">
        <v>-0.1</v>
      </c>
      <c r="P16" s="391">
        <v>0</v>
      </c>
      <c r="Q16" s="417"/>
      <c r="R16" s="394" t="s">
        <v>98</v>
      </c>
      <c r="S16" s="418">
        <v>0</v>
      </c>
      <c r="T16" s="398" t="s">
        <v>98</v>
      </c>
      <c r="U16" s="391">
        <v>0</v>
      </c>
      <c r="V16" s="398">
        <v>0</v>
      </c>
      <c r="W16" s="391">
        <v>0</v>
      </c>
      <c r="X16" s="398">
        <f>+SUM(R16,T16,V16)</f>
        <v>0</v>
      </c>
      <c r="Y16" s="391">
        <f>+SUM(S16,U16,W16)</f>
        <v>0</v>
      </c>
      <c r="Z16" s="417"/>
      <c r="AA16" s="398" t="s">
        <v>98</v>
      </c>
      <c r="AB16" s="391">
        <v>0</v>
      </c>
      <c r="AC16" s="398" t="s">
        <v>98</v>
      </c>
      <c r="AD16" s="391">
        <v>0</v>
      </c>
      <c r="AE16" s="398">
        <v>0</v>
      </c>
      <c r="AF16" s="391">
        <v>0</v>
      </c>
      <c r="AG16" s="398">
        <v>-0.2</v>
      </c>
      <c r="AH16" s="391">
        <v>0</v>
      </c>
      <c r="AI16" s="399"/>
      <c r="AJ16" s="398">
        <v>0</v>
      </c>
      <c r="AK16" s="391">
        <v>0</v>
      </c>
      <c r="AL16" s="398">
        <v>0</v>
      </c>
      <c r="AM16" s="391">
        <v>0</v>
      </c>
      <c r="AN16" s="398">
        <v>0</v>
      </c>
      <c r="AO16" s="391">
        <v>0</v>
      </c>
      <c r="AP16" s="398">
        <v>0</v>
      </c>
      <c r="AQ16" s="391">
        <v>0</v>
      </c>
      <c r="AS16" s="398">
        <v>0</v>
      </c>
      <c r="AT16" s="391">
        <v>0</v>
      </c>
      <c r="AU16" s="398">
        <v>0</v>
      </c>
      <c r="AV16" s="391">
        <v>0</v>
      </c>
      <c r="AW16" s="398">
        <v>0</v>
      </c>
      <c r="AX16" s="391">
        <v>0</v>
      </c>
      <c r="AY16" s="398">
        <v>0</v>
      </c>
      <c r="AZ16" s="391">
        <v>0</v>
      </c>
    </row>
    <row r="17" spans="1:52">
      <c r="A17" s="392"/>
      <c r="B17" s="448"/>
      <c r="C17" s="247"/>
      <c r="D17" s="428"/>
      <c r="E17" s="397"/>
      <c r="F17" s="397"/>
      <c r="G17" s="283"/>
      <c r="H17" s="437" t="s">
        <v>202</v>
      </c>
      <c r="I17" s="394">
        <f>+SUM(I14:I16)</f>
        <v>-1.1000000000000001</v>
      </c>
      <c r="J17" s="418">
        <f t="shared" ref="J17" si="29">+SUM(J14:J16)</f>
        <v>-0.8</v>
      </c>
      <c r="K17" s="398">
        <f t="shared" ref="K17" si="30">+SUM(K14:K16)</f>
        <v>0</v>
      </c>
      <c r="L17" s="391">
        <f t="shared" ref="L17" si="31">+SUM(L14:L16)</f>
        <v>0</v>
      </c>
      <c r="M17" s="398">
        <f t="shared" ref="M17" si="32">+SUM(M14:M16)</f>
        <v>0</v>
      </c>
      <c r="N17" s="391">
        <f t="shared" ref="N17" si="33">+SUM(N14:N16)</f>
        <v>0</v>
      </c>
      <c r="O17" s="433">
        <f t="shared" ref="O17" si="34">+SUM(O14:O16)</f>
        <v>-1.2000000000000002</v>
      </c>
      <c r="P17" s="435">
        <f t="shared" ref="P17" si="35">+SUM(P14:P16)</f>
        <v>-0.8</v>
      </c>
      <c r="Q17" s="417"/>
      <c r="R17" s="394">
        <f>+SUM(R14:R16)</f>
        <v>-0.9</v>
      </c>
      <c r="S17" s="418">
        <f t="shared" ref="S17" si="36">+SUM(S14:S16)</f>
        <v>-0.8</v>
      </c>
      <c r="T17" s="398">
        <f t="shared" ref="T17" si="37">+SUM(T14:T16)</f>
        <v>0</v>
      </c>
      <c r="U17" s="391">
        <f t="shared" ref="U17" si="38">+SUM(U14:U16)</f>
        <v>0</v>
      </c>
      <c r="V17" s="398">
        <f t="shared" ref="V17" si="39">+SUM(V14:V16)</f>
        <v>0</v>
      </c>
      <c r="W17" s="391">
        <f t="shared" ref="W17" si="40">+SUM(W14:W16)</f>
        <v>0</v>
      </c>
      <c r="X17" s="433">
        <f t="shared" ref="X17" si="41">+SUM(X14:X16)</f>
        <v>-0.9</v>
      </c>
      <c r="Y17" s="435">
        <f t="shared" ref="Y17" si="42">+SUM(Y14:Y16)</f>
        <v>-0.8</v>
      </c>
      <c r="Z17" s="417"/>
      <c r="AA17" s="394">
        <f>+SUM(AA14:AA16)</f>
        <v>-0.7</v>
      </c>
      <c r="AB17" s="418">
        <f t="shared" ref="AB17" si="43">+SUM(AB14:AB16)</f>
        <v>-0.8</v>
      </c>
      <c r="AC17" s="398">
        <f t="shared" ref="AC17" si="44">+SUM(AC14:AC16)</f>
        <v>0</v>
      </c>
      <c r="AD17" s="391">
        <f t="shared" ref="AD17" si="45">+SUM(AD14:AD16)</f>
        <v>0</v>
      </c>
      <c r="AE17" s="398">
        <f t="shared" ref="AE17" si="46">+SUM(AE14:AE16)</f>
        <v>0</v>
      </c>
      <c r="AF17" s="391">
        <f t="shared" ref="AF17" si="47">+SUM(AF14:AF16)</f>
        <v>0</v>
      </c>
      <c r="AG17" s="433">
        <f t="shared" ref="AG17" si="48">+SUM(AG14:AG16)</f>
        <v>-0.89999999999999991</v>
      </c>
      <c r="AH17" s="435">
        <f t="shared" ref="AH17" si="49">+SUM(AH14:AH16)</f>
        <v>-0.8</v>
      </c>
      <c r="AI17" s="399"/>
      <c r="AJ17" s="394">
        <f>+SUM(AJ14:AJ16)</f>
        <v>-0.9</v>
      </c>
      <c r="AK17" s="418">
        <f t="shared" ref="AK17" si="50">+SUM(AK14:AK16)</f>
        <v>-0.8</v>
      </c>
      <c r="AL17" s="398">
        <f t="shared" ref="AL17" si="51">+SUM(AL14:AL16)</f>
        <v>0</v>
      </c>
      <c r="AM17" s="391">
        <f t="shared" ref="AM17" si="52">+SUM(AM14:AM16)</f>
        <v>0</v>
      </c>
      <c r="AN17" s="398">
        <f t="shared" ref="AN17" si="53">+SUM(AN14:AN16)</f>
        <v>0</v>
      </c>
      <c r="AO17" s="391">
        <f t="shared" ref="AO17" si="54">+SUM(AO14:AO16)</f>
        <v>0</v>
      </c>
      <c r="AP17" s="433">
        <f t="shared" ref="AP17" si="55">+SUM(AP14:AP16)</f>
        <v>-0.9</v>
      </c>
      <c r="AQ17" s="435">
        <f t="shared" ref="AQ17" si="56">+SUM(AQ14:AQ16)</f>
        <v>-0.8</v>
      </c>
      <c r="AS17" s="394">
        <f>+SUM(AS14:AS16)</f>
        <v>-0.8</v>
      </c>
      <c r="AT17" s="418">
        <f t="shared" ref="AT17" si="57">+SUM(AT14:AT16)</f>
        <v>-0.8</v>
      </c>
      <c r="AU17" s="398">
        <f t="shared" ref="AU17" si="58">+SUM(AU14:AU16)</f>
        <v>0</v>
      </c>
      <c r="AV17" s="391">
        <f t="shared" ref="AV17" si="59">+SUM(AV14:AV16)</f>
        <v>0</v>
      </c>
      <c r="AW17" s="398">
        <f t="shared" ref="AW17" si="60">+SUM(AW14:AW16)</f>
        <v>0</v>
      </c>
      <c r="AX17" s="391">
        <f t="shared" ref="AX17" si="61">+SUM(AX14:AX16)</f>
        <v>0</v>
      </c>
      <c r="AY17" s="433">
        <f t="shared" ref="AY17" si="62">+SUM(AY14:AY16)</f>
        <v>-0.8</v>
      </c>
      <c r="AZ17" s="435">
        <f t="shared" ref="AZ17" si="63">+SUM(AZ14:AZ16)</f>
        <v>-0.8</v>
      </c>
    </row>
    <row r="18" spans="1:52">
      <c r="A18" s="427"/>
      <c r="B18" s="240"/>
      <c r="C18" s="475"/>
      <c r="D18" s="471"/>
      <c r="E18" s="220"/>
      <c r="F18" s="239"/>
      <c r="G18" s="223"/>
      <c r="H18" s="223"/>
      <c r="I18" s="224"/>
      <c r="J18" s="225"/>
      <c r="K18" s="224"/>
      <c r="L18" s="225"/>
      <c r="M18" s="224"/>
      <c r="N18" s="225"/>
      <c r="O18" s="398"/>
      <c r="P18" s="391"/>
      <c r="Q18" s="277"/>
      <c r="R18" s="224"/>
      <c r="S18" s="225"/>
      <c r="T18" s="224"/>
      <c r="U18" s="225"/>
      <c r="V18" s="224"/>
      <c r="W18" s="225"/>
      <c r="X18" s="398"/>
      <c r="Y18" s="391"/>
      <c r="Z18" s="194"/>
      <c r="AA18" s="224"/>
      <c r="AB18" s="225"/>
      <c r="AC18" s="224"/>
      <c r="AD18" s="225"/>
      <c r="AE18" s="224"/>
      <c r="AF18" s="225"/>
      <c r="AG18" s="398"/>
      <c r="AH18" s="391"/>
      <c r="AI18" s="194"/>
      <c r="AJ18" s="224"/>
      <c r="AK18" s="225"/>
      <c r="AL18" s="224"/>
      <c r="AM18" s="225"/>
      <c r="AN18" s="224"/>
      <c r="AO18" s="225"/>
      <c r="AP18" s="398"/>
      <c r="AQ18" s="391"/>
      <c r="AR18" s="228"/>
      <c r="AS18" s="224"/>
      <c r="AT18" s="225"/>
      <c r="AU18" s="224"/>
      <c r="AV18" s="225"/>
      <c r="AW18" s="224"/>
      <c r="AX18" s="225"/>
      <c r="AY18" s="398"/>
      <c r="AZ18" s="391"/>
    </row>
    <row r="19" spans="1:52" ht="15" customHeight="1">
      <c r="A19" s="427"/>
      <c r="B19" s="191" t="s">
        <v>28</v>
      </c>
      <c r="C19" s="476">
        <v>442</v>
      </c>
      <c r="D19" s="447">
        <v>41410</v>
      </c>
      <c r="E19" s="431">
        <v>160</v>
      </c>
      <c r="F19" s="397" t="s">
        <v>46</v>
      </c>
      <c r="G19" s="427" t="s">
        <v>46</v>
      </c>
      <c r="H19" s="168" t="s">
        <v>229</v>
      </c>
      <c r="I19" s="394" t="s">
        <v>98</v>
      </c>
      <c r="J19" s="418" t="s">
        <v>98</v>
      </c>
      <c r="K19" s="398" t="s">
        <v>98</v>
      </c>
      <c r="L19" s="391" t="s">
        <v>98</v>
      </c>
      <c r="M19" s="398">
        <v>0</v>
      </c>
      <c r="N19" s="391">
        <v>0</v>
      </c>
      <c r="O19" s="398" t="s">
        <v>98</v>
      </c>
      <c r="P19" s="395" t="s">
        <v>98</v>
      </c>
      <c r="Q19" s="417"/>
      <c r="R19" s="394" t="s">
        <v>98</v>
      </c>
      <c r="S19" s="418" t="s">
        <v>98</v>
      </c>
      <c r="T19" s="398" t="s">
        <v>98</v>
      </c>
      <c r="U19" s="391" t="s">
        <v>98</v>
      </c>
      <c r="V19" s="398">
        <v>0</v>
      </c>
      <c r="W19" s="391">
        <v>0</v>
      </c>
      <c r="X19" s="398" t="s">
        <v>98</v>
      </c>
      <c r="Y19" s="391" t="s">
        <v>98</v>
      </c>
      <c r="Z19" s="417"/>
      <c r="AA19" s="398" t="s">
        <v>98</v>
      </c>
      <c r="AB19" s="391" t="s">
        <v>98</v>
      </c>
      <c r="AC19" s="398" t="s">
        <v>98</v>
      </c>
      <c r="AD19" s="391" t="s">
        <v>98</v>
      </c>
      <c r="AE19" s="398">
        <v>0</v>
      </c>
      <c r="AF19" s="391">
        <v>0</v>
      </c>
      <c r="AG19" s="398" t="s">
        <v>98</v>
      </c>
      <c r="AH19" s="391" t="s">
        <v>98</v>
      </c>
      <c r="AI19" s="399"/>
      <c r="AJ19" s="398" t="s">
        <v>98</v>
      </c>
      <c r="AK19" s="391" t="s">
        <v>98</v>
      </c>
      <c r="AL19" s="398" t="s">
        <v>98</v>
      </c>
      <c r="AM19" s="391" t="s">
        <v>98</v>
      </c>
      <c r="AN19" s="398">
        <v>0</v>
      </c>
      <c r="AO19" s="391">
        <v>0</v>
      </c>
      <c r="AP19" s="398" t="s">
        <v>98</v>
      </c>
      <c r="AQ19" s="391" t="s">
        <v>98</v>
      </c>
      <c r="AS19" s="398" t="s">
        <v>98</v>
      </c>
      <c r="AT19" s="391" t="s">
        <v>98</v>
      </c>
      <c r="AU19" s="398" t="s">
        <v>98</v>
      </c>
      <c r="AV19" s="391" t="s">
        <v>98</v>
      </c>
      <c r="AW19" s="398">
        <v>0</v>
      </c>
      <c r="AX19" s="391">
        <v>0</v>
      </c>
      <c r="AY19" s="398" t="s">
        <v>98</v>
      </c>
      <c r="AZ19" s="391" t="s">
        <v>98</v>
      </c>
    </row>
    <row r="20" spans="1:52">
      <c r="A20" s="427"/>
      <c r="B20" s="448" t="s">
        <v>37</v>
      </c>
      <c r="C20" s="477">
        <v>500</v>
      </c>
      <c r="D20" s="428">
        <v>41438</v>
      </c>
      <c r="E20" s="449">
        <v>239</v>
      </c>
      <c r="F20" s="397" t="s">
        <v>64</v>
      </c>
      <c r="G20" s="432" t="s">
        <v>64</v>
      </c>
      <c r="H20" s="443" t="s">
        <v>229</v>
      </c>
      <c r="I20" s="434" t="s">
        <v>97</v>
      </c>
      <c r="J20" s="436" t="s">
        <v>97</v>
      </c>
      <c r="K20" s="434" t="s">
        <v>97</v>
      </c>
      <c r="L20" s="436" t="s">
        <v>97</v>
      </c>
      <c r="M20" s="434">
        <v>0</v>
      </c>
      <c r="N20" s="436">
        <v>0</v>
      </c>
      <c r="O20" s="433" t="s">
        <v>97</v>
      </c>
      <c r="P20" s="435" t="s">
        <v>97</v>
      </c>
      <c r="Q20" s="441"/>
      <c r="R20" s="434" t="s">
        <v>97</v>
      </c>
      <c r="S20" s="436" t="s">
        <v>97</v>
      </c>
      <c r="T20" s="434" t="s">
        <v>97</v>
      </c>
      <c r="U20" s="436" t="s">
        <v>97</v>
      </c>
      <c r="V20" s="434">
        <v>0</v>
      </c>
      <c r="W20" s="436">
        <v>0</v>
      </c>
      <c r="X20" s="433" t="s">
        <v>97</v>
      </c>
      <c r="Y20" s="435" t="s">
        <v>97</v>
      </c>
      <c r="Z20" s="451"/>
      <c r="AA20" s="434" t="s">
        <v>97</v>
      </c>
      <c r="AB20" s="436" t="s">
        <v>97</v>
      </c>
      <c r="AC20" s="434" t="s">
        <v>97</v>
      </c>
      <c r="AD20" s="436" t="s">
        <v>97</v>
      </c>
      <c r="AE20" s="434">
        <v>0</v>
      </c>
      <c r="AF20" s="436">
        <v>0</v>
      </c>
      <c r="AG20" s="433" t="s">
        <v>97</v>
      </c>
      <c r="AH20" s="435" t="s">
        <v>97</v>
      </c>
      <c r="AI20" s="451"/>
      <c r="AJ20" s="434" t="s">
        <v>97</v>
      </c>
      <c r="AK20" s="436" t="s">
        <v>97</v>
      </c>
      <c r="AL20" s="434" t="s">
        <v>97</v>
      </c>
      <c r="AM20" s="436" t="s">
        <v>97</v>
      </c>
      <c r="AN20" s="434">
        <v>0</v>
      </c>
      <c r="AO20" s="436">
        <v>0</v>
      </c>
      <c r="AP20" s="433" t="s">
        <v>97</v>
      </c>
      <c r="AQ20" s="435" t="s">
        <v>97</v>
      </c>
      <c r="AS20" s="434" t="s">
        <v>97</v>
      </c>
      <c r="AT20" s="436" t="s">
        <v>97</v>
      </c>
      <c r="AU20" s="434" t="s">
        <v>97</v>
      </c>
      <c r="AV20" s="436" t="s">
        <v>97</v>
      </c>
      <c r="AW20" s="434">
        <v>0</v>
      </c>
      <c r="AX20" s="436">
        <v>0</v>
      </c>
      <c r="AY20" s="433" t="s">
        <v>97</v>
      </c>
      <c r="AZ20" s="435" t="s">
        <v>97</v>
      </c>
    </row>
    <row r="21" spans="1:52" ht="25.5">
      <c r="A21" s="427"/>
      <c r="B21" s="191" t="s">
        <v>25</v>
      </c>
      <c r="C21" s="483">
        <v>430</v>
      </c>
      <c r="D21" s="447">
        <v>41402</v>
      </c>
      <c r="E21" s="431">
        <v>311</v>
      </c>
      <c r="F21" s="397" t="s">
        <v>40</v>
      </c>
      <c r="G21" s="427" t="s">
        <v>40</v>
      </c>
      <c r="H21" s="168" t="s">
        <v>229</v>
      </c>
      <c r="I21" s="394" t="s">
        <v>99</v>
      </c>
      <c r="J21" s="418" t="s">
        <v>99</v>
      </c>
      <c r="K21" s="398" t="s">
        <v>99</v>
      </c>
      <c r="L21" s="391" t="s">
        <v>99</v>
      </c>
      <c r="M21" s="398">
        <v>0</v>
      </c>
      <c r="N21" s="391">
        <v>0</v>
      </c>
      <c r="O21" s="398" t="s">
        <v>99</v>
      </c>
      <c r="P21" s="391" t="s">
        <v>99</v>
      </c>
      <c r="Q21" s="417"/>
      <c r="R21" s="394" t="s">
        <v>99</v>
      </c>
      <c r="S21" s="418" t="s">
        <v>99</v>
      </c>
      <c r="T21" s="398" t="s">
        <v>99</v>
      </c>
      <c r="U21" s="391" t="s">
        <v>99</v>
      </c>
      <c r="V21" s="398">
        <v>0</v>
      </c>
      <c r="W21" s="391">
        <v>0</v>
      </c>
      <c r="X21" s="398" t="s">
        <v>99</v>
      </c>
      <c r="Y21" s="391" t="s">
        <v>99</v>
      </c>
      <c r="Z21" s="417"/>
      <c r="AA21" s="398" t="s">
        <v>99</v>
      </c>
      <c r="AB21" s="391" t="s">
        <v>99</v>
      </c>
      <c r="AC21" s="398" t="s">
        <v>99</v>
      </c>
      <c r="AD21" s="391" t="s">
        <v>99</v>
      </c>
      <c r="AE21" s="398">
        <v>0</v>
      </c>
      <c r="AF21" s="391">
        <v>0</v>
      </c>
      <c r="AG21" s="398" t="s">
        <v>99</v>
      </c>
      <c r="AH21" s="391" t="s">
        <v>99</v>
      </c>
      <c r="AI21" s="399"/>
      <c r="AJ21" s="398" t="s">
        <v>99</v>
      </c>
      <c r="AK21" s="391" t="s">
        <v>99</v>
      </c>
      <c r="AL21" s="398" t="s">
        <v>99</v>
      </c>
      <c r="AM21" s="391" t="s">
        <v>99</v>
      </c>
      <c r="AN21" s="398">
        <v>0</v>
      </c>
      <c r="AO21" s="391">
        <v>0</v>
      </c>
      <c r="AP21" s="398" t="s">
        <v>99</v>
      </c>
      <c r="AQ21" s="391" t="s">
        <v>99</v>
      </c>
      <c r="AS21" s="398" t="s">
        <v>99</v>
      </c>
      <c r="AT21" s="391" t="s">
        <v>99</v>
      </c>
      <c r="AU21" s="398" t="s">
        <v>99</v>
      </c>
      <c r="AV21" s="391" t="s">
        <v>99</v>
      </c>
      <c r="AW21" s="398">
        <v>0</v>
      </c>
      <c r="AX21" s="391">
        <v>0</v>
      </c>
      <c r="AY21" s="398" t="s">
        <v>99</v>
      </c>
      <c r="AZ21" s="391" t="s">
        <v>99</v>
      </c>
    </row>
    <row r="22" spans="1:52">
      <c r="A22" s="427"/>
      <c r="B22" s="448" t="s">
        <v>170</v>
      </c>
      <c r="C22" s="477">
        <v>412</v>
      </c>
      <c r="D22" s="428">
        <v>41386</v>
      </c>
      <c r="E22" s="449">
        <v>333</v>
      </c>
      <c r="F22" s="397" t="s">
        <v>169</v>
      </c>
      <c r="G22" s="432" t="s">
        <v>119</v>
      </c>
      <c r="H22" s="443" t="s">
        <v>229</v>
      </c>
      <c r="I22" s="434">
        <v>-0.2</v>
      </c>
      <c r="J22" s="436">
        <v>-0.2</v>
      </c>
      <c r="K22" s="434">
        <v>0</v>
      </c>
      <c r="L22" s="436">
        <v>0</v>
      </c>
      <c r="M22" s="434">
        <v>0</v>
      </c>
      <c r="N22" s="436">
        <v>0</v>
      </c>
      <c r="O22" s="398">
        <f>+SUM(I22,K22,M22)</f>
        <v>-0.2</v>
      </c>
      <c r="P22" s="391">
        <f>+SUM(J22,L22,N22)</f>
        <v>-0.2</v>
      </c>
      <c r="Q22" s="441"/>
      <c r="R22" s="434">
        <v>-0.2</v>
      </c>
      <c r="S22" s="436">
        <v>-0.2</v>
      </c>
      <c r="T22" s="434">
        <v>0</v>
      </c>
      <c r="U22" s="436">
        <v>0</v>
      </c>
      <c r="V22" s="434">
        <v>0</v>
      </c>
      <c r="W22" s="436">
        <v>0</v>
      </c>
      <c r="X22" s="398">
        <f>+SUM(R22,T22,V22)</f>
        <v>-0.2</v>
      </c>
      <c r="Y22" s="391">
        <f>+SUM(S22,U22,W22)</f>
        <v>-0.2</v>
      </c>
      <c r="Z22" s="451"/>
      <c r="AA22" s="434">
        <v>-0.2</v>
      </c>
      <c r="AB22" s="436">
        <v>-0.2</v>
      </c>
      <c r="AC22" s="434">
        <v>0</v>
      </c>
      <c r="AD22" s="436">
        <v>0</v>
      </c>
      <c r="AE22" s="434">
        <v>0</v>
      </c>
      <c r="AF22" s="436">
        <v>0</v>
      </c>
      <c r="AG22" s="398">
        <f>+SUM(AA22,AC22,AE22)</f>
        <v>-0.2</v>
      </c>
      <c r="AH22" s="391">
        <f>+SUM(AB22,AD22,AF22)</f>
        <v>-0.2</v>
      </c>
      <c r="AI22" s="451"/>
      <c r="AJ22" s="434">
        <v>-0.2</v>
      </c>
      <c r="AK22" s="436">
        <v>-0.2</v>
      </c>
      <c r="AL22" s="434">
        <v>0</v>
      </c>
      <c r="AM22" s="436">
        <v>0</v>
      </c>
      <c r="AN22" s="434">
        <v>0</v>
      </c>
      <c r="AO22" s="436">
        <v>0</v>
      </c>
      <c r="AP22" s="398">
        <f>+SUM(AJ22,AL22,AN22)</f>
        <v>-0.2</v>
      </c>
      <c r="AQ22" s="391">
        <f>+SUM(AK22,AM22,AO22)</f>
        <v>-0.2</v>
      </c>
      <c r="AS22" s="434">
        <v>-0.2</v>
      </c>
      <c r="AT22" s="436">
        <v>-0.2</v>
      </c>
      <c r="AU22" s="434">
        <v>0</v>
      </c>
      <c r="AV22" s="436">
        <v>0</v>
      </c>
      <c r="AW22" s="434">
        <v>0</v>
      </c>
      <c r="AX22" s="436">
        <v>0</v>
      </c>
      <c r="AY22" s="398">
        <f>+SUM(AS22,AU22,AW22)</f>
        <v>-0.2</v>
      </c>
      <c r="AZ22" s="391">
        <f>+SUM(AT22,AV22,AX22)</f>
        <v>-0.2</v>
      </c>
    </row>
    <row r="23" spans="1:52">
      <c r="A23" s="427"/>
      <c r="B23" s="448" t="s">
        <v>173</v>
      </c>
      <c r="C23" s="476">
        <v>428</v>
      </c>
      <c r="D23" s="447">
        <v>41402</v>
      </c>
      <c r="E23" s="397">
        <v>347</v>
      </c>
      <c r="F23" s="397" t="s">
        <v>39</v>
      </c>
      <c r="G23" s="392" t="s">
        <v>39</v>
      </c>
      <c r="H23" s="168" t="s">
        <v>229</v>
      </c>
      <c r="I23" s="394" t="s">
        <v>97</v>
      </c>
      <c r="J23" s="418" t="s">
        <v>97</v>
      </c>
      <c r="K23" s="394" t="s">
        <v>97</v>
      </c>
      <c r="L23" s="418" t="s">
        <v>97</v>
      </c>
      <c r="M23" s="394">
        <v>0</v>
      </c>
      <c r="N23" s="418">
        <v>0</v>
      </c>
      <c r="O23" s="398" t="s">
        <v>97</v>
      </c>
      <c r="P23" s="391" t="s">
        <v>97</v>
      </c>
      <c r="Q23" s="417"/>
      <c r="R23" s="394" t="s">
        <v>97</v>
      </c>
      <c r="S23" s="418" t="s">
        <v>97</v>
      </c>
      <c r="T23" s="394" t="s">
        <v>97</v>
      </c>
      <c r="U23" s="418" t="s">
        <v>97</v>
      </c>
      <c r="V23" s="394">
        <v>0</v>
      </c>
      <c r="W23" s="418">
        <v>0</v>
      </c>
      <c r="X23" s="398" t="s">
        <v>97</v>
      </c>
      <c r="Y23" s="391" t="s">
        <v>97</v>
      </c>
      <c r="Z23" s="417"/>
      <c r="AA23" s="394" t="s">
        <v>97</v>
      </c>
      <c r="AB23" s="418" t="s">
        <v>97</v>
      </c>
      <c r="AC23" s="394" t="s">
        <v>97</v>
      </c>
      <c r="AD23" s="418" t="s">
        <v>97</v>
      </c>
      <c r="AE23" s="394">
        <v>0</v>
      </c>
      <c r="AF23" s="418">
        <v>0</v>
      </c>
      <c r="AG23" s="398" t="s">
        <v>97</v>
      </c>
      <c r="AH23" s="391" t="s">
        <v>97</v>
      </c>
      <c r="AI23" s="399"/>
      <c r="AJ23" s="394" t="s">
        <v>97</v>
      </c>
      <c r="AK23" s="418" t="s">
        <v>97</v>
      </c>
      <c r="AL23" s="394" t="s">
        <v>97</v>
      </c>
      <c r="AM23" s="418" t="s">
        <v>97</v>
      </c>
      <c r="AN23" s="394">
        <v>0</v>
      </c>
      <c r="AO23" s="418">
        <v>0</v>
      </c>
      <c r="AP23" s="398" t="s">
        <v>97</v>
      </c>
      <c r="AQ23" s="391" t="s">
        <v>97</v>
      </c>
      <c r="AS23" s="394" t="s">
        <v>97</v>
      </c>
      <c r="AT23" s="418" t="s">
        <v>97</v>
      </c>
      <c r="AU23" s="394" t="s">
        <v>97</v>
      </c>
      <c r="AV23" s="418" t="s">
        <v>97</v>
      </c>
      <c r="AW23" s="394">
        <v>0</v>
      </c>
      <c r="AX23" s="418">
        <v>0</v>
      </c>
      <c r="AY23" s="398" t="s">
        <v>97</v>
      </c>
      <c r="AZ23" s="391" t="s">
        <v>97</v>
      </c>
    </row>
    <row r="24" spans="1:52" ht="12.75" customHeight="1">
      <c r="A24" s="427"/>
      <c r="B24" s="448" t="s">
        <v>175</v>
      </c>
      <c r="C24" s="476">
        <v>460</v>
      </c>
      <c r="D24" s="447">
        <v>41417</v>
      </c>
      <c r="E24" s="397">
        <v>372</v>
      </c>
      <c r="F24" s="397" t="s">
        <v>51</v>
      </c>
      <c r="G24" s="392" t="s">
        <v>51</v>
      </c>
      <c r="H24" s="168" t="s">
        <v>229</v>
      </c>
      <c r="I24" s="394" t="s">
        <v>97</v>
      </c>
      <c r="J24" s="418" t="s">
        <v>97</v>
      </c>
      <c r="K24" s="394" t="s">
        <v>97</v>
      </c>
      <c r="L24" s="418" t="s">
        <v>97</v>
      </c>
      <c r="M24" s="394">
        <v>0</v>
      </c>
      <c r="N24" s="418">
        <v>0</v>
      </c>
      <c r="O24" s="398" t="s">
        <v>97</v>
      </c>
      <c r="P24" s="391" t="s">
        <v>97</v>
      </c>
      <c r="Q24" s="417"/>
      <c r="R24" s="394" t="s">
        <v>97</v>
      </c>
      <c r="S24" s="418" t="s">
        <v>97</v>
      </c>
      <c r="T24" s="394" t="s">
        <v>97</v>
      </c>
      <c r="U24" s="418" t="s">
        <v>97</v>
      </c>
      <c r="V24" s="394">
        <v>0</v>
      </c>
      <c r="W24" s="418">
        <v>0</v>
      </c>
      <c r="X24" s="398" t="s">
        <v>97</v>
      </c>
      <c r="Y24" s="391" t="s">
        <v>97</v>
      </c>
      <c r="Z24" s="417"/>
      <c r="AA24" s="394" t="s">
        <v>97</v>
      </c>
      <c r="AB24" s="418" t="s">
        <v>97</v>
      </c>
      <c r="AC24" s="394" t="s">
        <v>97</v>
      </c>
      <c r="AD24" s="418" t="s">
        <v>97</v>
      </c>
      <c r="AE24" s="394">
        <v>0</v>
      </c>
      <c r="AF24" s="418">
        <v>0</v>
      </c>
      <c r="AG24" s="398" t="s">
        <v>97</v>
      </c>
      <c r="AH24" s="391" t="s">
        <v>97</v>
      </c>
      <c r="AI24" s="399"/>
      <c r="AJ24" s="394" t="s">
        <v>97</v>
      </c>
      <c r="AK24" s="418" t="s">
        <v>97</v>
      </c>
      <c r="AL24" s="394" t="s">
        <v>97</v>
      </c>
      <c r="AM24" s="418" t="s">
        <v>97</v>
      </c>
      <c r="AN24" s="394">
        <v>0</v>
      </c>
      <c r="AO24" s="418">
        <v>0</v>
      </c>
      <c r="AP24" s="398" t="s">
        <v>97</v>
      </c>
      <c r="AQ24" s="391" t="s">
        <v>97</v>
      </c>
      <c r="AS24" s="394" t="s">
        <v>97</v>
      </c>
      <c r="AT24" s="418" t="s">
        <v>97</v>
      </c>
      <c r="AU24" s="394" t="s">
        <v>97</v>
      </c>
      <c r="AV24" s="418" t="s">
        <v>97</v>
      </c>
      <c r="AW24" s="394">
        <v>0</v>
      </c>
      <c r="AX24" s="418">
        <v>0</v>
      </c>
      <c r="AY24" s="398" t="s">
        <v>97</v>
      </c>
      <c r="AZ24" s="391" t="s">
        <v>97</v>
      </c>
    </row>
    <row r="25" spans="1:52">
      <c r="A25" s="427"/>
      <c r="B25" s="448" t="s">
        <v>181</v>
      </c>
      <c r="C25" s="479">
        <v>319</v>
      </c>
      <c r="D25" s="472">
        <v>41369</v>
      </c>
      <c r="E25" s="450">
        <v>579</v>
      </c>
      <c r="F25" s="397" t="s">
        <v>180</v>
      </c>
      <c r="G25" s="420" t="s">
        <v>112</v>
      </c>
      <c r="H25" s="288" t="s">
        <v>229</v>
      </c>
      <c r="I25" s="271">
        <v>0</v>
      </c>
      <c r="J25" s="272">
        <v>0.1</v>
      </c>
      <c r="K25" s="271">
        <v>-0.3</v>
      </c>
      <c r="L25" s="272">
        <v>-0.3</v>
      </c>
      <c r="M25" s="271" t="s">
        <v>98</v>
      </c>
      <c r="N25" s="272">
        <v>0.2</v>
      </c>
      <c r="O25" s="271">
        <v>-0.3</v>
      </c>
      <c r="P25" s="272" t="s">
        <v>98</v>
      </c>
      <c r="Q25" s="370"/>
      <c r="R25" s="271">
        <v>0</v>
      </c>
      <c r="S25" s="369">
        <v>0.1</v>
      </c>
      <c r="T25" s="271">
        <v>-0.7</v>
      </c>
      <c r="U25" s="272">
        <v>-0.3</v>
      </c>
      <c r="V25" s="271">
        <v>-0.1</v>
      </c>
      <c r="W25" s="272">
        <v>0.2</v>
      </c>
      <c r="X25" s="271">
        <v>-0.8</v>
      </c>
      <c r="Y25" s="272" t="s">
        <v>98</v>
      </c>
      <c r="Z25" s="317"/>
      <c r="AA25" s="398">
        <v>0</v>
      </c>
      <c r="AB25" s="391">
        <v>0.1</v>
      </c>
      <c r="AC25" s="398">
        <v>-0.7</v>
      </c>
      <c r="AD25" s="391">
        <v>-0.3</v>
      </c>
      <c r="AE25" s="398">
        <v>-0.1</v>
      </c>
      <c r="AF25" s="391">
        <v>0.3</v>
      </c>
      <c r="AG25" s="271">
        <v>-0.8</v>
      </c>
      <c r="AH25" s="272">
        <v>0.1</v>
      </c>
      <c r="AI25" s="395"/>
      <c r="AJ25" s="398">
        <v>0</v>
      </c>
      <c r="AK25" s="391">
        <v>0.1</v>
      </c>
      <c r="AL25" s="398">
        <v>-0.8</v>
      </c>
      <c r="AM25" s="391">
        <v>-0.4</v>
      </c>
      <c r="AN25" s="398">
        <v>-0.1</v>
      </c>
      <c r="AO25" s="391">
        <v>0.3</v>
      </c>
      <c r="AP25" s="271">
        <v>-0.9</v>
      </c>
      <c r="AQ25" s="272" t="s">
        <v>98</v>
      </c>
      <c r="AS25" s="398">
        <v>0</v>
      </c>
      <c r="AT25" s="391">
        <v>0.1</v>
      </c>
      <c r="AU25" s="398">
        <v>-0.8</v>
      </c>
      <c r="AV25" s="395">
        <v>-0.4</v>
      </c>
      <c r="AW25" s="398">
        <v>-0.1</v>
      </c>
      <c r="AX25" s="391">
        <v>0.3</v>
      </c>
      <c r="AY25" s="271">
        <v>-0.9</v>
      </c>
      <c r="AZ25" s="272" t="s">
        <v>98</v>
      </c>
    </row>
    <row r="26" spans="1:52">
      <c r="A26" s="427"/>
      <c r="B26" s="448" t="s">
        <v>182</v>
      </c>
      <c r="C26" s="477">
        <v>100</v>
      </c>
      <c r="D26" s="457">
        <v>41349</v>
      </c>
      <c r="E26" s="449">
        <v>633</v>
      </c>
      <c r="F26" s="397" t="s">
        <v>108</v>
      </c>
      <c r="G26" s="432" t="s">
        <v>108</v>
      </c>
      <c r="H26" s="443" t="s">
        <v>229</v>
      </c>
      <c r="I26" s="434" t="s">
        <v>98</v>
      </c>
      <c r="J26" s="436" t="s">
        <v>98</v>
      </c>
      <c r="K26" s="434">
        <v>0</v>
      </c>
      <c r="L26" s="436">
        <v>0</v>
      </c>
      <c r="M26" s="434">
        <v>0</v>
      </c>
      <c r="N26" s="436">
        <v>0</v>
      </c>
      <c r="O26" s="433" t="s">
        <v>98</v>
      </c>
      <c r="P26" s="435" t="s">
        <v>98</v>
      </c>
      <c r="Q26" s="338"/>
      <c r="R26" s="434" t="s">
        <v>98</v>
      </c>
      <c r="S26" s="456" t="s">
        <v>98</v>
      </c>
      <c r="T26" s="434">
        <v>0</v>
      </c>
      <c r="U26" s="436">
        <v>0</v>
      </c>
      <c r="V26" s="434">
        <v>0</v>
      </c>
      <c r="W26" s="436">
        <v>0</v>
      </c>
      <c r="X26" s="433" t="s">
        <v>98</v>
      </c>
      <c r="Y26" s="435" t="s">
        <v>98</v>
      </c>
      <c r="Z26" s="336"/>
      <c r="AA26" s="434" t="s">
        <v>98</v>
      </c>
      <c r="AB26" s="436" t="s">
        <v>98</v>
      </c>
      <c r="AC26" s="434">
        <v>0</v>
      </c>
      <c r="AD26" s="436">
        <v>0</v>
      </c>
      <c r="AE26" s="434">
        <v>0</v>
      </c>
      <c r="AF26" s="436">
        <v>0</v>
      </c>
      <c r="AG26" s="433" t="s">
        <v>98</v>
      </c>
      <c r="AH26" s="435" t="s">
        <v>98</v>
      </c>
      <c r="AI26" s="336"/>
      <c r="AJ26" s="434" t="s">
        <v>98</v>
      </c>
      <c r="AK26" s="436" t="s">
        <v>98</v>
      </c>
      <c r="AL26" s="434">
        <v>0</v>
      </c>
      <c r="AM26" s="436">
        <v>0</v>
      </c>
      <c r="AN26" s="434">
        <v>0</v>
      </c>
      <c r="AO26" s="436">
        <v>0</v>
      </c>
      <c r="AP26" s="433" t="s">
        <v>98</v>
      </c>
      <c r="AQ26" s="435" t="s">
        <v>98</v>
      </c>
      <c r="AS26" s="434" t="s">
        <v>98</v>
      </c>
      <c r="AT26" s="436" t="s">
        <v>98</v>
      </c>
      <c r="AU26" s="434">
        <v>0</v>
      </c>
      <c r="AV26" s="456">
        <v>0</v>
      </c>
      <c r="AW26" s="434">
        <v>0</v>
      </c>
      <c r="AX26" s="436">
        <v>0</v>
      </c>
      <c r="AY26" s="433" t="s">
        <v>98</v>
      </c>
      <c r="AZ26" s="435" t="s">
        <v>98</v>
      </c>
    </row>
    <row r="27" spans="1:52">
      <c r="A27" s="427"/>
      <c r="B27" s="448" t="s">
        <v>131</v>
      </c>
      <c r="C27" s="478">
        <v>514</v>
      </c>
      <c r="D27" s="482">
        <v>41445</v>
      </c>
      <c r="E27" s="450">
        <v>999</v>
      </c>
      <c r="F27" s="397" t="s">
        <v>130</v>
      </c>
      <c r="G27" s="464" t="s">
        <v>72</v>
      </c>
      <c r="H27" s="443" t="s">
        <v>229</v>
      </c>
      <c r="I27" s="434">
        <v>-0.1</v>
      </c>
      <c r="J27" s="436">
        <v>-0.1</v>
      </c>
      <c r="K27" s="434">
        <v>0</v>
      </c>
      <c r="L27" s="436">
        <v>0</v>
      </c>
      <c r="M27" s="434">
        <v>0</v>
      </c>
      <c r="N27" s="436">
        <v>0</v>
      </c>
      <c r="O27" s="398">
        <f>+SUM(I27,K27,M27)</f>
        <v>-0.1</v>
      </c>
      <c r="P27" s="391">
        <f>+SUM(J27,L27,N27)</f>
        <v>-0.1</v>
      </c>
      <c r="Q27" s="338"/>
      <c r="R27" s="434">
        <v>-0.1</v>
      </c>
      <c r="S27" s="456">
        <v>-0.1</v>
      </c>
      <c r="T27" s="434">
        <v>0</v>
      </c>
      <c r="U27" s="436">
        <v>0</v>
      </c>
      <c r="V27" s="434">
        <v>0</v>
      </c>
      <c r="W27" s="436">
        <v>0</v>
      </c>
      <c r="X27" s="398">
        <f>+SUM(R27,T27,V27)</f>
        <v>-0.1</v>
      </c>
      <c r="Y27" s="391">
        <f>+SUM(S27,U27,W27)</f>
        <v>-0.1</v>
      </c>
      <c r="Z27" s="336"/>
      <c r="AA27" s="434">
        <v>-0.1</v>
      </c>
      <c r="AB27" s="436">
        <v>-0.1</v>
      </c>
      <c r="AC27" s="434">
        <v>0</v>
      </c>
      <c r="AD27" s="436">
        <v>0</v>
      </c>
      <c r="AE27" s="434">
        <v>0</v>
      </c>
      <c r="AF27" s="436">
        <v>0</v>
      </c>
      <c r="AG27" s="398">
        <f>+SUM(AA27,AC27,AE27)</f>
        <v>-0.1</v>
      </c>
      <c r="AH27" s="391">
        <f>+SUM(AB27,AD27,AF27)</f>
        <v>-0.1</v>
      </c>
      <c r="AI27" s="336"/>
      <c r="AJ27" s="434">
        <v>-0.1</v>
      </c>
      <c r="AK27" s="436">
        <v>-0.1</v>
      </c>
      <c r="AL27" s="434">
        <v>0</v>
      </c>
      <c r="AM27" s="436">
        <v>0</v>
      </c>
      <c r="AN27" s="434">
        <v>0</v>
      </c>
      <c r="AO27" s="436">
        <v>0</v>
      </c>
      <c r="AP27" s="398">
        <f>+SUM(AJ27,AL27,AN27)</f>
        <v>-0.1</v>
      </c>
      <c r="AQ27" s="391">
        <f>+SUM(AK27,AM27,AO27)</f>
        <v>-0.1</v>
      </c>
      <c r="AS27" s="434">
        <v>-0.1</v>
      </c>
      <c r="AT27" s="436">
        <v>-0.1</v>
      </c>
      <c r="AU27" s="429">
        <v>0</v>
      </c>
      <c r="AV27" s="456">
        <v>0</v>
      </c>
      <c r="AW27" s="434">
        <v>0</v>
      </c>
      <c r="AX27" s="436">
        <v>0</v>
      </c>
      <c r="AY27" s="398">
        <f>+SUM(AS27,AU27,AW27)</f>
        <v>-0.1</v>
      </c>
      <c r="AZ27" s="391">
        <f>+SUM(AT27,AV27,AX27)</f>
        <v>-0.1</v>
      </c>
    </row>
    <row r="28" spans="1:52">
      <c r="A28" s="427"/>
      <c r="B28" s="448" t="s">
        <v>131</v>
      </c>
      <c r="C28" s="478">
        <v>511</v>
      </c>
      <c r="D28" s="463">
        <v>41445</v>
      </c>
      <c r="E28" s="450">
        <v>999</v>
      </c>
      <c r="F28" s="397" t="s">
        <v>130</v>
      </c>
      <c r="G28" s="464" t="s">
        <v>70</v>
      </c>
      <c r="H28" s="443" t="s">
        <v>229</v>
      </c>
      <c r="I28" s="429">
        <v>-0.1</v>
      </c>
      <c r="J28" s="430">
        <v>-0.1</v>
      </c>
      <c r="K28" s="434">
        <v>0</v>
      </c>
      <c r="L28" s="436">
        <v>0</v>
      </c>
      <c r="M28" s="434">
        <v>0</v>
      </c>
      <c r="N28" s="436">
        <v>0</v>
      </c>
      <c r="O28" s="398">
        <f>+SUM(I28,K28,M28)</f>
        <v>-0.1</v>
      </c>
      <c r="P28" s="391">
        <f>+SUM(J28,L28,N28)</f>
        <v>-0.1</v>
      </c>
      <c r="Q28" s="444"/>
      <c r="R28" s="429">
        <v>-0.1</v>
      </c>
      <c r="S28" s="430">
        <v>-0.1</v>
      </c>
      <c r="T28" s="434">
        <v>0</v>
      </c>
      <c r="U28" s="436">
        <v>0</v>
      </c>
      <c r="V28" s="434">
        <v>0</v>
      </c>
      <c r="W28" s="436">
        <v>0</v>
      </c>
      <c r="X28" s="398">
        <f>+SUM(R28,T28,V28)</f>
        <v>-0.1</v>
      </c>
      <c r="Y28" s="391">
        <f>+SUM(S28,U28,W28)</f>
        <v>-0.1</v>
      </c>
      <c r="Z28" s="451"/>
      <c r="AA28" s="429">
        <v>-0.1</v>
      </c>
      <c r="AB28" s="430">
        <v>-0.1</v>
      </c>
      <c r="AC28" s="434">
        <v>0</v>
      </c>
      <c r="AD28" s="436">
        <v>0</v>
      </c>
      <c r="AE28" s="434">
        <v>0</v>
      </c>
      <c r="AF28" s="436">
        <v>0</v>
      </c>
      <c r="AG28" s="398">
        <f>+SUM(AA28,AC28,AE28)</f>
        <v>-0.1</v>
      </c>
      <c r="AH28" s="391">
        <f>+SUM(AB28,AD28,AF28)</f>
        <v>-0.1</v>
      </c>
      <c r="AI28" s="444"/>
      <c r="AJ28" s="429">
        <v>-0.1</v>
      </c>
      <c r="AK28" s="430">
        <v>-0.1</v>
      </c>
      <c r="AL28" s="434">
        <v>0</v>
      </c>
      <c r="AM28" s="436">
        <v>0</v>
      </c>
      <c r="AN28" s="434">
        <v>0</v>
      </c>
      <c r="AO28" s="436">
        <v>0</v>
      </c>
      <c r="AP28" s="398">
        <f>+SUM(AJ28,AL28,AN28)</f>
        <v>-0.1</v>
      </c>
      <c r="AQ28" s="391">
        <f>+SUM(AK28,AM28,AO28)</f>
        <v>-0.1</v>
      </c>
      <c r="AS28" s="429">
        <v>-0.1</v>
      </c>
      <c r="AT28" s="430">
        <v>-0.1</v>
      </c>
      <c r="AU28" s="434">
        <v>0</v>
      </c>
      <c r="AV28" s="436">
        <v>0</v>
      </c>
      <c r="AW28" s="434">
        <v>0</v>
      </c>
      <c r="AX28" s="436">
        <v>0</v>
      </c>
      <c r="AY28" s="398">
        <f>+SUM(AS28,AU28,AW28)</f>
        <v>-0.1</v>
      </c>
      <c r="AZ28" s="391">
        <f>+SUM(AT28,AV28,AX28)</f>
        <v>-0.1</v>
      </c>
    </row>
    <row r="29" spans="1:52">
      <c r="A29" s="427"/>
      <c r="B29" s="448" t="s">
        <v>123</v>
      </c>
      <c r="C29" s="478">
        <v>452</v>
      </c>
      <c r="D29" s="466">
        <v>41410</v>
      </c>
      <c r="E29" s="450">
        <v>1083</v>
      </c>
      <c r="F29" s="397" t="s">
        <v>49</v>
      </c>
      <c r="G29" s="467" t="s">
        <v>49</v>
      </c>
      <c r="H29" s="465" t="s">
        <v>229</v>
      </c>
      <c r="I29" s="434" t="s">
        <v>97</v>
      </c>
      <c r="J29" s="436" t="s">
        <v>97</v>
      </c>
      <c r="K29" s="433" t="s">
        <v>97</v>
      </c>
      <c r="L29" s="435" t="s">
        <v>97</v>
      </c>
      <c r="M29" s="434">
        <v>0</v>
      </c>
      <c r="N29" s="436">
        <v>0</v>
      </c>
      <c r="O29" s="433" t="s">
        <v>97</v>
      </c>
      <c r="P29" s="435" t="s">
        <v>97</v>
      </c>
      <c r="Q29" s="441"/>
      <c r="R29" s="434" t="s">
        <v>97</v>
      </c>
      <c r="S29" s="436" t="s">
        <v>97</v>
      </c>
      <c r="T29" s="433" t="s">
        <v>97</v>
      </c>
      <c r="U29" s="435" t="s">
        <v>97</v>
      </c>
      <c r="V29" s="434">
        <v>0</v>
      </c>
      <c r="W29" s="436">
        <v>0</v>
      </c>
      <c r="X29" s="433" t="s">
        <v>97</v>
      </c>
      <c r="Y29" s="435" t="s">
        <v>97</v>
      </c>
      <c r="Z29" s="451"/>
      <c r="AA29" s="434" t="s">
        <v>97</v>
      </c>
      <c r="AB29" s="436" t="s">
        <v>97</v>
      </c>
      <c r="AC29" s="433" t="s">
        <v>97</v>
      </c>
      <c r="AD29" s="435" t="s">
        <v>97</v>
      </c>
      <c r="AE29" s="434">
        <v>0</v>
      </c>
      <c r="AF29" s="436">
        <v>0</v>
      </c>
      <c r="AG29" s="433" t="s">
        <v>97</v>
      </c>
      <c r="AH29" s="435" t="s">
        <v>97</v>
      </c>
      <c r="AI29" s="451"/>
      <c r="AJ29" s="434" t="s">
        <v>97</v>
      </c>
      <c r="AK29" s="436" t="s">
        <v>97</v>
      </c>
      <c r="AL29" s="433" t="s">
        <v>97</v>
      </c>
      <c r="AM29" s="435" t="s">
        <v>97</v>
      </c>
      <c r="AN29" s="434">
        <v>0</v>
      </c>
      <c r="AO29" s="436">
        <v>0</v>
      </c>
      <c r="AP29" s="433" t="s">
        <v>97</v>
      </c>
      <c r="AQ29" s="435" t="s">
        <v>97</v>
      </c>
      <c r="AS29" s="434" t="s">
        <v>97</v>
      </c>
      <c r="AT29" s="436" t="s">
        <v>97</v>
      </c>
      <c r="AU29" s="433" t="s">
        <v>97</v>
      </c>
      <c r="AV29" s="435" t="s">
        <v>97</v>
      </c>
      <c r="AW29" s="434">
        <v>0</v>
      </c>
      <c r="AX29" s="436">
        <v>0</v>
      </c>
      <c r="AY29" s="433" t="s">
        <v>97</v>
      </c>
      <c r="AZ29" s="435" t="s">
        <v>97</v>
      </c>
    </row>
    <row r="30" spans="1:52">
      <c r="A30" s="427"/>
      <c r="B30" s="448" t="s">
        <v>189</v>
      </c>
      <c r="C30" s="477">
        <v>489</v>
      </c>
      <c r="D30" s="428">
        <v>41431</v>
      </c>
      <c r="E30" s="449">
        <v>1302</v>
      </c>
      <c r="F30" s="397" t="s">
        <v>58</v>
      </c>
      <c r="G30" s="432" t="s">
        <v>58</v>
      </c>
      <c r="H30" s="443" t="s">
        <v>229</v>
      </c>
      <c r="I30" s="434" t="s">
        <v>97</v>
      </c>
      <c r="J30" s="436" t="s">
        <v>97</v>
      </c>
      <c r="K30" s="434" t="s">
        <v>97</v>
      </c>
      <c r="L30" s="436" t="s">
        <v>97</v>
      </c>
      <c r="M30" s="434">
        <v>0</v>
      </c>
      <c r="N30" s="436">
        <v>0</v>
      </c>
      <c r="O30" s="433" t="s">
        <v>97</v>
      </c>
      <c r="P30" s="435" t="s">
        <v>97</v>
      </c>
      <c r="Q30" s="441"/>
      <c r="R30" s="434" t="s">
        <v>97</v>
      </c>
      <c r="S30" s="436" t="s">
        <v>97</v>
      </c>
      <c r="T30" s="434" t="s">
        <v>97</v>
      </c>
      <c r="U30" s="436" t="s">
        <v>97</v>
      </c>
      <c r="V30" s="434">
        <v>0</v>
      </c>
      <c r="W30" s="436">
        <v>0</v>
      </c>
      <c r="X30" s="433" t="s">
        <v>97</v>
      </c>
      <c r="Y30" s="435" t="s">
        <v>97</v>
      </c>
      <c r="Z30" s="451"/>
      <c r="AA30" s="434" t="s">
        <v>97</v>
      </c>
      <c r="AB30" s="436" t="s">
        <v>97</v>
      </c>
      <c r="AC30" s="434" t="s">
        <v>97</v>
      </c>
      <c r="AD30" s="436" t="s">
        <v>97</v>
      </c>
      <c r="AE30" s="434">
        <v>0</v>
      </c>
      <c r="AF30" s="436">
        <v>0</v>
      </c>
      <c r="AG30" s="433" t="s">
        <v>97</v>
      </c>
      <c r="AH30" s="435" t="s">
        <v>97</v>
      </c>
      <c r="AI30" s="451"/>
      <c r="AJ30" s="434" t="s">
        <v>97</v>
      </c>
      <c r="AK30" s="436" t="s">
        <v>97</v>
      </c>
      <c r="AL30" s="434" t="s">
        <v>97</v>
      </c>
      <c r="AM30" s="436" t="s">
        <v>97</v>
      </c>
      <c r="AN30" s="434">
        <v>0</v>
      </c>
      <c r="AO30" s="436">
        <v>0</v>
      </c>
      <c r="AP30" s="433" t="s">
        <v>97</v>
      </c>
      <c r="AQ30" s="435" t="s">
        <v>97</v>
      </c>
      <c r="AS30" s="434" t="s">
        <v>97</v>
      </c>
      <c r="AT30" s="436" t="s">
        <v>97</v>
      </c>
      <c r="AU30" s="434" t="s">
        <v>97</v>
      </c>
      <c r="AV30" s="436" t="s">
        <v>97</v>
      </c>
      <c r="AW30" s="434">
        <v>0</v>
      </c>
      <c r="AX30" s="436">
        <v>0</v>
      </c>
      <c r="AY30" s="433" t="s">
        <v>97</v>
      </c>
      <c r="AZ30" s="435" t="s">
        <v>97</v>
      </c>
    </row>
    <row r="31" spans="1:52">
      <c r="A31" s="427"/>
      <c r="B31" s="448" t="s">
        <v>127</v>
      </c>
      <c r="C31" s="476">
        <v>494</v>
      </c>
      <c r="D31" s="447">
        <v>41431</v>
      </c>
      <c r="E31" s="431">
        <v>1410</v>
      </c>
      <c r="F31" s="397" t="s">
        <v>62</v>
      </c>
      <c r="G31" s="427" t="s">
        <v>62</v>
      </c>
      <c r="H31" s="168" t="s">
        <v>229</v>
      </c>
      <c r="I31" s="394" t="s">
        <v>98</v>
      </c>
      <c r="J31" s="418" t="s">
        <v>98</v>
      </c>
      <c r="K31" s="398" t="s">
        <v>98</v>
      </c>
      <c r="L31" s="391" t="s">
        <v>98</v>
      </c>
      <c r="M31" s="398">
        <v>0</v>
      </c>
      <c r="N31" s="391">
        <v>0</v>
      </c>
      <c r="O31" s="398" t="s">
        <v>98</v>
      </c>
      <c r="P31" s="391" t="s">
        <v>98</v>
      </c>
      <c r="Q31" s="417"/>
      <c r="R31" s="394" t="s">
        <v>98</v>
      </c>
      <c r="S31" s="418" t="s">
        <v>98</v>
      </c>
      <c r="T31" s="398" t="s">
        <v>98</v>
      </c>
      <c r="U31" s="391" t="s">
        <v>98</v>
      </c>
      <c r="V31" s="398">
        <v>0</v>
      </c>
      <c r="W31" s="391">
        <v>0</v>
      </c>
      <c r="X31" s="398" t="s">
        <v>98</v>
      </c>
      <c r="Y31" s="391" t="s">
        <v>98</v>
      </c>
      <c r="Z31" s="417"/>
      <c r="AA31" s="394" t="s">
        <v>98</v>
      </c>
      <c r="AB31" s="418" t="s">
        <v>98</v>
      </c>
      <c r="AC31" s="398" t="s">
        <v>98</v>
      </c>
      <c r="AD31" s="391" t="s">
        <v>98</v>
      </c>
      <c r="AE31" s="398">
        <v>0</v>
      </c>
      <c r="AF31" s="391">
        <v>0</v>
      </c>
      <c r="AG31" s="398" t="s">
        <v>98</v>
      </c>
      <c r="AH31" s="391" t="s">
        <v>98</v>
      </c>
      <c r="AI31" s="399"/>
      <c r="AJ31" s="394" t="s">
        <v>98</v>
      </c>
      <c r="AK31" s="418" t="s">
        <v>98</v>
      </c>
      <c r="AL31" s="398" t="s">
        <v>98</v>
      </c>
      <c r="AM31" s="391" t="s">
        <v>98</v>
      </c>
      <c r="AN31" s="398">
        <v>0</v>
      </c>
      <c r="AO31" s="391">
        <v>0</v>
      </c>
      <c r="AP31" s="398" t="s">
        <v>98</v>
      </c>
      <c r="AQ31" s="391" t="s">
        <v>98</v>
      </c>
      <c r="AS31" s="394" t="s">
        <v>98</v>
      </c>
      <c r="AT31" s="418" t="s">
        <v>98</v>
      </c>
      <c r="AU31" s="398" t="s">
        <v>98</v>
      </c>
      <c r="AV31" s="391" t="s">
        <v>98</v>
      </c>
      <c r="AW31" s="398">
        <v>0</v>
      </c>
      <c r="AX31" s="391">
        <v>0</v>
      </c>
      <c r="AY31" s="398" t="s">
        <v>98</v>
      </c>
      <c r="AZ31" s="391" t="s">
        <v>98</v>
      </c>
    </row>
    <row r="32" spans="1:52">
      <c r="A32" s="427"/>
      <c r="B32" s="191" t="s">
        <v>34</v>
      </c>
      <c r="C32" s="474">
        <v>481</v>
      </c>
      <c r="D32" s="454">
        <v>41431</v>
      </c>
      <c r="E32" s="450">
        <v>1512</v>
      </c>
      <c r="F32" s="397" t="s">
        <v>56</v>
      </c>
      <c r="G32" s="445" t="s">
        <v>56</v>
      </c>
      <c r="H32" s="443" t="s">
        <v>229</v>
      </c>
      <c r="I32" s="434">
        <v>-32.799999999999997</v>
      </c>
      <c r="J32" s="436">
        <v>-32.799999999999997</v>
      </c>
      <c r="K32" s="434">
        <v>0</v>
      </c>
      <c r="L32" s="436">
        <v>0</v>
      </c>
      <c r="M32" s="434">
        <v>0</v>
      </c>
      <c r="N32" s="436">
        <v>0</v>
      </c>
      <c r="O32" s="398">
        <f>+SUM(I32,K32,M32)</f>
        <v>-32.799999999999997</v>
      </c>
      <c r="P32" s="391">
        <f>+SUM(J32,L32,N32)</f>
        <v>-32.799999999999997</v>
      </c>
      <c r="Q32" s="444"/>
      <c r="R32" s="434">
        <v>-31.9</v>
      </c>
      <c r="S32" s="436">
        <v>-31.9</v>
      </c>
      <c r="T32" s="434">
        <v>0</v>
      </c>
      <c r="U32" s="436">
        <v>0</v>
      </c>
      <c r="V32" s="434">
        <v>0</v>
      </c>
      <c r="W32" s="436">
        <v>0</v>
      </c>
      <c r="X32" s="398">
        <f>+SUM(R32,T32,V32)</f>
        <v>-31.9</v>
      </c>
      <c r="Y32" s="391">
        <f>+SUM(S32,U32,W32)</f>
        <v>-31.9</v>
      </c>
      <c r="Z32" s="444"/>
      <c r="AA32" s="434">
        <v>-31.8</v>
      </c>
      <c r="AB32" s="436">
        <v>-31.8</v>
      </c>
      <c r="AC32" s="434">
        <v>0</v>
      </c>
      <c r="AD32" s="436">
        <v>0</v>
      </c>
      <c r="AE32" s="434">
        <v>0</v>
      </c>
      <c r="AF32" s="436">
        <v>0</v>
      </c>
      <c r="AG32" s="398">
        <f>+SUM(AA32,AC32,AE32)</f>
        <v>-31.8</v>
      </c>
      <c r="AH32" s="391">
        <f>+SUM(AB32,AD32,AF32)</f>
        <v>-31.8</v>
      </c>
      <c r="AI32" s="444"/>
      <c r="AJ32" s="434">
        <v>-31.8</v>
      </c>
      <c r="AK32" s="436">
        <v>-31.8</v>
      </c>
      <c r="AL32" s="434">
        <v>0</v>
      </c>
      <c r="AM32" s="436">
        <v>0</v>
      </c>
      <c r="AN32" s="434">
        <v>0</v>
      </c>
      <c r="AO32" s="436">
        <v>0</v>
      </c>
      <c r="AP32" s="398">
        <f>+SUM(AJ32,AL32,AN32)</f>
        <v>-31.8</v>
      </c>
      <c r="AQ32" s="391">
        <f>+SUM(AK32,AM32,AO32)</f>
        <v>-31.8</v>
      </c>
      <c r="AS32" s="434">
        <v>-31.9</v>
      </c>
      <c r="AT32" s="436">
        <v>-31.9</v>
      </c>
      <c r="AU32" s="434">
        <v>0</v>
      </c>
      <c r="AV32" s="436">
        <v>0</v>
      </c>
      <c r="AW32" s="434">
        <v>0</v>
      </c>
      <c r="AX32" s="436">
        <v>0</v>
      </c>
      <c r="AY32" s="398">
        <f>+SUM(AS32,AU32,AW32)</f>
        <v>-31.9</v>
      </c>
      <c r="AZ32" s="391">
        <f>+SUM(AT32,AV32,AX32)</f>
        <v>-31.9</v>
      </c>
    </row>
    <row r="33" spans="1:52">
      <c r="A33" s="427"/>
      <c r="B33" s="448" t="s">
        <v>197</v>
      </c>
      <c r="C33" s="478">
        <v>381</v>
      </c>
      <c r="D33" s="463">
        <v>41376</v>
      </c>
      <c r="E33" s="450">
        <v>1522</v>
      </c>
      <c r="F33" s="397" t="s">
        <v>196</v>
      </c>
      <c r="G33" s="464" t="s">
        <v>157</v>
      </c>
      <c r="H33" s="461" t="s">
        <v>229</v>
      </c>
      <c r="I33" s="434">
        <v>1.1000000000000001</v>
      </c>
      <c r="J33" s="436">
        <v>1.4</v>
      </c>
      <c r="K33" s="434">
        <v>-1.1000000000000001</v>
      </c>
      <c r="L33" s="436">
        <v>-1.4</v>
      </c>
      <c r="M33" s="434">
        <v>0</v>
      </c>
      <c r="N33" s="436">
        <v>0</v>
      </c>
      <c r="O33" s="433">
        <v>0</v>
      </c>
      <c r="P33" s="435">
        <v>0</v>
      </c>
      <c r="Q33" s="441"/>
      <c r="R33" s="434">
        <v>1.5</v>
      </c>
      <c r="S33" s="436">
        <v>1.5</v>
      </c>
      <c r="T33" s="434">
        <v>-1.5</v>
      </c>
      <c r="U33" s="436">
        <v>-1.5</v>
      </c>
      <c r="V33" s="434">
        <v>0</v>
      </c>
      <c r="W33" s="436">
        <v>0</v>
      </c>
      <c r="X33" s="433">
        <v>0</v>
      </c>
      <c r="Y33" s="435">
        <v>0</v>
      </c>
      <c r="Z33" s="451"/>
      <c r="AA33" s="434">
        <v>1.5</v>
      </c>
      <c r="AB33" s="436">
        <v>1.5</v>
      </c>
      <c r="AC33" s="434">
        <v>-1.5</v>
      </c>
      <c r="AD33" s="436">
        <v>-1.5</v>
      </c>
      <c r="AE33" s="434">
        <v>0</v>
      </c>
      <c r="AF33" s="436">
        <v>0</v>
      </c>
      <c r="AG33" s="433">
        <v>0</v>
      </c>
      <c r="AH33" s="435">
        <v>0</v>
      </c>
      <c r="AI33" s="451"/>
      <c r="AJ33" s="434">
        <v>1.6</v>
      </c>
      <c r="AK33" s="436">
        <v>1.6</v>
      </c>
      <c r="AL33" s="434">
        <v>-1.6</v>
      </c>
      <c r="AM33" s="436">
        <v>-1.6</v>
      </c>
      <c r="AN33" s="434">
        <v>0</v>
      </c>
      <c r="AO33" s="436">
        <v>0</v>
      </c>
      <c r="AP33" s="433">
        <v>0</v>
      </c>
      <c r="AQ33" s="435">
        <v>0</v>
      </c>
      <c r="AS33" s="434">
        <v>1.6</v>
      </c>
      <c r="AT33" s="436">
        <v>1.6</v>
      </c>
      <c r="AU33" s="434">
        <v>-1.6</v>
      </c>
      <c r="AV33" s="436">
        <v>-1.6</v>
      </c>
      <c r="AW33" s="434">
        <v>0</v>
      </c>
      <c r="AX33" s="436">
        <v>0</v>
      </c>
      <c r="AY33" s="433">
        <v>0</v>
      </c>
      <c r="AZ33" s="435">
        <v>0</v>
      </c>
    </row>
    <row r="34" spans="1:52">
      <c r="A34" s="427"/>
      <c r="B34" s="448" t="s">
        <v>36</v>
      </c>
      <c r="C34" s="476">
        <v>497</v>
      </c>
      <c r="D34" s="447">
        <v>41431</v>
      </c>
      <c r="E34" s="431">
        <v>1842</v>
      </c>
      <c r="F34" s="397" t="s">
        <v>63</v>
      </c>
      <c r="G34" s="427" t="s">
        <v>63</v>
      </c>
      <c r="H34" s="168" t="s">
        <v>229</v>
      </c>
      <c r="I34" s="394" t="s">
        <v>99</v>
      </c>
      <c r="J34" s="418" t="s">
        <v>99</v>
      </c>
      <c r="K34" s="398" t="s">
        <v>99</v>
      </c>
      <c r="L34" s="391" t="s">
        <v>99</v>
      </c>
      <c r="M34" s="398">
        <v>0</v>
      </c>
      <c r="N34" s="391">
        <v>0</v>
      </c>
      <c r="O34" s="398" t="s">
        <v>99</v>
      </c>
      <c r="P34" s="391" t="s">
        <v>99</v>
      </c>
      <c r="Q34" s="417"/>
      <c r="R34" s="394" t="s">
        <v>99</v>
      </c>
      <c r="S34" s="418" t="s">
        <v>99</v>
      </c>
      <c r="T34" s="398" t="s">
        <v>99</v>
      </c>
      <c r="U34" s="391" t="s">
        <v>99</v>
      </c>
      <c r="V34" s="398">
        <v>0</v>
      </c>
      <c r="W34" s="391">
        <v>0</v>
      </c>
      <c r="X34" s="398" t="s">
        <v>99</v>
      </c>
      <c r="Y34" s="391" t="s">
        <v>99</v>
      </c>
      <c r="Z34" s="417"/>
      <c r="AA34" s="398" t="s">
        <v>99</v>
      </c>
      <c r="AB34" s="391" t="s">
        <v>99</v>
      </c>
      <c r="AC34" s="398" t="s">
        <v>99</v>
      </c>
      <c r="AD34" s="391" t="s">
        <v>99</v>
      </c>
      <c r="AE34" s="398">
        <v>0</v>
      </c>
      <c r="AF34" s="391">
        <v>0</v>
      </c>
      <c r="AG34" s="398" t="s">
        <v>99</v>
      </c>
      <c r="AH34" s="391" t="s">
        <v>99</v>
      </c>
      <c r="AI34" s="399"/>
      <c r="AJ34" s="398" t="s">
        <v>99</v>
      </c>
      <c r="AK34" s="391" t="s">
        <v>99</v>
      </c>
      <c r="AL34" s="398" t="s">
        <v>99</v>
      </c>
      <c r="AM34" s="391" t="s">
        <v>99</v>
      </c>
      <c r="AN34" s="398">
        <v>0</v>
      </c>
      <c r="AO34" s="391">
        <v>0</v>
      </c>
      <c r="AP34" s="398" t="s">
        <v>99</v>
      </c>
      <c r="AQ34" s="391" t="s">
        <v>99</v>
      </c>
      <c r="AS34" s="398" t="s">
        <v>99</v>
      </c>
      <c r="AT34" s="391" t="s">
        <v>99</v>
      </c>
      <c r="AU34" s="398" t="s">
        <v>99</v>
      </c>
      <c r="AV34" s="391" t="s">
        <v>99</v>
      </c>
      <c r="AW34" s="398">
        <v>0</v>
      </c>
      <c r="AX34" s="391">
        <v>0</v>
      </c>
      <c r="AY34" s="398" t="s">
        <v>99</v>
      </c>
      <c r="AZ34" s="391" t="s">
        <v>99</v>
      </c>
    </row>
    <row r="35" spans="1:52">
      <c r="A35" s="427"/>
      <c r="B35" s="448" t="s">
        <v>201</v>
      </c>
      <c r="C35" s="480">
        <v>446</v>
      </c>
      <c r="D35" s="282">
        <v>41410</v>
      </c>
      <c r="E35" s="450">
        <v>7023</v>
      </c>
      <c r="F35" s="397" t="s">
        <v>45</v>
      </c>
      <c r="G35" s="269" t="s">
        <v>45</v>
      </c>
      <c r="H35" s="288" t="s">
        <v>229</v>
      </c>
      <c r="I35" s="434" t="s">
        <v>97</v>
      </c>
      <c r="J35" s="436" t="s">
        <v>97</v>
      </c>
      <c r="K35" s="433" t="s">
        <v>97</v>
      </c>
      <c r="L35" s="435" t="s">
        <v>97</v>
      </c>
      <c r="M35" s="434">
        <v>0</v>
      </c>
      <c r="N35" s="436">
        <v>0</v>
      </c>
      <c r="O35" s="433" t="s">
        <v>97</v>
      </c>
      <c r="P35" s="435" t="s">
        <v>97</v>
      </c>
      <c r="Q35" s="441"/>
      <c r="R35" s="434" t="s">
        <v>97</v>
      </c>
      <c r="S35" s="436" t="s">
        <v>97</v>
      </c>
      <c r="T35" s="433" t="s">
        <v>97</v>
      </c>
      <c r="U35" s="435" t="s">
        <v>97</v>
      </c>
      <c r="V35" s="434">
        <v>0</v>
      </c>
      <c r="W35" s="436">
        <v>0</v>
      </c>
      <c r="X35" s="433" t="s">
        <v>97</v>
      </c>
      <c r="Y35" s="435" t="s">
        <v>97</v>
      </c>
      <c r="Z35" s="451"/>
      <c r="AA35" s="434" t="s">
        <v>97</v>
      </c>
      <c r="AB35" s="436" t="s">
        <v>97</v>
      </c>
      <c r="AC35" s="433" t="s">
        <v>97</v>
      </c>
      <c r="AD35" s="435" t="s">
        <v>97</v>
      </c>
      <c r="AE35" s="434">
        <v>0</v>
      </c>
      <c r="AF35" s="436">
        <v>0</v>
      </c>
      <c r="AG35" s="433" t="s">
        <v>97</v>
      </c>
      <c r="AH35" s="435" t="s">
        <v>97</v>
      </c>
      <c r="AI35" s="451"/>
      <c r="AJ35" s="434" t="s">
        <v>97</v>
      </c>
      <c r="AK35" s="436" t="s">
        <v>97</v>
      </c>
      <c r="AL35" s="433" t="s">
        <v>97</v>
      </c>
      <c r="AM35" s="435" t="s">
        <v>97</v>
      </c>
      <c r="AN35" s="434">
        <v>0</v>
      </c>
      <c r="AO35" s="436">
        <v>0</v>
      </c>
      <c r="AP35" s="433" t="s">
        <v>97</v>
      </c>
      <c r="AQ35" s="435" t="s">
        <v>97</v>
      </c>
      <c r="AS35" s="434" t="s">
        <v>97</v>
      </c>
      <c r="AT35" s="436" t="s">
        <v>97</v>
      </c>
      <c r="AU35" s="433" t="s">
        <v>97</v>
      </c>
      <c r="AV35" s="435" t="s">
        <v>97</v>
      </c>
      <c r="AW35" s="434">
        <v>0</v>
      </c>
      <c r="AX35" s="436">
        <v>0</v>
      </c>
      <c r="AY35" s="433" t="s">
        <v>97</v>
      </c>
      <c r="AZ35" s="435" t="s">
        <v>97</v>
      </c>
    </row>
    <row r="36" spans="1:52">
      <c r="A36" s="427"/>
      <c r="B36" s="448" t="s">
        <v>201</v>
      </c>
      <c r="C36" s="476">
        <v>440</v>
      </c>
      <c r="D36" s="447">
        <v>41402</v>
      </c>
      <c r="E36" s="431">
        <v>7023</v>
      </c>
      <c r="F36" s="397" t="s">
        <v>45</v>
      </c>
      <c r="G36" s="427" t="s">
        <v>45</v>
      </c>
      <c r="H36" s="168" t="s">
        <v>229</v>
      </c>
      <c r="I36" s="394" t="s">
        <v>98</v>
      </c>
      <c r="J36" s="418" t="s">
        <v>98</v>
      </c>
      <c r="K36" s="398">
        <v>-0.1</v>
      </c>
      <c r="L36" s="391">
        <v>-0.1</v>
      </c>
      <c r="M36" s="398">
        <v>0</v>
      </c>
      <c r="N36" s="391">
        <v>0</v>
      </c>
      <c r="O36" s="398">
        <v>-0.1</v>
      </c>
      <c r="P36" s="391">
        <v>-0.1</v>
      </c>
      <c r="Q36" s="417"/>
      <c r="R36" s="394" t="s">
        <v>98</v>
      </c>
      <c r="S36" s="418" t="s">
        <v>98</v>
      </c>
      <c r="T36" s="398">
        <v>-0.1</v>
      </c>
      <c r="U36" s="391">
        <v>-0.1</v>
      </c>
      <c r="V36" s="398">
        <v>0</v>
      </c>
      <c r="W36" s="391">
        <v>0</v>
      </c>
      <c r="X36" s="398">
        <v>-0.1</v>
      </c>
      <c r="Y36" s="391">
        <v>-0.1</v>
      </c>
      <c r="Z36" s="417"/>
      <c r="AA36" s="398" t="s">
        <v>98</v>
      </c>
      <c r="AB36" s="391" t="s">
        <v>98</v>
      </c>
      <c r="AC36" s="398">
        <v>-0.1</v>
      </c>
      <c r="AD36" s="391">
        <v>-0.1</v>
      </c>
      <c r="AE36" s="398">
        <v>0</v>
      </c>
      <c r="AF36" s="391">
        <v>0</v>
      </c>
      <c r="AG36" s="398">
        <v>-0.1</v>
      </c>
      <c r="AH36" s="391">
        <v>-0.1</v>
      </c>
      <c r="AI36" s="399"/>
      <c r="AJ36" s="398" t="s">
        <v>98</v>
      </c>
      <c r="AK36" s="391" t="s">
        <v>98</v>
      </c>
      <c r="AL36" s="398">
        <v>-0.1</v>
      </c>
      <c r="AM36" s="391">
        <v>-0.1</v>
      </c>
      <c r="AN36" s="398">
        <v>0</v>
      </c>
      <c r="AO36" s="391">
        <v>0</v>
      </c>
      <c r="AP36" s="398">
        <v>-0.1</v>
      </c>
      <c r="AQ36" s="391">
        <v>-0.1</v>
      </c>
      <c r="AS36" s="398" t="s">
        <v>98</v>
      </c>
      <c r="AT36" s="391" t="s">
        <v>98</v>
      </c>
      <c r="AU36" s="398">
        <v>-0.1</v>
      </c>
      <c r="AV36" s="391">
        <v>-0.1</v>
      </c>
      <c r="AW36" s="398">
        <v>0</v>
      </c>
      <c r="AX36" s="391">
        <v>0</v>
      </c>
      <c r="AY36" s="398">
        <v>-0.1</v>
      </c>
      <c r="AZ36" s="391">
        <v>-0.1</v>
      </c>
    </row>
    <row r="37" spans="1:52" ht="12" customHeight="1">
      <c r="A37" s="427"/>
      <c r="B37" s="448" t="s">
        <v>201</v>
      </c>
      <c r="C37" s="476">
        <v>493</v>
      </c>
      <c r="D37" s="447">
        <v>41431</v>
      </c>
      <c r="E37" s="431">
        <v>7023</v>
      </c>
      <c r="F37" s="397" t="s">
        <v>45</v>
      </c>
      <c r="G37" s="427" t="s">
        <v>61</v>
      </c>
      <c r="H37" s="443" t="s">
        <v>229</v>
      </c>
      <c r="I37" s="394">
        <v>0</v>
      </c>
      <c r="J37" s="418">
        <v>0.2</v>
      </c>
      <c r="K37" s="434">
        <v>0</v>
      </c>
      <c r="L37" s="436">
        <v>0</v>
      </c>
      <c r="M37" s="434">
        <v>0</v>
      </c>
      <c r="N37" s="436">
        <v>0</v>
      </c>
      <c r="O37" s="398">
        <f>+SUM(I37,K37,M37)</f>
        <v>0</v>
      </c>
      <c r="P37" s="391">
        <f>+SUM(J37,L37,N37)</f>
        <v>0.2</v>
      </c>
      <c r="Q37" s="417"/>
      <c r="R37" s="394">
        <v>0.1</v>
      </c>
      <c r="S37" s="418">
        <v>0.2</v>
      </c>
      <c r="T37" s="434">
        <v>0</v>
      </c>
      <c r="U37" s="436">
        <v>0</v>
      </c>
      <c r="V37" s="398">
        <v>0</v>
      </c>
      <c r="W37" s="391">
        <v>0</v>
      </c>
      <c r="X37" s="398">
        <f>+SUM(R37,T37,V37)</f>
        <v>0.1</v>
      </c>
      <c r="Y37" s="391">
        <f>+SUM(S37,U37,W37)</f>
        <v>0.2</v>
      </c>
      <c r="Z37" s="417"/>
      <c r="AA37" s="398">
        <v>0.2</v>
      </c>
      <c r="AB37" s="391">
        <v>0.2</v>
      </c>
      <c r="AC37" s="434">
        <v>0</v>
      </c>
      <c r="AD37" s="436">
        <v>0</v>
      </c>
      <c r="AE37" s="434">
        <v>0</v>
      </c>
      <c r="AF37" s="436">
        <v>0</v>
      </c>
      <c r="AG37" s="398">
        <f>+SUM(AA37,AC37,AE37)</f>
        <v>0.2</v>
      </c>
      <c r="AH37" s="391">
        <f>+SUM(AB37,AD37,AF37)</f>
        <v>0.2</v>
      </c>
      <c r="AI37" s="399"/>
      <c r="AJ37" s="398">
        <v>0.2</v>
      </c>
      <c r="AK37" s="391">
        <v>0.2</v>
      </c>
      <c r="AL37" s="434">
        <v>0</v>
      </c>
      <c r="AM37" s="436">
        <v>0</v>
      </c>
      <c r="AN37" s="434">
        <v>0</v>
      </c>
      <c r="AO37" s="436">
        <v>0</v>
      </c>
      <c r="AP37" s="398">
        <f t="shared" ref="AP37:AQ39" si="64">+SUM(AJ37,AL37,AN37)</f>
        <v>0.2</v>
      </c>
      <c r="AQ37" s="391">
        <f t="shared" si="64"/>
        <v>0.2</v>
      </c>
      <c r="AS37" s="398">
        <v>0.2</v>
      </c>
      <c r="AT37" s="391">
        <v>0.2</v>
      </c>
      <c r="AU37" s="434">
        <v>0</v>
      </c>
      <c r="AV37" s="436">
        <v>0</v>
      </c>
      <c r="AW37" s="398">
        <v>0</v>
      </c>
      <c r="AX37" s="391">
        <v>0</v>
      </c>
      <c r="AY37" s="398">
        <f t="shared" ref="AY37:AZ39" si="65">+SUM(AS37,AU37,AW37)</f>
        <v>0.2</v>
      </c>
      <c r="AZ37" s="391">
        <f t="shared" si="65"/>
        <v>0.2</v>
      </c>
    </row>
    <row r="38" spans="1:52">
      <c r="A38" s="427"/>
      <c r="B38" s="448" t="s">
        <v>133</v>
      </c>
      <c r="C38" s="476">
        <v>518</v>
      </c>
      <c r="D38" s="447">
        <v>41445</v>
      </c>
      <c r="E38" s="431">
        <v>7065</v>
      </c>
      <c r="F38" s="397" t="s">
        <v>132</v>
      </c>
      <c r="G38" s="392" t="s">
        <v>74</v>
      </c>
      <c r="H38" s="443" t="s">
        <v>229</v>
      </c>
      <c r="I38" s="433">
        <v>0</v>
      </c>
      <c r="J38" s="435">
        <v>0.4</v>
      </c>
      <c r="K38" s="434">
        <v>0</v>
      </c>
      <c r="L38" s="436">
        <v>0</v>
      </c>
      <c r="M38" s="434">
        <v>0</v>
      </c>
      <c r="N38" s="436">
        <v>0</v>
      </c>
      <c r="O38" s="398">
        <f>+SUM(I38,K38,M38)</f>
        <v>0</v>
      </c>
      <c r="P38" s="391">
        <f>+SUM(J38,L38,N38)</f>
        <v>0.4</v>
      </c>
      <c r="Q38" s="442"/>
      <c r="R38" s="433">
        <v>0</v>
      </c>
      <c r="S38" s="435">
        <v>0.4</v>
      </c>
      <c r="T38" s="434">
        <v>0</v>
      </c>
      <c r="U38" s="436">
        <v>0</v>
      </c>
      <c r="V38" s="433">
        <v>0</v>
      </c>
      <c r="W38" s="435">
        <v>0</v>
      </c>
      <c r="X38" s="398">
        <f>+SUM(R38,T38,V38)</f>
        <v>0</v>
      </c>
      <c r="Y38" s="391">
        <f>+SUM(S38,U38,W38)</f>
        <v>0.4</v>
      </c>
      <c r="Z38" s="452"/>
      <c r="AA38" s="433">
        <v>0</v>
      </c>
      <c r="AB38" s="435">
        <v>0.4</v>
      </c>
      <c r="AC38" s="434">
        <v>0</v>
      </c>
      <c r="AD38" s="436">
        <v>0</v>
      </c>
      <c r="AE38" s="434">
        <v>0</v>
      </c>
      <c r="AF38" s="436">
        <v>0</v>
      </c>
      <c r="AG38" s="398">
        <f>+SUM(AA38,AC38,AE38)</f>
        <v>0</v>
      </c>
      <c r="AH38" s="391">
        <f>+SUM(AB38,AD38,AF38)</f>
        <v>0.4</v>
      </c>
      <c r="AI38" s="452"/>
      <c r="AJ38" s="433">
        <v>0</v>
      </c>
      <c r="AK38" s="435">
        <v>0.4</v>
      </c>
      <c r="AL38" s="434">
        <v>0</v>
      </c>
      <c r="AM38" s="436">
        <v>0</v>
      </c>
      <c r="AN38" s="434">
        <v>0</v>
      </c>
      <c r="AO38" s="436">
        <v>0</v>
      </c>
      <c r="AP38" s="398">
        <f t="shared" si="64"/>
        <v>0</v>
      </c>
      <c r="AQ38" s="391">
        <f t="shared" si="64"/>
        <v>0.4</v>
      </c>
      <c r="AS38" s="433">
        <v>0.4</v>
      </c>
      <c r="AT38" s="435">
        <v>0.4</v>
      </c>
      <c r="AU38" s="434">
        <v>0</v>
      </c>
      <c r="AV38" s="436">
        <v>0</v>
      </c>
      <c r="AW38" s="433">
        <v>0</v>
      </c>
      <c r="AX38" s="435">
        <v>0</v>
      </c>
      <c r="AY38" s="398">
        <f t="shared" si="65"/>
        <v>0.4</v>
      </c>
      <c r="AZ38" s="391">
        <f t="shared" si="65"/>
        <v>0.4</v>
      </c>
    </row>
    <row r="39" spans="1:52" ht="25.5">
      <c r="A39" s="427"/>
      <c r="B39" s="448" t="s">
        <v>236</v>
      </c>
      <c r="C39" s="483">
        <v>516</v>
      </c>
      <c r="D39" s="447">
        <v>41445</v>
      </c>
      <c r="E39" s="431">
        <v>7087</v>
      </c>
      <c r="F39" s="397" t="s">
        <v>45</v>
      </c>
      <c r="G39" s="392" t="s">
        <v>73</v>
      </c>
      <c r="H39" s="443" t="s">
        <v>229</v>
      </c>
      <c r="I39" s="433" t="s">
        <v>98</v>
      </c>
      <c r="J39" s="435">
        <v>0.1</v>
      </c>
      <c r="K39" s="434">
        <v>0</v>
      </c>
      <c r="L39" s="456">
        <v>0</v>
      </c>
      <c r="M39" s="434">
        <v>0</v>
      </c>
      <c r="N39" s="456">
        <v>0</v>
      </c>
      <c r="O39" s="433" t="s">
        <v>98</v>
      </c>
      <c r="P39" s="391">
        <f>+SUM(J39,L39,N39)</f>
        <v>0.1</v>
      </c>
      <c r="Q39" s="442"/>
      <c r="R39" s="433" t="s">
        <v>98</v>
      </c>
      <c r="S39" s="435">
        <v>0.1</v>
      </c>
      <c r="T39" s="434">
        <v>0</v>
      </c>
      <c r="U39" s="436">
        <v>0</v>
      </c>
      <c r="V39" s="433">
        <v>0</v>
      </c>
      <c r="W39" s="435">
        <v>0</v>
      </c>
      <c r="X39" s="433" t="s">
        <v>98</v>
      </c>
      <c r="Y39" s="391">
        <f>+SUM(S39,U39,W39)</f>
        <v>0.1</v>
      </c>
      <c r="Z39" s="452"/>
      <c r="AA39" s="433" t="s">
        <v>98</v>
      </c>
      <c r="AB39" s="435">
        <v>0.1</v>
      </c>
      <c r="AC39" s="434">
        <v>0</v>
      </c>
      <c r="AD39" s="436">
        <v>0</v>
      </c>
      <c r="AE39" s="434">
        <v>0</v>
      </c>
      <c r="AF39" s="436">
        <v>0</v>
      </c>
      <c r="AG39" s="433" t="s">
        <v>98</v>
      </c>
      <c r="AH39" s="391">
        <f>+SUM(AB39,AD39,AF39)</f>
        <v>0.1</v>
      </c>
      <c r="AI39" s="452"/>
      <c r="AJ39" s="433">
        <v>0.1</v>
      </c>
      <c r="AK39" s="435">
        <v>0.1</v>
      </c>
      <c r="AL39" s="434">
        <v>0</v>
      </c>
      <c r="AM39" s="436">
        <v>0</v>
      </c>
      <c r="AN39" s="434">
        <v>0</v>
      </c>
      <c r="AO39" s="436">
        <v>0</v>
      </c>
      <c r="AP39" s="398">
        <f t="shared" si="64"/>
        <v>0.1</v>
      </c>
      <c r="AQ39" s="391">
        <f t="shared" si="64"/>
        <v>0.1</v>
      </c>
      <c r="AS39" s="433">
        <v>0.1</v>
      </c>
      <c r="AT39" s="435">
        <v>0.1</v>
      </c>
      <c r="AU39" s="434">
        <v>0</v>
      </c>
      <c r="AV39" s="436">
        <v>0</v>
      </c>
      <c r="AW39" s="433">
        <v>0</v>
      </c>
      <c r="AX39" s="435">
        <v>0</v>
      </c>
      <c r="AY39" s="398">
        <f t="shared" si="65"/>
        <v>0.1</v>
      </c>
      <c r="AZ39" s="391">
        <f t="shared" si="65"/>
        <v>0.1</v>
      </c>
    </row>
    <row r="40" spans="1:52">
      <c r="A40" s="392"/>
      <c r="B40" s="448"/>
      <c r="C40" s="247"/>
      <c r="D40" s="428"/>
      <c r="E40" s="397"/>
      <c r="F40" s="397"/>
      <c r="G40" s="283"/>
      <c r="H40" s="437" t="s">
        <v>202</v>
      </c>
      <c r="I40" s="394">
        <f>+SUM(I19:I39)</f>
        <v>-32.099999999999994</v>
      </c>
      <c r="J40" s="418">
        <f t="shared" ref="J40:P40" si="66">+SUM(J19:J39)</f>
        <v>-30.999999999999996</v>
      </c>
      <c r="K40" s="398">
        <f t="shared" si="66"/>
        <v>-1.5000000000000002</v>
      </c>
      <c r="L40" s="391">
        <f t="shared" si="66"/>
        <v>-1.8</v>
      </c>
      <c r="M40" s="398">
        <f t="shared" si="66"/>
        <v>0</v>
      </c>
      <c r="N40" s="391">
        <f t="shared" si="66"/>
        <v>0.2</v>
      </c>
      <c r="O40" s="433">
        <f t="shared" si="66"/>
        <v>-33.6</v>
      </c>
      <c r="P40" s="435">
        <f t="shared" si="66"/>
        <v>-32.599999999999994</v>
      </c>
      <c r="Q40" s="417"/>
      <c r="R40" s="394">
        <f>+SUM(R19:R39)</f>
        <v>-30.699999999999996</v>
      </c>
      <c r="S40" s="418">
        <f t="shared" ref="S40" si="67">+SUM(S19:S39)</f>
        <v>-29.999999999999996</v>
      </c>
      <c r="T40" s="398">
        <f t="shared" ref="T40" si="68">+SUM(T19:T39)</f>
        <v>-2.3000000000000003</v>
      </c>
      <c r="U40" s="391">
        <f t="shared" ref="U40" si="69">+SUM(U19:U39)</f>
        <v>-1.9000000000000001</v>
      </c>
      <c r="V40" s="398">
        <f t="shared" ref="V40" si="70">+SUM(V19:V39)</f>
        <v>-0.1</v>
      </c>
      <c r="W40" s="391">
        <f t="shared" ref="W40" si="71">+SUM(W19:W39)</f>
        <v>0.2</v>
      </c>
      <c r="X40" s="433">
        <f t="shared" ref="X40" si="72">+SUM(X19:X39)</f>
        <v>-33.1</v>
      </c>
      <c r="Y40" s="435">
        <f t="shared" ref="Y40" si="73">+SUM(Y19:Y39)</f>
        <v>-31.699999999999996</v>
      </c>
      <c r="Z40" s="417"/>
      <c r="AA40" s="394">
        <f>+SUM(AA19:AA39)</f>
        <v>-30.500000000000004</v>
      </c>
      <c r="AB40" s="418">
        <f t="shared" ref="AB40" si="74">+SUM(AB19:AB39)</f>
        <v>-29.900000000000002</v>
      </c>
      <c r="AC40" s="398">
        <f t="shared" ref="AC40" si="75">+SUM(AC19:AC39)</f>
        <v>-2.3000000000000003</v>
      </c>
      <c r="AD40" s="391">
        <f t="shared" ref="AD40" si="76">+SUM(AD19:AD39)</f>
        <v>-1.9000000000000001</v>
      </c>
      <c r="AE40" s="398">
        <f t="shared" ref="AE40" si="77">+SUM(AE19:AE39)</f>
        <v>-0.1</v>
      </c>
      <c r="AF40" s="391">
        <f t="shared" ref="AF40" si="78">+SUM(AF19:AF39)</f>
        <v>0.3</v>
      </c>
      <c r="AG40" s="433">
        <f t="shared" ref="AG40" si="79">+SUM(AG19:AG39)</f>
        <v>-32.9</v>
      </c>
      <c r="AH40" s="435">
        <f t="shared" ref="AH40" si="80">+SUM(AH19:AH39)</f>
        <v>-31.5</v>
      </c>
      <c r="AI40" s="399"/>
      <c r="AJ40" s="394">
        <f>+SUM(AJ19:AJ39)</f>
        <v>-30.3</v>
      </c>
      <c r="AK40" s="418">
        <f t="shared" ref="AK40" si="81">+SUM(AK19:AK39)</f>
        <v>-29.8</v>
      </c>
      <c r="AL40" s="398">
        <f t="shared" ref="AL40" si="82">+SUM(AL19:AL39)</f>
        <v>-2.5000000000000004</v>
      </c>
      <c r="AM40" s="391">
        <f t="shared" ref="AM40" si="83">+SUM(AM19:AM39)</f>
        <v>-2.1</v>
      </c>
      <c r="AN40" s="398">
        <f t="shared" ref="AN40" si="84">+SUM(AN19:AN39)</f>
        <v>-0.1</v>
      </c>
      <c r="AO40" s="391">
        <f t="shared" ref="AO40" si="85">+SUM(AO19:AO39)</f>
        <v>0.3</v>
      </c>
      <c r="AP40" s="433">
        <f t="shared" ref="AP40" si="86">+SUM(AP19:AP39)</f>
        <v>-32.9</v>
      </c>
      <c r="AQ40" s="435">
        <f t="shared" ref="AQ40" si="87">+SUM(AQ19:AQ39)</f>
        <v>-31.6</v>
      </c>
      <c r="AS40" s="394">
        <f>+SUM(AS19:AS39)</f>
        <v>-29.999999999999996</v>
      </c>
      <c r="AT40" s="418">
        <f t="shared" ref="AT40" si="88">+SUM(AT19:AT39)</f>
        <v>-29.899999999999995</v>
      </c>
      <c r="AU40" s="398">
        <f t="shared" ref="AU40" si="89">+SUM(AU19:AU39)</f>
        <v>-2.5000000000000004</v>
      </c>
      <c r="AV40" s="391">
        <f t="shared" ref="AV40" si="90">+SUM(AV19:AV39)</f>
        <v>-2.1</v>
      </c>
      <c r="AW40" s="398">
        <f t="shared" ref="AW40" si="91">+SUM(AW19:AW39)</f>
        <v>-0.1</v>
      </c>
      <c r="AX40" s="391">
        <f t="shared" ref="AX40" si="92">+SUM(AX19:AX39)</f>
        <v>0.3</v>
      </c>
      <c r="AY40" s="433">
        <f t="shared" ref="AY40" si="93">+SUM(AY19:AY39)</f>
        <v>-32.599999999999994</v>
      </c>
      <c r="AZ40" s="435">
        <f t="shared" ref="AZ40" si="94">+SUM(AZ19:AZ39)</f>
        <v>-31.699999999999996</v>
      </c>
    </row>
    <row r="41" spans="1:52">
      <c r="A41" s="427"/>
      <c r="B41" s="240"/>
      <c r="C41" s="475"/>
      <c r="D41" s="471"/>
      <c r="E41" s="220"/>
      <c r="F41" s="239"/>
      <c r="G41" s="223"/>
      <c r="H41" s="223"/>
      <c r="I41" s="224"/>
      <c r="J41" s="225"/>
      <c r="K41" s="224"/>
      <c r="L41" s="225"/>
      <c r="M41" s="224"/>
      <c r="N41" s="225"/>
      <c r="O41" s="398"/>
      <c r="P41" s="391"/>
      <c r="Q41" s="277"/>
      <c r="R41" s="224"/>
      <c r="S41" s="225"/>
      <c r="T41" s="224"/>
      <c r="U41" s="225"/>
      <c r="V41" s="224"/>
      <c r="W41" s="225"/>
      <c r="X41" s="398"/>
      <c r="Y41" s="391"/>
      <c r="Z41" s="194"/>
      <c r="AA41" s="224"/>
      <c r="AB41" s="225"/>
      <c r="AC41" s="224"/>
      <c r="AD41" s="225"/>
      <c r="AE41" s="224"/>
      <c r="AF41" s="225"/>
      <c r="AG41" s="398"/>
      <c r="AH41" s="391"/>
      <c r="AI41" s="194"/>
      <c r="AJ41" s="224"/>
      <c r="AK41" s="225"/>
      <c r="AL41" s="224"/>
      <c r="AM41" s="225"/>
      <c r="AN41" s="224"/>
      <c r="AO41" s="225"/>
      <c r="AP41" s="398"/>
      <c r="AQ41" s="391"/>
      <c r="AR41" s="228"/>
      <c r="AS41" s="224"/>
      <c r="AT41" s="225"/>
      <c r="AU41" s="224"/>
      <c r="AV41" s="225"/>
      <c r="AW41" s="224"/>
      <c r="AX41" s="225"/>
      <c r="AY41" s="398"/>
      <c r="AZ41" s="391"/>
    </row>
    <row r="42" spans="1:52">
      <c r="A42" s="427"/>
      <c r="B42" s="448" t="s">
        <v>162</v>
      </c>
      <c r="C42" s="478">
        <v>449</v>
      </c>
      <c r="D42" s="463">
        <v>41410</v>
      </c>
      <c r="E42" s="450">
        <v>62</v>
      </c>
      <c r="F42" s="397" t="s">
        <v>161</v>
      </c>
      <c r="G42" s="464" t="s">
        <v>48</v>
      </c>
      <c r="H42" s="465" t="s">
        <v>95</v>
      </c>
      <c r="I42" s="434">
        <v>-0.1</v>
      </c>
      <c r="J42" s="436">
        <v>-0.1</v>
      </c>
      <c r="K42" s="434">
        <v>-0.1</v>
      </c>
      <c r="L42" s="456">
        <v>-0.1</v>
      </c>
      <c r="M42" s="434" t="s">
        <v>98</v>
      </c>
      <c r="N42" s="456" t="s">
        <v>98</v>
      </c>
      <c r="O42" s="433">
        <v>-0.2</v>
      </c>
      <c r="P42" s="435">
        <v>-0.2</v>
      </c>
      <c r="Q42" s="441"/>
      <c r="R42" s="434">
        <v>-0.1</v>
      </c>
      <c r="S42" s="436">
        <v>-0.1</v>
      </c>
      <c r="T42" s="434">
        <v>-0.1</v>
      </c>
      <c r="U42" s="456">
        <v>-0.1</v>
      </c>
      <c r="V42" s="434" t="s">
        <v>98</v>
      </c>
      <c r="W42" s="436" t="s">
        <v>98</v>
      </c>
      <c r="X42" s="433">
        <v>-0.2</v>
      </c>
      <c r="Y42" s="435">
        <v>-0.2</v>
      </c>
      <c r="Z42" s="451"/>
      <c r="AA42" s="434">
        <v>-0.1</v>
      </c>
      <c r="AB42" s="436">
        <v>-0.1</v>
      </c>
      <c r="AC42" s="434">
        <v>-0.2</v>
      </c>
      <c r="AD42" s="436">
        <v>-0.2</v>
      </c>
      <c r="AE42" s="434" t="s">
        <v>98</v>
      </c>
      <c r="AF42" s="436" t="s">
        <v>98</v>
      </c>
      <c r="AG42" s="433">
        <v>-0.3</v>
      </c>
      <c r="AH42" s="435">
        <v>-0.3</v>
      </c>
      <c r="AI42" s="451"/>
      <c r="AJ42" s="434">
        <v>-0.1</v>
      </c>
      <c r="AK42" s="436">
        <v>-0.1</v>
      </c>
      <c r="AL42" s="434">
        <v>-0.2</v>
      </c>
      <c r="AM42" s="436">
        <v>-0.2</v>
      </c>
      <c r="AN42" s="434" t="s">
        <v>98</v>
      </c>
      <c r="AO42" s="436" t="s">
        <v>98</v>
      </c>
      <c r="AP42" s="433">
        <v>-0.3</v>
      </c>
      <c r="AQ42" s="435">
        <v>-0.3</v>
      </c>
      <c r="AS42" s="434">
        <v>-0.1</v>
      </c>
      <c r="AT42" s="436">
        <v>-0.1</v>
      </c>
      <c r="AU42" s="434">
        <v>-0.2</v>
      </c>
      <c r="AV42" s="436">
        <v>-0.2</v>
      </c>
      <c r="AW42" s="434" t="s">
        <v>98</v>
      </c>
      <c r="AX42" s="436" t="s">
        <v>98</v>
      </c>
      <c r="AY42" s="433">
        <v>-0.3</v>
      </c>
      <c r="AZ42" s="435">
        <v>-0.3</v>
      </c>
    </row>
    <row r="43" spans="1:52">
      <c r="A43" s="427"/>
      <c r="B43" s="448" t="s">
        <v>129</v>
      </c>
      <c r="C43" s="478">
        <v>505</v>
      </c>
      <c r="D43" s="463">
        <v>41445</v>
      </c>
      <c r="E43" s="450">
        <v>7125</v>
      </c>
      <c r="F43" s="397" t="s">
        <v>128</v>
      </c>
      <c r="G43" s="464" t="s">
        <v>68</v>
      </c>
      <c r="H43" s="465" t="s">
        <v>95</v>
      </c>
      <c r="I43" s="434" t="s">
        <v>100</v>
      </c>
      <c r="J43" s="436" t="s">
        <v>100</v>
      </c>
      <c r="K43" s="434" t="s">
        <v>100</v>
      </c>
      <c r="L43" s="436" t="s">
        <v>100</v>
      </c>
      <c r="M43" s="434" t="s">
        <v>100</v>
      </c>
      <c r="N43" s="436" t="s">
        <v>100</v>
      </c>
      <c r="O43" s="433" t="s">
        <v>100</v>
      </c>
      <c r="P43" s="435" t="s">
        <v>100</v>
      </c>
      <c r="Q43" s="441"/>
      <c r="R43" s="434" t="s">
        <v>100</v>
      </c>
      <c r="S43" s="436" t="s">
        <v>100</v>
      </c>
      <c r="T43" s="434" t="s">
        <v>100</v>
      </c>
      <c r="U43" s="436" t="s">
        <v>100</v>
      </c>
      <c r="V43" s="434" t="s">
        <v>100</v>
      </c>
      <c r="W43" s="436" t="s">
        <v>100</v>
      </c>
      <c r="X43" s="433" t="s">
        <v>100</v>
      </c>
      <c r="Y43" s="435" t="s">
        <v>100</v>
      </c>
      <c r="Z43" s="451"/>
      <c r="AA43" s="434" t="s">
        <v>100</v>
      </c>
      <c r="AB43" s="436" t="s">
        <v>100</v>
      </c>
      <c r="AC43" s="434" t="s">
        <v>100</v>
      </c>
      <c r="AD43" s="436" t="s">
        <v>100</v>
      </c>
      <c r="AE43" s="434" t="s">
        <v>100</v>
      </c>
      <c r="AF43" s="436" t="s">
        <v>100</v>
      </c>
      <c r="AG43" s="433" t="s">
        <v>100</v>
      </c>
      <c r="AH43" s="435" t="s">
        <v>100</v>
      </c>
      <c r="AI43" s="451"/>
      <c r="AJ43" s="434" t="s">
        <v>100</v>
      </c>
      <c r="AK43" s="436" t="s">
        <v>100</v>
      </c>
      <c r="AL43" s="434" t="s">
        <v>100</v>
      </c>
      <c r="AM43" s="436" t="s">
        <v>100</v>
      </c>
      <c r="AN43" s="434" t="s">
        <v>100</v>
      </c>
      <c r="AO43" s="436" t="s">
        <v>100</v>
      </c>
      <c r="AP43" s="433" t="s">
        <v>100</v>
      </c>
      <c r="AQ43" s="435" t="s">
        <v>100</v>
      </c>
      <c r="AS43" s="434" t="s">
        <v>100</v>
      </c>
      <c r="AT43" s="436" t="s">
        <v>100</v>
      </c>
      <c r="AU43" s="434" t="s">
        <v>100</v>
      </c>
      <c r="AV43" s="436" t="s">
        <v>100</v>
      </c>
      <c r="AW43" s="434" t="s">
        <v>100</v>
      </c>
      <c r="AX43" s="436" t="s">
        <v>100</v>
      </c>
      <c r="AY43" s="433" t="s">
        <v>100</v>
      </c>
      <c r="AZ43" s="435" t="s">
        <v>100</v>
      </c>
    </row>
    <row r="44" spans="1:52" ht="25.5">
      <c r="A44" s="427"/>
      <c r="B44" s="448" t="s">
        <v>129</v>
      </c>
      <c r="C44" s="484">
        <v>505</v>
      </c>
      <c r="D44" s="463">
        <v>41445</v>
      </c>
      <c r="E44" s="450">
        <v>7125</v>
      </c>
      <c r="F44" s="397" t="s">
        <v>128</v>
      </c>
      <c r="G44" s="464" t="s">
        <v>67</v>
      </c>
      <c r="H44" s="465" t="s">
        <v>95</v>
      </c>
      <c r="I44" s="434" t="s">
        <v>98</v>
      </c>
      <c r="J44" s="436" t="s">
        <v>98</v>
      </c>
      <c r="K44" s="434" t="s">
        <v>98</v>
      </c>
      <c r="L44" s="456" t="s">
        <v>98</v>
      </c>
      <c r="M44" s="434" t="s">
        <v>98</v>
      </c>
      <c r="N44" s="456" t="s">
        <v>98</v>
      </c>
      <c r="O44" s="433" t="s">
        <v>98</v>
      </c>
      <c r="P44" s="435" t="s">
        <v>98</v>
      </c>
      <c r="Q44" s="441"/>
      <c r="R44" s="434" t="s">
        <v>98</v>
      </c>
      <c r="S44" s="436" t="s">
        <v>98</v>
      </c>
      <c r="T44" s="434" t="s">
        <v>98</v>
      </c>
      <c r="U44" s="456" t="s">
        <v>98</v>
      </c>
      <c r="V44" s="434" t="s">
        <v>98</v>
      </c>
      <c r="W44" s="436" t="s">
        <v>98</v>
      </c>
      <c r="X44" s="433" t="s">
        <v>98</v>
      </c>
      <c r="Y44" s="435" t="s">
        <v>98</v>
      </c>
      <c r="Z44" s="451"/>
      <c r="AA44" s="434" t="s">
        <v>98</v>
      </c>
      <c r="AB44" s="436" t="s">
        <v>98</v>
      </c>
      <c r="AC44" s="434" t="s">
        <v>98</v>
      </c>
      <c r="AD44" s="436" t="s">
        <v>98</v>
      </c>
      <c r="AE44" s="434" t="s">
        <v>98</v>
      </c>
      <c r="AF44" s="436" t="s">
        <v>98</v>
      </c>
      <c r="AG44" s="433" t="s">
        <v>98</v>
      </c>
      <c r="AH44" s="435" t="s">
        <v>98</v>
      </c>
      <c r="AI44" s="451"/>
      <c r="AJ44" s="434" t="s">
        <v>98</v>
      </c>
      <c r="AK44" s="436" t="s">
        <v>98</v>
      </c>
      <c r="AL44" s="434" t="s">
        <v>98</v>
      </c>
      <c r="AM44" s="436" t="s">
        <v>98</v>
      </c>
      <c r="AN44" s="434" t="s">
        <v>98</v>
      </c>
      <c r="AO44" s="436" t="s">
        <v>98</v>
      </c>
      <c r="AP44" s="433" t="s">
        <v>98</v>
      </c>
      <c r="AQ44" s="435" t="s">
        <v>98</v>
      </c>
      <c r="AS44" s="434" t="s">
        <v>98</v>
      </c>
      <c r="AT44" s="436" t="s">
        <v>98</v>
      </c>
      <c r="AU44" s="434" t="s">
        <v>98</v>
      </c>
      <c r="AV44" s="436" t="s">
        <v>98</v>
      </c>
      <c r="AW44" s="434" t="s">
        <v>98</v>
      </c>
      <c r="AX44" s="436" t="s">
        <v>98</v>
      </c>
      <c r="AY44" s="433" t="s">
        <v>98</v>
      </c>
      <c r="AZ44" s="435" t="s">
        <v>98</v>
      </c>
    </row>
    <row r="45" spans="1:52">
      <c r="A45" s="427"/>
      <c r="B45" s="448" t="s">
        <v>129</v>
      </c>
      <c r="C45" s="476">
        <v>308</v>
      </c>
      <c r="D45" s="447">
        <v>41369</v>
      </c>
      <c r="E45" s="397">
        <v>7125</v>
      </c>
      <c r="F45" s="397" t="s">
        <v>128</v>
      </c>
      <c r="G45" s="427" t="s">
        <v>116</v>
      </c>
      <c r="H45" s="168" t="s">
        <v>95</v>
      </c>
      <c r="I45" s="394">
        <v>0.2</v>
      </c>
      <c r="J45" s="418">
        <v>0</v>
      </c>
      <c r="K45" s="398">
        <v>0</v>
      </c>
      <c r="L45" s="395">
        <v>0</v>
      </c>
      <c r="M45" s="398">
        <v>0</v>
      </c>
      <c r="N45" s="395">
        <v>0</v>
      </c>
      <c r="O45" s="398">
        <v>0.2</v>
      </c>
      <c r="P45" s="391">
        <v>0</v>
      </c>
      <c r="Q45" s="417"/>
      <c r="R45" s="394">
        <v>-0.2</v>
      </c>
      <c r="S45" s="418">
        <v>0</v>
      </c>
      <c r="T45" s="398">
        <v>0</v>
      </c>
      <c r="U45" s="395">
        <v>0</v>
      </c>
      <c r="V45" s="398">
        <v>0</v>
      </c>
      <c r="W45" s="391">
        <v>0</v>
      </c>
      <c r="X45" s="398">
        <v>-0.2</v>
      </c>
      <c r="Y45" s="391">
        <v>0</v>
      </c>
      <c r="Z45" s="417"/>
      <c r="AA45" s="398">
        <v>0.2</v>
      </c>
      <c r="AB45" s="391">
        <v>0</v>
      </c>
      <c r="AC45" s="398">
        <v>0</v>
      </c>
      <c r="AD45" s="391">
        <v>0</v>
      </c>
      <c r="AE45" s="398">
        <v>0</v>
      </c>
      <c r="AF45" s="391">
        <v>0</v>
      </c>
      <c r="AG45" s="398">
        <v>0.2</v>
      </c>
      <c r="AH45" s="391">
        <v>0</v>
      </c>
      <c r="AI45" s="399"/>
      <c r="AJ45" s="398">
        <v>-0.2</v>
      </c>
      <c r="AK45" s="391">
        <v>0</v>
      </c>
      <c r="AL45" s="398">
        <v>0</v>
      </c>
      <c r="AM45" s="391">
        <v>0</v>
      </c>
      <c r="AN45" s="398">
        <v>0</v>
      </c>
      <c r="AO45" s="391">
        <v>0</v>
      </c>
      <c r="AP45" s="398">
        <v>-0.2</v>
      </c>
      <c r="AQ45" s="391">
        <v>0</v>
      </c>
      <c r="AS45" s="398">
        <v>0.2</v>
      </c>
      <c r="AT45" s="391">
        <v>0</v>
      </c>
      <c r="AU45" s="398">
        <v>0</v>
      </c>
      <c r="AV45" s="391">
        <v>0</v>
      </c>
      <c r="AW45" s="398">
        <v>0</v>
      </c>
      <c r="AX45" s="391">
        <v>0</v>
      </c>
      <c r="AY45" s="398">
        <v>0.2</v>
      </c>
      <c r="AZ45" s="391">
        <v>0</v>
      </c>
    </row>
    <row r="46" spans="1:52">
      <c r="A46" s="427"/>
      <c r="B46" s="240" t="s">
        <v>129</v>
      </c>
      <c r="C46" s="475">
        <v>273</v>
      </c>
      <c r="D46" s="471">
        <v>41362</v>
      </c>
      <c r="E46" s="220">
        <v>7125</v>
      </c>
      <c r="F46" s="239" t="s">
        <v>128</v>
      </c>
      <c r="G46" s="223" t="s">
        <v>234</v>
      </c>
      <c r="H46" s="223" t="s">
        <v>243</v>
      </c>
      <c r="I46" s="224">
        <v>-1.7</v>
      </c>
      <c r="J46" s="225">
        <v>0</v>
      </c>
      <c r="K46" s="224">
        <v>0</v>
      </c>
      <c r="L46" s="370">
        <v>0</v>
      </c>
      <c r="M46" s="224">
        <v>0</v>
      </c>
      <c r="N46" s="370">
        <v>0</v>
      </c>
      <c r="O46" s="398">
        <f>+SUM(I46,K46,M46)</f>
        <v>-1.7</v>
      </c>
      <c r="P46" s="391">
        <f>+SUM(J46,L46,N46)</f>
        <v>0</v>
      </c>
      <c r="Q46" s="277"/>
      <c r="R46" s="224">
        <v>0</v>
      </c>
      <c r="S46" s="225">
        <v>0</v>
      </c>
      <c r="T46" s="224">
        <v>0</v>
      </c>
      <c r="U46" s="370">
        <v>0</v>
      </c>
      <c r="V46" s="224">
        <v>0</v>
      </c>
      <c r="W46" s="225">
        <v>0</v>
      </c>
      <c r="X46" s="224">
        <v>0</v>
      </c>
      <c r="Y46" s="225">
        <v>0</v>
      </c>
      <c r="Z46" s="194"/>
      <c r="AA46" s="224">
        <v>0</v>
      </c>
      <c r="AB46" s="225">
        <v>0</v>
      </c>
      <c r="AC46" s="224">
        <v>0</v>
      </c>
      <c r="AD46" s="225">
        <v>0</v>
      </c>
      <c r="AE46" s="224">
        <v>0</v>
      </c>
      <c r="AF46" s="225">
        <v>0</v>
      </c>
      <c r="AG46" s="224">
        <v>0</v>
      </c>
      <c r="AH46" s="225">
        <v>0</v>
      </c>
      <c r="AI46" s="194"/>
      <c r="AJ46" s="224">
        <v>0</v>
      </c>
      <c r="AK46" s="225">
        <v>0</v>
      </c>
      <c r="AL46" s="224">
        <v>0</v>
      </c>
      <c r="AM46" s="225">
        <v>0</v>
      </c>
      <c r="AN46" s="224">
        <v>0</v>
      </c>
      <c r="AO46" s="225">
        <v>0</v>
      </c>
      <c r="AP46" s="224">
        <v>0</v>
      </c>
      <c r="AQ46" s="225">
        <v>0</v>
      </c>
      <c r="AR46" s="228"/>
      <c r="AS46" s="224">
        <v>0</v>
      </c>
      <c r="AT46" s="225">
        <v>0</v>
      </c>
      <c r="AU46" s="224">
        <v>0</v>
      </c>
      <c r="AV46" s="225">
        <v>0</v>
      </c>
      <c r="AW46" s="224">
        <v>0</v>
      </c>
      <c r="AX46" s="225">
        <v>0</v>
      </c>
      <c r="AY46" s="224">
        <v>0</v>
      </c>
      <c r="AZ46" s="225">
        <v>0</v>
      </c>
    </row>
    <row r="47" spans="1:52">
      <c r="A47" s="392"/>
      <c r="B47" s="448"/>
      <c r="C47" s="247"/>
      <c r="D47" s="428"/>
      <c r="E47" s="397"/>
      <c r="F47" s="397"/>
      <c r="G47" s="283"/>
      <c r="H47" s="437" t="s">
        <v>202</v>
      </c>
      <c r="I47" s="394">
        <f>+SUM(I42:I46)</f>
        <v>-1.5999999999999999</v>
      </c>
      <c r="J47" s="418">
        <f t="shared" ref="J47:P47" si="95">+SUM(J42:J46)</f>
        <v>-0.1</v>
      </c>
      <c r="K47" s="398">
        <f t="shared" si="95"/>
        <v>-0.1</v>
      </c>
      <c r="L47" s="391">
        <f t="shared" si="95"/>
        <v>-0.1</v>
      </c>
      <c r="M47" s="398">
        <f t="shared" si="95"/>
        <v>0</v>
      </c>
      <c r="N47" s="391">
        <f t="shared" si="95"/>
        <v>0</v>
      </c>
      <c r="O47" s="433">
        <f t="shared" si="95"/>
        <v>-1.7</v>
      </c>
      <c r="P47" s="435">
        <f t="shared" si="95"/>
        <v>-0.2</v>
      </c>
      <c r="Q47" s="417"/>
      <c r="R47" s="394">
        <f>+SUM(R42:R46)</f>
        <v>-0.30000000000000004</v>
      </c>
      <c r="S47" s="418">
        <f t="shared" ref="S47" si="96">+SUM(S42:S46)</f>
        <v>-0.1</v>
      </c>
      <c r="T47" s="398">
        <f t="shared" ref="T47" si="97">+SUM(T42:T46)</f>
        <v>-0.1</v>
      </c>
      <c r="U47" s="391">
        <f t="shared" ref="U47" si="98">+SUM(U42:U46)</f>
        <v>-0.1</v>
      </c>
      <c r="V47" s="398">
        <f t="shared" ref="V47" si="99">+SUM(V42:V46)</f>
        <v>0</v>
      </c>
      <c r="W47" s="391">
        <f t="shared" ref="W47" si="100">+SUM(W42:W46)</f>
        <v>0</v>
      </c>
      <c r="X47" s="433">
        <f t="shared" ref="X47" si="101">+SUM(X42:X46)</f>
        <v>-0.4</v>
      </c>
      <c r="Y47" s="435">
        <f t="shared" ref="Y47" si="102">+SUM(Y42:Y46)</f>
        <v>-0.2</v>
      </c>
      <c r="Z47" s="417"/>
      <c r="AA47" s="394">
        <f>+SUM(AA42:AA46)</f>
        <v>0.1</v>
      </c>
      <c r="AB47" s="418">
        <f t="shared" ref="AB47" si="103">+SUM(AB42:AB46)</f>
        <v>-0.1</v>
      </c>
      <c r="AC47" s="398">
        <f t="shared" ref="AC47" si="104">+SUM(AC42:AC46)</f>
        <v>-0.2</v>
      </c>
      <c r="AD47" s="391">
        <f t="shared" ref="AD47" si="105">+SUM(AD42:AD46)</f>
        <v>-0.2</v>
      </c>
      <c r="AE47" s="398">
        <f t="shared" ref="AE47" si="106">+SUM(AE42:AE46)</f>
        <v>0</v>
      </c>
      <c r="AF47" s="391">
        <f t="shared" ref="AF47" si="107">+SUM(AF42:AF46)</f>
        <v>0</v>
      </c>
      <c r="AG47" s="433">
        <f t="shared" ref="AG47" si="108">+SUM(AG42:AG46)</f>
        <v>-9.9999999999999978E-2</v>
      </c>
      <c r="AH47" s="435">
        <f t="shared" ref="AH47" si="109">+SUM(AH42:AH46)</f>
        <v>-0.3</v>
      </c>
      <c r="AI47" s="399"/>
      <c r="AJ47" s="394">
        <f>+SUM(AJ42:AJ46)</f>
        <v>-0.30000000000000004</v>
      </c>
      <c r="AK47" s="418">
        <f t="shared" ref="AK47" si="110">+SUM(AK42:AK46)</f>
        <v>-0.1</v>
      </c>
      <c r="AL47" s="398">
        <f t="shared" ref="AL47" si="111">+SUM(AL42:AL46)</f>
        <v>-0.2</v>
      </c>
      <c r="AM47" s="391">
        <f t="shared" ref="AM47" si="112">+SUM(AM42:AM46)</f>
        <v>-0.2</v>
      </c>
      <c r="AN47" s="398">
        <f t="shared" ref="AN47" si="113">+SUM(AN42:AN46)</f>
        <v>0</v>
      </c>
      <c r="AO47" s="391">
        <f t="shared" ref="AO47" si="114">+SUM(AO42:AO46)</f>
        <v>0</v>
      </c>
      <c r="AP47" s="433">
        <f t="shared" ref="AP47" si="115">+SUM(AP42:AP46)</f>
        <v>-0.5</v>
      </c>
      <c r="AQ47" s="435">
        <f t="shared" ref="AQ47" si="116">+SUM(AQ42:AQ46)</f>
        <v>-0.3</v>
      </c>
      <c r="AS47" s="394">
        <f>+SUM(AS42:AS46)</f>
        <v>0.1</v>
      </c>
      <c r="AT47" s="418">
        <f t="shared" ref="AT47" si="117">+SUM(AT42:AT46)</f>
        <v>-0.1</v>
      </c>
      <c r="AU47" s="398">
        <f t="shared" ref="AU47" si="118">+SUM(AU42:AU46)</f>
        <v>-0.2</v>
      </c>
      <c r="AV47" s="391">
        <f t="shared" ref="AV47" si="119">+SUM(AV42:AV46)</f>
        <v>-0.2</v>
      </c>
      <c r="AW47" s="398">
        <f t="shared" ref="AW47" si="120">+SUM(AW42:AW46)</f>
        <v>0</v>
      </c>
      <c r="AX47" s="391">
        <f t="shared" ref="AX47" si="121">+SUM(AX42:AX46)</f>
        <v>0</v>
      </c>
      <c r="AY47" s="433">
        <f t="shared" ref="AY47" si="122">+SUM(AY42:AY46)</f>
        <v>-9.9999999999999978E-2</v>
      </c>
      <c r="AZ47" s="435">
        <f t="shared" ref="AZ47" si="123">+SUM(AZ42:AZ46)</f>
        <v>-0.3</v>
      </c>
    </row>
    <row r="48" spans="1:52">
      <c r="A48" s="427"/>
      <c r="B48" s="240"/>
      <c r="C48" s="475"/>
      <c r="D48" s="471"/>
      <c r="E48" s="220"/>
      <c r="F48" s="239"/>
      <c r="G48" s="223"/>
      <c r="H48" s="223"/>
      <c r="I48" s="224"/>
      <c r="J48" s="225"/>
      <c r="K48" s="224"/>
      <c r="L48" s="225"/>
      <c r="M48" s="224"/>
      <c r="N48" s="225"/>
      <c r="O48" s="398"/>
      <c r="P48" s="391"/>
      <c r="Q48" s="277"/>
      <c r="R48" s="224"/>
      <c r="S48" s="225"/>
      <c r="T48" s="224"/>
      <c r="U48" s="225"/>
      <c r="V48" s="224"/>
      <c r="W48" s="225"/>
      <c r="X48" s="398"/>
      <c r="Y48" s="391"/>
      <c r="Z48" s="194"/>
      <c r="AA48" s="224"/>
      <c r="AB48" s="225"/>
      <c r="AC48" s="224"/>
      <c r="AD48" s="225"/>
      <c r="AE48" s="224"/>
      <c r="AF48" s="225"/>
      <c r="AG48" s="398"/>
      <c r="AH48" s="391"/>
      <c r="AI48" s="194"/>
      <c r="AJ48" s="224"/>
      <c r="AK48" s="225"/>
      <c r="AL48" s="224"/>
      <c r="AM48" s="225"/>
      <c r="AN48" s="224"/>
      <c r="AO48" s="225"/>
      <c r="AP48" s="398"/>
      <c r="AQ48" s="391"/>
      <c r="AR48" s="228"/>
      <c r="AS48" s="224"/>
      <c r="AT48" s="225"/>
      <c r="AU48" s="224"/>
      <c r="AV48" s="225"/>
      <c r="AW48" s="224"/>
      <c r="AX48" s="225"/>
      <c r="AY48" s="398"/>
      <c r="AZ48" s="391"/>
    </row>
    <row r="49" spans="1:52">
      <c r="A49" s="427"/>
      <c r="B49" s="448" t="s">
        <v>31</v>
      </c>
      <c r="C49" s="476">
        <v>465</v>
      </c>
      <c r="D49" s="447">
        <v>41417</v>
      </c>
      <c r="E49" s="397">
        <v>406</v>
      </c>
      <c r="F49" s="397" t="s">
        <v>124</v>
      </c>
      <c r="G49" s="427" t="s">
        <v>53</v>
      </c>
      <c r="H49" s="168" t="s">
        <v>91</v>
      </c>
      <c r="I49" s="394">
        <v>0</v>
      </c>
      <c r="J49" s="418">
        <v>-3</v>
      </c>
      <c r="K49" s="398">
        <v>0</v>
      </c>
      <c r="L49" s="391">
        <v>0</v>
      </c>
      <c r="M49" s="398">
        <v>0</v>
      </c>
      <c r="N49" s="391">
        <v>0</v>
      </c>
      <c r="O49" s="398">
        <v>0</v>
      </c>
      <c r="P49" s="391">
        <v>-3</v>
      </c>
      <c r="Q49" s="417"/>
      <c r="R49" s="394">
        <v>0</v>
      </c>
      <c r="S49" s="418">
        <v>-3</v>
      </c>
      <c r="T49" s="398">
        <v>0</v>
      </c>
      <c r="U49" s="391">
        <v>0</v>
      </c>
      <c r="V49" s="398">
        <v>0</v>
      </c>
      <c r="W49" s="391">
        <v>0</v>
      </c>
      <c r="X49" s="398">
        <v>0</v>
      </c>
      <c r="Y49" s="391">
        <v>-3</v>
      </c>
      <c r="Z49" s="417"/>
      <c r="AA49" s="398">
        <v>-2.7</v>
      </c>
      <c r="AB49" s="391">
        <v>-3</v>
      </c>
      <c r="AC49" s="398">
        <v>0</v>
      </c>
      <c r="AD49" s="391">
        <v>0</v>
      </c>
      <c r="AE49" s="398">
        <v>0</v>
      </c>
      <c r="AF49" s="391">
        <v>0</v>
      </c>
      <c r="AG49" s="398">
        <v>-2.7</v>
      </c>
      <c r="AH49" s="391">
        <v>-3</v>
      </c>
      <c r="AI49" s="399"/>
      <c r="AJ49" s="398">
        <v>-3</v>
      </c>
      <c r="AK49" s="391">
        <v>-3</v>
      </c>
      <c r="AL49" s="398">
        <v>0</v>
      </c>
      <c r="AM49" s="391">
        <v>0</v>
      </c>
      <c r="AN49" s="398">
        <v>0</v>
      </c>
      <c r="AO49" s="391">
        <v>0</v>
      </c>
      <c r="AP49" s="398">
        <v>-3</v>
      </c>
      <c r="AQ49" s="391">
        <v>-3</v>
      </c>
      <c r="AS49" s="398">
        <v>-3</v>
      </c>
      <c r="AT49" s="391">
        <v>-3</v>
      </c>
      <c r="AU49" s="398">
        <v>0</v>
      </c>
      <c r="AV49" s="391">
        <v>0</v>
      </c>
      <c r="AW49" s="398">
        <v>0</v>
      </c>
      <c r="AX49" s="391">
        <v>0</v>
      </c>
      <c r="AY49" s="398">
        <v>-3</v>
      </c>
      <c r="AZ49" s="391">
        <v>-3</v>
      </c>
    </row>
    <row r="50" spans="1:52">
      <c r="A50" s="392"/>
      <c r="B50" s="448"/>
      <c r="C50" s="247"/>
      <c r="D50" s="428"/>
      <c r="E50" s="397"/>
      <c r="F50" s="397"/>
      <c r="G50" s="283"/>
      <c r="H50" s="437" t="s">
        <v>202</v>
      </c>
      <c r="I50" s="394">
        <f>+SUM(I49)</f>
        <v>0</v>
      </c>
      <c r="J50" s="418">
        <f t="shared" ref="J50:P50" si="124">+SUM(J49)</f>
        <v>-3</v>
      </c>
      <c r="K50" s="398">
        <f t="shared" si="124"/>
        <v>0</v>
      </c>
      <c r="L50" s="391">
        <f t="shared" si="124"/>
        <v>0</v>
      </c>
      <c r="M50" s="398">
        <f t="shared" si="124"/>
        <v>0</v>
      </c>
      <c r="N50" s="391">
        <f t="shared" si="124"/>
        <v>0</v>
      </c>
      <c r="O50" s="433">
        <f t="shared" si="124"/>
        <v>0</v>
      </c>
      <c r="P50" s="435">
        <f t="shared" si="124"/>
        <v>-3</v>
      </c>
      <c r="Q50" s="417"/>
      <c r="R50" s="394">
        <f>+SUM(R49)</f>
        <v>0</v>
      </c>
      <c r="S50" s="418">
        <f t="shared" ref="S50" si="125">+SUM(S49)</f>
        <v>-3</v>
      </c>
      <c r="T50" s="398">
        <f t="shared" ref="T50" si="126">+SUM(T49)</f>
        <v>0</v>
      </c>
      <c r="U50" s="391">
        <f t="shared" ref="U50" si="127">+SUM(U49)</f>
        <v>0</v>
      </c>
      <c r="V50" s="398">
        <f t="shared" ref="V50" si="128">+SUM(V49)</f>
        <v>0</v>
      </c>
      <c r="W50" s="391">
        <f t="shared" ref="W50" si="129">+SUM(W49)</f>
        <v>0</v>
      </c>
      <c r="X50" s="433">
        <f t="shared" ref="X50" si="130">+SUM(X49)</f>
        <v>0</v>
      </c>
      <c r="Y50" s="435">
        <f t="shared" ref="Y50" si="131">+SUM(Y49)</f>
        <v>-3</v>
      </c>
      <c r="Z50" s="417"/>
      <c r="AA50" s="394">
        <f>+SUM(AA49)</f>
        <v>-2.7</v>
      </c>
      <c r="AB50" s="418">
        <f t="shared" ref="AB50" si="132">+SUM(AB49)</f>
        <v>-3</v>
      </c>
      <c r="AC50" s="398">
        <f t="shared" ref="AC50" si="133">+SUM(AC49)</f>
        <v>0</v>
      </c>
      <c r="AD50" s="391">
        <f t="shared" ref="AD50" si="134">+SUM(AD49)</f>
        <v>0</v>
      </c>
      <c r="AE50" s="398">
        <f t="shared" ref="AE50" si="135">+SUM(AE49)</f>
        <v>0</v>
      </c>
      <c r="AF50" s="391">
        <f t="shared" ref="AF50" si="136">+SUM(AF49)</f>
        <v>0</v>
      </c>
      <c r="AG50" s="433">
        <f t="shared" ref="AG50" si="137">+SUM(AG49)</f>
        <v>-2.7</v>
      </c>
      <c r="AH50" s="435">
        <f t="shared" ref="AH50" si="138">+SUM(AH49)</f>
        <v>-3</v>
      </c>
      <c r="AI50" s="399"/>
      <c r="AJ50" s="394">
        <f>+SUM(AJ49)</f>
        <v>-3</v>
      </c>
      <c r="AK50" s="418">
        <f t="shared" ref="AK50" si="139">+SUM(AK49)</f>
        <v>-3</v>
      </c>
      <c r="AL50" s="398">
        <f t="shared" ref="AL50" si="140">+SUM(AL49)</f>
        <v>0</v>
      </c>
      <c r="AM50" s="391">
        <f t="shared" ref="AM50" si="141">+SUM(AM49)</f>
        <v>0</v>
      </c>
      <c r="AN50" s="398">
        <f t="shared" ref="AN50" si="142">+SUM(AN49)</f>
        <v>0</v>
      </c>
      <c r="AO50" s="391">
        <f t="shared" ref="AO50" si="143">+SUM(AO49)</f>
        <v>0</v>
      </c>
      <c r="AP50" s="433">
        <f t="shared" ref="AP50" si="144">+SUM(AP49)</f>
        <v>-3</v>
      </c>
      <c r="AQ50" s="435">
        <f t="shared" ref="AQ50" si="145">+SUM(AQ49)</f>
        <v>-3</v>
      </c>
      <c r="AS50" s="394">
        <f>+SUM(AS49)</f>
        <v>-3</v>
      </c>
      <c r="AT50" s="418">
        <f t="shared" ref="AT50" si="146">+SUM(AT49)</f>
        <v>-3</v>
      </c>
      <c r="AU50" s="398">
        <f t="shared" ref="AU50" si="147">+SUM(AU49)</f>
        <v>0</v>
      </c>
      <c r="AV50" s="391">
        <f t="shared" ref="AV50" si="148">+SUM(AV49)</f>
        <v>0</v>
      </c>
      <c r="AW50" s="398">
        <f t="shared" ref="AW50" si="149">+SUM(AW49)</f>
        <v>0</v>
      </c>
      <c r="AX50" s="391">
        <f t="shared" ref="AX50" si="150">+SUM(AX49)</f>
        <v>0</v>
      </c>
      <c r="AY50" s="433">
        <f t="shared" ref="AY50" si="151">+SUM(AY49)</f>
        <v>-3</v>
      </c>
      <c r="AZ50" s="435">
        <f t="shared" ref="AZ50" si="152">+SUM(AZ49)</f>
        <v>-3</v>
      </c>
    </row>
    <row r="51" spans="1:52">
      <c r="A51" s="427"/>
      <c r="B51" s="240"/>
      <c r="C51" s="475"/>
      <c r="D51" s="471"/>
      <c r="E51" s="220"/>
      <c r="F51" s="239"/>
      <c r="G51" s="223"/>
      <c r="H51" s="223"/>
      <c r="I51" s="224"/>
      <c r="J51" s="225"/>
      <c r="K51" s="224"/>
      <c r="L51" s="225"/>
      <c r="M51" s="224"/>
      <c r="N51" s="225"/>
      <c r="O51" s="398"/>
      <c r="P51" s="391"/>
      <c r="Q51" s="277"/>
      <c r="R51" s="224"/>
      <c r="S51" s="225"/>
      <c r="T51" s="224"/>
      <c r="U51" s="225"/>
      <c r="V51" s="224"/>
      <c r="W51" s="225"/>
      <c r="X51" s="398"/>
      <c r="Y51" s="391"/>
      <c r="Z51" s="194"/>
      <c r="AA51" s="224"/>
      <c r="AB51" s="225"/>
      <c r="AC51" s="224"/>
      <c r="AD51" s="225"/>
      <c r="AE51" s="224"/>
      <c r="AF51" s="225"/>
      <c r="AG51" s="398"/>
      <c r="AH51" s="391"/>
      <c r="AI51" s="194"/>
      <c r="AJ51" s="224"/>
      <c r="AK51" s="225"/>
      <c r="AL51" s="224"/>
      <c r="AM51" s="225"/>
      <c r="AN51" s="224"/>
      <c r="AO51" s="225"/>
      <c r="AP51" s="398"/>
      <c r="AQ51" s="391"/>
      <c r="AR51" s="228"/>
      <c r="AS51" s="224"/>
      <c r="AT51" s="225"/>
      <c r="AU51" s="224"/>
      <c r="AV51" s="225"/>
      <c r="AW51" s="224"/>
      <c r="AX51" s="225"/>
      <c r="AY51" s="398"/>
      <c r="AZ51" s="391"/>
    </row>
    <row r="52" spans="1:52">
      <c r="A52" s="427"/>
      <c r="B52" s="448" t="s">
        <v>35</v>
      </c>
      <c r="C52" s="476">
        <v>490</v>
      </c>
      <c r="D52" s="458">
        <v>41431</v>
      </c>
      <c r="E52" s="397">
        <v>1520</v>
      </c>
      <c r="F52" s="397" t="s">
        <v>60</v>
      </c>
      <c r="G52" s="427" t="s">
        <v>60</v>
      </c>
      <c r="H52" s="168" t="s">
        <v>94</v>
      </c>
      <c r="I52" s="394">
        <v>0</v>
      </c>
      <c r="J52" s="418">
        <v>0</v>
      </c>
      <c r="K52" s="398">
        <v>0</v>
      </c>
      <c r="L52" s="391">
        <v>0</v>
      </c>
      <c r="M52" s="398">
        <v>0</v>
      </c>
      <c r="N52" s="391">
        <v>0</v>
      </c>
      <c r="O52" s="398">
        <v>0</v>
      </c>
      <c r="P52" s="391">
        <v>0</v>
      </c>
      <c r="Q52" s="317"/>
      <c r="R52" s="394">
        <v>-8.5</v>
      </c>
      <c r="S52" s="317">
        <v>-8.5</v>
      </c>
      <c r="T52" s="398">
        <v>0</v>
      </c>
      <c r="U52" s="391">
        <v>0</v>
      </c>
      <c r="V52" s="398">
        <v>0</v>
      </c>
      <c r="W52" s="391">
        <v>0</v>
      </c>
      <c r="X52" s="398">
        <v>-8.5</v>
      </c>
      <c r="Y52" s="391">
        <v>-8.5</v>
      </c>
      <c r="Z52" s="317"/>
      <c r="AA52" s="398">
        <v>-17.2</v>
      </c>
      <c r="AB52" s="391">
        <v>-17.2</v>
      </c>
      <c r="AC52" s="398">
        <v>0</v>
      </c>
      <c r="AD52" s="391">
        <v>0</v>
      </c>
      <c r="AE52" s="398">
        <v>0</v>
      </c>
      <c r="AF52" s="391">
        <v>0</v>
      </c>
      <c r="AG52" s="398">
        <v>-17.2</v>
      </c>
      <c r="AH52" s="391">
        <v>-17.2</v>
      </c>
      <c r="AI52" s="395"/>
      <c r="AJ52" s="398">
        <v>-27.5</v>
      </c>
      <c r="AK52" s="391">
        <v>-27.5</v>
      </c>
      <c r="AL52" s="398">
        <v>0</v>
      </c>
      <c r="AM52" s="391">
        <v>0</v>
      </c>
      <c r="AN52" s="398">
        <v>0</v>
      </c>
      <c r="AO52" s="391">
        <v>0</v>
      </c>
      <c r="AP52" s="398">
        <v>-27.5</v>
      </c>
      <c r="AQ52" s="391">
        <v>-27.5</v>
      </c>
      <c r="AS52" s="398">
        <v>-38.700000000000003</v>
      </c>
      <c r="AT52" s="391">
        <v>-38.700000000000003</v>
      </c>
      <c r="AU52" s="398">
        <v>0</v>
      </c>
      <c r="AV52" s="395">
        <v>0</v>
      </c>
      <c r="AW52" s="398">
        <v>0</v>
      </c>
      <c r="AX52" s="391">
        <v>0</v>
      </c>
      <c r="AY52" s="398">
        <v>-38.700000000000003</v>
      </c>
      <c r="AZ52" s="391">
        <v>-38.700000000000003</v>
      </c>
    </row>
    <row r="53" spans="1:52">
      <c r="A53" s="392"/>
      <c r="B53" s="448"/>
      <c r="C53" s="247"/>
      <c r="D53" s="428"/>
      <c r="E53" s="397"/>
      <c r="F53" s="397"/>
      <c r="G53" s="283"/>
      <c r="H53" s="437" t="s">
        <v>202</v>
      </c>
      <c r="I53" s="394">
        <f>+SUM(I52)</f>
        <v>0</v>
      </c>
      <c r="J53" s="418">
        <f t="shared" ref="J53" si="153">+SUM(J52)</f>
        <v>0</v>
      </c>
      <c r="K53" s="398">
        <f t="shared" ref="K53" si="154">+SUM(K52)</f>
        <v>0</v>
      </c>
      <c r="L53" s="391">
        <f t="shared" ref="L53" si="155">+SUM(L52)</f>
        <v>0</v>
      </c>
      <c r="M53" s="398">
        <f t="shared" ref="M53" si="156">+SUM(M52)</f>
        <v>0</v>
      </c>
      <c r="N53" s="391">
        <f t="shared" ref="N53" si="157">+SUM(N52)</f>
        <v>0</v>
      </c>
      <c r="O53" s="433">
        <f t="shared" ref="O53" si="158">+SUM(O52)</f>
        <v>0</v>
      </c>
      <c r="P53" s="435">
        <f t="shared" ref="P53" si="159">+SUM(P52)</f>
        <v>0</v>
      </c>
      <c r="Q53" s="417"/>
      <c r="R53" s="394">
        <f>+SUM(R52)</f>
        <v>-8.5</v>
      </c>
      <c r="S53" s="418">
        <f t="shared" ref="S53" si="160">+SUM(S52)</f>
        <v>-8.5</v>
      </c>
      <c r="T53" s="398">
        <f t="shared" ref="T53" si="161">+SUM(T52)</f>
        <v>0</v>
      </c>
      <c r="U53" s="391">
        <f t="shared" ref="U53" si="162">+SUM(U52)</f>
        <v>0</v>
      </c>
      <c r="V53" s="398">
        <f t="shared" ref="V53" si="163">+SUM(V52)</f>
        <v>0</v>
      </c>
      <c r="W53" s="391">
        <f t="shared" ref="W53" si="164">+SUM(W52)</f>
        <v>0</v>
      </c>
      <c r="X53" s="433">
        <f t="shared" ref="X53" si="165">+SUM(X52)</f>
        <v>-8.5</v>
      </c>
      <c r="Y53" s="435">
        <f t="shared" ref="Y53" si="166">+SUM(Y52)</f>
        <v>-8.5</v>
      </c>
      <c r="Z53" s="417"/>
      <c r="AA53" s="394">
        <f>+SUM(AA52)</f>
        <v>-17.2</v>
      </c>
      <c r="AB53" s="418">
        <f t="shared" ref="AB53" si="167">+SUM(AB52)</f>
        <v>-17.2</v>
      </c>
      <c r="AC53" s="398">
        <f t="shared" ref="AC53" si="168">+SUM(AC52)</f>
        <v>0</v>
      </c>
      <c r="AD53" s="391">
        <f t="shared" ref="AD53" si="169">+SUM(AD52)</f>
        <v>0</v>
      </c>
      <c r="AE53" s="398">
        <f t="shared" ref="AE53" si="170">+SUM(AE52)</f>
        <v>0</v>
      </c>
      <c r="AF53" s="391">
        <f t="shared" ref="AF53" si="171">+SUM(AF52)</f>
        <v>0</v>
      </c>
      <c r="AG53" s="433">
        <f t="shared" ref="AG53" si="172">+SUM(AG52)</f>
        <v>-17.2</v>
      </c>
      <c r="AH53" s="435">
        <f t="shared" ref="AH53" si="173">+SUM(AH52)</f>
        <v>-17.2</v>
      </c>
      <c r="AI53" s="399"/>
      <c r="AJ53" s="394">
        <f>+SUM(AJ52)</f>
        <v>-27.5</v>
      </c>
      <c r="AK53" s="418">
        <f t="shared" ref="AK53" si="174">+SUM(AK52)</f>
        <v>-27.5</v>
      </c>
      <c r="AL53" s="398">
        <f t="shared" ref="AL53" si="175">+SUM(AL52)</f>
        <v>0</v>
      </c>
      <c r="AM53" s="391">
        <f t="shared" ref="AM53" si="176">+SUM(AM52)</f>
        <v>0</v>
      </c>
      <c r="AN53" s="398">
        <f t="shared" ref="AN53" si="177">+SUM(AN52)</f>
        <v>0</v>
      </c>
      <c r="AO53" s="391">
        <f t="shared" ref="AO53" si="178">+SUM(AO52)</f>
        <v>0</v>
      </c>
      <c r="AP53" s="433">
        <f t="shared" ref="AP53" si="179">+SUM(AP52)</f>
        <v>-27.5</v>
      </c>
      <c r="AQ53" s="435">
        <f t="shared" ref="AQ53" si="180">+SUM(AQ52)</f>
        <v>-27.5</v>
      </c>
      <c r="AS53" s="394">
        <f>+SUM(AS52)</f>
        <v>-38.700000000000003</v>
      </c>
      <c r="AT53" s="418">
        <f t="shared" ref="AT53" si="181">+SUM(AT52)</f>
        <v>-38.700000000000003</v>
      </c>
      <c r="AU53" s="398">
        <f t="shared" ref="AU53" si="182">+SUM(AU52)</f>
        <v>0</v>
      </c>
      <c r="AV53" s="391">
        <f t="shared" ref="AV53" si="183">+SUM(AV52)</f>
        <v>0</v>
      </c>
      <c r="AW53" s="398">
        <f t="shared" ref="AW53" si="184">+SUM(AW52)</f>
        <v>0</v>
      </c>
      <c r="AX53" s="391">
        <f t="shared" ref="AX53" si="185">+SUM(AX52)</f>
        <v>0</v>
      </c>
      <c r="AY53" s="433">
        <f t="shared" ref="AY53" si="186">+SUM(AY52)</f>
        <v>-38.700000000000003</v>
      </c>
      <c r="AZ53" s="435">
        <f t="shared" ref="AZ53" si="187">+SUM(AZ52)</f>
        <v>-38.700000000000003</v>
      </c>
    </row>
    <row r="54" spans="1:52">
      <c r="A54" s="427"/>
      <c r="B54" s="240"/>
      <c r="C54" s="475"/>
      <c r="D54" s="471"/>
      <c r="E54" s="220"/>
      <c r="F54" s="239"/>
      <c r="G54" s="223"/>
      <c r="H54" s="223"/>
      <c r="I54" s="224"/>
      <c r="J54" s="225"/>
      <c r="K54" s="224"/>
      <c r="L54" s="225"/>
      <c r="M54" s="224"/>
      <c r="N54" s="225"/>
      <c r="O54" s="398"/>
      <c r="P54" s="391"/>
      <c r="Q54" s="277"/>
      <c r="R54" s="224"/>
      <c r="S54" s="225"/>
      <c r="T54" s="224"/>
      <c r="U54" s="225"/>
      <c r="V54" s="224"/>
      <c r="W54" s="225"/>
      <c r="X54" s="398"/>
      <c r="Y54" s="391"/>
      <c r="Z54" s="194"/>
      <c r="AA54" s="224"/>
      <c r="AB54" s="225"/>
      <c r="AC54" s="224"/>
      <c r="AD54" s="225"/>
      <c r="AE54" s="224"/>
      <c r="AF54" s="225"/>
      <c r="AG54" s="398"/>
      <c r="AH54" s="391"/>
      <c r="AI54" s="194"/>
      <c r="AJ54" s="224"/>
      <c r="AK54" s="225"/>
      <c r="AL54" s="224"/>
      <c r="AM54" s="225"/>
      <c r="AN54" s="224"/>
      <c r="AO54" s="225"/>
      <c r="AP54" s="398"/>
      <c r="AQ54" s="391"/>
      <c r="AR54" s="228"/>
      <c r="AS54" s="224"/>
      <c r="AT54" s="225"/>
      <c r="AU54" s="224"/>
      <c r="AV54" s="225"/>
      <c r="AW54" s="224"/>
      <c r="AX54" s="225"/>
      <c r="AY54" s="398"/>
      <c r="AZ54" s="391"/>
    </row>
    <row r="55" spans="1:52">
      <c r="A55" s="427"/>
      <c r="B55" s="448" t="s">
        <v>139</v>
      </c>
      <c r="C55" s="476">
        <v>166</v>
      </c>
      <c r="D55" s="447">
        <v>41349</v>
      </c>
      <c r="E55" s="431">
        <v>135</v>
      </c>
      <c r="F55" s="397" t="s">
        <v>138</v>
      </c>
      <c r="G55" s="392" t="s">
        <v>114</v>
      </c>
      <c r="H55" s="168" t="s">
        <v>79</v>
      </c>
      <c r="I55" s="433">
        <v>-0.1</v>
      </c>
      <c r="J55" s="435">
        <v>-0.1</v>
      </c>
      <c r="K55" s="433" t="s">
        <v>98</v>
      </c>
      <c r="L55" s="435" t="s">
        <v>98</v>
      </c>
      <c r="M55" s="433" t="s">
        <v>98</v>
      </c>
      <c r="N55" s="435" t="s">
        <v>98</v>
      </c>
      <c r="O55" s="433">
        <v>-0.1</v>
      </c>
      <c r="P55" s="435">
        <v>-0.1</v>
      </c>
      <c r="Q55" s="442"/>
      <c r="R55" s="433">
        <v>-0.1</v>
      </c>
      <c r="S55" s="435">
        <v>-0.1</v>
      </c>
      <c r="T55" s="433" t="s">
        <v>98</v>
      </c>
      <c r="U55" s="435" t="s">
        <v>98</v>
      </c>
      <c r="V55" s="433" t="s">
        <v>98</v>
      </c>
      <c r="W55" s="435" t="s">
        <v>98</v>
      </c>
      <c r="X55" s="433">
        <v>-0.1</v>
      </c>
      <c r="Y55" s="435">
        <v>-0.1</v>
      </c>
      <c r="Z55" s="452"/>
      <c r="AA55" s="433">
        <v>-0.1</v>
      </c>
      <c r="AB55" s="435">
        <v>-0.1</v>
      </c>
      <c r="AC55" s="433" t="s">
        <v>98</v>
      </c>
      <c r="AD55" s="435" t="s">
        <v>98</v>
      </c>
      <c r="AE55" s="433" t="s">
        <v>98</v>
      </c>
      <c r="AF55" s="435" t="s">
        <v>98</v>
      </c>
      <c r="AG55" s="433">
        <v>-0.1</v>
      </c>
      <c r="AH55" s="435">
        <v>-0.1</v>
      </c>
      <c r="AI55" s="452"/>
      <c r="AJ55" s="433">
        <v>-0.1</v>
      </c>
      <c r="AK55" s="435">
        <v>-0.1</v>
      </c>
      <c r="AL55" s="433" t="s">
        <v>98</v>
      </c>
      <c r="AM55" s="435" t="s">
        <v>98</v>
      </c>
      <c r="AN55" s="433" t="s">
        <v>98</v>
      </c>
      <c r="AO55" s="435" t="s">
        <v>98</v>
      </c>
      <c r="AP55" s="433">
        <v>-0.1</v>
      </c>
      <c r="AQ55" s="435">
        <v>-0.1</v>
      </c>
      <c r="AS55" s="433">
        <v>-0.1</v>
      </c>
      <c r="AT55" s="435">
        <v>-0.1</v>
      </c>
      <c r="AU55" s="433" t="s">
        <v>98</v>
      </c>
      <c r="AV55" s="435" t="s">
        <v>98</v>
      </c>
      <c r="AW55" s="433" t="s">
        <v>98</v>
      </c>
      <c r="AX55" s="435" t="s">
        <v>98</v>
      </c>
      <c r="AY55" s="433">
        <v>-0.1</v>
      </c>
      <c r="AZ55" s="435">
        <v>-0.1</v>
      </c>
    </row>
    <row r="56" spans="1:52">
      <c r="A56" s="427"/>
      <c r="B56" s="448" t="s">
        <v>31</v>
      </c>
      <c r="C56" s="477">
        <v>245</v>
      </c>
      <c r="D56" s="264">
        <v>41355</v>
      </c>
      <c r="E56" s="450">
        <v>406</v>
      </c>
      <c r="F56" s="397" t="s">
        <v>124</v>
      </c>
      <c r="G56" s="445" t="s">
        <v>115</v>
      </c>
      <c r="H56" s="287" t="s">
        <v>79</v>
      </c>
      <c r="I56" s="433">
        <v>1.2</v>
      </c>
      <c r="J56" s="435">
        <v>1.2</v>
      </c>
      <c r="K56" s="433" t="s">
        <v>97</v>
      </c>
      <c r="L56" s="435" t="s">
        <v>97</v>
      </c>
      <c r="M56" s="433">
        <v>0.3</v>
      </c>
      <c r="N56" s="435">
        <v>0.3</v>
      </c>
      <c r="O56" s="439">
        <v>1.5</v>
      </c>
      <c r="P56" s="440">
        <v>1.5</v>
      </c>
      <c r="Q56" s="442"/>
      <c r="R56" s="433">
        <v>1.2</v>
      </c>
      <c r="S56" s="435">
        <v>1.2</v>
      </c>
      <c r="T56" s="433" t="s">
        <v>97</v>
      </c>
      <c r="U56" s="435" t="s">
        <v>97</v>
      </c>
      <c r="V56" s="433">
        <v>0.3</v>
      </c>
      <c r="W56" s="435">
        <v>0.3</v>
      </c>
      <c r="X56" s="439">
        <v>1.5</v>
      </c>
      <c r="Y56" s="440">
        <v>1.5</v>
      </c>
      <c r="Z56" s="452"/>
      <c r="AA56" s="433">
        <v>1.3</v>
      </c>
      <c r="AB56" s="435">
        <v>1.3</v>
      </c>
      <c r="AC56" s="433" t="s">
        <v>97</v>
      </c>
      <c r="AD56" s="435" t="s">
        <v>97</v>
      </c>
      <c r="AE56" s="433">
        <v>0.3</v>
      </c>
      <c r="AF56" s="435">
        <v>0.3</v>
      </c>
      <c r="AG56" s="439">
        <v>1.6</v>
      </c>
      <c r="AH56" s="440">
        <v>1.6</v>
      </c>
      <c r="AI56" s="452"/>
      <c r="AJ56" s="433">
        <v>1.3</v>
      </c>
      <c r="AK56" s="435">
        <v>1.3</v>
      </c>
      <c r="AL56" s="433" t="s">
        <v>97</v>
      </c>
      <c r="AM56" s="435" t="s">
        <v>97</v>
      </c>
      <c r="AN56" s="433">
        <v>0.3</v>
      </c>
      <c r="AO56" s="435">
        <v>0.3</v>
      </c>
      <c r="AP56" s="439">
        <v>1.6</v>
      </c>
      <c r="AQ56" s="440">
        <v>1.6</v>
      </c>
      <c r="AS56" s="433">
        <v>1.3</v>
      </c>
      <c r="AT56" s="435">
        <v>1.3</v>
      </c>
      <c r="AU56" s="433" t="s">
        <v>97</v>
      </c>
      <c r="AV56" s="435" t="s">
        <v>97</v>
      </c>
      <c r="AW56" s="433">
        <v>0.3</v>
      </c>
      <c r="AX56" s="435">
        <v>0.3</v>
      </c>
      <c r="AY56" s="439">
        <v>1.6</v>
      </c>
      <c r="AZ56" s="440">
        <v>1.6</v>
      </c>
    </row>
    <row r="57" spans="1:52">
      <c r="A57" s="427"/>
      <c r="B57" s="448" t="s">
        <v>31</v>
      </c>
      <c r="C57" s="477">
        <v>421</v>
      </c>
      <c r="D57" s="264">
        <v>41390</v>
      </c>
      <c r="E57" s="450">
        <v>406</v>
      </c>
      <c r="F57" s="397" t="s">
        <v>124</v>
      </c>
      <c r="G57" s="445" t="s">
        <v>147</v>
      </c>
      <c r="H57" s="287" t="s">
        <v>79</v>
      </c>
      <c r="I57" s="433" t="s">
        <v>98</v>
      </c>
      <c r="J57" s="435">
        <v>-0.1</v>
      </c>
      <c r="K57" s="433" t="s">
        <v>98</v>
      </c>
      <c r="L57" s="435" t="s">
        <v>98</v>
      </c>
      <c r="M57" s="433" t="s">
        <v>98</v>
      </c>
      <c r="N57" s="435" t="s">
        <v>98</v>
      </c>
      <c r="O57" s="439" t="s">
        <v>98</v>
      </c>
      <c r="P57" s="440">
        <v>-0.1</v>
      </c>
      <c r="Q57" s="442"/>
      <c r="R57" s="433" t="s">
        <v>98</v>
      </c>
      <c r="S57" s="435">
        <v>-0.1</v>
      </c>
      <c r="T57" s="433" t="s">
        <v>98</v>
      </c>
      <c r="U57" s="435" t="s">
        <v>98</v>
      </c>
      <c r="V57" s="433" t="s">
        <v>98</v>
      </c>
      <c r="W57" s="435" t="s">
        <v>98</v>
      </c>
      <c r="X57" s="439" t="s">
        <v>98</v>
      </c>
      <c r="Y57" s="440">
        <v>-0.1</v>
      </c>
      <c r="Z57" s="452"/>
      <c r="AA57" s="433" t="s">
        <v>98</v>
      </c>
      <c r="AB57" s="435">
        <v>-0.1</v>
      </c>
      <c r="AC57" s="433" t="s">
        <v>98</v>
      </c>
      <c r="AD57" s="435" t="s">
        <v>98</v>
      </c>
      <c r="AE57" s="433" t="s">
        <v>98</v>
      </c>
      <c r="AF57" s="435" t="s">
        <v>98</v>
      </c>
      <c r="AG57" s="439" t="s">
        <v>98</v>
      </c>
      <c r="AH57" s="440">
        <v>-0.1</v>
      </c>
      <c r="AI57" s="452"/>
      <c r="AJ57" s="433">
        <v>-0.1</v>
      </c>
      <c r="AK57" s="435">
        <v>-0.1</v>
      </c>
      <c r="AL57" s="433" t="s">
        <v>98</v>
      </c>
      <c r="AM57" s="435" t="s">
        <v>98</v>
      </c>
      <c r="AN57" s="433" t="s">
        <v>98</v>
      </c>
      <c r="AO57" s="435" t="s">
        <v>98</v>
      </c>
      <c r="AP57" s="439">
        <v>-0.1</v>
      </c>
      <c r="AQ57" s="440">
        <v>-0.1</v>
      </c>
      <c r="AS57" s="433">
        <v>-0.1</v>
      </c>
      <c r="AT57" s="435">
        <v>-0.1</v>
      </c>
      <c r="AU57" s="433" t="s">
        <v>98</v>
      </c>
      <c r="AV57" s="435" t="s">
        <v>98</v>
      </c>
      <c r="AW57" s="433" t="s">
        <v>98</v>
      </c>
      <c r="AX57" s="435" t="s">
        <v>98</v>
      </c>
      <c r="AY57" s="439">
        <v>-0.1</v>
      </c>
      <c r="AZ57" s="440">
        <v>-0.1</v>
      </c>
    </row>
    <row r="58" spans="1:52">
      <c r="A58" s="427"/>
      <c r="B58" s="448" t="s">
        <v>31</v>
      </c>
      <c r="C58" s="477">
        <v>14</v>
      </c>
      <c r="D58" s="264">
        <v>41313</v>
      </c>
      <c r="E58" s="450">
        <v>406</v>
      </c>
      <c r="F58" s="397" t="s">
        <v>124</v>
      </c>
      <c r="G58" s="445" t="s">
        <v>148</v>
      </c>
      <c r="H58" s="287" t="s">
        <v>79</v>
      </c>
      <c r="I58" s="433">
        <v>-1.1000000000000001</v>
      </c>
      <c r="J58" s="435">
        <v>-1.1000000000000001</v>
      </c>
      <c r="K58" s="433" t="s">
        <v>98</v>
      </c>
      <c r="L58" s="435" t="s">
        <v>98</v>
      </c>
      <c r="M58" s="433">
        <v>-0.2</v>
      </c>
      <c r="N58" s="435">
        <v>-0.2</v>
      </c>
      <c r="O58" s="439">
        <v>-1.3</v>
      </c>
      <c r="P58" s="440">
        <v>-1.3</v>
      </c>
      <c r="Q58" s="442"/>
      <c r="R58" s="433">
        <v>-1.2</v>
      </c>
      <c r="S58" s="435">
        <v>-1.2</v>
      </c>
      <c r="T58" s="433" t="s">
        <v>98</v>
      </c>
      <c r="U58" s="435" t="s">
        <v>98</v>
      </c>
      <c r="V58" s="433">
        <v>-0.3</v>
      </c>
      <c r="W58" s="435">
        <v>-0.3</v>
      </c>
      <c r="X58" s="439">
        <v>-1.5</v>
      </c>
      <c r="Y58" s="440">
        <v>-1.5</v>
      </c>
      <c r="Z58" s="452"/>
      <c r="AA58" s="433">
        <v>-1.2</v>
      </c>
      <c r="AB58" s="435">
        <v>-1.2</v>
      </c>
      <c r="AC58" s="433" t="s">
        <v>98</v>
      </c>
      <c r="AD58" s="435" t="s">
        <v>98</v>
      </c>
      <c r="AE58" s="433">
        <v>-0.3</v>
      </c>
      <c r="AF58" s="435">
        <v>-0.3</v>
      </c>
      <c r="AG58" s="439">
        <v>-1.5</v>
      </c>
      <c r="AH58" s="440">
        <v>-1.5</v>
      </c>
      <c r="AI58" s="452"/>
      <c r="AJ58" s="433">
        <v>-1.2</v>
      </c>
      <c r="AK58" s="435">
        <v>-1.2</v>
      </c>
      <c r="AL58" s="433" t="s">
        <v>98</v>
      </c>
      <c r="AM58" s="435" t="s">
        <v>98</v>
      </c>
      <c r="AN58" s="433">
        <v>-0.3</v>
      </c>
      <c r="AO58" s="435">
        <v>-0.3</v>
      </c>
      <c r="AP58" s="439">
        <v>-1.5</v>
      </c>
      <c r="AQ58" s="440">
        <v>-1.5</v>
      </c>
      <c r="AS58" s="433">
        <v>-1.3</v>
      </c>
      <c r="AT58" s="435">
        <v>-1.3</v>
      </c>
      <c r="AU58" s="433" t="s">
        <v>98</v>
      </c>
      <c r="AV58" s="435" t="s">
        <v>98</v>
      </c>
      <c r="AW58" s="433">
        <v>-0.3</v>
      </c>
      <c r="AX58" s="435">
        <v>-0.3</v>
      </c>
      <c r="AY58" s="439">
        <v>-1.6</v>
      </c>
      <c r="AZ58" s="440">
        <v>-1.6</v>
      </c>
    </row>
    <row r="59" spans="1:52">
      <c r="A59" s="392"/>
      <c r="B59" s="448" t="s">
        <v>31</v>
      </c>
      <c r="C59" s="476">
        <v>467</v>
      </c>
      <c r="D59" s="447">
        <v>41417</v>
      </c>
      <c r="E59" s="431">
        <v>406</v>
      </c>
      <c r="F59" s="397" t="s">
        <v>124</v>
      </c>
      <c r="G59" s="313" t="s">
        <v>150</v>
      </c>
      <c r="H59" s="168" t="s">
        <v>79</v>
      </c>
      <c r="I59" s="394">
        <v>-3.8</v>
      </c>
      <c r="J59" s="418">
        <v>0</v>
      </c>
      <c r="K59" s="398" t="s">
        <v>98</v>
      </c>
      <c r="L59" s="391">
        <v>0</v>
      </c>
      <c r="M59" s="398">
        <v>-0.9</v>
      </c>
      <c r="N59" s="391">
        <v>0</v>
      </c>
      <c r="O59" s="398">
        <v>-4.7</v>
      </c>
      <c r="P59" s="391">
        <v>0</v>
      </c>
      <c r="Q59" s="417"/>
      <c r="R59" s="394">
        <v>0</v>
      </c>
      <c r="S59" s="418">
        <v>0</v>
      </c>
      <c r="T59" s="398">
        <v>0</v>
      </c>
      <c r="U59" s="391">
        <v>0</v>
      </c>
      <c r="V59" s="398">
        <v>0</v>
      </c>
      <c r="W59" s="391">
        <v>0</v>
      </c>
      <c r="X59" s="398">
        <v>0</v>
      </c>
      <c r="Y59" s="391">
        <v>0</v>
      </c>
      <c r="Z59" s="417"/>
      <c r="AA59" s="398">
        <v>0</v>
      </c>
      <c r="AB59" s="391">
        <v>0</v>
      </c>
      <c r="AC59" s="398">
        <v>0</v>
      </c>
      <c r="AD59" s="391">
        <v>0</v>
      </c>
      <c r="AE59" s="398">
        <v>0</v>
      </c>
      <c r="AF59" s="391">
        <v>0</v>
      </c>
      <c r="AG59" s="398">
        <v>0</v>
      </c>
      <c r="AH59" s="391">
        <v>0</v>
      </c>
      <c r="AI59" s="399"/>
      <c r="AJ59" s="398">
        <v>0</v>
      </c>
      <c r="AK59" s="391">
        <v>0</v>
      </c>
      <c r="AL59" s="398">
        <v>0</v>
      </c>
      <c r="AM59" s="391">
        <v>0</v>
      </c>
      <c r="AN59" s="398">
        <v>0</v>
      </c>
      <c r="AO59" s="391">
        <v>0</v>
      </c>
      <c r="AP59" s="398">
        <v>0</v>
      </c>
      <c r="AQ59" s="391">
        <v>0</v>
      </c>
      <c r="AS59" s="398">
        <v>0</v>
      </c>
      <c r="AT59" s="391">
        <v>0</v>
      </c>
      <c r="AU59" s="398">
        <v>0</v>
      </c>
      <c r="AV59" s="391">
        <v>0</v>
      </c>
      <c r="AW59" s="398">
        <v>0</v>
      </c>
      <c r="AX59" s="391">
        <v>0</v>
      </c>
      <c r="AY59" s="398">
        <v>0</v>
      </c>
      <c r="AZ59" s="391">
        <v>0</v>
      </c>
    </row>
    <row r="60" spans="1:52" ht="25.5">
      <c r="A60" s="427"/>
      <c r="B60" s="448" t="s">
        <v>31</v>
      </c>
      <c r="C60" s="483">
        <v>86</v>
      </c>
      <c r="D60" s="447">
        <v>41327</v>
      </c>
      <c r="E60" s="431">
        <v>406</v>
      </c>
      <c r="F60" s="397" t="s">
        <v>124</v>
      </c>
      <c r="G60" s="427" t="s">
        <v>151</v>
      </c>
      <c r="H60" s="168" t="s">
        <v>79</v>
      </c>
      <c r="I60" s="394">
        <v>-23.9</v>
      </c>
      <c r="J60" s="418">
        <v>0</v>
      </c>
      <c r="K60" s="398" t="s">
        <v>98</v>
      </c>
      <c r="L60" s="391">
        <v>0</v>
      </c>
      <c r="M60" s="398">
        <v>-5.4</v>
      </c>
      <c r="N60" s="391">
        <v>0</v>
      </c>
      <c r="O60" s="398">
        <v>-29.3</v>
      </c>
      <c r="P60" s="391">
        <v>0</v>
      </c>
      <c r="Q60" s="417"/>
      <c r="R60" s="394">
        <v>0</v>
      </c>
      <c r="S60" s="418">
        <v>0</v>
      </c>
      <c r="T60" s="398">
        <v>0</v>
      </c>
      <c r="U60" s="391">
        <v>0</v>
      </c>
      <c r="V60" s="398">
        <v>0</v>
      </c>
      <c r="W60" s="391">
        <v>0</v>
      </c>
      <c r="X60" s="398">
        <v>0</v>
      </c>
      <c r="Y60" s="391">
        <v>0</v>
      </c>
      <c r="Z60" s="417"/>
      <c r="AA60" s="398">
        <v>0</v>
      </c>
      <c r="AB60" s="391">
        <v>0</v>
      </c>
      <c r="AC60" s="398">
        <v>0</v>
      </c>
      <c r="AD60" s="391">
        <v>0</v>
      </c>
      <c r="AE60" s="398">
        <v>0</v>
      </c>
      <c r="AF60" s="391">
        <v>0</v>
      </c>
      <c r="AG60" s="398">
        <v>0</v>
      </c>
      <c r="AH60" s="391">
        <v>0</v>
      </c>
      <c r="AI60" s="399"/>
      <c r="AJ60" s="398">
        <v>0</v>
      </c>
      <c r="AK60" s="391">
        <v>0</v>
      </c>
      <c r="AL60" s="398">
        <v>0</v>
      </c>
      <c r="AM60" s="391">
        <v>0</v>
      </c>
      <c r="AN60" s="398">
        <v>0</v>
      </c>
      <c r="AO60" s="391">
        <v>0</v>
      </c>
      <c r="AP60" s="398">
        <v>0</v>
      </c>
      <c r="AQ60" s="391">
        <v>0</v>
      </c>
      <c r="AS60" s="398">
        <v>0</v>
      </c>
      <c r="AT60" s="391">
        <v>0</v>
      </c>
      <c r="AU60" s="398">
        <v>0</v>
      </c>
      <c r="AV60" s="391">
        <v>0</v>
      </c>
      <c r="AW60" s="398">
        <v>0</v>
      </c>
      <c r="AX60" s="391">
        <v>0</v>
      </c>
      <c r="AY60" s="398">
        <v>0</v>
      </c>
      <c r="AZ60" s="391">
        <v>0</v>
      </c>
    </row>
    <row r="61" spans="1:52">
      <c r="A61" s="392"/>
      <c r="B61" s="448" t="s">
        <v>31</v>
      </c>
      <c r="C61" s="476">
        <v>372</v>
      </c>
      <c r="D61" s="447">
        <v>41417</v>
      </c>
      <c r="E61" s="431">
        <v>406</v>
      </c>
      <c r="F61" s="397" t="s">
        <v>124</v>
      </c>
      <c r="G61" s="313" t="s">
        <v>149</v>
      </c>
      <c r="H61" s="168" t="s">
        <v>79</v>
      </c>
      <c r="I61" s="394">
        <v>0</v>
      </c>
      <c r="J61" s="418">
        <v>-3.3</v>
      </c>
      <c r="K61" s="398">
        <v>0</v>
      </c>
      <c r="L61" s="391">
        <v>0</v>
      </c>
      <c r="M61" s="398">
        <v>0</v>
      </c>
      <c r="N61" s="391">
        <v>0</v>
      </c>
      <c r="O61" s="398">
        <v>0</v>
      </c>
      <c r="P61" s="391">
        <v>-3.3</v>
      </c>
      <c r="Q61" s="417"/>
      <c r="R61" s="394">
        <v>0</v>
      </c>
      <c r="S61" s="418">
        <v>-3.3</v>
      </c>
      <c r="T61" s="398">
        <v>0</v>
      </c>
      <c r="U61" s="391">
        <v>0</v>
      </c>
      <c r="V61" s="398">
        <v>0</v>
      </c>
      <c r="W61" s="391">
        <v>0</v>
      </c>
      <c r="X61" s="398">
        <v>0</v>
      </c>
      <c r="Y61" s="391">
        <v>-3.3</v>
      </c>
      <c r="Z61" s="417"/>
      <c r="AA61" s="398">
        <v>0</v>
      </c>
      <c r="AB61" s="391">
        <v>-3.3</v>
      </c>
      <c r="AC61" s="398">
        <v>0</v>
      </c>
      <c r="AD61" s="391">
        <v>0</v>
      </c>
      <c r="AE61" s="398">
        <v>0</v>
      </c>
      <c r="AF61" s="391">
        <v>0</v>
      </c>
      <c r="AG61" s="398">
        <v>0</v>
      </c>
      <c r="AH61" s="391">
        <v>-3.3</v>
      </c>
      <c r="AI61" s="399"/>
      <c r="AJ61" s="398">
        <v>-1</v>
      </c>
      <c r="AK61" s="391">
        <v>-3.3</v>
      </c>
      <c r="AL61" s="398">
        <v>0</v>
      </c>
      <c r="AM61" s="391">
        <v>0</v>
      </c>
      <c r="AN61" s="398">
        <v>0</v>
      </c>
      <c r="AO61" s="391">
        <v>0</v>
      </c>
      <c r="AP61" s="398">
        <v>-1</v>
      </c>
      <c r="AQ61" s="391">
        <v>-3.3</v>
      </c>
      <c r="AS61" s="398">
        <v>-3</v>
      </c>
      <c r="AT61" s="391">
        <v>-3.3</v>
      </c>
      <c r="AU61" s="398">
        <v>0</v>
      </c>
      <c r="AV61" s="391">
        <v>0</v>
      </c>
      <c r="AW61" s="398">
        <v>0</v>
      </c>
      <c r="AX61" s="391">
        <v>0</v>
      </c>
      <c r="AY61" s="398">
        <v>-3</v>
      </c>
      <c r="AZ61" s="391">
        <v>-3.3</v>
      </c>
    </row>
    <row r="62" spans="1:52">
      <c r="A62" s="392"/>
      <c r="B62" s="448" t="s">
        <v>181</v>
      </c>
      <c r="C62" s="479">
        <v>319</v>
      </c>
      <c r="D62" s="280">
        <v>41369</v>
      </c>
      <c r="E62" s="450">
        <v>579</v>
      </c>
      <c r="F62" s="397" t="s">
        <v>180</v>
      </c>
      <c r="G62" s="473" t="s">
        <v>112</v>
      </c>
      <c r="H62" s="288" t="s">
        <v>79</v>
      </c>
      <c r="I62" s="271" t="s">
        <v>98</v>
      </c>
      <c r="J62" s="272">
        <v>0</v>
      </c>
      <c r="K62" s="271">
        <v>-0.3</v>
      </c>
      <c r="L62" s="272">
        <v>-0.3</v>
      </c>
      <c r="M62" s="271" t="s">
        <v>98</v>
      </c>
      <c r="N62" s="272">
        <v>0.2</v>
      </c>
      <c r="O62" s="271">
        <v>-0.3</v>
      </c>
      <c r="P62" s="272" t="s">
        <v>98</v>
      </c>
      <c r="Q62" s="277"/>
      <c r="R62" s="271" t="s">
        <v>98</v>
      </c>
      <c r="S62" s="272">
        <v>0</v>
      </c>
      <c r="T62" s="271">
        <v>-0.7</v>
      </c>
      <c r="U62" s="272">
        <v>-0.3</v>
      </c>
      <c r="V62" s="271">
        <v>-0.1</v>
      </c>
      <c r="W62" s="272">
        <v>0.2</v>
      </c>
      <c r="X62" s="271">
        <v>-0.8</v>
      </c>
      <c r="Y62" s="272" t="s">
        <v>98</v>
      </c>
      <c r="Z62" s="417"/>
      <c r="AA62" s="398" t="s">
        <v>98</v>
      </c>
      <c r="AB62" s="391">
        <v>0</v>
      </c>
      <c r="AC62" s="398">
        <v>-0.7</v>
      </c>
      <c r="AD62" s="391">
        <v>-0.3</v>
      </c>
      <c r="AE62" s="398">
        <v>-0.1</v>
      </c>
      <c r="AF62" s="391">
        <v>0.3</v>
      </c>
      <c r="AG62" s="271">
        <v>-0.8</v>
      </c>
      <c r="AH62" s="272">
        <v>0.1</v>
      </c>
      <c r="AI62" s="399"/>
      <c r="AJ62" s="398" t="s">
        <v>98</v>
      </c>
      <c r="AK62" s="391">
        <v>0</v>
      </c>
      <c r="AL62" s="398">
        <v>-0.8</v>
      </c>
      <c r="AM62" s="391">
        <v>-0.4</v>
      </c>
      <c r="AN62" s="398">
        <v>-0.1</v>
      </c>
      <c r="AO62" s="391">
        <v>0.3</v>
      </c>
      <c r="AP62" s="271">
        <v>-0.9</v>
      </c>
      <c r="AQ62" s="272" t="s">
        <v>98</v>
      </c>
      <c r="AS62" s="398" t="s">
        <v>98</v>
      </c>
      <c r="AT62" s="391">
        <v>0</v>
      </c>
      <c r="AU62" s="398">
        <v>-0.8</v>
      </c>
      <c r="AV62" s="391">
        <v>-0.4</v>
      </c>
      <c r="AW62" s="398">
        <v>-0.1</v>
      </c>
      <c r="AX62" s="391">
        <v>0.3</v>
      </c>
      <c r="AY62" s="271">
        <v>-0.9</v>
      </c>
      <c r="AZ62" s="272" t="s">
        <v>98</v>
      </c>
    </row>
    <row r="63" spans="1:52">
      <c r="A63" s="427"/>
      <c r="B63" s="448" t="s">
        <v>30</v>
      </c>
      <c r="C63" s="476">
        <v>453</v>
      </c>
      <c r="D63" s="447">
        <v>41410</v>
      </c>
      <c r="E63" s="431">
        <v>7007</v>
      </c>
      <c r="F63" s="397" t="s">
        <v>124</v>
      </c>
      <c r="G63" s="427" t="s">
        <v>50</v>
      </c>
      <c r="H63" s="461" t="s">
        <v>79</v>
      </c>
      <c r="I63" s="394">
        <v>-18.100000000000001</v>
      </c>
      <c r="J63" s="418">
        <v>0</v>
      </c>
      <c r="K63" s="398" t="s">
        <v>98</v>
      </c>
      <c r="L63" s="391">
        <v>0</v>
      </c>
      <c r="M63" s="398">
        <v>-4.0999999999999996</v>
      </c>
      <c r="N63" s="391">
        <v>0</v>
      </c>
      <c r="O63" s="398">
        <v>-22.2</v>
      </c>
      <c r="P63" s="391">
        <v>0</v>
      </c>
      <c r="Q63" s="417"/>
      <c r="R63" s="394">
        <v>-111.9</v>
      </c>
      <c r="S63" s="418">
        <v>0</v>
      </c>
      <c r="T63" s="398" t="s">
        <v>98</v>
      </c>
      <c r="U63" s="391">
        <v>0</v>
      </c>
      <c r="V63" s="398">
        <v>-25.2</v>
      </c>
      <c r="W63" s="391">
        <v>0</v>
      </c>
      <c r="X63" s="398">
        <v>-137.1</v>
      </c>
      <c r="Y63" s="391">
        <v>0</v>
      </c>
      <c r="Z63" s="417"/>
      <c r="AA63" s="394">
        <v>-116.9</v>
      </c>
      <c r="AB63" s="418">
        <v>0</v>
      </c>
      <c r="AC63" s="398" t="s">
        <v>98</v>
      </c>
      <c r="AD63" s="391">
        <v>0</v>
      </c>
      <c r="AE63" s="398">
        <v>-26.3</v>
      </c>
      <c r="AF63" s="391">
        <v>0</v>
      </c>
      <c r="AG63" s="398">
        <v>-143.30000000000001</v>
      </c>
      <c r="AH63" s="391">
        <v>0</v>
      </c>
      <c r="AI63" s="399"/>
      <c r="AJ63" s="394">
        <v>-122.1</v>
      </c>
      <c r="AK63" s="418">
        <v>0</v>
      </c>
      <c r="AL63" s="398" t="s">
        <v>98</v>
      </c>
      <c r="AM63" s="391">
        <v>0</v>
      </c>
      <c r="AN63" s="398">
        <v>-27.5</v>
      </c>
      <c r="AO63" s="391">
        <v>0</v>
      </c>
      <c r="AP63" s="398">
        <v>-149.6</v>
      </c>
      <c r="AQ63" s="391">
        <v>0</v>
      </c>
      <c r="AS63" s="394">
        <v>0</v>
      </c>
      <c r="AT63" s="418">
        <v>0</v>
      </c>
      <c r="AU63" s="398">
        <v>0</v>
      </c>
      <c r="AV63" s="391">
        <v>0</v>
      </c>
      <c r="AW63" s="398">
        <v>0</v>
      </c>
      <c r="AX63" s="391">
        <v>0</v>
      </c>
      <c r="AY63" s="398">
        <v>0</v>
      </c>
      <c r="AZ63" s="391">
        <v>0</v>
      </c>
    </row>
    <row r="64" spans="1:52">
      <c r="A64" s="392"/>
      <c r="B64" s="448" t="s">
        <v>30</v>
      </c>
      <c r="C64" s="476">
        <v>82</v>
      </c>
      <c r="D64" s="447">
        <v>41327</v>
      </c>
      <c r="E64" s="431">
        <v>7007</v>
      </c>
      <c r="F64" s="397" t="s">
        <v>124</v>
      </c>
      <c r="G64" s="313" t="s">
        <v>107</v>
      </c>
      <c r="H64" s="168" t="s">
        <v>79</v>
      </c>
      <c r="I64" s="394">
        <v>-0.1</v>
      </c>
      <c r="J64" s="418">
        <v>0</v>
      </c>
      <c r="K64" s="398" t="s">
        <v>98</v>
      </c>
      <c r="L64" s="391">
        <v>0</v>
      </c>
      <c r="M64" s="398">
        <v>0</v>
      </c>
      <c r="N64" s="391">
        <v>0</v>
      </c>
      <c r="O64" s="398">
        <v>-0.1</v>
      </c>
      <c r="P64" s="391">
        <v>0</v>
      </c>
      <c r="Q64" s="417"/>
      <c r="R64" s="394">
        <v>-0.2</v>
      </c>
      <c r="S64" s="418">
        <v>0</v>
      </c>
      <c r="T64" s="398" t="s">
        <v>98</v>
      </c>
      <c r="U64" s="391">
        <v>0</v>
      </c>
      <c r="V64" s="398">
        <v>0</v>
      </c>
      <c r="W64" s="391">
        <v>0</v>
      </c>
      <c r="X64" s="398">
        <v>-0.2</v>
      </c>
      <c r="Y64" s="391">
        <v>0</v>
      </c>
      <c r="Z64" s="417"/>
      <c r="AA64" s="398">
        <v>-0.2</v>
      </c>
      <c r="AB64" s="391">
        <v>0</v>
      </c>
      <c r="AC64" s="398" t="s">
        <v>98</v>
      </c>
      <c r="AD64" s="391">
        <v>0</v>
      </c>
      <c r="AE64" s="398">
        <v>0</v>
      </c>
      <c r="AF64" s="391">
        <v>0</v>
      </c>
      <c r="AG64" s="398">
        <v>-0.2</v>
      </c>
      <c r="AH64" s="391">
        <v>0</v>
      </c>
      <c r="AI64" s="399"/>
      <c r="AJ64" s="398">
        <v>0</v>
      </c>
      <c r="AK64" s="391">
        <v>0</v>
      </c>
      <c r="AL64" s="398">
        <v>0</v>
      </c>
      <c r="AM64" s="391">
        <v>0</v>
      </c>
      <c r="AN64" s="398">
        <v>0</v>
      </c>
      <c r="AO64" s="391">
        <v>0</v>
      </c>
      <c r="AP64" s="398">
        <v>0</v>
      </c>
      <c r="AQ64" s="391">
        <v>0</v>
      </c>
      <c r="AS64" s="398">
        <v>0</v>
      </c>
      <c r="AT64" s="391">
        <v>0</v>
      </c>
      <c r="AU64" s="398">
        <v>0</v>
      </c>
      <c r="AV64" s="391">
        <v>0</v>
      </c>
      <c r="AW64" s="398">
        <v>0</v>
      </c>
      <c r="AX64" s="391">
        <v>0</v>
      </c>
      <c r="AY64" s="398">
        <v>0</v>
      </c>
      <c r="AZ64" s="391">
        <v>0</v>
      </c>
    </row>
    <row r="65" spans="1:52">
      <c r="A65" s="392"/>
      <c r="B65" s="448"/>
      <c r="C65" s="247"/>
      <c r="D65" s="428"/>
      <c r="E65" s="397"/>
      <c r="F65" s="397"/>
      <c r="G65" s="283"/>
      <c r="H65" s="437" t="s">
        <v>202</v>
      </c>
      <c r="I65" s="394">
        <f>+SUM(I55:I64)</f>
        <v>-45.9</v>
      </c>
      <c r="J65" s="418">
        <f t="shared" ref="J65:P65" si="188">+SUM(J55:J64)</f>
        <v>-3.4</v>
      </c>
      <c r="K65" s="398">
        <f t="shared" si="188"/>
        <v>-0.3</v>
      </c>
      <c r="L65" s="391">
        <f t="shared" si="188"/>
        <v>-0.3</v>
      </c>
      <c r="M65" s="398">
        <f t="shared" si="188"/>
        <v>-10.3</v>
      </c>
      <c r="N65" s="391">
        <f t="shared" si="188"/>
        <v>0.3</v>
      </c>
      <c r="O65" s="433">
        <f t="shared" si="188"/>
        <v>-56.499999999999993</v>
      </c>
      <c r="P65" s="435">
        <f t="shared" si="188"/>
        <v>-3.3</v>
      </c>
      <c r="Q65" s="417"/>
      <c r="R65" s="394">
        <f>+SUM(R55:R64)</f>
        <v>-112.2</v>
      </c>
      <c r="S65" s="418">
        <f t="shared" ref="S65" si="189">+SUM(S55:S64)</f>
        <v>-3.5</v>
      </c>
      <c r="T65" s="398">
        <f t="shared" ref="T65" si="190">+SUM(T55:T64)</f>
        <v>-0.7</v>
      </c>
      <c r="U65" s="391">
        <f t="shared" ref="U65" si="191">+SUM(U55:U64)</f>
        <v>-0.3</v>
      </c>
      <c r="V65" s="398">
        <f t="shared" ref="V65" si="192">+SUM(V55:V64)</f>
        <v>-25.3</v>
      </c>
      <c r="W65" s="391">
        <f t="shared" ref="W65" si="193">+SUM(W55:W64)</f>
        <v>0.2</v>
      </c>
      <c r="X65" s="433">
        <f t="shared" ref="X65" si="194">+SUM(X55:X64)</f>
        <v>-138.19999999999999</v>
      </c>
      <c r="Y65" s="435">
        <f t="shared" ref="Y65" si="195">+SUM(Y55:Y64)</f>
        <v>-3.5</v>
      </c>
      <c r="Z65" s="417"/>
      <c r="AA65" s="394">
        <f>+SUM(AA55:AA64)</f>
        <v>-117.10000000000001</v>
      </c>
      <c r="AB65" s="418">
        <f t="shared" ref="AB65" si="196">+SUM(AB55:AB64)</f>
        <v>-3.4</v>
      </c>
      <c r="AC65" s="398">
        <f t="shared" ref="AC65" si="197">+SUM(AC55:AC64)</f>
        <v>-0.7</v>
      </c>
      <c r="AD65" s="391">
        <f t="shared" ref="AD65" si="198">+SUM(AD55:AD64)</f>
        <v>-0.3</v>
      </c>
      <c r="AE65" s="398">
        <f t="shared" ref="AE65" si="199">+SUM(AE55:AE64)</f>
        <v>-26.400000000000002</v>
      </c>
      <c r="AF65" s="391">
        <f t="shared" ref="AF65" si="200">+SUM(AF55:AF64)</f>
        <v>0.3</v>
      </c>
      <c r="AG65" s="433">
        <f t="shared" ref="AG65" si="201">+SUM(AG55:AG64)</f>
        <v>-144.30000000000001</v>
      </c>
      <c r="AH65" s="435">
        <f t="shared" ref="AH65" si="202">+SUM(AH55:AH64)</f>
        <v>-3.3</v>
      </c>
      <c r="AI65" s="399"/>
      <c r="AJ65" s="394">
        <f>+SUM(AJ55:AJ64)</f>
        <v>-123.19999999999999</v>
      </c>
      <c r="AK65" s="418">
        <f t="shared" ref="AK65" si="203">+SUM(AK55:AK64)</f>
        <v>-3.4</v>
      </c>
      <c r="AL65" s="398">
        <f t="shared" ref="AL65" si="204">+SUM(AL55:AL64)</f>
        <v>-0.8</v>
      </c>
      <c r="AM65" s="391">
        <f t="shared" ref="AM65" si="205">+SUM(AM55:AM64)</f>
        <v>-0.4</v>
      </c>
      <c r="AN65" s="398">
        <f t="shared" ref="AN65" si="206">+SUM(AN55:AN64)</f>
        <v>-27.6</v>
      </c>
      <c r="AO65" s="391">
        <f t="shared" ref="AO65" si="207">+SUM(AO55:AO64)</f>
        <v>0.3</v>
      </c>
      <c r="AP65" s="433">
        <f t="shared" ref="AP65" si="208">+SUM(AP55:AP64)</f>
        <v>-151.6</v>
      </c>
      <c r="AQ65" s="435">
        <f t="shared" ref="AQ65" si="209">+SUM(AQ55:AQ64)</f>
        <v>-3.4</v>
      </c>
      <c r="AS65" s="394">
        <f>+SUM(AS55:AS64)</f>
        <v>-3.2</v>
      </c>
      <c r="AT65" s="418">
        <f t="shared" ref="AT65" si="210">+SUM(AT55:AT64)</f>
        <v>-3.5</v>
      </c>
      <c r="AU65" s="398">
        <f t="shared" ref="AU65" si="211">+SUM(AU55:AU64)</f>
        <v>-0.8</v>
      </c>
      <c r="AV65" s="391">
        <f t="shared" ref="AV65" si="212">+SUM(AV55:AV64)</f>
        <v>-0.4</v>
      </c>
      <c r="AW65" s="398">
        <f t="shared" ref="AW65" si="213">+SUM(AW55:AW64)</f>
        <v>-0.1</v>
      </c>
      <c r="AX65" s="391">
        <f t="shared" ref="AX65" si="214">+SUM(AX55:AX64)</f>
        <v>0.3</v>
      </c>
      <c r="AY65" s="433">
        <f t="shared" ref="AY65" si="215">+SUM(AY55:AY64)</f>
        <v>-4.1000000000000005</v>
      </c>
      <c r="AZ65" s="435">
        <f t="shared" ref="AZ65" si="216">+SUM(AZ55:AZ64)</f>
        <v>-3.5</v>
      </c>
    </row>
    <row r="66" spans="1:52">
      <c r="A66" s="427"/>
      <c r="B66" s="240"/>
      <c r="C66" s="475"/>
      <c r="D66" s="471"/>
      <c r="E66" s="220"/>
      <c r="F66" s="239"/>
      <c r="G66" s="223"/>
      <c r="H66" s="223"/>
      <c r="I66" s="224"/>
      <c r="J66" s="225"/>
      <c r="K66" s="224"/>
      <c r="L66" s="225"/>
      <c r="M66" s="224"/>
      <c r="N66" s="225"/>
      <c r="O66" s="398"/>
      <c r="P66" s="391"/>
      <c r="Q66" s="277"/>
      <c r="R66" s="224"/>
      <c r="S66" s="225"/>
      <c r="T66" s="224"/>
      <c r="U66" s="225"/>
      <c r="V66" s="224"/>
      <c r="W66" s="225"/>
      <c r="X66" s="398"/>
      <c r="Y66" s="391"/>
      <c r="Z66" s="194"/>
      <c r="AA66" s="224"/>
      <c r="AB66" s="225"/>
      <c r="AC66" s="224"/>
      <c r="AD66" s="225"/>
      <c r="AE66" s="224"/>
      <c r="AF66" s="225"/>
      <c r="AG66" s="398"/>
      <c r="AH66" s="391"/>
      <c r="AI66" s="194"/>
      <c r="AJ66" s="224"/>
      <c r="AK66" s="225"/>
      <c r="AL66" s="224"/>
      <c r="AM66" s="225"/>
      <c r="AN66" s="224"/>
      <c r="AO66" s="225"/>
      <c r="AP66" s="398"/>
      <c r="AQ66" s="391"/>
      <c r="AR66" s="228"/>
      <c r="AS66" s="224"/>
      <c r="AT66" s="225"/>
      <c r="AU66" s="224"/>
      <c r="AV66" s="225"/>
      <c r="AW66" s="224"/>
      <c r="AX66" s="225"/>
      <c r="AY66" s="398"/>
      <c r="AZ66" s="391"/>
    </row>
    <row r="67" spans="1:52">
      <c r="A67" s="392"/>
      <c r="B67" s="448"/>
      <c r="C67" s="476"/>
      <c r="D67" s="447"/>
      <c r="E67" s="431"/>
      <c r="F67" s="397"/>
      <c r="G67" s="313"/>
      <c r="H67" s="168"/>
      <c r="I67" s="394"/>
      <c r="J67" s="418"/>
      <c r="K67" s="398"/>
      <c r="L67" s="391"/>
      <c r="M67" s="398"/>
      <c r="N67" s="391"/>
      <c r="O67" s="398"/>
      <c r="P67" s="391"/>
      <c r="Q67" s="417"/>
      <c r="R67" s="394"/>
      <c r="S67" s="418"/>
      <c r="T67" s="398"/>
      <c r="U67" s="391"/>
      <c r="V67" s="398"/>
      <c r="W67" s="391"/>
      <c r="X67" s="398"/>
      <c r="Y67" s="391"/>
      <c r="Z67" s="417"/>
      <c r="AA67" s="398"/>
      <c r="AB67" s="391"/>
      <c r="AC67" s="398"/>
      <c r="AD67" s="391"/>
      <c r="AE67" s="398"/>
      <c r="AF67" s="391"/>
      <c r="AG67" s="398"/>
      <c r="AH67" s="391"/>
      <c r="AI67" s="399"/>
      <c r="AJ67" s="398"/>
      <c r="AK67" s="391"/>
      <c r="AL67" s="398"/>
      <c r="AM67" s="391"/>
      <c r="AN67" s="398"/>
      <c r="AO67" s="391"/>
      <c r="AP67" s="398"/>
      <c r="AQ67" s="391"/>
      <c r="AS67" s="398"/>
      <c r="AT67" s="391"/>
      <c r="AU67" s="398"/>
      <c r="AV67" s="391"/>
      <c r="AW67" s="398"/>
      <c r="AX67" s="391"/>
      <c r="AY67" s="398"/>
      <c r="AZ67" s="391"/>
    </row>
    <row r="68" spans="1:52">
      <c r="A68" s="392"/>
      <c r="B68" s="448"/>
      <c r="C68" s="247"/>
      <c r="D68" s="428"/>
      <c r="E68" s="397"/>
      <c r="F68" s="397"/>
      <c r="G68" s="283"/>
      <c r="H68" s="437" t="s">
        <v>202</v>
      </c>
      <c r="I68" s="394">
        <f>+SUM(I12,I17,I40,I47,I50,I53,I65)</f>
        <v>-128.5</v>
      </c>
      <c r="J68" s="418">
        <f t="shared" ref="J68:P68" si="217">+SUM(J12,J17,J40,J47,J50,J53,J65)</f>
        <v>-86</v>
      </c>
      <c r="K68" s="398">
        <f t="shared" si="217"/>
        <v>-379.20000000000005</v>
      </c>
      <c r="L68" s="391">
        <f t="shared" si="217"/>
        <v>-379.50000000000006</v>
      </c>
      <c r="M68" s="398">
        <f t="shared" si="217"/>
        <v>447.4</v>
      </c>
      <c r="N68" s="391">
        <f t="shared" si="217"/>
        <v>458.2</v>
      </c>
      <c r="O68" s="433">
        <f t="shared" si="217"/>
        <v>-60.430000000000042</v>
      </c>
      <c r="P68" s="435">
        <f t="shared" si="217"/>
        <v>-7.2300000000000431</v>
      </c>
      <c r="Q68" s="417"/>
      <c r="R68" s="394">
        <f>+SUM(R12,R17,R40,R47,R50,R53,R65)</f>
        <v>-194</v>
      </c>
      <c r="S68" s="418">
        <f t="shared" ref="S68:Y68" si="218">+SUM(S12,S17,S40,S47,S50,S53,S65)</f>
        <v>-87.299999999999983</v>
      </c>
      <c r="T68" s="398">
        <f t="shared" si="218"/>
        <v>-370.1</v>
      </c>
      <c r="U68" s="391">
        <f t="shared" si="218"/>
        <v>-369.3</v>
      </c>
      <c r="V68" s="398">
        <f t="shared" si="218"/>
        <v>414.79999999999995</v>
      </c>
      <c r="W68" s="391">
        <f t="shared" si="218"/>
        <v>440.59999999999997</v>
      </c>
      <c r="X68" s="433">
        <f t="shared" si="218"/>
        <v>-149.30000000000001</v>
      </c>
      <c r="Y68" s="435">
        <f t="shared" si="218"/>
        <v>-15.90000000000002</v>
      </c>
      <c r="Z68" s="417"/>
      <c r="AA68" s="394">
        <f>+SUM(AA12,AA17,AA40,AA47,AA50,AA53,AA65)</f>
        <v>-203.3</v>
      </c>
      <c r="AB68" s="418">
        <f t="shared" ref="AB68:AH68" si="219">+SUM(AB12,AB17,AB40,AB47,AB50,AB53,AB65)</f>
        <v>-89.600000000000009</v>
      </c>
      <c r="AC68" s="398">
        <f t="shared" si="219"/>
        <v>-369</v>
      </c>
      <c r="AD68" s="391">
        <f t="shared" si="219"/>
        <v>-368.2</v>
      </c>
      <c r="AE68" s="398">
        <f t="shared" si="219"/>
        <v>406.2</v>
      </c>
      <c r="AF68" s="391">
        <f t="shared" si="219"/>
        <v>433.3</v>
      </c>
      <c r="AG68" s="433">
        <f t="shared" si="219"/>
        <v>-166.40000000000006</v>
      </c>
      <c r="AH68" s="435">
        <f t="shared" si="219"/>
        <v>-24.400000000000048</v>
      </c>
      <c r="AI68" s="399"/>
      <c r="AJ68" s="394">
        <f>+SUM(AJ12,AJ17,AJ40,AJ47,AJ50,AJ53,AJ65)</f>
        <v>-218.7</v>
      </c>
      <c r="AK68" s="418">
        <f t="shared" ref="AK68:AQ68" si="220">+SUM(AK12,AK17,AK40,AK47,AK50,AK53,AK65)</f>
        <v>-98.1</v>
      </c>
      <c r="AL68" s="398">
        <f t="shared" si="220"/>
        <v>-369.8</v>
      </c>
      <c r="AM68" s="391">
        <f t="shared" si="220"/>
        <v>-369</v>
      </c>
      <c r="AN68" s="398">
        <f t="shared" si="220"/>
        <v>403.79999999999995</v>
      </c>
      <c r="AO68" s="391">
        <f t="shared" si="220"/>
        <v>432.1</v>
      </c>
      <c r="AP68" s="433">
        <f t="shared" si="220"/>
        <v>-184.7</v>
      </c>
      <c r="AQ68" s="435">
        <f t="shared" si="220"/>
        <v>-34.899999999999991</v>
      </c>
      <c r="AS68" s="394">
        <f>+SUM(AS12,AS17,AS40,AS47,AS50,AS53,AS65)</f>
        <v>-109.30000000000001</v>
      </c>
      <c r="AT68" s="418">
        <f t="shared" ref="AT68:AZ68" si="221">+SUM(AT12,AT17,AT40,AT47,AT50,AT53,AT65)</f>
        <v>-109.69999999999999</v>
      </c>
      <c r="AU68" s="398">
        <f t="shared" si="221"/>
        <v>-370.3</v>
      </c>
      <c r="AV68" s="391">
        <f t="shared" si="221"/>
        <v>-369.5</v>
      </c>
      <c r="AW68" s="398">
        <f t="shared" si="221"/>
        <v>432.09999999999997</v>
      </c>
      <c r="AX68" s="391">
        <f t="shared" si="221"/>
        <v>432.90000000000003</v>
      </c>
      <c r="AY68" s="433">
        <f t="shared" si="221"/>
        <v>-47.500000000000021</v>
      </c>
      <c r="AZ68" s="435">
        <f t="shared" si="221"/>
        <v>-46.200000000000024</v>
      </c>
    </row>
    <row r="69" spans="1:52">
      <c r="A69" s="392"/>
      <c r="B69" s="191"/>
      <c r="C69" s="453"/>
      <c r="D69" s="454"/>
      <c r="E69" s="450"/>
      <c r="F69" s="397"/>
      <c r="G69" s="445"/>
      <c r="H69" s="443"/>
      <c r="I69" s="434"/>
      <c r="J69" s="436"/>
      <c r="K69" s="434"/>
      <c r="L69" s="436"/>
      <c r="M69" s="434"/>
      <c r="N69" s="436"/>
      <c r="O69" s="439"/>
      <c r="P69" s="440"/>
      <c r="Q69" s="444"/>
      <c r="R69" s="434"/>
      <c r="S69" s="436"/>
      <c r="T69" s="434"/>
      <c r="U69" s="436"/>
      <c r="V69" s="434"/>
      <c r="W69" s="436"/>
      <c r="X69" s="439"/>
      <c r="Y69" s="440"/>
      <c r="Z69" s="444"/>
      <c r="AA69" s="434"/>
      <c r="AB69" s="436"/>
      <c r="AC69" s="434"/>
      <c r="AD69" s="436"/>
      <c r="AE69" s="434"/>
      <c r="AF69" s="436"/>
      <c r="AG69" s="439"/>
      <c r="AH69" s="440"/>
      <c r="AI69" s="444"/>
      <c r="AJ69" s="434"/>
      <c r="AK69" s="436"/>
      <c r="AL69" s="434"/>
      <c r="AM69" s="436"/>
      <c r="AN69" s="434"/>
      <c r="AO69" s="436"/>
      <c r="AP69" s="439"/>
      <c r="AQ69" s="440"/>
      <c r="AS69" s="434"/>
      <c r="AT69" s="436"/>
      <c r="AU69" s="434"/>
      <c r="AV69" s="436"/>
      <c r="AW69" s="434"/>
      <c r="AX69" s="436"/>
      <c r="AY69" s="439"/>
      <c r="AZ69" s="440"/>
    </row>
    <row r="70" spans="1:52">
      <c r="A70" s="392"/>
      <c r="B70" s="448"/>
      <c r="C70" s="247"/>
      <c r="D70" s="428"/>
      <c r="E70" s="450"/>
      <c r="F70" s="397"/>
      <c r="G70" s="249"/>
      <c r="H70" s="455" t="s">
        <v>203</v>
      </c>
      <c r="I70" s="433">
        <v>0</v>
      </c>
      <c r="J70" s="435">
        <v>0</v>
      </c>
      <c r="K70" s="433">
        <v>0</v>
      </c>
      <c r="L70" s="435">
        <v>0</v>
      </c>
      <c r="M70" s="433">
        <v>0</v>
      </c>
      <c r="N70" s="435">
        <v>0</v>
      </c>
      <c r="O70" s="433">
        <v>0</v>
      </c>
      <c r="P70" s="435">
        <v>0</v>
      </c>
      <c r="Q70" s="442"/>
      <c r="R70" s="433">
        <v>0</v>
      </c>
      <c r="S70" s="435">
        <v>0</v>
      </c>
      <c r="T70" s="433">
        <v>0</v>
      </c>
      <c r="U70" s="435">
        <v>0</v>
      </c>
      <c r="V70" s="433">
        <v>0</v>
      </c>
      <c r="W70" s="435">
        <v>0</v>
      </c>
      <c r="X70" s="433">
        <v>0</v>
      </c>
      <c r="Y70" s="435">
        <v>0</v>
      </c>
      <c r="Z70" s="452"/>
      <c r="AA70" s="433">
        <v>0</v>
      </c>
      <c r="AB70" s="435">
        <v>0</v>
      </c>
      <c r="AC70" s="433">
        <v>0</v>
      </c>
      <c r="AD70" s="435">
        <v>0</v>
      </c>
      <c r="AE70" s="433">
        <v>0</v>
      </c>
      <c r="AF70" s="435">
        <v>0</v>
      </c>
      <c r="AG70" s="433">
        <v>0</v>
      </c>
      <c r="AH70" s="435">
        <v>0</v>
      </c>
      <c r="AI70" s="452"/>
      <c r="AJ70" s="433">
        <v>0</v>
      </c>
      <c r="AK70" s="435">
        <v>0</v>
      </c>
      <c r="AL70" s="433">
        <v>0</v>
      </c>
      <c r="AM70" s="435">
        <v>0</v>
      </c>
      <c r="AN70" s="433">
        <v>0</v>
      </c>
      <c r="AO70" s="435">
        <v>0</v>
      </c>
      <c r="AP70" s="433">
        <v>0</v>
      </c>
      <c r="AQ70" s="435">
        <v>0</v>
      </c>
      <c r="AS70" s="433">
        <v>0</v>
      </c>
      <c r="AT70" s="435">
        <v>0</v>
      </c>
      <c r="AU70" s="433">
        <v>0</v>
      </c>
      <c r="AV70" s="435">
        <v>0</v>
      </c>
      <c r="AW70" s="433">
        <v>0</v>
      </c>
      <c r="AX70" s="435">
        <v>0</v>
      </c>
      <c r="AY70" s="433">
        <v>0</v>
      </c>
      <c r="AZ70" s="435">
        <v>0</v>
      </c>
    </row>
    <row r="71" spans="1:52">
      <c r="A71" s="392"/>
      <c r="B71" s="448"/>
      <c r="C71" s="247"/>
      <c r="D71" s="428"/>
      <c r="E71" s="450"/>
      <c r="F71" s="397"/>
      <c r="G71" s="330"/>
      <c r="H71" s="461"/>
      <c r="I71" s="433"/>
      <c r="J71" s="435"/>
      <c r="K71" s="433"/>
      <c r="L71" s="435"/>
      <c r="M71" s="433"/>
      <c r="N71" s="435"/>
      <c r="O71" s="433"/>
      <c r="P71" s="435"/>
      <c r="Q71" s="442"/>
      <c r="R71" s="433"/>
      <c r="S71" s="435"/>
      <c r="T71" s="433"/>
      <c r="U71" s="435"/>
      <c r="V71" s="433"/>
      <c r="W71" s="435"/>
      <c r="X71" s="433"/>
      <c r="Y71" s="435"/>
      <c r="Z71" s="452"/>
      <c r="AA71" s="433"/>
      <c r="AB71" s="435"/>
      <c r="AC71" s="433"/>
      <c r="AD71" s="435"/>
      <c r="AE71" s="433"/>
      <c r="AF71" s="435"/>
      <c r="AG71" s="433"/>
      <c r="AH71" s="435"/>
      <c r="AI71" s="452"/>
      <c r="AJ71" s="433"/>
      <c r="AK71" s="435"/>
      <c r="AL71" s="433"/>
      <c r="AM71" s="435"/>
      <c r="AN71" s="433"/>
      <c r="AO71" s="435"/>
      <c r="AP71" s="433"/>
      <c r="AQ71" s="435"/>
      <c r="AS71" s="433"/>
      <c r="AT71" s="435"/>
      <c r="AU71" s="433"/>
      <c r="AV71" s="435"/>
      <c r="AW71" s="433"/>
      <c r="AX71" s="435"/>
      <c r="AY71" s="433"/>
      <c r="AZ71" s="435"/>
    </row>
    <row r="72" spans="1:52">
      <c r="A72" s="392"/>
      <c r="B72" s="448"/>
      <c r="C72" s="247"/>
      <c r="D72" s="428"/>
      <c r="E72" s="450"/>
      <c r="F72" s="397"/>
      <c r="G72" s="330"/>
      <c r="H72" s="455" t="s">
        <v>204</v>
      </c>
      <c r="I72" s="433">
        <f>+I68-I70</f>
        <v>-128.5</v>
      </c>
      <c r="J72" s="435">
        <f t="shared" ref="J72:P72" si="222">+J68-J70</f>
        <v>-86</v>
      </c>
      <c r="K72" s="433">
        <f t="shared" si="222"/>
        <v>-379.20000000000005</v>
      </c>
      <c r="L72" s="435">
        <f t="shared" si="222"/>
        <v>-379.50000000000006</v>
      </c>
      <c r="M72" s="433">
        <f t="shared" si="222"/>
        <v>447.4</v>
      </c>
      <c r="N72" s="435">
        <f t="shared" si="222"/>
        <v>458.2</v>
      </c>
      <c r="O72" s="433">
        <f t="shared" si="222"/>
        <v>-60.430000000000042</v>
      </c>
      <c r="P72" s="435">
        <f t="shared" si="222"/>
        <v>-7.2300000000000431</v>
      </c>
      <c r="Q72" s="442"/>
      <c r="R72" s="433">
        <f>+R68-R70</f>
        <v>-194</v>
      </c>
      <c r="S72" s="435">
        <f t="shared" ref="S72:Y72" si="223">+S68-S70</f>
        <v>-87.299999999999983</v>
      </c>
      <c r="T72" s="433">
        <f t="shared" si="223"/>
        <v>-370.1</v>
      </c>
      <c r="U72" s="435">
        <f t="shared" si="223"/>
        <v>-369.3</v>
      </c>
      <c r="V72" s="433">
        <f t="shared" si="223"/>
        <v>414.79999999999995</v>
      </c>
      <c r="W72" s="435">
        <f t="shared" si="223"/>
        <v>440.59999999999997</v>
      </c>
      <c r="X72" s="433">
        <f t="shared" si="223"/>
        <v>-149.30000000000001</v>
      </c>
      <c r="Y72" s="435">
        <f t="shared" si="223"/>
        <v>-15.90000000000002</v>
      </c>
      <c r="Z72" s="452"/>
      <c r="AA72" s="433">
        <f>+AA68-AA70</f>
        <v>-203.3</v>
      </c>
      <c r="AB72" s="435">
        <f t="shared" ref="AB72:AH72" si="224">+AB68-AB70</f>
        <v>-89.600000000000009</v>
      </c>
      <c r="AC72" s="433">
        <f t="shared" si="224"/>
        <v>-369</v>
      </c>
      <c r="AD72" s="435">
        <f t="shared" si="224"/>
        <v>-368.2</v>
      </c>
      <c r="AE72" s="433">
        <f t="shared" si="224"/>
        <v>406.2</v>
      </c>
      <c r="AF72" s="435">
        <f t="shared" si="224"/>
        <v>433.3</v>
      </c>
      <c r="AG72" s="433">
        <f t="shared" si="224"/>
        <v>-166.40000000000006</v>
      </c>
      <c r="AH72" s="435">
        <f t="shared" si="224"/>
        <v>-24.400000000000048</v>
      </c>
      <c r="AI72" s="452"/>
      <c r="AJ72" s="433">
        <f>+AJ68-AJ70</f>
        <v>-218.7</v>
      </c>
      <c r="AK72" s="435">
        <f t="shared" ref="AK72:AQ72" si="225">+AK68-AK70</f>
        <v>-98.1</v>
      </c>
      <c r="AL72" s="433">
        <f t="shared" si="225"/>
        <v>-369.8</v>
      </c>
      <c r="AM72" s="435">
        <f t="shared" si="225"/>
        <v>-369</v>
      </c>
      <c r="AN72" s="433">
        <f t="shared" si="225"/>
        <v>403.79999999999995</v>
      </c>
      <c r="AO72" s="435">
        <f t="shared" si="225"/>
        <v>432.1</v>
      </c>
      <c r="AP72" s="433">
        <f t="shared" si="225"/>
        <v>-184.7</v>
      </c>
      <c r="AQ72" s="435">
        <f t="shared" si="225"/>
        <v>-34.899999999999991</v>
      </c>
      <c r="AS72" s="433">
        <f>+AS68-AS70</f>
        <v>-109.30000000000001</v>
      </c>
      <c r="AT72" s="435">
        <f t="shared" ref="AT72:AZ72" si="226">+AT68-AT70</f>
        <v>-109.69999999999999</v>
      </c>
      <c r="AU72" s="433">
        <f t="shared" si="226"/>
        <v>-370.3</v>
      </c>
      <c r="AV72" s="435">
        <f t="shared" si="226"/>
        <v>-369.5</v>
      </c>
      <c r="AW72" s="433">
        <f t="shared" si="226"/>
        <v>432.09999999999997</v>
      </c>
      <c r="AX72" s="435">
        <f t="shared" si="226"/>
        <v>432.90000000000003</v>
      </c>
      <c r="AY72" s="433">
        <f t="shared" si="226"/>
        <v>-47.500000000000021</v>
      </c>
      <c r="AZ72" s="435">
        <f t="shared" si="226"/>
        <v>-46.200000000000024</v>
      </c>
    </row>
    <row r="73" spans="1:52">
      <c r="A73" s="392"/>
      <c r="B73" s="448"/>
      <c r="C73" s="446"/>
      <c r="D73" s="447"/>
      <c r="E73" s="431"/>
      <c r="F73" s="397"/>
      <c r="G73" s="313"/>
      <c r="H73" s="168"/>
      <c r="I73" s="394"/>
      <c r="J73" s="418"/>
      <c r="K73" s="398"/>
      <c r="L73" s="391"/>
      <c r="M73" s="398"/>
      <c r="N73" s="391"/>
      <c r="O73" s="398"/>
      <c r="P73" s="391"/>
      <c r="Q73" s="417"/>
      <c r="R73" s="394"/>
      <c r="S73" s="418"/>
      <c r="T73" s="398"/>
      <c r="U73" s="391"/>
      <c r="V73" s="398"/>
      <c r="W73" s="391"/>
      <c r="X73" s="398"/>
      <c r="Y73" s="391"/>
      <c r="Z73" s="417"/>
      <c r="AA73" s="398"/>
      <c r="AB73" s="391"/>
      <c r="AC73" s="398"/>
      <c r="AD73" s="391"/>
      <c r="AE73" s="398"/>
      <c r="AF73" s="391"/>
      <c r="AG73" s="398"/>
      <c r="AH73" s="391"/>
      <c r="AI73" s="399"/>
      <c r="AJ73" s="398"/>
      <c r="AK73" s="391"/>
      <c r="AL73" s="398"/>
      <c r="AM73" s="391"/>
      <c r="AN73" s="398"/>
      <c r="AO73" s="391"/>
      <c r="AP73" s="398"/>
      <c r="AQ73" s="391"/>
      <c r="AS73" s="398"/>
      <c r="AT73" s="391"/>
      <c r="AU73" s="398"/>
      <c r="AV73" s="391"/>
      <c r="AW73" s="398"/>
      <c r="AX73" s="391"/>
      <c r="AY73" s="398"/>
      <c r="AZ73" s="391"/>
    </row>
    <row r="74" spans="1:52">
      <c r="A74" s="392"/>
      <c r="B74" s="448"/>
      <c r="C74" s="438"/>
      <c r="D74" s="428"/>
      <c r="E74" s="449"/>
      <c r="F74" s="397"/>
      <c r="G74" s="302"/>
      <c r="H74" s="327"/>
      <c r="I74" s="434"/>
      <c r="J74" s="436"/>
      <c r="K74" s="434"/>
      <c r="L74" s="436"/>
      <c r="M74" s="434"/>
      <c r="N74" s="436"/>
      <c r="O74" s="433"/>
      <c r="P74" s="435"/>
      <c r="Q74" s="441"/>
      <c r="R74" s="434"/>
      <c r="S74" s="436"/>
      <c r="T74" s="434"/>
      <c r="U74" s="436"/>
      <c r="V74" s="434"/>
      <c r="W74" s="436"/>
      <c r="X74" s="433"/>
      <c r="Y74" s="435"/>
      <c r="Z74" s="451"/>
      <c r="AA74" s="434"/>
      <c r="AB74" s="436"/>
      <c r="AC74" s="434"/>
      <c r="AD74" s="436"/>
      <c r="AE74" s="434"/>
      <c r="AF74" s="436"/>
      <c r="AG74" s="433"/>
      <c r="AH74" s="435"/>
      <c r="AI74" s="451"/>
      <c r="AJ74" s="434"/>
      <c r="AK74" s="436"/>
      <c r="AL74" s="434"/>
      <c r="AM74" s="436"/>
      <c r="AN74" s="434"/>
      <c r="AO74" s="436"/>
      <c r="AP74" s="433"/>
      <c r="AQ74" s="435"/>
      <c r="AS74" s="434"/>
      <c r="AT74" s="436"/>
      <c r="AU74" s="434"/>
      <c r="AV74" s="436"/>
      <c r="AW74" s="434"/>
      <c r="AX74" s="436"/>
      <c r="AY74" s="433"/>
      <c r="AZ74" s="435"/>
    </row>
    <row r="75" spans="1:52">
      <c r="A75" s="392"/>
      <c r="B75" s="448"/>
      <c r="C75" s="462"/>
      <c r="D75" s="463"/>
      <c r="E75" s="450"/>
      <c r="F75" s="397"/>
      <c r="G75" s="468"/>
      <c r="H75" s="461"/>
      <c r="I75" s="434"/>
      <c r="J75" s="436"/>
      <c r="K75" s="434"/>
      <c r="L75" s="436"/>
      <c r="M75" s="434"/>
      <c r="N75" s="436"/>
      <c r="O75" s="433"/>
      <c r="P75" s="435"/>
      <c r="Q75" s="441"/>
      <c r="R75" s="434"/>
      <c r="S75" s="436"/>
      <c r="T75" s="434"/>
      <c r="U75" s="436"/>
      <c r="V75" s="434"/>
      <c r="W75" s="436"/>
      <c r="X75" s="433"/>
      <c r="Y75" s="435"/>
      <c r="Z75" s="451"/>
      <c r="AA75" s="434"/>
      <c r="AB75" s="436"/>
      <c r="AC75" s="434"/>
      <c r="AD75" s="436"/>
      <c r="AE75" s="434"/>
      <c r="AF75" s="436"/>
      <c r="AG75" s="433"/>
      <c r="AH75" s="435"/>
      <c r="AI75" s="451"/>
      <c r="AJ75" s="434"/>
      <c r="AK75" s="436"/>
      <c r="AL75" s="434"/>
      <c r="AM75" s="436"/>
      <c r="AN75" s="434"/>
      <c r="AO75" s="436"/>
      <c r="AP75" s="433"/>
      <c r="AQ75" s="435"/>
      <c r="AS75" s="434"/>
      <c r="AT75" s="436"/>
      <c r="AU75" s="434"/>
      <c r="AV75" s="436"/>
      <c r="AW75" s="434"/>
      <c r="AX75" s="436"/>
      <c r="AY75" s="433"/>
      <c r="AZ75" s="435"/>
    </row>
    <row r="76" spans="1:52">
      <c r="A76" s="392"/>
      <c r="B76" s="448"/>
      <c r="C76" s="462"/>
      <c r="D76" s="463"/>
      <c r="E76" s="450"/>
      <c r="F76" s="397"/>
      <c r="G76" s="468"/>
      <c r="H76" s="461"/>
      <c r="I76" s="394"/>
      <c r="J76" s="418"/>
      <c r="K76" s="398"/>
      <c r="L76" s="391"/>
      <c r="M76" s="398"/>
      <c r="N76" s="391"/>
      <c r="O76" s="398"/>
      <c r="P76" s="391"/>
      <c r="Q76" s="417"/>
      <c r="R76" s="394"/>
      <c r="S76" s="418"/>
      <c r="T76" s="398"/>
      <c r="U76" s="391"/>
      <c r="V76" s="398"/>
      <c r="W76" s="391"/>
      <c r="X76" s="398"/>
      <c r="Y76" s="391"/>
      <c r="Z76" s="417"/>
      <c r="AA76" s="394"/>
      <c r="AB76" s="418"/>
      <c r="AC76" s="398"/>
      <c r="AD76" s="391"/>
      <c r="AE76" s="398"/>
      <c r="AF76" s="391"/>
      <c r="AG76" s="398"/>
      <c r="AH76" s="391"/>
      <c r="AI76" s="399"/>
      <c r="AJ76" s="394"/>
      <c r="AK76" s="418"/>
      <c r="AL76" s="398"/>
      <c r="AM76" s="391"/>
      <c r="AN76" s="398"/>
      <c r="AO76" s="391"/>
      <c r="AP76" s="398"/>
      <c r="AQ76" s="391"/>
      <c r="AS76" s="394"/>
      <c r="AT76" s="418"/>
      <c r="AU76" s="398"/>
      <c r="AV76" s="391"/>
      <c r="AW76" s="398"/>
      <c r="AX76" s="391"/>
      <c r="AY76" s="398"/>
      <c r="AZ76" s="391"/>
    </row>
    <row r="77" spans="1:52">
      <c r="A77" s="392"/>
      <c r="B77" s="448"/>
      <c r="C77" s="462"/>
      <c r="D77" s="463"/>
      <c r="E77" s="450"/>
      <c r="F77" s="397"/>
      <c r="G77" s="468"/>
      <c r="H77" s="461"/>
      <c r="I77" s="434"/>
      <c r="J77" s="436"/>
      <c r="K77" s="434"/>
      <c r="L77" s="436"/>
      <c r="M77" s="434"/>
      <c r="N77" s="436"/>
      <c r="O77" s="433"/>
      <c r="P77" s="435"/>
      <c r="Q77" s="441"/>
      <c r="R77" s="434"/>
      <c r="S77" s="436"/>
      <c r="T77" s="434"/>
      <c r="U77" s="436"/>
      <c r="V77" s="434"/>
      <c r="W77" s="436"/>
      <c r="X77" s="433"/>
      <c r="Y77" s="435"/>
      <c r="Z77" s="451"/>
      <c r="AA77" s="434"/>
      <c r="AB77" s="436"/>
      <c r="AC77" s="434"/>
      <c r="AD77" s="436"/>
      <c r="AE77" s="434"/>
      <c r="AF77" s="436"/>
      <c r="AG77" s="433"/>
      <c r="AH77" s="435"/>
      <c r="AI77" s="451"/>
      <c r="AJ77" s="434"/>
      <c r="AK77" s="436"/>
      <c r="AL77" s="434"/>
      <c r="AM77" s="436"/>
      <c r="AN77" s="434"/>
      <c r="AO77" s="436"/>
      <c r="AP77" s="433"/>
      <c r="AQ77" s="435"/>
      <c r="AS77" s="434"/>
      <c r="AT77" s="436"/>
      <c r="AU77" s="434"/>
      <c r="AV77" s="436"/>
      <c r="AW77" s="434"/>
      <c r="AX77" s="436"/>
      <c r="AY77" s="433"/>
      <c r="AZ77" s="435"/>
    </row>
    <row r="78" spans="1:52">
      <c r="A78" s="392"/>
      <c r="B78" s="448"/>
      <c r="C78" s="462"/>
      <c r="D78" s="463"/>
      <c r="E78" s="481"/>
      <c r="F78" s="397"/>
      <c r="G78" s="224"/>
      <c r="H78" s="225"/>
      <c r="I78" s="434"/>
      <c r="J78" s="436"/>
      <c r="K78" s="434"/>
      <c r="L78" s="436"/>
      <c r="M78" s="434"/>
      <c r="N78" s="436"/>
      <c r="O78" s="433"/>
      <c r="P78" s="435"/>
      <c r="Q78" s="441"/>
      <c r="R78" s="434"/>
      <c r="S78" s="436"/>
      <c r="T78" s="434"/>
      <c r="U78" s="436"/>
      <c r="V78" s="434"/>
      <c r="W78" s="436"/>
      <c r="X78" s="433"/>
      <c r="Y78" s="435"/>
      <c r="Z78" s="451"/>
      <c r="AA78" s="434"/>
      <c r="AB78" s="436"/>
      <c r="AC78" s="434"/>
      <c r="AD78" s="436"/>
      <c r="AE78" s="434"/>
      <c r="AF78" s="436"/>
      <c r="AG78" s="433"/>
      <c r="AH78" s="435"/>
      <c r="AI78" s="451"/>
      <c r="AJ78" s="434"/>
      <c r="AK78" s="436"/>
      <c r="AL78" s="434"/>
      <c r="AM78" s="436"/>
      <c r="AN78" s="434"/>
      <c r="AO78" s="436"/>
      <c r="AP78" s="433"/>
      <c r="AQ78" s="435"/>
      <c r="AS78" s="434"/>
      <c r="AT78" s="436"/>
      <c r="AU78" s="434"/>
      <c r="AV78" s="436"/>
      <c r="AW78" s="434"/>
      <c r="AX78" s="436"/>
      <c r="AY78" s="433"/>
      <c r="AZ78" s="435"/>
    </row>
    <row r="79" spans="1:52">
      <c r="A79" s="392"/>
      <c r="B79" s="448"/>
      <c r="C79" s="462"/>
      <c r="D79" s="463"/>
      <c r="E79" s="481"/>
      <c r="F79" s="397"/>
      <c r="G79" s="224"/>
      <c r="H79" s="225"/>
      <c r="I79" s="434"/>
      <c r="J79" s="436"/>
      <c r="K79" s="434"/>
      <c r="L79" s="436"/>
      <c r="M79" s="434"/>
      <c r="N79" s="436"/>
      <c r="O79" s="433"/>
      <c r="P79" s="435"/>
      <c r="Q79" s="441"/>
      <c r="R79" s="434"/>
      <c r="S79" s="436"/>
      <c r="T79" s="434"/>
      <c r="U79" s="436"/>
      <c r="V79" s="434"/>
      <c r="W79" s="436"/>
      <c r="X79" s="433"/>
      <c r="Y79" s="435"/>
      <c r="Z79" s="451"/>
      <c r="AA79" s="434"/>
      <c r="AB79" s="436"/>
      <c r="AC79" s="434"/>
      <c r="AD79" s="436"/>
      <c r="AE79" s="434"/>
      <c r="AF79" s="436"/>
      <c r="AG79" s="433"/>
      <c r="AH79" s="435"/>
      <c r="AI79" s="451"/>
      <c r="AJ79" s="434"/>
      <c r="AK79" s="436"/>
      <c r="AL79" s="434"/>
      <c r="AM79" s="436"/>
      <c r="AN79" s="434"/>
      <c r="AO79" s="436"/>
      <c r="AP79" s="433"/>
      <c r="AQ79" s="435"/>
      <c r="AS79" s="434"/>
      <c r="AT79" s="436"/>
      <c r="AU79" s="434"/>
      <c r="AV79" s="436"/>
      <c r="AW79" s="434"/>
      <c r="AX79" s="436"/>
      <c r="AY79" s="433"/>
      <c r="AZ79" s="435"/>
    </row>
    <row r="80" spans="1:52">
      <c r="A80" s="331"/>
      <c r="B80" s="333"/>
      <c r="C80" s="469"/>
      <c r="D80" s="470"/>
      <c r="E80" s="481"/>
      <c r="F80" s="314"/>
      <c r="G80" s="224"/>
      <c r="H80" s="225"/>
      <c r="I80" s="456"/>
      <c r="J80" s="336"/>
      <c r="K80" s="336"/>
      <c r="L80" s="336"/>
      <c r="M80" s="336"/>
      <c r="N80" s="336"/>
      <c r="O80" s="337"/>
      <c r="P80" s="337"/>
      <c r="Q80" s="338"/>
      <c r="R80" s="456"/>
      <c r="S80" s="336"/>
      <c r="T80" s="336"/>
      <c r="U80" s="336"/>
      <c r="V80" s="336"/>
      <c r="W80" s="336"/>
      <c r="X80" s="337"/>
      <c r="Y80" s="337"/>
      <c r="Z80" s="336"/>
      <c r="AA80" s="456"/>
      <c r="AB80" s="336"/>
      <c r="AC80" s="336"/>
      <c r="AD80" s="336"/>
      <c r="AE80" s="336"/>
      <c r="AF80" s="336"/>
      <c r="AG80" s="337"/>
      <c r="AH80" s="337"/>
      <c r="AI80" s="336"/>
      <c r="AJ80" s="456"/>
      <c r="AK80" s="336"/>
      <c r="AL80" s="336"/>
      <c r="AM80" s="336"/>
      <c r="AN80" s="336"/>
      <c r="AO80" s="336"/>
      <c r="AP80" s="337"/>
      <c r="AQ80" s="337"/>
      <c r="AS80" s="456"/>
      <c r="AT80" s="336"/>
      <c r="AU80" s="336"/>
      <c r="AV80" s="336"/>
      <c r="AW80" s="336"/>
      <c r="AX80" s="336"/>
      <c r="AY80" s="337"/>
      <c r="AZ80" s="337"/>
    </row>
    <row r="81" spans="1:52">
      <c r="A81" s="331"/>
      <c r="B81" s="333"/>
      <c r="C81" s="469"/>
      <c r="D81" s="470"/>
      <c r="E81" s="481"/>
      <c r="F81" s="314"/>
      <c r="G81" s="224"/>
      <c r="H81" s="225"/>
      <c r="I81" s="456"/>
      <c r="J81" s="336"/>
      <c r="K81" s="336"/>
      <c r="L81" s="336"/>
      <c r="M81" s="336"/>
      <c r="N81" s="336"/>
      <c r="O81" s="337"/>
      <c r="P81" s="337"/>
      <c r="Q81" s="338"/>
      <c r="R81" s="456"/>
      <c r="S81" s="336"/>
      <c r="T81" s="336"/>
      <c r="U81" s="336"/>
      <c r="V81" s="336"/>
      <c r="W81" s="336"/>
      <c r="X81" s="337"/>
      <c r="Y81" s="337"/>
      <c r="Z81" s="336"/>
      <c r="AA81" s="456"/>
      <c r="AB81" s="336"/>
      <c r="AC81" s="336"/>
      <c r="AD81" s="336"/>
      <c r="AE81" s="336"/>
      <c r="AF81" s="336"/>
      <c r="AG81" s="337"/>
      <c r="AH81" s="337"/>
      <c r="AI81" s="336"/>
      <c r="AJ81" s="456"/>
      <c r="AK81" s="336"/>
      <c r="AL81" s="336"/>
      <c r="AM81" s="336"/>
      <c r="AN81" s="336"/>
      <c r="AO81" s="336"/>
      <c r="AP81" s="337"/>
      <c r="AQ81" s="337"/>
      <c r="AS81" s="456"/>
      <c r="AT81" s="336"/>
      <c r="AU81" s="336"/>
      <c r="AV81" s="336"/>
      <c r="AW81" s="336"/>
      <c r="AX81" s="336"/>
      <c r="AY81" s="337"/>
      <c r="AZ81" s="337"/>
    </row>
    <row r="82" spans="1:52">
      <c r="A82" s="331"/>
      <c r="B82" s="309"/>
      <c r="C82" s="340"/>
      <c r="D82" s="341"/>
      <c r="E82" s="481"/>
      <c r="F82" s="314"/>
      <c r="G82" s="224"/>
      <c r="H82" s="225"/>
      <c r="I82" s="456"/>
      <c r="J82" s="336"/>
      <c r="K82" s="337"/>
      <c r="L82" s="337"/>
      <c r="M82" s="456"/>
      <c r="N82" s="336"/>
      <c r="O82" s="337"/>
      <c r="P82" s="337"/>
      <c r="Q82" s="338"/>
      <c r="R82" s="456"/>
      <c r="S82" s="336"/>
      <c r="T82" s="337"/>
      <c r="U82" s="337"/>
      <c r="V82" s="456"/>
      <c r="W82" s="336"/>
      <c r="X82" s="337"/>
      <c r="Y82" s="337"/>
      <c r="Z82" s="336"/>
      <c r="AA82" s="456"/>
      <c r="AB82" s="336"/>
      <c r="AC82" s="337"/>
      <c r="AD82" s="337"/>
      <c r="AE82" s="456"/>
      <c r="AF82" s="336"/>
      <c r="AG82" s="337"/>
      <c r="AH82" s="337"/>
      <c r="AI82" s="336"/>
      <c r="AJ82" s="456"/>
      <c r="AK82" s="336"/>
      <c r="AL82" s="337"/>
      <c r="AM82" s="337"/>
      <c r="AN82" s="456"/>
      <c r="AO82" s="336"/>
      <c r="AP82" s="337"/>
      <c r="AQ82" s="337"/>
      <c r="AS82" s="456"/>
      <c r="AT82" s="336"/>
      <c r="AU82" s="337"/>
      <c r="AV82" s="337"/>
      <c r="AW82" s="456"/>
      <c r="AX82" s="336"/>
      <c r="AY82" s="337"/>
      <c r="AZ82" s="337"/>
    </row>
    <row r="83" spans="1:52">
      <c r="A83" s="331"/>
      <c r="B83" s="309"/>
      <c r="C83" s="344"/>
      <c r="D83" s="312"/>
      <c r="E83" s="481"/>
      <c r="F83" s="345"/>
      <c r="G83" s="224"/>
      <c r="H83" s="225"/>
      <c r="I83" s="456"/>
      <c r="J83" s="456"/>
      <c r="K83" s="336"/>
      <c r="L83" s="336"/>
      <c r="M83" s="336"/>
      <c r="N83" s="336"/>
      <c r="O83" s="337"/>
      <c r="P83" s="337"/>
      <c r="Q83" s="338"/>
      <c r="R83" s="456"/>
      <c r="S83" s="456"/>
      <c r="T83" s="336"/>
      <c r="U83" s="336"/>
      <c r="V83" s="336"/>
      <c r="W83" s="336"/>
      <c r="X83" s="337"/>
      <c r="Y83" s="337"/>
      <c r="Z83" s="336"/>
      <c r="AA83" s="456"/>
      <c r="AB83" s="456"/>
      <c r="AC83" s="336"/>
      <c r="AD83" s="336"/>
      <c r="AE83" s="336"/>
      <c r="AF83" s="336"/>
      <c r="AG83" s="337"/>
      <c r="AH83" s="337"/>
      <c r="AI83" s="336"/>
      <c r="AJ83" s="456"/>
      <c r="AK83" s="456"/>
      <c r="AL83" s="336"/>
      <c r="AM83" s="336"/>
      <c r="AN83" s="336"/>
      <c r="AO83" s="336"/>
      <c r="AP83" s="337"/>
      <c r="AQ83" s="337"/>
      <c r="AS83" s="456"/>
      <c r="AT83" s="456"/>
      <c r="AU83" s="336"/>
      <c r="AV83" s="336"/>
      <c r="AW83" s="336"/>
      <c r="AX83" s="336"/>
      <c r="AY83" s="337"/>
      <c r="AZ83" s="337"/>
    </row>
    <row r="84" spans="1:52">
      <c r="A84" s="331"/>
      <c r="B84" s="309"/>
      <c r="C84" s="340"/>
      <c r="D84" s="347"/>
      <c r="E84" s="481"/>
      <c r="F84" s="345"/>
      <c r="G84" s="224"/>
      <c r="H84" s="225"/>
      <c r="I84" s="456"/>
      <c r="J84" s="456"/>
      <c r="K84" s="456"/>
      <c r="L84" s="456"/>
      <c r="M84" s="336"/>
      <c r="N84" s="336"/>
      <c r="O84" s="456"/>
      <c r="P84" s="336"/>
      <c r="Q84" s="338"/>
      <c r="R84" s="456"/>
      <c r="S84" s="456"/>
      <c r="T84" s="456"/>
      <c r="U84" s="456"/>
      <c r="V84" s="336"/>
      <c r="W84" s="336"/>
      <c r="X84" s="336"/>
      <c r="Y84" s="336"/>
      <c r="Z84" s="336"/>
      <c r="AA84" s="456"/>
      <c r="AB84" s="456"/>
      <c r="AC84" s="456"/>
      <c r="AD84" s="456"/>
      <c r="AE84" s="336"/>
      <c r="AF84" s="336"/>
      <c r="AG84" s="336"/>
      <c r="AH84" s="336"/>
      <c r="AI84" s="336"/>
      <c r="AJ84" s="456"/>
      <c r="AK84" s="456"/>
      <c r="AL84" s="456"/>
      <c r="AM84" s="456"/>
      <c r="AN84" s="336"/>
      <c r="AO84" s="336"/>
      <c r="AP84" s="336"/>
      <c r="AQ84" s="336"/>
      <c r="AS84" s="456"/>
      <c r="AT84" s="456"/>
      <c r="AU84" s="456"/>
      <c r="AV84" s="456"/>
      <c r="AW84" s="336"/>
      <c r="AX84" s="336"/>
      <c r="AY84" s="336"/>
      <c r="AZ84" s="336"/>
    </row>
    <row r="85" spans="1:52">
      <c r="A85" s="331"/>
      <c r="B85" s="309"/>
      <c r="C85" s="340"/>
      <c r="D85" s="347"/>
      <c r="E85" s="481"/>
      <c r="F85" s="314"/>
      <c r="G85" s="224"/>
      <c r="H85" s="225"/>
      <c r="I85" s="456"/>
      <c r="J85" s="456"/>
      <c r="K85" s="456"/>
      <c r="L85" s="456"/>
      <c r="M85" s="336"/>
      <c r="N85" s="336"/>
      <c r="O85" s="456"/>
      <c r="P85" s="336"/>
      <c r="Q85" s="338"/>
      <c r="R85" s="456"/>
      <c r="S85" s="456"/>
      <c r="T85" s="456"/>
      <c r="U85" s="456"/>
      <c r="V85" s="336"/>
      <c r="W85" s="336"/>
      <c r="X85" s="456"/>
      <c r="Y85" s="336"/>
      <c r="Z85" s="336"/>
      <c r="AA85" s="456"/>
      <c r="AB85" s="456"/>
      <c r="AC85" s="456"/>
      <c r="AD85" s="456"/>
      <c r="AE85" s="336"/>
      <c r="AF85" s="336"/>
      <c r="AG85" s="456"/>
      <c r="AH85" s="336"/>
      <c r="AI85" s="336"/>
      <c r="AJ85" s="456"/>
      <c r="AK85" s="456"/>
      <c r="AL85" s="456"/>
      <c r="AM85" s="456"/>
      <c r="AN85" s="336"/>
      <c r="AO85" s="336"/>
      <c r="AP85" s="456"/>
      <c r="AQ85" s="336"/>
      <c r="AS85" s="456"/>
      <c r="AT85" s="456"/>
      <c r="AU85" s="456"/>
      <c r="AV85" s="456"/>
      <c r="AW85" s="336"/>
      <c r="AX85" s="336"/>
      <c r="AY85" s="456"/>
      <c r="AZ85" s="336"/>
    </row>
    <row r="86" spans="1:52">
      <c r="A86" s="331"/>
      <c r="B86" s="309"/>
      <c r="C86" s="349"/>
      <c r="D86" s="350"/>
      <c r="E86" s="314"/>
      <c r="F86" s="345"/>
      <c r="G86" s="211"/>
      <c r="H86" s="225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95"/>
      <c r="AB86" s="395"/>
      <c r="AC86" s="395"/>
      <c r="AD86" s="395"/>
      <c r="AE86" s="395"/>
      <c r="AF86" s="395"/>
      <c r="AG86" s="395"/>
      <c r="AH86" s="395"/>
      <c r="AI86" s="395"/>
      <c r="AJ86" s="395"/>
      <c r="AK86" s="395"/>
      <c r="AL86" s="395"/>
      <c r="AM86" s="395"/>
      <c r="AN86" s="395"/>
      <c r="AO86" s="395"/>
      <c r="AP86" s="395"/>
      <c r="AQ86" s="395"/>
      <c r="AS86" s="395"/>
      <c r="AT86" s="395"/>
      <c r="AU86" s="395"/>
      <c r="AV86" s="395"/>
      <c r="AW86" s="395"/>
      <c r="AX86" s="395"/>
      <c r="AY86" s="395"/>
      <c r="AZ86" s="395"/>
    </row>
    <row r="87" spans="1:52">
      <c r="A87" s="331"/>
      <c r="B87" s="309"/>
      <c r="C87" s="349"/>
      <c r="D87" s="350"/>
      <c r="E87" s="314"/>
      <c r="F87" s="345"/>
      <c r="G87" s="224"/>
      <c r="H87" s="225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95"/>
      <c r="AJ87" s="317"/>
      <c r="AK87" s="317"/>
      <c r="AL87" s="317"/>
      <c r="AM87" s="317"/>
      <c r="AN87" s="317"/>
      <c r="AO87" s="317"/>
      <c r="AP87" s="317"/>
      <c r="AQ87" s="317"/>
      <c r="AS87" s="317"/>
      <c r="AT87" s="317"/>
      <c r="AU87" s="317"/>
      <c r="AV87" s="317"/>
      <c r="AW87" s="317"/>
      <c r="AX87" s="317"/>
      <c r="AY87" s="317"/>
      <c r="AZ87" s="317"/>
    </row>
    <row r="88" spans="1:52">
      <c r="A88" s="331"/>
      <c r="B88" s="309"/>
      <c r="C88" s="349"/>
      <c r="D88" s="350"/>
      <c r="E88" s="314"/>
      <c r="F88" s="345"/>
      <c r="G88" s="313"/>
      <c r="H88" s="351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95"/>
      <c r="AB88" s="395"/>
      <c r="AC88" s="395"/>
      <c r="AD88" s="395"/>
      <c r="AE88" s="395"/>
      <c r="AF88" s="395"/>
      <c r="AG88" s="395"/>
      <c r="AH88" s="395"/>
      <c r="AI88" s="395"/>
      <c r="AJ88" s="395"/>
      <c r="AK88" s="395"/>
      <c r="AL88" s="395"/>
      <c r="AM88" s="395"/>
      <c r="AN88" s="395"/>
      <c r="AO88" s="395"/>
      <c r="AP88" s="395"/>
      <c r="AQ88" s="395"/>
      <c r="AS88" s="395"/>
      <c r="AT88" s="395"/>
      <c r="AU88" s="395"/>
      <c r="AV88" s="395"/>
      <c r="AW88" s="395"/>
      <c r="AX88" s="395"/>
      <c r="AY88" s="395"/>
      <c r="AZ88" s="395"/>
    </row>
    <row r="89" spans="1:52">
      <c r="A89" s="331"/>
      <c r="B89" s="309"/>
      <c r="C89" s="352"/>
      <c r="D89" s="350"/>
      <c r="E89" s="353"/>
      <c r="F89" s="353"/>
      <c r="G89" s="189"/>
      <c r="H89" s="456"/>
      <c r="I89" s="456"/>
      <c r="J89" s="456"/>
      <c r="K89" s="456"/>
      <c r="L89" s="456"/>
      <c r="M89" s="456"/>
      <c r="N89" s="456"/>
      <c r="O89" s="456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95"/>
      <c r="AB89" s="395"/>
      <c r="AC89" s="395"/>
      <c r="AD89" s="395"/>
      <c r="AE89" s="395"/>
      <c r="AF89" s="395"/>
      <c r="AG89" s="395"/>
      <c r="AH89" s="395"/>
      <c r="AI89" s="395"/>
      <c r="AJ89" s="395"/>
      <c r="AK89" s="395"/>
      <c r="AL89" s="395"/>
      <c r="AM89" s="395"/>
      <c r="AN89" s="395"/>
      <c r="AO89" s="395"/>
      <c r="AP89" s="395"/>
      <c r="AQ89" s="395"/>
      <c r="AS89" s="395"/>
      <c r="AT89" s="395"/>
      <c r="AU89" s="395"/>
      <c r="AV89" s="395"/>
      <c r="AW89" s="395"/>
      <c r="AX89" s="395"/>
      <c r="AY89" s="395"/>
      <c r="AZ89" s="395"/>
    </row>
    <row r="90" spans="1:52">
      <c r="A90" s="331"/>
      <c r="B90" s="309"/>
      <c r="C90" s="352"/>
      <c r="D90" s="350"/>
      <c r="E90" s="353"/>
      <c r="F90" s="353"/>
      <c r="G90" s="189"/>
      <c r="H90" s="456"/>
      <c r="I90" s="456"/>
      <c r="J90" s="456"/>
      <c r="K90" s="456"/>
      <c r="L90" s="456"/>
      <c r="M90" s="456"/>
      <c r="N90" s="456"/>
      <c r="O90" s="456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95"/>
      <c r="AJ90" s="317"/>
      <c r="AK90" s="317"/>
      <c r="AL90" s="317"/>
      <c r="AM90" s="317"/>
      <c r="AN90" s="317"/>
      <c r="AO90" s="317"/>
      <c r="AP90" s="317"/>
      <c r="AQ90" s="317"/>
      <c r="AS90" s="317"/>
      <c r="AT90" s="317"/>
      <c r="AU90" s="317"/>
      <c r="AV90" s="317"/>
      <c r="AW90" s="317"/>
      <c r="AX90" s="317"/>
      <c r="AY90" s="317"/>
      <c r="AZ90" s="317"/>
    </row>
    <row r="91" spans="1:52">
      <c r="A91" s="331"/>
      <c r="B91" s="309"/>
      <c r="C91" s="355"/>
      <c r="D91" s="350"/>
      <c r="E91" s="353"/>
      <c r="F91" s="353"/>
      <c r="G91" s="189"/>
      <c r="H91" s="456"/>
      <c r="I91" s="456"/>
      <c r="J91" s="456"/>
      <c r="K91" s="456"/>
      <c r="L91" s="456"/>
      <c r="M91" s="456"/>
      <c r="N91" s="456"/>
      <c r="O91" s="456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95"/>
      <c r="AB91" s="395"/>
      <c r="AC91" s="395"/>
      <c r="AD91" s="395"/>
      <c r="AE91" s="395"/>
      <c r="AF91" s="395"/>
      <c r="AG91" s="395"/>
      <c r="AH91" s="395"/>
      <c r="AI91" s="395"/>
      <c r="AJ91" s="395"/>
      <c r="AK91" s="395"/>
      <c r="AL91" s="395"/>
      <c r="AM91" s="395"/>
      <c r="AN91" s="395"/>
      <c r="AO91" s="395"/>
      <c r="AP91" s="395"/>
      <c r="AQ91" s="395"/>
      <c r="AS91" s="395"/>
      <c r="AT91" s="395"/>
      <c r="AU91" s="395"/>
      <c r="AV91" s="395"/>
      <c r="AW91" s="395"/>
      <c r="AX91" s="395"/>
      <c r="AY91" s="395"/>
      <c r="AZ91" s="395"/>
    </row>
    <row r="92" spans="1:52">
      <c r="A92" s="331"/>
      <c r="B92" s="309"/>
      <c r="C92" s="359"/>
      <c r="D92" s="350"/>
      <c r="E92" s="353"/>
      <c r="F92" s="353"/>
      <c r="G92" s="189"/>
      <c r="H92" s="456"/>
      <c r="I92" s="456"/>
      <c r="J92" s="456"/>
      <c r="K92" s="456"/>
      <c r="L92" s="456"/>
      <c r="M92" s="456"/>
      <c r="N92" s="456"/>
      <c r="O92" s="456"/>
      <c r="P92" s="395"/>
      <c r="Q92" s="317"/>
      <c r="R92" s="317"/>
      <c r="S92" s="317"/>
      <c r="T92" s="395"/>
      <c r="U92" s="395"/>
      <c r="V92" s="395"/>
      <c r="W92" s="395"/>
      <c r="X92" s="395"/>
      <c r="Y92" s="395"/>
      <c r="Z92" s="317"/>
      <c r="AA92" s="395"/>
      <c r="AB92" s="395"/>
      <c r="AC92" s="395"/>
      <c r="AD92" s="395"/>
      <c r="AE92" s="395"/>
      <c r="AF92" s="395"/>
      <c r="AG92" s="395"/>
      <c r="AH92" s="395"/>
      <c r="AI92" s="395"/>
      <c r="AJ92" s="395"/>
      <c r="AK92" s="395"/>
      <c r="AL92" s="395"/>
      <c r="AM92" s="395"/>
      <c r="AN92" s="395"/>
      <c r="AO92" s="395"/>
      <c r="AP92" s="395"/>
      <c r="AQ92" s="395"/>
      <c r="AS92" s="395"/>
      <c r="AT92" s="395"/>
      <c r="AU92" s="395"/>
      <c r="AV92" s="395"/>
      <c r="AW92" s="395"/>
      <c r="AX92" s="395"/>
      <c r="AY92" s="395"/>
      <c r="AZ92" s="395"/>
    </row>
    <row r="93" spans="1:52">
      <c r="A93" s="331"/>
      <c r="B93" s="309"/>
      <c r="C93" s="359"/>
      <c r="D93" s="350"/>
      <c r="E93" s="353"/>
      <c r="F93" s="353"/>
      <c r="G93" s="189"/>
      <c r="H93" s="456"/>
      <c r="I93" s="456"/>
      <c r="J93" s="456"/>
      <c r="K93" s="456"/>
      <c r="L93" s="456"/>
      <c r="M93" s="456"/>
      <c r="N93" s="456"/>
      <c r="O93" s="456"/>
      <c r="P93" s="395"/>
      <c r="Q93" s="317"/>
      <c r="R93" s="317"/>
      <c r="S93" s="317"/>
      <c r="T93" s="395"/>
      <c r="U93" s="395"/>
      <c r="V93" s="395"/>
      <c r="W93" s="395"/>
      <c r="X93" s="395"/>
      <c r="Y93" s="395"/>
      <c r="Z93" s="317"/>
      <c r="AA93" s="395"/>
      <c r="AB93" s="395"/>
      <c r="AC93" s="395"/>
      <c r="AD93" s="395"/>
      <c r="AE93" s="395"/>
      <c r="AF93" s="395"/>
      <c r="AG93" s="395"/>
      <c r="AH93" s="395"/>
      <c r="AI93" s="395"/>
      <c r="AJ93" s="395"/>
      <c r="AK93" s="395"/>
      <c r="AL93" s="395"/>
      <c r="AM93" s="395"/>
      <c r="AN93" s="395"/>
      <c r="AO93" s="395"/>
      <c r="AP93" s="395"/>
      <c r="AQ93" s="395"/>
      <c r="AS93" s="395"/>
      <c r="AT93" s="395"/>
      <c r="AU93" s="395"/>
      <c r="AV93" s="395"/>
      <c r="AW93" s="395"/>
      <c r="AX93" s="395"/>
      <c r="AY93" s="395"/>
      <c r="AZ93" s="395"/>
    </row>
    <row r="94" spans="1:52">
      <c r="A94" s="331"/>
      <c r="B94" s="309"/>
      <c r="C94" s="359"/>
      <c r="D94" s="350"/>
      <c r="E94" s="353"/>
      <c r="F94" s="353"/>
      <c r="G94" s="189"/>
      <c r="H94" s="456"/>
      <c r="I94" s="456"/>
      <c r="J94" s="456"/>
      <c r="K94" s="456"/>
      <c r="L94" s="456"/>
      <c r="M94" s="456"/>
      <c r="N94" s="456"/>
      <c r="O94" s="456"/>
      <c r="P94" s="395"/>
      <c r="Q94" s="317"/>
      <c r="R94" s="317"/>
      <c r="S94" s="317"/>
      <c r="T94" s="395"/>
      <c r="U94" s="395"/>
      <c r="V94" s="395"/>
      <c r="W94" s="395"/>
      <c r="X94" s="395"/>
      <c r="Y94" s="395"/>
      <c r="Z94" s="317"/>
      <c r="AA94" s="395"/>
      <c r="AB94" s="395"/>
      <c r="AC94" s="395"/>
      <c r="AD94" s="395"/>
      <c r="AE94" s="395"/>
      <c r="AF94" s="395"/>
      <c r="AG94" s="395"/>
      <c r="AH94" s="395"/>
      <c r="AI94" s="395"/>
      <c r="AJ94" s="395"/>
      <c r="AK94" s="395"/>
      <c r="AL94" s="395"/>
      <c r="AM94" s="395"/>
      <c r="AN94" s="395"/>
      <c r="AO94" s="395"/>
      <c r="AP94" s="395"/>
      <c r="AQ94" s="395"/>
      <c r="AS94" s="395"/>
      <c r="AT94" s="395"/>
      <c r="AU94" s="395"/>
      <c r="AV94" s="395"/>
      <c r="AW94" s="395"/>
      <c r="AX94" s="395"/>
      <c r="AY94" s="395"/>
      <c r="AZ94" s="395"/>
    </row>
    <row r="95" spans="1:52">
      <c r="A95" s="331"/>
      <c r="B95" s="309"/>
      <c r="C95" s="359"/>
      <c r="D95" s="350"/>
      <c r="E95" s="353"/>
      <c r="F95" s="353"/>
      <c r="G95" s="189"/>
      <c r="H95" s="456"/>
      <c r="I95" s="456"/>
      <c r="J95" s="456"/>
      <c r="K95" s="456"/>
      <c r="L95" s="456"/>
      <c r="M95" s="456"/>
      <c r="N95" s="456"/>
      <c r="O95" s="456"/>
      <c r="P95" s="395"/>
      <c r="Q95" s="317"/>
      <c r="R95" s="317"/>
      <c r="S95" s="317"/>
      <c r="T95" s="395"/>
      <c r="U95" s="395"/>
      <c r="V95" s="395"/>
      <c r="W95" s="395"/>
      <c r="X95" s="395"/>
      <c r="Y95" s="395"/>
      <c r="Z95" s="317"/>
      <c r="AA95" s="395"/>
      <c r="AB95" s="395"/>
      <c r="AC95" s="395"/>
      <c r="AD95" s="395"/>
      <c r="AE95" s="395"/>
      <c r="AF95" s="395"/>
      <c r="AG95" s="395"/>
      <c r="AH95" s="395"/>
      <c r="AI95" s="395"/>
      <c r="AJ95" s="395"/>
      <c r="AK95" s="395"/>
      <c r="AL95" s="395"/>
      <c r="AM95" s="395"/>
      <c r="AN95" s="395"/>
      <c r="AO95" s="395"/>
      <c r="AP95" s="395"/>
      <c r="AQ95" s="395"/>
      <c r="AS95" s="395"/>
      <c r="AT95" s="395"/>
      <c r="AU95" s="395"/>
      <c r="AV95" s="395"/>
      <c r="AW95" s="395"/>
      <c r="AX95" s="395"/>
      <c r="AY95" s="395"/>
      <c r="AZ95" s="395"/>
    </row>
    <row r="96" spans="1:52">
      <c r="A96" s="331"/>
      <c r="B96" s="309"/>
      <c r="C96" s="359"/>
      <c r="D96" s="350"/>
      <c r="E96" s="353"/>
      <c r="F96" s="353"/>
      <c r="G96" s="189"/>
      <c r="H96" s="456"/>
      <c r="I96" s="456"/>
      <c r="J96" s="456"/>
      <c r="K96" s="456"/>
      <c r="L96" s="456"/>
      <c r="M96" s="456"/>
      <c r="N96" s="456"/>
      <c r="O96" s="456"/>
      <c r="P96" s="456"/>
      <c r="Q96" s="338"/>
      <c r="R96" s="336"/>
      <c r="S96" s="336"/>
      <c r="T96" s="336"/>
      <c r="U96" s="336"/>
      <c r="V96" s="336"/>
      <c r="W96" s="336"/>
      <c r="X96" s="456"/>
      <c r="Y96" s="456"/>
      <c r="Z96" s="336"/>
      <c r="AA96" s="336"/>
      <c r="AB96" s="336"/>
      <c r="AC96" s="336"/>
      <c r="AD96" s="336"/>
      <c r="AE96" s="336"/>
      <c r="AF96" s="336"/>
      <c r="AG96" s="456"/>
      <c r="AH96" s="456"/>
      <c r="AI96" s="336"/>
      <c r="AJ96" s="336"/>
      <c r="AK96" s="336"/>
      <c r="AL96" s="336"/>
      <c r="AM96" s="336"/>
      <c r="AN96" s="336"/>
      <c r="AO96" s="336"/>
      <c r="AP96" s="456"/>
      <c r="AQ96" s="456"/>
      <c r="AS96" s="336"/>
      <c r="AT96" s="336"/>
      <c r="AU96" s="336"/>
      <c r="AV96" s="336"/>
      <c r="AW96" s="336"/>
      <c r="AX96" s="336"/>
      <c r="AY96" s="456"/>
      <c r="AZ96" s="456"/>
    </row>
    <row r="97" spans="1:52">
      <c r="A97" s="331"/>
      <c r="B97" s="309"/>
      <c r="C97" s="344"/>
      <c r="D97" s="312"/>
      <c r="E97" s="342"/>
      <c r="F97" s="314"/>
      <c r="G97" s="302"/>
      <c r="H97" s="343"/>
      <c r="I97" s="456"/>
      <c r="J97" s="456"/>
      <c r="K97" s="456"/>
      <c r="L97" s="456"/>
      <c r="M97" s="456"/>
      <c r="N97" s="456"/>
      <c r="O97" s="337"/>
      <c r="P97" s="337"/>
      <c r="Q97" s="338"/>
      <c r="R97" s="456"/>
      <c r="S97" s="456"/>
      <c r="T97" s="456"/>
      <c r="U97" s="456"/>
      <c r="V97" s="456"/>
      <c r="W97" s="456"/>
      <c r="X97" s="337"/>
      <c r="Y97" s="337"/>
      <c r="Z97" s="336"/>
      <c r="AA97" s="456"/>
      <c r="AB97" s="456"/>
      <c r="AC97" s="456"/>
      <c r="AD97" s="456"/>
      <c r="AE97" s="456"/>
      <c r="AF97" s="456"/>
      <c r="AG97" s="337"/>
      <c r="AH97" s="337"/>
      <c r="AI97" s="336"/>
      <c r="AJ97" s="456"/>
      <c r="AK97" s="456"/>
      <c r="AL97" s="456"/>
      <c r="AM97" s="456"/>
      <c r="AN97" s="456"/>
      <c r="AO97" s="456"/>
      <c r="AP97" s="337"/>
      <c r="AQ97" s="337"/>
      <c r="AS97" s="456"/>
      <c r="AT97" s="456"/>
      <c r="AU97" s="456"/>
      <c r="AV97" s="456"/>
      <c r="AW97" s="456"/>
      <c r="AX97" s="456"/>
      <c r="AY97" s="337"/>
      <c r="AZ97" s="337"/>
    </row>
    <row r="98" spans="1:52">
      <c r="A98" s="331"/>
      <c r="B98" s="309"/>
      <c r="C98" s="360"/>
      <c r="D98" s="361"/>
      <c r="E98" s="314"/>
      <c r="F98" s="314"/>
      <c r="G98" s="388"/>
      <c r="H98" s="351"/>
      <c r="I98" s="317"/>
      <c r="J98" s="317"/>
      <c r="K98" s="395"/>
      <c r="L98" s="395"/>
      <c r="M98" s="395"/>
      <c r="N98" s="395"/>
      <c r="O98" s="395"/>
      <c r="P98" s="395"/>
      <c r="Q98" s="317"/>
      <c r="R98" s="317"/>
      <c r="S98" s="317"/>
      <c r="T98" s="395"/>
      <c r="U98" s="395"/>
      <c r="V98" s="395"/>
      <c r="W98" s="395"/>
      <c r="X98" s="395"/>
      <c r="Y98" s="395"/>
      <c r="Z98" s="317"/>
      <c r="AA98" s="395"/>
      <c r="AB98" s="395"/>
      <c r="AC98" s="395"/>
      <c r="AD98" s="395"/>
      <c r="AE98" s="395"/>
      <c r="AF98" s="395"/>
      <c r="AG98" s="395"/>
      <c r="AH98" s="395"/>
      <c r="AI98" s="395"/>
      <c r="AJ98" s="395"/>
      <c r="AK98" s="395"/>
      <c r="AL98" s="395"/>
      <c r="AM98" s="395"/>
      <c r="AN98" s="395"/>
      <c r="AO98" s="395"/>
      <c r="AP98" s="395"/>
      <c r="AQ98" s="395"/>
      <c r="AS98" s="395"/>
      <c r="AT98" s="395"/>
      <c r="AU98" s="395"/>
      <c r="AV98" s="395"/>
      <c r="AW98" s="395"/>
      <c r="AX98" s="395"/>
      <c r="AY98" s="395"/>
      <c r="AZ98" s="395"/>
    </row>
  </sheetData>
  <sortState ref="B19:AZ39">
    <sortCondition ref="H19:H39"/>
    <sortCondition ref="E19:E39"/>
    <sortCondition ref="G19:G39"/>
  </sortState>
  <mergeCells count="25">
    <mergeCell ref="AA6:AB6"/>
    <mergeCell ref="AN6:AO6"/>
    <mergeCell ref="AA5:AH5"/>
    <mergeCell ref="AJ6:AK6"/>
    <mergeCell ref="AS5:AZ5"/>
    <mergeCell ref="AS6:AT6"/>
    <mergeCell ref="AU6:AV6"/>
    <mergeCell ref="AW6:AX6"/>
    <mergeCell ref="AY6:AZ6"/>
    <mergeCell ref="I5:P5"/>
    <mergeCell ref="R5:Y5"/>
    <mergeCell ref="AL6:AM6"/>
    <mergeCell ref="AJ5:AQ5"/>
    <mergeCell ref="I6:J6"/>
    <mergeCell ref="K6:L6"/>
    <mergeCell ref="M6:N6"/>
    <mergeCell ref="O6:P6"/>
    <mergeCell ref="R6:S6"/>
    <mergeCell ref="AP6:AQ6"/>
    <mergeCell ref="AC6:AD6"/>
    <mergeCell ref="AE6:AF6"/>
    <mergeCell ref="AG6:AH6"/>
    <mergeCell ref="T6:U6"/>
    <mergeCell ref="V6:W6"/>
    <mergeCell ref="X6:Y6"/>
  </mergeCells>
  <pageMargins left="0.7" right="0.7" top="0.75" bottom="0.75" header="0.3" footer="0.3"/>
  <pageSetup paperSize="5" scale="6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Measures </vt:lpstr>
      <vt:lpstr>By Source</vt:lpstr>
      <vt:lpstr>GR by Source</vt:lpstr>
      <vt:lpstr>'By Source'!Print_Area</vt:lpstr>
      <vt:lpstr>'GR by Source'!Print_Area</vt:lpstr>
      <vt:lpstr>'Measures '!Print_Area</vt:lpstr>
      <vt:lpstr>'By Source'!Print_Titles</vt:lpstr>
      <vt:lpstr>'GR by Source'!Print_Titles</vt:lpstr>
      <vt:lpstr>'Measures '!Print_Titles</vt:lpstr>
      <vt:lpstr>'Measures '!Print_Titles_MI</vt:lpstr>
    </vt:vector>
  </TitlesOfParts>
  <Company>State of Florida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Johnson</dc:creator>
  <cp:lastModifiedBy>Melissa Hallaian</cp:lastModifiedBy>
  <cp:lastPrinted>2013-09-11T13:29:24Z</cp:lastPrinted>
  <dcterms:created xsi:type="dcterms:W3CDTF">1999-10-06T13:08:25Z</dcterms:created>
  <dcterms:modified xsi:type="dcterms:W3CDTF">2013-09-11T13:32:34Z</dcterms:modified>
</cp:coreProperties>
</file>