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05" tabRatio="545" firstSheet="6" activeTab="10"/>
  </bookViews>
  <sheets>
    <sheet name="Cover" sheetId="1" r:id="rId1"/>
    <sheet name="Diff" sheetId="2" r:id="rId2"/>
    <sheet name="Percent" sheetId="3" r:id="rId3"/>
    <sheet name="2009-10 BGBP" sheetId="4" r:id="rId4"/>
    <sheet name="2009-10 BG" sheetId="5" r:id="rId5"/>
    <sheet name="2009-10 BP" sheetId="6" r:id="rId6"/>
    <sheet name="0910 LBR" sheetId="7" r:id="rId7"/>
    <sheet name="0809 Approp" sheetId="8" r:id="rId8"/>
    <sheet name="0809 S2" sheetId="9" r:id="rId9"/>
    <sheet name="0708 Final" sheetId="10" r:id="rId10"/>
    <sheet name="0607Final" sheetId="11" r:id="rId11"/>
  </sheets>
  <definedNames>
    <definedName name="FTE_Forecast_2005_06" localSheetId="5">'2009-10 BP'!$B$4:$L$78</definedName>
    <definedName name="FTEDATA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'Diff'!$B$1:$O$44</definedName>
    <definedName name="_xlnm.Print_Area" localSheetId="2">'Percent'!$A$1:$N$44</definedName>
    <definedName name="_xlnm.Print_Titles" localSheetId="5">'2009-10 BP'!$4:$4</definedName>
    <definedName name="TITLES" localSheetId="2">'Percent'!$A$15:$A$142</definedName>
    <definedName name="TITLES">'Diff'!$B$15:$B$142</definedName>
  </definedNames>
  <calcPr fullCalcOnLoad="1"/>
</workbook>
</file>

<file path=xl/sharedStrings.xml><?xml version="1.0" encoding="utf-8"?>
<sst xmlns="http://schemas.openxmlformats.org/spreadsheetml/2006/main" count="971" uniqueCount="326">
  <si>
    <t xml:space="preserve"> </t>
  </si>
  <si>
    <t xml:space="preserve">  K-3</t>
  </si>
  <si>
    <t xml:space="preserve">  4-8</t>
  </si>
  <si>
    <t xml:space="preserve">  9-12</t>
  </si>
  <si>
    <t>ESOL</t>
  </si>
  <si>
    <t>Exceptional Students</t>
  </si>
  <si>
    <t xml:space="preserve">  ESE Support Level IV</t>
  </si>
  <si>
    <t>Total</t>
  </si>
  <si>
    <t xml:space="preserve">  ESE Support Level V</t>
  </si>
  <si>
    <t>Total Group Two</t>
  </si>
  <si>
    <t xml:space="preserve">  K-3 ESE in Basic</t>
  </si>
  <si>
    <t xml:space="preserve">  4-8 ESE in Basic</t>
  </si>
  <si>
    <t xml:space="preserve">  9-12 ESE in Basic</t>
  </si>
  <si>
    <t xml:space="preserve">  Total K-12 Basic</t>
  </si>
  <si>
    <t>K-12 Basic</t>
  </si>
  <si>
    <t>Final</t>
  </si>
  <si>
    <t xml:space="preserve">Total </t>
  </si>
  <si>
    <t>REPORT FOR</t>
  </si>
  <si>
    <t>ENROLLMENT ESTIMATING CONFERENCE</t>
  </si>
  <si>
    <t>(4-2)</t>
  </si>
  <si>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</si>
  <si>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</si>
  <si>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</si>
  <si>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</si>
  <si>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</si>
  <si>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</si>
  <si>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</si>
  <si>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</si>
  <si>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</si>
  <si>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</si>
  <si>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</si>
  <si>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</si>
  <si>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</si>
  <si>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</si>
  <si>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</si>
  <si>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</si>
  <si>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</si>
  <si>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</si>
  <si>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</si>
  <si>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</si>
  <si>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</si>
  <si>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</si>
  <si>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</si>
  <si>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</si>
  <si>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</si>
  <si>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</si>
  <si>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</si>
  <si>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</si>
  <si>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</si>
  <si>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</si>
  <si>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</si>
  <si>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</si>
  <si>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</si>
  <si>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</si>
  <si>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</si>
  <si>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</si>
  <si>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</si>
  <si>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</si>
  <si>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</si>
  <si>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</si>
  <si>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</si>
  <si>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</si>
  <si>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</si>
  <si>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</si>
  <si>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</si>
  <si>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</si>
  <si>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</si>
  <si>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</si>
  <si>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</si>
  <si>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</si>
  <si>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</si>
  <si>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</si>
  <si>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</si>
  <si>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</si>
  <si>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</si>
  <si>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</si>
  <si>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</si>
  <si>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</si>
  <si>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</si>
  <si>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</si>
  <si>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</si>
  <si>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</si>
  <si>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</si>
  <si>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</si>
  <si>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</si>
  <si>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</si>
  <si>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</si>
  <si>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FSU Leon</t>
  </si>
  <si>
    <t xml:space="preserve">      Total K-12 Basic</t>
  </si>
  <si>
    <t xml:space="preserve">      Total ESE Basic</t>
  </si>
  <si>
    <t>2006-07</t>
  </si>
  <si>
    <r>
      <t>Total ESE</t>
    </r>
    <r>
      <rPr>
        <sz val="11"/>
        <rFont val="Arial"/>
        <family val="2"/>
      </rPr>
      <t xml:space="preserve"> (ESE and ESE Basic)</t>
    </r>
  </si>
  <si>
    <t>Percent</t>
  </si>
  <si>
    <t>FLORIDA SCHOOL DISTRICT PROGRAMS</t>
  </si>
  <si>
    <t>PreK</t>
  </si>
  <si>
    <t>Kdg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</si>
  <si>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</si>
  <si>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</si>
  <si>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</si>
  <si>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</si>
  <si>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</si>
  <si>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</si>
  <si>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</si>
  <si>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</si>
  <si>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</si>
  <si>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</si>
  <si>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</si>
  <si>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</si>
  <si>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111 PK</t>
  </si>
  <si>
    <t>111 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</si>
  <si>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</si>
  <si>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</si>
  <si>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</si>
  <si>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</si>
  <si>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</si>
  <si>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</si>
  <si>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</si>
  <si>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</si>
  <si>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</si>
  <si>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</si>
  <si>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</si>
  <si>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</si>
  <si>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PK</t>
  </si>
  <si>
    <t>254 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</si>
  <si>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</si>
  <si>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</si>
  <si>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</si>
  <si>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</si>
  <si>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</si>
  <si>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</si>
  <si>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</si>
  <si>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</si>
  <si>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</si>
  <si>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</si>
  <si>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</si>
  <si>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</si>
  <si>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PK</t>
  </si>
  <si>
    <t>255 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</si>
  <si>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</si>
  <si>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</si>
  <si>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</si>
  <si>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</si>
  <si>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</si>
  <si>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</si>
  <si>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</si>
  <si>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</si>
  <si>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</si>
  <si>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</si>
  <si>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</si>
  <si>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</si>
  <si>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</si>
  <si>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</si>
  <si>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</si>
  <si>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</si>
  <si>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PK</t>
  </si>
  <si>
    <t>101 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</si>
  <si>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</si>
  <si>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</si>
  <si>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</si>
  <si>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</si>
  <si>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</si>
  <si>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</si>
  <si>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</si>
  <si>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</si>
  <si>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</si>
  <si>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</si>
  <si>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</si>
  <si>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</si>
  <si>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</si>
  <si>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</si>
  <si>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</si>
  <si>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</si>
  <si>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</si>
  <si>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</si>
  <si>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</si>
  <si>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</si>
  <si>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</si>
  <si>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</si>
  <si>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</si>
  <si>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</si>
  <si>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</si>
  <si>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Commissioner's</t>
  </si>
  <si>
    <t>LBR</t>
  </si>
  <si>
    <t>3rd Calc</t>
  </si>
  <si>
    <t xml:space="preserve">3rd Calc to </t>
  </si>
  <si>
    <t>UNWEIGHTED FTE</t>
  </si>
  <si>
    <t>(4-3)</t>
  </si>
  <si>
    <t>(8-7)</t>
  </si>
  <si>
    <t>(8-4)</t>
  </si>
  <si>
    <t>Unweighted FTE</t>
  </si>
  <si>
    <t>Appropriated FTE</t>
  </si>
  <si>
    <t>Career Education</t>
  </si>
  <si>
    <t>Change from</t>
  </si>
  <si>
    <t>2009-10 Projected Student Enrollment (FTE) for Florida School Districts</t>
  </si>
  <si>
    <t>Dist</t>
  </si>
  <si>
    <t>D#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</si>
  <si>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</si>
  <si>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</si>
  <si>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</si>
  <si>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</si>
  <si>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</si>
  <si>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</si>
  <si>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</si>
  <si>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</si>
  <si>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</si>
  <si>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</si>
  <si>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Dade</t>
  </si>
  <si>
    <t>De Soto</t>
  </si>
  <si>
    <t>Wash Spec</t>
  </si>
  <si>
    <t>FAMU</t>
  </si>
  <si>
    <t>FAU PB</t>
  </si>
  <si>
    <t>FAU STL</t>
  </si>
  <si>
    <t>FSU - Brow</t>
  </si>
  <si>
    <t>UF</t>
  </si>
  <si>
    <t>FLVS</t>
  </si>
  <si>
    <t>Florida</t>
  </si>
  <si>
    <t>FSU Brow</t>
  </si>
  <si>
    <t>2008-09 Appropriated  -- July 14, 2008</t>
  </si>
  <si>
    <t>2007-08</t>
  </si>
  <si>
    <t>2008-09</t>
  </si>
  <si>
    <t>2009-10</t>
  </si>
  <si>
    <t>07-08 to 3rd Calc</t>
  </si>
  <si>
    <t>08-09 Appr to 3rd</t>
  </si>
  <si>
    <t>09-10 UFTE</t>
  </si>
  <si>
    <t>School District PreK - 12 Programs</t>
  </si>
  <si>
    <t>TOTAL</t>
  </si>
  <si>
    <t>FLORIDA</t>
  </si>
  <si>
    <t>2006-07 FTE Final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</si>
  <si>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</si>
  <si>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</si>
  <si>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</si>
  <si>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</si>
  <si>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</si>
  <si>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</si>
  <si>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</si>
  <si>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</si>
  <si>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</si>
  <si>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</si>
  <si>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</si>
  <si>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</si>
  <si>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</si>
  <si>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</si>
  <si>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</si>
  <si>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</si>
  <si>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</si>
  <si>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</si>
  <si>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</si>
  <si>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</si>
  <si>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</si>
  <si>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</si>
  <si>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</si>
  <si>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</si>
  <si>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</si>
  <si>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</si>
  <si>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</si>
  <si>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</si>
  <si>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</si>
  <si>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</si>
  <si>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</si>
  <si>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</si>
  <si>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</si>
  <si>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</si>
  <si>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</si>
  <si>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</si>
  <si>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</si>
  <si>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</si>
  <si>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</si>
  <si>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</si>
  <si>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</si>
  <si>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</si>
  <si>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</si>
  <si>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</si>
  <si>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</si>
  <si>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</si>
  <si>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</si>
  <si>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</si>
  <si>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</si>
  <si>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</si>
  <si>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</si>
  <si>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</si>
  <si>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</si>
  <si>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</si>
  <si>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</si>
  <si>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</si>
  <si>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</si>
  <si>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</si>
  <si>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</si>
  <si>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</si>
  <si>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</si>
  <si>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</si>
  <si>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</si>
  <si>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</si>
  <si>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</si>
  <si>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</si>
  <si>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</si>
  <si>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</si>
  <si>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</si>
  <si>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</si>
  <si>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</si>
  <si>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</si>
  <si>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</si>
  <si>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</si>
  <si>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</si>
  <si>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2007-08 Final</t>
  </si>
  <si>
    <t>2008-09 October Survey</t>
  </si>
  <si>
    <t>2009-10 FTE LBR</t>
  </si>
  <si>
    <r>
      <t>Total ESE</t>
    </r>
    <r>
      <rPr>
        <sz val="11"/>
        <rFont val="Arial"/>
        <family val="2"/>
      </rPr>
      <t xml:space="preserve"> 
(ESE and ESE Basic)</t>
    </r>
  </si>
  <si>
    <t>0607Final</t>
  </si>
  <si>
    <t>0809 Approp</t>
  </si>
  <si>
    <t>0809 S2</t>
  </si>
  <si>
    <t>0910 LBR</t>
  </si>
  <si>
    <t>2009-10 BP</t>
  </si>
  <si>
    <t>0708 Final</t>
  </si>
  <si>
    <t>DOE 12/12/08</t>
  </si>
  <si>
    <t>% Diff</t>
  </si>
  <si>
    <t>-4-</t>
  </si>
  <si>
    <t>09-10 LBR to</t>
  </si>
  <si>
    <t>Diff from</t>
  </si>
  <si>
    <t xml:space="preserve">Diff from </t>
  </si>
  <si>
    <t>(4-1)</t>
  </si>
  <si>
    <t>Compared with 2006-07 Final, 2007-08 Final, 2008-09 Appropriated, 
 2008-09 3rd Calc, and 2009-10 LBR UFTE</t>
  </si>
  <si>
    <t>(2-1)</t>
  </si>
  <si>
    <t>2009-10 Projected Enrollment for Florida Public Schools</t>
  </si>
  <si>
    <t>Compared with 2006-07 Final, 2007-08 Final, 2008-09 Appropriated , 2008-09 3rd Calc, and 2009-10 LBR UFTE</t>
  </si>
  <si>
    <t>Compared with 2007-08 Final, 2008-09 Appropriated, 2008-09 3rd Calc and 2009-10 LBR UFTE</t>
  </si>
  <si>
    <t>2009-10  FTE Projection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</si>
</sst>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0.0%"/>
    <numFmt numFmtId="167" formatCode="[$-F800]dddd\,\ mmmm\ dd\,\ yyyy"/>
    <numFmt numFmtId="168" formatCode="[$-409]mmmm\ d\,\ yyyy;@"/>
    <numFmt numFmtId="169" formatCode="\-\ #\ \-"/>
    <numFmt numFmtId="170" formatCode="[$-409]dddd\,\ mmmm\ dd\,\ yyyy"/>
  </numFmts>
  <fonts count="49">
    <font>
      <sz val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60" applyFont="1" applyAlignment="1">
      <alignment horizontal="left"/>
      <protection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4" fontId="3" fillId="0" borderId="0" xfId="60" applyNumberFormat="1" applyFont="1" applyAlignment="1">
      <alignment horizontal="left"/>
      <protection/>
    </xf>
    <xf numFmtId="0" fontId="4" fillId="0" borderId="0" xfId="0" applyFont="1" applyFill="1" applyBorder="1" applyAlignment="1">
      <alignment horizontal="center" wrapText="1"/>
    </xf>
    <xf numFmtId="43" fontId="4" fillId="0" borderId="0" xfId="42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right"/>
    </xf>
    <xf numFmtId="164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6" fontId="4" fillId="0" borderId="0" xfId="64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42" applyNumberFormat="1" applyFont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8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6" fontId="8" fillId="0" borderId="0" xfId="64" applyNumberFormat="1" applyFont="1" applyFill="1" applyBorder="1" applyAlignment="1">
      <alignment/>
    </xf>
    <xf numFmtId="4" fontId="8" fillId="0" borderId="0" xfId="42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 quotePrefix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42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42" applyNumberFormat="1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6" fillId="0" borderId="0" xfId="61" applyFont="1" applyAlignment="1">
      <alignment horizontal="right"/>
      <protection/>
    </xf>
    <xf numFmtId="0" fontId="6" fillId="0" borderId="0" xfId="59" applyFont="1">
      <alignment/>
      <protection/>
    </xf>
    <xf numFmtId="0" fontId="6" fillId="0" borderId="0" xfId="61" applyFont="1">
      <alignment/>
      <protection/>
    </xf>
    <xf numFmtId="0" fontId="10" fillId="0" borderId="0" xfId="61" applyFont="1">
      <alignment/>
      <protection/>
    </xf>
    <xf numFmtId="43" fontId="6" fillId="0" borderId="0" xfId="42" applyFont="1" applyAlignment="1">
      <alignment/>
    </xf>
    <xf numFmtId="16" fontId="4" fillId="0" borderId="0" xfId="0" applyNumberFormat="1" applyFont="1" applyFill="1" applyBorder="1" applyAlignment="1" quotePrefix="1">
      <alignment horizontal="center"/>
    </xf>
    <xf numFmtId="43" fontId="4" fillId="0" borderId="0" xfId="64" applyNumberFormat="1" applyFont="1" applyFill="1" applyBorder="1" applyAlignment="1">
      <alignment/>
    </xf>
    <xf numFmtId="16" fontId="4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33" borderId="0" xfId="42" applyFont="1" applyFill="1" applyAlignment="1">
      <alignment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43" fontId="9" fillId="33" borderId="0" xfId="42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4" borderId="0" xfId="0" applyFill="1" applyAlignment="1">
      <alignment/>
    </xf>
    <xf numFmtId="43" fontId="0" fillId="4" borderId="0" xfId="42" applyFont="1" applyFill="1" applyAlignment="1">
      <alignment/>
    </xf>
    <xf numFmtId="0" fontId="47" fillId="35" borderId="0" xfId="58" applyFont="1" applyFill="1">
      <alignment/>
      <protection/>
    </xf>
    <xf numFmtId="0" fontId="47" fillId="35" borderId="0" xfId="58" applyFont="1" applyFill="1" applyAlignment="1">
      <alignment horizontal="center"/>
      <protection/>
    </xf>
    <xf numFmtId="0" fontId="34" fillId="0" borderId="0" xfId="58">
      <alignment/>
      <protection/>
    </xf>
    <xf numFmtId="43" fontId="0" fillId="0" borderId="0" xfId="45" applyFont="1" applyAlignment="1">
      <alignment/>
    </xf>
    <xf numFmtId="43" fontId="0" fillId="7" borderId="0" xfId="45" applyFont="1" applyFill="1" applyAlignment="1">
      <alignment/>
    </xf>
    <xf numFmtId="0" fontId="34" fillId="7" borderId="0" xfId="58" applyFill="1">
      <alignment/>
      <protection/>
    </xf>
    <xf numFmtId="43" fontId="47" fillId="7" borderId="0" xfId="45" applyFont="1" applyFill="1" applyAlignment="1">
      <alignment/>
    </xf>
    <xf numFmtId="0" fontId="11" fillId="0" borderId="0" xfId="0" applyFont="1" applyAlignment="1">
      <alignment/>
    </xf>
    <xf numFmtId="0" fontId="47" fillId="34" borderId="0" xfId="57" applyFont="1" applyFill="1">
      <alignment/>
      <protection/>
    </xf>
    <xf numFmtId="0" fontId="47" fillId="34" borderId="0" xfId="57" applyFont="1" applyFill="1" applyAlignment="1">
      <alignment horizontal="center"/>
      <protection/>
    </xf>
    <xf numFmtId="0" fontId="34" fillId="0" borderId="0" xfId="57" quotePrefix="1">
      <alignment/>
      <protection/>
    </xf>
    <xf numFmtId="0" fontId="34" fillId="0" borderId="0" xfId="57">
      <alignment/>
      <protection/>
    </xf>
    <xf numFmtId="43" fontId="0" fillId="0" borderId="0" xfId="44" applyFont="1" applyAlignment="1">
      <alignment/>
    </xf>
    <xf numFmtId="43" fontId="0" fillId="7" borderId="0" xfId="44" applyFont="1" applyFill="1" applyAlignment="1">
      <alignment/>
    </xf>
    <xf numFmtId="0" fontId="34" fillId="7" borderId="0" xfId="57" applyFill="1">
      <alignment/>
      <protection/>
    </xf>
    <xf numFmtId="43" fontId="47" fillId="7" borderId="0" xfId="44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6" fillId="34" borderId="0" xfId="61" applyFont="1" applyFill="1" applyAlignment="1">
      <alignment horizontal="right"/>
      <protection/>
    </xf>
    <xf numFmtId="0" fontId="9" fillId="34" borderId="0" xfId="61" applyFont="1" applyFill="1">
      <alignment/>
      <protection/>
    </xf>
    <xf numFmtId="0" fontId="9" fillId="34" borderId="0" xfId="61" applyFont="1" applyFill="1" applyAlignment="1">
      <alignment horizontal="right"/>
      <protection/>
    </xf>
    <xf numFmtId="0" fontId="9" fillId="34" borderId="0" xfId="61" applyFont="1" applyFill="1" applyAlignment="1">
      <alignment horizontal="center"/>
      <protection/>
    </xf>
    <xf numFmtId="0" fontId="6" fillId="7" borderId="0" xfId="61" applyFont="1" applyFill="1">
      <alignment/>
      <protection/>
    </xf>
    <xf numFmtId="43" fontId="6" fillId="7" borderId="0" xfId="42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59" applyFont="1" applyFill="1" applyAlignment="1">
      <alignment horizontal="center"/>
      <protection/>
    </xf>
    <xf numFmtId="0" fontId="6" fillId="34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7" borderId="0" xfId="0" applyFont="1" applyFill="1" applyAlignment="1">
      <alignment/>
    </xf>
    <xf numFmtId="43" fontId="9" fillId="7" borderId="0" xfId="42" applyFont="1" applyFill="1" applyAlignment="1">
      <alignment/>
    </xf>
    <xf numFmtId="0" fontId="6" fillId="34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42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3" fontId="48" fillId="7" borderId="0" xfId="44" applyFont="1" applyFill="1" applyAlignment="1">
      <alignment/>
    </xf>
    <xf numFmtId="43" fontId="0" fillId="0" borderId="0" xfId="0" applyNumberFormat="1" applyAlignment="1">
      <alignment/>
    </xf>
    <xf numFmtId="43" fontId="8" fillId="0" borderId="0" xfId="42" applyFont="1" applyFill="1" applyBorder="1" applyAlignment="1">
      <alignment/>
    </xf>
    <xf numFmtId="43" fontId="4" fillId="0" borderId="0" xfId="42" applyFont="1" applyAlignment="1">
      <alignment/>
    </xf>
    <xf numFmtId="43" fontId="8" fillId="0" borderId="0" xfId="42" applyFont="1" applyAlignment="1">
      <alignment/>
    </xf>
    <xf numFmtId="0" fontId="8" fillId="0" borderId="0" xfId="0" applyFont="1" applyFill="1" applyBorder="1" applyAlignment="1">
      <alignment horizontal="right"/>
    </xf>
    <xf numFmtId="166" fontId="4" fillId="0" borderId="0" xfId="64" applyNumberFormat="1" applyFont="1" applyFill="1" applyBorder="1" applyAlignment="1">
      <alignment horizontal="right"/>
    </xf>
    <xf numFmtId="166" fontId="8" fillId="0" borderId="0" xfId="64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167" fontId="3" fillId="0" borderId="0" xfId="60" applyNumberFormat="1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horizontal="center" wrapText="1"/>
      <protection/>
    </xf>
    <xf numFmtId="165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2003-04 3rd Calculation FTE" xfId="59"/>
    <cellStyle name="Normal_IMPACT" xfId="60"/>
    <cellStyle name="Normal_martha suppor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95" zoomScaleNormal="95" zoomScalePageLayoutView="0" workbookViewId="0" topLeftCell="A1">
      <selection activeCell="H16" sqref="H16"/>
    </sheetView>
  </sheetViews>
  <sheetFormatPr defaultColWidth="9.33203125" defaultRowHeight="11.25"/>
  <cols>
    <col min="1" max="8" width="15.33203125" style="0" customWidth="1"/>
    <col min="9" max="9" width="3.16015625" style="0" customWidth="1"/>
  </cols>
  <sheetData>
    <row r="1" spans="1:9" ht="15">
      <c r="A1" s="117" t="s">
        <v>17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2"/>
      <c r="C2" s="2"/>
      <c r="D2" s="2"/>
      <c r="E2" s="2"/>
      <c r="F2" s="2"/>
      <c r="G2" s="2"/>
      <c r="H2" s="3"/>
      <c r="I2" s="3"/>
    </row>
    <row r="3" spans="1:9" ht="15">
      <c r="A3" s="117" t="s">
        <v>18</v>
      </c>
      <c r="B3" s="117"/>
      <c r="C3" s="117"/>
      <c r="D3" s="117"/>
      <c r="E3" s="117"/>
      <c r="F3" s="117"/>
      <c r="G3" s="117"/>
      <c r="H3" s="117"/>
      <c r="I3" s="117"/>
    </row>
    <row r="4" spans="1:9" ht="15">
      <c r="A4" s="1"/>
      <c r="B4" s="2"/>
      <c r="C4" s="2"/>
      <c r="D4" s="2"/>
      <c r="E4" s="2"/>
      <c r="F4" s="2"/>
      <c r="G4" s="2"/>
      <c r="H4" s="3"/>
      <c r="I4" s="3"/>
    </row>
    <row r="5" spans="1:9" ht="15">
      <c r="A5" s="117" t="s">
        <v>93</v>
      </c>
      <c r="B5" s="117"/>
      <c r="C5" s="117"/>
      <c r="D5" s="117"/>
      <c r="E5" s="117"/>
      <c r="F5" s="117"/>
      <c r="G5" s="117"/>
      <c r="H5" s="117"/>
      <c r="I5" s="117"/>
    </row>
    <row r="6" spans="1:9" ht="15">
      <c r="A6" s="9"/>
      <c r="B6" s="2"/>
      <c r="C6" s="2"/>
      <c r="D6" s="2"/>
      <c r="E6" s="2"/>
      <c r="F6" s="2"/>
      <c r="G6" s="2"/>
      <c r="H6" s="3"/>
      <c r="I6" s="3"/>
    </row>
    <row r="7" spans="1:9" ht="15">
      <c r="A7" s="117" t="s">
        <v>185</v>
      </c>
      <c r="B7" s="117"/>
      <c r="C7" s="117"/>
      <c r="D7" s="117"/>
      <c r="E7" s="117"/>
      <c r="F7" s="117"/>
      <c r="G7" s="117"/>
      <c r="H7" s="117"/>
      <c r="I7" s="117"/>
    </row>
    <row r="8" spans="1:9" ht="15">
      <c r="A8" s="1"/>
      <c r="B8" s="2"/>
      <c r="C8" s="2"/>
      <c r="D8" s="2"/>
      <c r="E8" s="2"/>
      <c r="F8" s="2"/>
      <c r="G8" s="2"/>
      <c r="H8" s="3"/>
      <c r="I8" s="3"/>
    </row>
    <row r="9" spans="1:9" ht="15">
      <c r="A9" s="1"/>
      <c r="B9" s="2"/>
      <c r="C9" s="2"/>
      <c r="D9" s="2"/>
      <c r="E9" s="2"/>
      <c r="F9" s="2"/>
      <c r="G9" s="2"/>
      <c r="H9" s="3"/>
      <c r="I9" s="3"/>
    </row>
    <row r="10" spans="1:9" ht="15">
      <c r="A10" s="1"/>
      <c r="B10" s="2"/>
      <c r="C10" s="2"/>
      <c r="D10" s="2"/>
      <c r="E10" s="2"/>
      <c r="F10" s="2"/>
      <c r="G10" s="2"/>
      <c r="H10" s="3"/>
      <c r="I10" s="3"/>
    </row>
    <row r="11" spans="1:9" ht="15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9" ht="15">
      <c r="A12" s="116">
        <v>39794</v>
      </c>
      <c r="B12" s="116"/>
      <c r="C12" s="116"/>
      <c r="D12" s="116"/>
      <c r="E12" s="116"/>
      <c r="F12" s="116"/>
      <c r="G12" s="116"/>
      <c r="H12" s="116"/>
      <c r="I12" s="116"/>
    </row>
    <row r="13" spans="1:9" ht="15">
      <c r="A13" s="117"/>
      <c r="B13" s="117"/>
      <c r="C13" s="117"/>
      <c r="D13" s="117"/>
      <c r="E13" s="117"/>
      <c r="F13" s="117"/>
      <c r="G13" s="117"/>
      <c r="H13" s="117"/>
      <c r="I13" s="117"/>
    </row>
    <row r="14" spans="1:9" ht="15">
      <c r="A14" s="1"/>
      <c r="B14" s="2"/>
      <c r="C14" s="2"/>
      <c r="D14" s="2"/>
      <c r="E14" s="2"/>
      <c r="F14" s="2"/>
      <c r="G14" s="2"/>
      <c r="H14" s="3"/>
      <c r="I14" s="3"/>
    </row>
    <row r="15" spans="1:9" ht="15">
      <c r="A15" s="1"/>
      <c r="B15" s="2"/>
      <c r="C15" s="2"/>
      <c r="D15" s="2"/>
      <c r="E15" s="2"/>
      <c r="F15" s="2"/>
      <c r="G15" s="2"/>
      <c r="H15" s="3"/>
      <c r="I15" s="3"/>
    </row>
    <row r="16" spans="1:9" ht="15">
      <c r="A16" s="1"/>
      <c r="B16" s="2"/>
      <c r="C16" s="2"/>
      <c r="D16" s="2"/>
      <c r="E16" s="2"/>
      <c r="F16" s="2"/>
      <c r="G16" s="2"/>
      <c r="H16" s="3"/>
      <c r="I16" s="3"/>
    </row>
    <row r="17" spans="1:9" ht="15">
      <c r="A17" s="1"/>
      <c r="B17" s="2"/>
      <c r="C17" s="2"/>
      <c r="D17" s="2"/>
      <c r="E17" s="2"/>
      <c r="F17" s="2"/>
      <c r="G17" s="2"/>
      <c r="H17" s="3"/>
      <c r="I17" s="3"/>
    </row>
    <row r="18" spans="1:9" ht="15">
      <c r="A18" s="1"/>
      <c r="B18" s="2"/>
      <c r="C18" s="2"/>
      <c r="D18" s="2"/>
      <c r="E18" s="2"/>
      <c r="F18" s="2"/>
      <c r="G18" s="2"/>
      <c r="H18" s="3"/>
      <c r="I18" s="3"/>
    </row>
    <row r="19" spans="1:9" ht="15">
      <c r="A19" s="1"/>
      <c r="B19" s="2"/>
      <c r="C19" s="2"/>
      <c r="D19" s="2"/>
      <c r="E19" s="2"/>
      <c r="F19" s="2"/>
      <c r="G19" s="2"/>
      <c r="H19" s="3"/>
      <c r="I19" s="3"/>
    </row>
    <row r="20" spans="1:9" ht="15">
      <c r="A20" s="1"/>
      <c r="B20" s="2"/>
      <c r="C20" s="2"/>
      <c r="D20" s="2"/>
      <c r="E20" s="2"/>
      <c r="F20" s="2"/>
      <c r="G20" s="2"/>
      <c r="H20" s="3"/>
      <c r="I20" s="3"/>
    </row>
    <row r="21" spans="1:9" ht="15">
      <c r="A21" s="1"/>
      <c r="B21" s="2"/>
      <c r="C21" s="2"/>
      <c r="D21" s="2"/>
      <c r="E21" s="2"/>
      <c r="F21" s="2"/>
      <c r="G21" s="2"/>
      <c r="H21" s="3"/>
      <c r="I21" s="3"/>
    </row>
    <row r="22" spans="1:9" ht="15">
      <c r="A22" s="1"/>
      <c r="B22" s="2"/>
      <c r="C22" s="2"/>
      <c r="D22" s="2"/>
      <c r="E22" s="2"/>
      <c r="F22" s="2"/>
      <c r="G22" s="2"/>
      <c r="H22" s="3"/>
      <c r="I22" s="3"/>
    </row>
    <row r="23" spans="1:9" ht="15">
      <c r="A23" s="117" t="s">
        <v>193</v>
      </c>
      <c r="B23" s="117"/>
      <c r="C23" s="117"/>
      <c r="D23" s="117"/>
      <c r="E23" s="117"/>
      <c r="F23" s="117"/>
      <c r="G23" s="117"/>
      <c r="H23" s="117"/>
      <c r="I23" s="117"/>
    </row>
    <row r="24" spans="1:9" ht="15" customHeight="1">
      <c r="A24" s="118" t="s">
        <v>320</v>
      </c>
      <c r="B24" s="118"/>
      <c r="C24" s="118"/>
      <c r="D24" s="118"/>
      <c r="E24" s="118"/>
      <c r="F24" s="118"/>
      <c r="G24" s="118"/>
      <c r="H24" s="118"/>
      <c r="I24" s="118"/>
    </row>
    <row r="25" spans="1:9" ht="21.75" customHeight="1">
      <c r="A25" s="118"/>
      <c r="B25" s="118"/>
      <c r="C25" s="118"/>
      <c r="D25" s="118"/>
      <c r="E25" s="118"/>
      <c r="F25" s="118"/>
      <c r="G25" s="118"/>
      <c r="H25" s="118"/>
      <c r="I25" s="118"/>
    </row>
    <row r="26" spans="1:9" ht="15">
      <c r="A26" s="33"/>
      <c r="B26" s="33"/>
      <c r="C26" s="33"/>
      <c r="D26" s="33"/>
      <c r="E26" s="33"/>
      <c r="F26" s="33"/>
      <c r="G26" s="33"/>
      <c r="H26" s="33"/>
      <c r="I26" s="33"/>
    </row>
  </sheetData>
  <sheetProtection/>
  <mergeCells count="9">
    <mergeCell ref="A12:I12"/>
    <mergeCell ref="A13:I13"/>
    <mergeCell ref="A23:I23"/>
    <mergeCell ref="A24:I25"/>
    <mergeCell ref="A1:I1"/>
    <mergeCell ref="A3:I3"/>
    <mergeCell ref="A5:I5"/>
    <mergeCell ref="A11:I11"/>
    <mergeCell ref="A7:I7"/>
  </mergeCells>
  <printOptions horizontalCentered="1" verticalCentered="1"/>
  <pageMargins left="0.23" right="0.5" top="1" bottom="1" header="0.5" footer="0.5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44">
      <selection activeCell="M80" sqref="M80"/>
    </sheetView>
  </sheetViews>
  <sheetFormatPr defaultColWidth="9.33203125" defaultRowHeight="11.25"/>
  <cols>
    <col min="1" max="1" width="3.83203125" style="0" bestFit="1" customWidth="1"/>
    <col min="2" max="2" width="14.5" style="0" bestFit="1" customWidth="1"/>
    <col min="3" max="9" width="11.5" style="0" bestFit="1" customWidth="1"/>
    <col min="10" max="10" width="10.5" style="0" bestFit="1" customWidth="1"/>
    <col min="11" max="11" width="9.5" style="0" bestFit="1" customWidth="1"/>
    <col min="12" max="12" width="10.5" style="0" bestFit="1" customWidth="1"/>
    <col min="13" max="13" width="15.5" style="0" bestFit="1" customWidth="1"/>
  </cols>
  <sheetData>
    <row r="1" ht="11.25">
      <c r="A1" t="s">
        <v>303</v>
      </c>
    </row>
    <row r="4" spans="1:13" ht="15">
      <c r="A4" s="76" t="s">
        <v>195</v>
      </c>
      <c r="B4" s="77" t="s">
        <v>20</v>
      </c>
      <c r="C4" s="77" t="s">
        <v>196</v>
      </c>
      <c r="D4" s="77" t="s">
        <v>197</v>
      </c>
      <c r="E4" s="77" t="s">
        <v>198</v>
      </c>
      <c r="F4" s="77" t="s">
        <v>199</v>
      </c>
      <c r="G4" s="77" t="s">
        <v>200</v>
      </c>
      <c r="H4" s="77" t="s">
        <v>201</v>
      </c>
      <c r="I4" s="77" t="s">
        <v>202</v>
      </c>
      <c r="J4" s="77" t="s">
        <v>203</v>
      </c>
      <c r="K4" s="77" t="s">
        <v>204</v>
      </c>
      <c r="L4" s="77" t="s">
        <v>205</v>
      </c>
      <c r="M4" s="77" t="s">
        <v>7</v>
      </c>
    </row>
    <row r="5" spans="1:13" ht="15">
      <c r="A5" s="78" t="s">
        <v>228</v>
      </c>
      <c r="B5" s="79" t="s">
        <v>21</v>
      </c>
      <c r="C5" s="80">
        <v>6216.57</v>
      </c>
      <c r="D5" s="80">
        <v>5845.249999999999</v>
      </c>
      <c r="E5" s="80">
        <v>6374.129999999999</v>
      </c>
      <c r="F5" s="80">
        <v>2262.54</v>
      </c>
      <c r="G5" s="80">
        <v>4005.08</v>
      </c>
      <c r="H5" s="80">
        <v>1827.3599999999997</v>
      </c>
      <c r="I5" s="80">
        <v>330.28</v>
      </c>
      <c r="J5" s="80">
        <v>121</v>
      </c>
      <c r="K5" s="80">
        <v>26.58</v>
      </c>
      <c r="L5" s="80">
        <v>548.2600000000001</v>
      </c>
      <c r="M5" s="81">
        <f aca="true" t="shared" si="0" ref="M5:M68">SUM(C5:L5)</f>
        <v>27557.05</v>
      </c>
    </row>
    <row r="6" spans="1:13" ht="15">
      <c r="A6" s="78" t="s">
        <v>229</v>
      </c>
      <c r="B6" s="79" t="s">
        <v>22</v>
      </c>
      <c r="C6" s="80">
        <v>1516</v>
      </c>
      <c r="D6" s="80">
        <v>1572.3700000000001</v>
      </c>
      <c r="E6" s="80">
        <v>946.8500000000001</v>
      </c>
      <c r="F6" s="80">
        <v>204.25</v>
      </c>
      <c r="G6" s="80">
        <v>213.94</v>
      </c>
      <c r="H6" s="80">
        <v>146.7</v>
      </c>
      <c r="I6" s="80">
        <v>7.69</v>
      </c>
      <c r="J6" s="80">
        <v>12.5</v>
      </c>
      <c r="K6" s="80">
        <v>1.22</v>
      </c>
      <c r="L6" s="80">
        <v>245.98000000000002</v>
      </c>
      <c r="M6" s="81">
        <f t="shared" si="0"/>
        <v>4867.5</v>
      </c>
    </row>
    <row r="7" spans="1:13" ht="15">
      <c r="A7" s="78" t="s">
        <v>230</v>
      </c>
      <c r="B7" s="79" t="s">
        <v>23</v>
      </c>
      <c r="C7" s="80">
        <v>6370.93</v>
      </c>
      <c r="D7" s="80">
        <v>7575.910000000001</v>
      </c>
      <c r="E7" s="80">
        <v>5622.22</v>
      </c>
      <c r="F7" s="80">
        <v>1601.5700000000004</v>
      </c>
      <c r="G7" s="80">
        <v>1937.41</v>
      </c>
      <c r="H7" s="80">
        <v>985.37</v>
      </c>
      <c r="I7" s="80">
        <v>285.84999999999997</v>
      </c>
      <c r="J7" s="80">
        <v>343.75</v>
      </c>
      <c r="K7" s="80">
        <v>111.40000000000002</v>
      </c>
      <c r="L7" s="80">
        <v>712.71</v>
      </c>
      <c r="M7" s="81">
        <f t="shared" si="0"/>
        <v>25547.12</v>
      </c>
    </row>
    <row r="8" spans="1:13" ht="15">
      <c r="A8" s="78" t="s">
        <v>231</v>
      </c>
      <c r="B8" s="79" t="s">
        <v>24</v>
      </c>
      <c r="C8" s="80">
        <v>846.3499999999999</v>
      </c>
      <c r="D8" s="80">
        <v>892.44</v>
      </c>
      <c r="E8" s="80">
        <v>630.47</v>
      </c>
      <c r="F8" s="80">
        <v>266.89</v>
      </c>
      <c r="G8" s="80">
        <v>350.07</v>
      </c>
      <c r="H8" s="80">
        <v>245.02</v>
      </c>
      <c r="I8" s="80">
        <v>3.64</v>
      </c>
      <c r="J8" s="80">
        <v>35.08</v>
      </c>
      <c r="K8" s="80">
        <v>1.17</v>
      </c>
      <c r="L8" s="80">
        <v>120.98</v>
      </c>
      <c r="M8" s="81">
        <f t="shared" si="0"/>
        <v>3392.11</v>
      </c>
    </row>
    <row r="9" spans="1:13" ht="15">
      <c r="A9" s="78" t="s">
        <v>232</v>
      </c>
      <c r="B9" s="79" t="s">
        <v>25</v>
      </c>
      <c r="C9" s="80">
        <v>16970.950000000008</v>
      </c>
      <c r="D9" s="80">
        <v>20057.52</v>
      </c>
      <c r="E9" s="80">
        <v>15685.7</v>
      </c>
      <c r="F9" s="80">
        <v>4709.96</v>
      </c>
      <c r="G9" s="80">
        <v>7128.02</v>
      </c>
      <c r="H9" s="80">
        <v>4667.65</v>
      </c>
      <c r="I9" s="80">
        <v>1260.8499999999997</v>
      </c>
      <c r="J9" s="80">
        <v>720.15</v>
      </c>
      <c r="K9" s="80">
        <v>152.98</v>
      </c>
      <c r="L9" s="80">
        <v>2104.85</v>
      </c>
      <c r="M9" s="81">
        <f t="shared" si="0"/>
        <v>73458.63</v>
      </c>
    </row>
    <row r="10" spans="1:13" ht="15">
      <c r="A10" s="78" t="s">
        <v>233</v>
      </c>
      <c r="B10" s="79" t="s">
        <v>26</v>
      </c>
      <c r="C10" s="80">
        <v>57728.03000000003</v>
      </c>
      <c r="D10" s="80">
        <v>74547.34</v>
      </c>
      <c r="E10" s="80">
        <v>56478.87999999999</v>
      </c>
      <c r="F10" s="80">
        <v>11429.359999999997</v>
      </c>
      <c r="G10" s="80">
        <v>17826.74</v>
      </c>
      <c r="H10" s="80">
        <v>10405.599999999999</v>
      </c>
      <c r="I10" s="80">
        <v>19571.820000000003</v>
      </c>
      <c r="J10" s="80">
        <v>1834.23</v>
      </c>
      <c r="K10" s="80">
        <v>1047.73</v>
      </c>
      <c r="L10" s="80">
        <v>6369.8600000000015</v>
      </c>
      <c r="M10" s="81">
        <f t="shared" si="0"/>
        <v>257239.59000000003</v>
      </c>
    </row>
    <row r="11" spans="1:13" ht="15">
      <c r="A11" s="78" t="s">
        <v>234</v>
      </c>
      <c r="B11" s="79" t="s">
        <v>27</v>
      </c>
      <c r="C11" s="80">
        <v>531.55</v>
      </c>
      <c r="D11" s="80">
        <v>590</v>
      </c>
      <c r="E11" s="80">
        <v>392.91999999999996</v>
      </c>
      <c r="F11" s="80">
        <v>200.51</v>
      </c>
      <c r="G11" s="80">
        <v>203.5</v>
      </c>
      <c r="H11" s="80">
        <v>137.85000000000002</v>
      </c>
      <c r="I11" s="80">
        <v>1.45</v>
      </c>
      <c r="J11" s="80">
        <v>27</v>
      </c>
      <c r="K11" s="80">
        <v>4.36</v>
      </c>
      <c r="L11" s="80">
        <v>81.9</v>
      </c>
      <c r="M11" s="81">
        <f t="shared" si="0"/>
        <v>2171.04</v>
      </c>
    </row>
    <row r="12" spans="1:13" ht="15">
      <c r="A12" s="78" t="s">
        <v>235</v>
      </c>
      <c r="B12" s="79" t="s">
        <v>28</v>
      </c>
      <c r="C12" s="80">
        <v>3761.8</v>
      </c>
      <c r="D12" s="80">
        <v>4962.95</v>
      </c>
      <c r="E12" s="80">
        <v>4333.15</v>
      </c>
      <c r="F12" s="80">
        <v>881.02</v>
      </c>
      <c r="G12" s="80">
        <v>1321.87</v>
      </c>
      <c r="H12" s="80">
        <v>1173.2400000000002</v>
      </c>
      <c r="I12" s="80">
        <v>160.40000000000003</v>
      </c>
      <c r="J12" s="80">
        <v>154.83999999999997</v>
      </c>
      <c r="K12" s="80">
        <v>19.44</v>
      </c>
      <c r="L12" s="80">
        <v>684.1600000000001</v>
      </c>
      <c r="M12" s="81">
        <f t="shared" si="0"/>
        <v>17452.870000000003</v>
      </c>
    </row>
    <row r="13" spans="1:13" ht="15">
      <c r="A13" s="78" t="s">
        <v>236</v>
      </c>
      <c r="B13" s="79" t="s">
        <v>29</v>
      </c>
      <c r="C13" s="80">
        <v>3747.1299999999997</v>
      </c>
      <c r="D13" s="80">
        <v>4647.5</v>
      </c>
      <c r="E13" s="80">
        <v>3312.4800000000005</v>
      </c>
      <c r="F13" s="80">
        <v>838.88</v>
      </c>
      <c r="G13" s="80">
        <v>1376.59</v>
      </c>
      <c r="H13" s="80">
        <v>879.8</v>
      </c>
      <c r="I13" s="80">
        <v>107.38000000000001</v>
      </c>
      <c r="J13" s="80">
        <v>151.22</v>
      </c>
      <c r="K13" s="80">
        <v>26.04</v>
      </c>
      <c r="L13" s="80">
        <v>789.3799999999999</v>
      </c>
      <c r="M13" s="81">
        <f t="shared" si="0"/>
        <v>15876.399999999998</v>
      </c>
    </row>
    <row r="14" spans="1:13" ht="15">
      <c r="A14" s="78" t="s">
        <v>237</v>
      </c>
      <c r="B14" s="79" t="s">
        <v>30</v>
      </c>
      <c r="C14" s="80">
        <v>8114.669999999998</v>
      </c>
      <c r="D14" s="80">
        <v>10466.159999999998</v>
      </c>
      <c r="E14" s="80">
        <v>8409.73</v>
      </c>
      <c r="F14" s="80">
        <v>2579.22</v>
      </c>
      <c r="G14" s="80">
        <v>3168.99</v>
      </c>
      <c r="H14" s="80">
        <v>1712.75</v>
      </c>
      <c r="I14" s="80">
        <v>313.25</v>
      </c>
      <c r="J14" s="80">
        <v>208.18</v>
      </c>
      <c r="K14" s="80">
        <v>98.90000000000002</v>
      </c>
      <c r="L14" s="80">
        <v>927.78</v>
      </c>
      <c r="M14" s="81">
        <f t="shared" si="0"/>
        <v>35999.63</v>
      </c>
    </row>
    <row r="15" spans="1:13" ht="15">
      <c r="A15" s="78" t="s">
        <v>238</v>
      </c>
      <c r="B15" s="79" t="s">
        <v>31</v>
      </c>
      <c r="C15" s="80">
        <v>8993.5</v>
      </c>
      <c r="D15" s="80">
        <v>10778.27</v>
      </c>
      <c r="E15" s="80">
        <v>8337.32</v>
      </c>
      <c r="F15" s="80">
        <v>2023.6599999999999</v>
      </c>
      <c r="G15" s="80">
        <v>3431.28</v>
      </c>
      <c r="H15" s="80">
        <v>2386.73</v>
      </c>
      <c r="I15" s="80">
        <v>4870.200000000001</v>
      </c>
      <c r="J15" s="80">
        <v>246.13</v>
      </c>
      <c r="K15" s="80">
        <v>135.27</v>
      </c>
      <c r="L15" s="80">
        <v>878.98</v>
      </c>
      <c r="M15" s="81">
        <f t="shared" si="0"/>
        <v>42081.340000000004</v>
      </c>
    </row>
    <row r="16" spans="1:13" ht="15">
      <c r="A16" s="78" t="s">
        <v>239</v>
      </c>
      <c r="B16" s="79" t="s">
        <v>32</v>
      </c>
      <c r="C16" s="80">
        <v>2825.12</v>
      </c>
      <c r="D16" s="80">
        <v>3001.3300000000004</v>
      </c>
      <c r="E16" s="80">
        <v>1885.95</v>
      </c>
      <c r="F16" s="80">
        <v>723</v>
      </c>
      <c r="G16" s="80">
        <v>741.45</v>
      </c>
      <c r="H16" s="80">
        <v>452.49</v>
      </c>
      <c r="I16" s="80">
        <v>39.13</v>
      </c>
      <c r="J16" s="80">
        <v>35</v>
      </c>
      <c r="K16" s="80">
        <v>19.58</v>
      </c>
      <c r="L16" s="80">
        <v>320.68</v>
      </c>
      <c r="M16" s="81">
        <f t="shared" si="0"/>
        <v>10043.730000000001</v>
      </c>
    </row>
    <row r="17" spans="1:13" ht="15">
      <c r="A17" s="78" t="s">
        <v>240</v>
      </c>
      <c r="B17" s="79" t="s">
        <v>206</v>
      </c>
      <c r="C17" s="80">
        <v>76490.38</v>
      </c>
      <c r="D17" s="80">
        <v>90871.27999999997</v>
      </c>
      <c r="E17" s="80">
        <v>64424.93999999998</v>
      </c>
      <c r="F17" s="80">
        <v>17291.310000000005</v>
      </c>
      <c r="G17" s="80">
        <v>32002.04</v>
      </c>
      <c r="H17" s="80">
        <v>24775.57</v>
      </c>
      <c r="I17" s="80">
        <v>27170.270000000008</v>
      </c>
      <c r="J17" s="80">
        <v>1551.93</v>
      </c>
      <c r="K17" s="80">
        <v>216.52</v>
      </c>
      <c r="L17" s="80">
        <v>10074.48</v>
      </c>
      <c r="M17" s="81">
        <f t="shared" si="0"/>
        <v>344868.72</v>
      </c>
    </row>
    <row r="18" spans="1:13" ht="15">
      <c r="A18" s="78" t="s">
        <v>241</v>
      </c>
      <c r="B18" s="79" t="s">
        <v>207</v>
      </c>
      <c r="C18" s="80">
        <v>1069.6599999999999</v>
      </c>
      <c r="D18" s="80">
        <v>1358.97</v>
      </c>
      <c r="E18" s="80">
        <v>954.29</v>
      </c>
      <c r="F18" s="80">
        <v>307.32</v>
      </c>
      <c r="G18" s="80">
        <v>292.24</v>
      </c>
      <c r="H18" s="80">
        <v>373.86</v>
      </c>
      <c r="I18" s="80">
        <v>487.38</v>
      </c>
      <c r="J18" s="80">
        <v>5</v>
      </c>
      <c r="K18" s="80">
        <v>3.12</v>
      </c>
      <c r="L18" s="80">
        <v>180.84000000000003</v>
      </c>
      <c r="M18" s="81">
        <f t="shared" si="0"/>
        <v>5032.68</v>
      </c>
    </row>
    <row r="19" spans="1:13" ht="15">
      <c r="A19" s="78" t="s">
        <v>242</v>
      </c>
      <c r="B19" s="79" t="s">
        <v>34</v>
      </c>
      <c r="C19" s="80">
        <v>565.5</v>
      </c>
      <c r="D19" s="80">
        <v>554</v>
      </c>
      <c r="E19" s="80">
        <v>421.09000000000003</v>
      </c>
      <c r="F19" s="80">
        <v>209.26999999999998</v>
      </c>
      <c r="G19" s="80">
        <v>159.94</v>
      </c>
      <c r="H19" s="80">
        <v>103.39</v>
      </c>
      <c r="I19" s="80">
        <v>0</v>
      </c>
      <c r="J19" s="80">
        <v>20</v>
      </c>
      <c r="K19" s="80">
        <v>3.49</v>
      </c>
      <c r="L19" s="80">
        <v>78.48</v>
      </c>
      <c r="M19" s="81">
        <f t="shared" si="0"/>
        <v>2115.1600000000003</v>
      </c>
    </row>
    <row r="20" spans="1:13" ht="15">
      <c r="A20" s="78" t="s">
        <v>243</v>
      </c>
      <c r="B20" s="79" t="s">
        <v>35</v>
      </c>
      <c r="C20" s="80">
        <v>34540.770000000004</v>
      </c>
      <c r="D20" s="80">
        <v>35913.4</v>
      </c>
      <c r="E20" s="80">
        <v>25299.1</v>
      </c>
      <c r="F20" s="80">
        <v>6620.409999999999</v>
      </c>
      <c r="G20" s="80">
        <v>9940.600000000002</v>
      </c>
      <c r="H20" s="80">
        <v>5615.78</v>
      </c>
      <c r="I20" s="80">
        <v>2969.1199999999994</v>
      </c>
      <c r="J20" s="80">
        <v>894.25</v>
      </c>
      <c r="K20" s="80">
        <v>418.36</v>
      </c>
      <c r="L20" s="80">
        <v>2623.01</v>
      </c>
      <c r="M20" s="81">
        <f t="shared" si="0"/>
        <v>124834.80000000002</v>
      </c>
    </row>
    <row r="21" spans="1:13" ht="15">
      <c r="A21" s="78" t="s">
        <v>244</v>
      </c>
      <c r="B21" s="79" t="s">
        <v>36</v>
      </c>
      <c r="C21" s="80">
        <v>10413.3</v>
      </c>
      <c r="D21" s="80">
        <v>11976.460000000001</v>
      </c>
      <c r="E21" s="80">
        <v>7919.800000000001</v>
      </c>
      <c r="F21" s="80">
        <v>2639.12</v>
      </c>
      <c r="G21" s="80">
        <v>3432.4499999999994</v>
      </c>
      <c r="H21" s="80">
        <v>2690.6900000000005</v>
      </c>
      <c r="I21" s="80">
        <v>244.06000000000003</v>
      </c>
      <c r="J21" s="80">
        <v>252.11</v>
      </c>
      <c r="K21" s="80">
        <v>145.54999999999998</v>
      </c>
      <c r="L21" s="80">
        <v>1354.62</v>
      </c>
      <c r="M21" s="81">
        <f t="shared" si="0"/>
        <v>41068.16000000001</v>
      </c>
    </row>
    <row r="22" spans="1:13" ht="15">
      <c r="A22" s="78" t="s">
        <v>245</v>
      </c>
      <c r="B22" s="79" t="s">
        <v>37</v>
      </c>
      <c r="C22" s="80">
        <v>3183.5899999999997</v>
      </c>
      <c r="D22" s="80">
        <v>4009.78</v>
      </c>
      <c r="E22" s="80">
        <v>2577.05</v>
      </c>
      <c r="F22" s="80">
        <v>490.85</v>
      </c>
      <c r="G22" s="80">
        <v>819.5</v>
      </c>
      <c r="H22" s="80">
        <v>594.51</v>
      </c>
      <c r="I22" s="80">
        <v>323.62</v>
      </c>
      <c r="J22" s="80">
        <v>83.87</v>
      </c>
      <c r="K22" s="80">
        <v>27.77</v>
      </c>
      <c r="L22" s="80">
        <v>469.85</v>
      </c>
      <c r="M22" s="81">
        <f t="shared" si="0"/>
        <v>12580.390000000003</v>
      </c>
    </row>
    <row r="23" spans="1:13" ht="15">
      <c r="A23" s="78" t="s">
        <v>246</v>
      </c>
      <c r="B23" s="79" t="s">
        <v>38</v>
      </c>
      <c r="C23" s="80">
        <v>365</v>
      </c>
      <c r="D23" s="80">
        <v>357.24</v>
      </c>
      <c r="E23" s="80">
        <v>191.25</v>
      </c>
      <c r="F23" s="80">
        <v>63.99</v>
      </c>
      <c r="G23" s="80">
        <v>93.5</v>
      </c>
      <c r="H23" s="80">
        <v>53.25</v>
      </c>
      <c r="I23" s="80">
        <v>0.17</v>
      </c>
      <c r="J23" s="80">
        <v>12.5</v>
      </c>
      <c r="K23" s="80">
        <v>2</v>
      </c>
      <c r="L23" s="80">
        <v>54.19</v>
      </c>
      <c r="M23" s="81">
        <f t="shared" si="0"/>
        <v>1193.0900000000001</v>
      </c>
    </row>
    <row r="24" spans="1:13" ht="15">
      <c r="A24" s="78" t="s">
        <v>247</v>
      </c>
      <c r="B24" s="79" t="s">
        <v>39</v>
      </c>
      <c r="C24" s="80">
        <v>1692.8899999999999</v>
      </c>
      <c r="D24" s="80">
        <v>1771.87</v>
      </c>
      <c r="E24" s="80">
        <v>1116.59</v>
      </c>
      <c r="F24" s="80">
        <v>345.58</v>
      </c>
      <c r="G24" s="80">
        <v>352.44999999999993</v>
      </c>
      <c r="H24" s="80">
        <v>255.07</v>
      </c>
      <c r="I24" s="80">
        <v>272.19000000000005</v>
      </c>
      <c r="J24" s="80">
        <v>64</v>
      </c>
      <c r="K24" s="80">
        <v>12.47</v>
      </c>
      <c r="L24" s="80">
        <v>120.93999999999998</v>
      </c>
      <c r="M24" s="81">
        <f t="shared" si="0"/>
        <v>6004.049999999999</v>
      </c>
    </row>
    <row r="25" spans="1:13" ht="15">
      <c r="A25" s="78" t="s">
        <v>248</v>
      </c>
      <c r="B25" s="79" t="s">
        <v>40</v>
      </c>
      <c r="C25" s="80">
        <v>606</v>
      </c>
      <c r="D25" s="80">
        <v>695.5</v>
      </c>
      <c r="E25" s="80">
        <v>427.87</v>
      </c>
      <c r="F25" s="80">
        <v>256.64</v>
      </c>
      <c r="G25" s="80">
        <v>353.12</v>
      </c>
      <c r="H25" s="80">
        <v>243.3</v>
      </c>
      <c r="I25" s="80">
        <v>18.33</v>
      </c>
      <c r="J25" s="80">
        <v>42.4</v>
      </c>
      <c r="K25" s="80">
        <v>6.63</v>
      </c>
      <c r="L25" s="80">
        <v>99.95</v>
      </c>
      <c r="M25" s="81">
        <f t="shared" si="0"/>
        <v>2749.74</v>
      </c>
    </row>
    <row r="26" spans="1:13" ht="15">
      <c r="A26" s="78" t="s">
        <v>249</v>
      </c>
      <c r="B26" s="79" t="s">
        <v>41</v>
      </c>
      <c r="C26" s="80">
        <v>432.49</v>
      </c>
      <c r="D26" s="80">
        <v>451.77</v>
      </c>
      <c r="E26" s="80">
        <v>162.45</v>
      </c>
      <c r="F26" s="80">
        <v>77.05</v>
      </c>
      <c r="G26" s="80">
        <v>105</v>
      </c>
      <c r="H26" s="80">
        <v>40.089999999999996</v>
      </c>
      <c r="I26" s="80">
        <v>37.24</v>
      </c>
      <c r="J26" s="80">
        <v>1</v>
      </c>
      <c r="K26" s="80">
        <v>0.16</v>
      </c>
      <c r="L26" s="80">
        <v>47.82</v>
      </c>
      <c r="M26" s="81">
        <f t="shared" si="0"/>
        <v>1355.07</v>
      </c>
    </row>
    <row r="27" spans="1:13" ht="15">
      <c r="A27" s="78" t="s">
        <v>250</v>
      </c>
      <c r="B27" s="79" t="s">
        <v>42</v>
      </c>
      <c r="C27" s="80">
        <v>502.5</v>
      </c>
      <c r="D27" s="80">
        <v>582.13</v>
      </c>
      <c r="E27" s="80">
        <v>456.43999999999994</v>
      </c>
      <c r="F27" s="80">
        <v>104.72999999999999</v>
      </c>
      <c r="G27" s="80">
        <v>197</v>
      </c>
      <c r="H27" s="80">
        <v>189.44</v>
      </c>
      <c r="I27" s="80">
        <v>2.6500000000000004</v>
      </c>
      <c r="J27" s="80">
        <v>17.12</v>
      </c>
      <c r="K27" s="80">
        <v>15.32</v>
      </c>
      <c r="L27" s="80">
        <v>55.2</v>
      </c>
      <c r="M27" s="81">
        <f t="shared" si="0"/>
        <v>2122.53</v>
      </c>
    </row>
    <row r="28" spans="1:13" ht="15">
      <c r="A28" s="78" t="s">
        <v>251</v>
      </c>
      <c r="B28" s="79" t="s">
        <v>43</v>
      </c>
      <c r="C28" s="80">
        <v>510.31</v>
      </c>
      <c r="D28" s="80">
        <v>585.08</v>
      </c>
      <c r="E28" s="80">
        <v>408.21000000000004</v>
      </c>
      <c r="F28" s="80">
        <v>92.03000000000002</v>
      </c>
      <c r="G28" s="80">
        <v>74.75999999999999</v>
      </c>
      <c r="H28" s="80">
        <v>75.09</v>
      </c>
      <c r="I28" s="80">
        <v>46.37</v>
      </c>
      <c r="J28" s="80">
        <v>21.02</v>
      </c>
      <c r="K28" s="80">
        <v>14.620000000000001</v>
      </c>
      <c r="L28" s="80">
        <v>77.6</v>
      </c>
      <c r="M28" s="81">
        <f t="shared" si="0"/>
        <v>1905.0899999999997</v>
      </c>
    </row>
    <row r="29" spans="1:13" ht="15">
      <c r="A29" s="78" t="s">
        <v>252</v>
      </c>
      <c r="B29" s="79" t="s">
        <v>44</v>
      </c>
      <c r="C29" s="80">
        <v>1350.3899999999999</v>
      </c>
      <c r="D29" s="80">
        <v>1435.12</v>
      </c>
      <c r="E29" s="80">
        <v>861.4199999999998</v>
      </c>
      <c r="F29" s="80">
        <v>246.87</v>
      </c>
      <c r="G29" s="80">
        <v>419.52</v>
      </c>
      <c r="H29" s="80">
        <v>334.56</v>
      </c>
      <c r="I29" s="80">
        <v>291.62000000000006</v>
      </c>
      <c r="J29" s="80">
        <v>12.9</v>
      </c>
      <c r="K29" s="80">
        <v>2.4000000000000004</v>
      </c>
      <c r="L29" s="80">
        <v>129.26</v>
      </c>
      <c r="M29" s="81">
        <f t="shared" si="0"/>
        <v>5084.0599999999995</v>
      </c>
    </row>
    <row r="30" spans="1:13" ht="15">
      <c r="A30" s="78" t="s">
        <v>253</v>
      </c>
      <c r="B30" s="79" t="s">
        <v>45</v>
      </c>
      <c r="C30" s="80">
        <v>1848.5100000000002</v>
      </c>
      <c r="D30" s="80">
        <v>2079.12</v>
      </c>
      <c r="E30" s="80">
        <v>1447.05</v>
      </c>
      <c r="F30" s="80">
        <v>383.56</v>
      </c>
      <c r="G30" s="80">
        <v>498.60999999999996</v>
      </c>
      <c r="H30" s="80">
        <v>415.71000000000004</v>
      </c>
      <c r="I30" s="80">
        <v>300.35999999999996</v>
      </c>
      <c r="J30" s="80">
        <v>14</v>
      </c>
      <c r="K30" s="80">
        <v>6.2</v>
      </c>
      <c r="L30" s="80">
        <v>250.89000000000001</v>
      </c>
      <c r="M30" s="81">
        <f t="shared" si="0"/>
        <v>7244.01</v>
      </c>
    </row>
    <row r="31" spans="1:13" ht="15">
      <c r="A31" s="78" t="s">
        <v>254</v>
      </c>
      <c r="B31" s="79" t="s">
        <v>46</v>
      </c>
      <c r="C31" s="80">
        <v>5755.130000000001</v>
      </c>
      <c r="D31" s="80">
        <v>6813.07</v>
      </c>
      <c r="E31" s="80">
        <v>4812.61</v>
      </c>
      <c r="F31" s="80">
        <v>1119.3999999999999</v>
      </c>
      <c r="G31" s="80">
        <v>1587.3600000000001</v>
      </c>
      <c r="H31" s="80">
        <v>1166.47</v>
      </c>
      <c r="I31" s="80">
        <v>482.56000000000006</v>
      </c>
      <c r="J31" s="80">
        <v>93.86</v>
      </c>
      <c r="K31" s="80">
        <v>39.129999999999995</v>
      </c>
      <c r="L31" s="80">
        <v>834.99</v>
      </c>
      <c r="M31" s="81">
        <f t="shared" si="0"/>
        <v>22704.58000000001</v>
      </c>
    </row>
    <row r="32" spans="1:13" ht="15">
      <c r="A32" s="78" t="s">
        <v>255</v>
      </c>
      <c r="B32" s="79" t="s">
        <v>47</v>
      </c>
      <c r="C32" s="80">
        <v>3189.02</v>
      </c>
      <c r="D32" s="80">
        <v>3679.23</v>
      </c>
      <c r="E32" s="80">
        <v>2460.2200000000003</v>
      </c>
      <c r="F32" s="80">
        <v>483.27</v>
      </c>
      <c r="G32" s="80">
        <v>839.36</v>
      </c>
      <c r="H32" s="80">
        <v>588.05</v>
      </c>
      <c r="I32" s="80">
        <v>517.25</v>
      </c>
      <c r="J32" s="80">
        <v>162</v>
      </c>
      <c r="K32" s="80">
        <v>34.080000000000005</v>
      </c>
      <c r="L32" s="80">
        <v>380.58000000000004</v>
      </c>
      <c r="M32" s="81">
        <f t="shared" si="0"/>
        <v>12333.060000000001</v>
      </c>
    </row>
    <row r="33" spans="1:13" ht="15">
      <c r="A33" s="78" t="s">
        <v>256</v>
      </c>
      <c r="B33" s="79" t="s">
        <v>48</v>
      </c>
      <c r="C33" s="80">
        <v>41380.8</v>
      </c>
      <c r="D33" s="80">
        <v>52929.020000000004</v>
      </c>
      <c r="E33" s="80">
        <v>37636.32999999998</v>
      </c>
      <c r="F33" s="80">
        <v>11403.099999999999</v>
      </c>
      <c r="G33" s="80">
        <v>16145</v>
      </c>
      <c r="H33" s="80">
        <v>6568.670000000002</v>
      </c>
      <c r="I33" s="80">
        <v>16288.949999999997</v>
      </c>
      <c r="J33" s="80">
        <v>1290.3999999999999</v>
      </c>
      <c r="K33" s="80">
        <v>385.47999999999996</v>
      </c>
      <c r="L33" s="80">
        <v>6772.68</v>
      </c>
      <c r="M33" s="81">
        <f t="shared" si="0"/>
        <v>190800.43</v>
      </c>
    </row>
    <row r="34" spans="1:13" ht="15">
      <c r="A34" s="78" t="s">
        <v>257</v>
      </c>
      <c r="B34" s="79" t="s">
        <v>49</v>
      </c>
      <c r="C34" s="80">
        <v>885.63</v>
      </c>
      <c r="D34" s="80">
        <v>1128.59</v>
      </c>
      <c r="E34" s="80">
        <v>721.3800000000001</v>
      </c>
      <c r="F34" s="80">
        <v>174.03</v>
      </c>
      <c r="G34" s="80">
        <v>183.5</v>
      </c>
      <c r="H34" s="80">
        <v>124.50999999999999</v>
      </c>
      <c r="I34" s="80">
        <v>0.62</v>
      </c>
      <c r="J34" s="80">
        <v>4</v>
      </c>
      <c r="K34" s="80">
        <v>0.32</v>
      </c>
      <c r="L34" s="80">
        <v>130.79999999999998</v>
      </c>
      <c r="M34" s="81">
        <f t="shared" si="0"/>
        <v>3353.3800000000006</v>
      </c>
    </row>
    <row r="35" spans="1:13" ht="15">
      <c r="A35" s="78" t="s">
        <v>258</v>
      </c>
      <c r="B35" s="79" t="s">
        <v>50</v>
      </c>
      <c r="C35" s="80">
        <v>4106.57</v>
      </c>
      <c r="D35" s="80">
        <v>5111.69</v>
      </c>
      <c r="E35" s="80">
        <v>3651.79</v>
      </c>
      <c r="F35" s="80">
        <v>745.85</v>
      </c>
      <c r="G35" s="80">
        <v>1327.9299999999998</v>
      </c>
      <c r="H35" s="80">
        <v>1050.77</v>
      </c>
      <c r="I35" s="80">
        <v>791.2999999999998</v>
      </c>
      <c r="J35" s="80">
        <v>87.64999999999999</v>
      </c>
      <c r="K35" s="80">
        <v>30.950000000000003</v>
      </c>
      <c r="L35" s="80">
        <v>576.6500000000001</v>
      </c>
      <c r="M35" s="81">
        <f t="shared" si="0"/>
        <v>17481.150000000005</v>
      </c>
    </row>
    <row r="36" spans="1:13" ht="15">
      <c r="A36" s="78" t="s">
        <v>259</v>
      </c>
      <c r="B36" s="79" t="s">
        <v>51</v>
      </c>
      <c r="C36" s="80">
        <v>1877.88</v>
      </c>
      <c r="D36" s="80">
        <v>2135.87</v>
      </c>
      <c r="E36" s="80">
        <v>1366.2999999999997</v>
      </c>
      <c r="F36" s="80">
        <v>489.8</v>
      </c>
      <c r="G36" s="80">
        <v>479.24</v>
      </c>
      <c r="H36" s="80">
        <v>295.07</v>
      </c>
      <c r="I36" s="80">
        <v>40.75999999999999</v>
      </c>
      <c r="J36" s="80">
        <v>144</v>
      </c>
      <c r="K36" s="80">
        <v>4.68</v>
      </c>
      <c r="L36" s="80">
        <v>309.80000000000007</v>
      </c>
      <c r="M36" s="81">
        <f t="shared" si="0"/>
        <v>7143.4</v>
      </c>
    </row>
    <row r="37" spans="1:13" ht="15">
      <c r="A37" s="78" t="s">
        <v>260</v>
      </c>
      <c r="B37" s="79" t="s">
        <v>52</v>
      </c>
      <c r="C37" s="80">
        <v>328.18</v>
      </c>
      <c r="D37" s="80">
        <v>303.55</v>
      </c>
      <c r="E37" s="80">
        <v>184.31</v>
      </c>
      <c r="F37" s="80">
        <v>124.02</v>
      </c>
      <c r="G37" s="80">
        <v>88.46</v>
      </c>
      <c r="H37" s="80">
        <v>67.46</v>
      </c>
      <c r="I37" s="80">
        <v>10.53</v>
      </c>
      <c r="J37" s="80">
        <v>3</v>
      </c>
      <c r="K37" s="80">
        <v>0.76</v>
      </c>
      <c r="L37" s="80">
        <v>35.87</v>
      </c>
      <c r="M37" s="81">
        <f t="shared" si="0"/>
        <v>1146.1399999999999</v>
      </c>
    </row>
    <row r="38" spans="1:13" ht="15">
      <c r="A38" s="78" t="s">
        <v>261</v>
      </c>
      <c r="B38" s="79" t="s">
        <v>53</v>
      </c>
      <c r="C38" s="80">
        <v>322.13</v>
      </c>
      <c r="D38" s="80">
        <v>346.31</v>
      </c>
      <c r="E38" s="80">
        <v>175.73</v>
      </c>
      <c r="F38" s="80">
        <v>50.629999999999995</v>
      </c>
      <c r="G38" s="80">
        <v>58.5</v>
      </c>
      <c r="H38" s="80">
        <v>40.08</v>
      </c>
      <c r="I38" s="80">
        <v>27.64</v>
      </c>
      <c r="J38" s="80">
        <v>3.5</v>
      </c>
      <c r="K38" s="80">
        <v>0.31</v>
      </c>
      <c r="L38" s="80">
        <v>58.870000000000005</v>
      </c>
      <c r="M38" s="81">
        <f t="shared" si="0"/>
        <v>1083.6999999999998</v>
      </c>
    </row>
    <row r="39" spans="1:13" ht="15">
      <c r="A39" s="78" t="s">
        <v>262</v>
      </c>
      <c r="B39" s="79" t="s">
        <v>54</v>
      </c>
      <c r="C39" s="80">
        <v>10156.710000000001</v>
      </c>
      <c r="D39" s="80">
        <v>11870.59</v>
      </c>
      <c r="E39" s="80">
        <v>7951.379999999999</v>
      </c>
      <c r="F39" s="80">
        <v>1911.5600000000002</v>
      </c>
      <c r="G39" s="80">
        <v>2586.02</v>
      </c>
      <c r="H39" s="80">
        <v>1852.49</v>
      </c>
      <c r="I39" s="80">
        <v>1590.9599999999998</v>
      </c>
      <c r="J39" s="80">
        <v>253.56</v>
      </c>
      <c r="K39" s="80">
        <v>33.05</v>
      </c>
      <c r="L39" s="80">
        <v>1471.3200000000002</v>
      </c>
      <c r="M39" s="81">
        <f t="shared" si="0"/>
        <v>39677.64</v>
      </c>
    </row>
    <row r="40" spans="1:13" ht="15">
      <c r="A40" s="78" t="s">
        <v>263</v>
      </c>
      <c r="B40" s="79" t="s">
        <v>55</v>
      </c>
      <c r="C40" s="80">
        <v>19544.14</v>
      </c>
      <c r="D40" s="80">
        <v>21342.869999999995</v>
      </c>
      <c r="E40" s="80">
        <v>14157.949999999999</v>
      </c>
      <c r="F40" s="80">
        <v>4341.1900000000005</v>
      </c>
      <c r="G40" s="80">
        <v>6554.009999999999</v>
      </c>
      <c r="H40" s="80">
        <v>5068.959999999999</v>
      </c>
      <c r="I40" s="80">
        <v>5288.91</v>
      </c>
      <c r="J40" s="80">
        <v>690.5400000000001</v>
      </c>
      <c r="K40" s="80">
        <v>160.13000000000005</v>
      </c>
      <c r="L40" s="80">
        <v>1945.9</v>
      </c>
      <c r="M40" s="81">
        <f t="shared" si="0"/>
        <v>79094.59999999999</v>
      </c>
    </row>
    <row r="41" spans="1:13" ht="15">
      <c r="A41" s="78" t="s">
        <v>264</v>
      </c>
      <c r="B41" s="79" t="s">
        <v>56</v>
      </c>
      <c r="C41" s="80">
        <v>8254.269999999999</v>
      </c>
      <c r="D41" s="80">
        <v>9231.939999999999</v>
      </c>
      <c r="E41" s="80">
        <v>6845.889999999999</v>
      </c>
      <c r="F41" s="80">
        <v>2492.04</v>
      </c>
      <c r="G41" s="80">
        <v>2607.63</v>
      </c>
      <c r="H41" s="80">
        <v>1610.3700000000001</v>
      </c>
      <c r="I41" s="80">
        <v>221.13</v>
      </c>
      <c r="J41" s="80">
        <v>312.99000000000007</v>
      </c>
      <c r="K41" s="80">
        <v>80.33000000000001</v>
      </c>
      <c r="L41" s="80">
        <v>738.1499999999999</v>
      </c>
      <c r="M41" s="81">
        <f t="shared" si="0"/>
        <v>32394.740000000005</v>
      </c>
    </row>
    <row r="42" spans="1:13" ht="15">
      <c r="A42" s="78" t="s">
        <v>265</v>
      </c>
      <c r="B42" s="79" t="s">
        <v>57</v>
      </c>
      <c r="C42" s="80">
        <v>1449.3500000000001</v>
      </c>
      <c r="D42" s="80">
        <v>1577.71</v>
      </c>
      <c r="E42" s="80">
        <v>1070.6499999999999</v>
      </c>
      <c r="F42" s="80">
        <v>472.94000000000005</v>
      </c>
      <c r="G42" s="80">
        <v>788.1099999999999</v>
      </c>
      <c r="H42" s="80">
        <v>483.51</v>
      </c>
      <c r="I42" s="80">
        <v>117.78999999999999</v>
      </c>
      <c r="J42" s="80">
        <v>21.09</v>
      </c>
      <c r="K42" s="80">
        <v>3.6399999999999997</v>
      </c>
      <c r="L42" s="80">
        <v>173.36</v>
      </c>
      <c r="M42" s="81">
        <f t="shared" si="0"/>
        <v>6158.15</v>
      </c>
    </row>
    <row r="43" spans="1:13" ht="15">
      <c r="A43" s="78" t="s">
        <v>266</v>
      </c>
      <c r="B43" s="79" t="s">
        <v>58</v>
      </c>
      <c r="C43" s="80">
        <v>394.03999999999996</v>
      </c>
      <c r="D43" s="80">
        <v>414.57</v>
      </c>
      <c r="E43" s="80">
        <v>245.77</v>
      </c>
      <c r="F43" s="80">
        <v>88.07</v>
      </c>
      <c r="G43" s="80">
        <v>98.28</v>
      </c>
      <c r="H43" s="80">
        <v>109.74000000000001</v>
      </c>
      <c r="I43" s="80">
        <v>0.13</v>
      </c>
      <c r="J43" s="80">
        <v>44.91</v>
      </c>
      <c r="K43" s="80">
        <v>2.8600000000000003</v>
      </c>
      <c r="L43" s="80">
        <v>67.69000000000001</v>
      </c>
      <c r="M43" s="81">
        <f t="shared" si="0"/>
        <v>1466.06</v>
      </c>
    </row>
    <row r="44" spans="1:13" ht="15">
      <c r="A44" s="78" t="s">
        <v>267</v>
      </c>
      <c r="B44" s="79" t="s">
        <v>59</v>
      </c>
      <c r="C44" s="80">
        <v>663.71</v>
      </c>
      <c r="D44" s="80">
        <v>753.7900000000001</v>
      </c>
      <c r="E44" s="80">
        <v>521.32</v>
      </c>
      <c r="F44" s="80">
        <v>248.18</v>
      </c>
      <c r="G44" s="80">
        <v>225.19</v>
      </c>
      <c r="H44" s="80">
        <v>241.35</v>
      </c>
      <c r="I44" s="80">
        <v>3.91</v>
      </c>
      <c r="J44" s="80">
        <v>1</v>
      </c>
      <c r="K44" s="80">
        <v>0.66</v>
      </c>
      <c r="L44" s="80">
        <v>115.82</v>
      </c>
      <c r="M44" s="81">
        <f t="shared" si="0"/>
        <v>2774.93</v>
      </c>
    </row>
    <row r="45" spans="1:13" ht="15">
      <c r="A45" s="78" t="s">
        <v>268</v>
      </c>
      <c r="B45" s="79" t="s">
        <v>60</v>
      </c>
      <c r="C45" s="80">
        <v>9731.11</v>
      </c>
      <c r="D45" s="80">
        <v>11200.830000000002</v>
      </c>
      <c r="E45" s="80">
        <v>7611.230000000001</v>
      </c>
      <c r="F45" s="80">
        <v>2649.3700000000003</v>
      </c>
      <c r="G45" s="80">
        <v>3689.6000000000004</v>
      </c>
      <c r="H45" s="80">
        <v>2716.1500000000005</v>
      </c>
      <c r="I45" s="80">
        <v>2842.9299999999994</v>
      </c>
      <c r="J45" s="80">
        <v>340.6600000000001</v>
      </c>
      <c r="K45" s="80">
        <v>44.15</v>
      </c>
      <c r="L45" s="80">
        <v>1246.02</v>
      </c>
      <c r="M45" s="81">
        <f t="shared" si="0"/>
        <v>42072.05000000001</v>
      </c>
    </row>
    <row r="46" spans="1:13" ht="15">
      <c r="A46" s="78" t="s">
        <v>269</v>
      </c>
      <c r="B46" s="79" t="s">
        <v>61</v>
      </c>
      <c r="C46" s="80">
        <v>10301.110000000002</v>
      </c>
      <c r="D46" s="80">
        <v>12348.690000000002</v>
      </c>
      <c r="E46" s="80">
        <v>8259.33</v>
      </c>
      <c r="F46" s="80">
        <v>2305.4</v>
      </c>
      <c r="G46" s="80">
        <v>3183.2299999999996</v>
      </c>
      <c r="H46" s="80">
        <v>2454.6</v>
      </c>
      <c r="I46" s="80">
        <v>1256.91</v>
      </c>
      <c r="J46" s="80">
        <v>237.93</v>
      </c>
      <c r="K46" s="80">
        <v>22.37</v>
      </c>
      <c r="L46" s="80">
        <v>1618.1</v>
      </c>
      <c r="M46" s="81">
        <f t="shared" si="0"/>
        <v>41987.67000000001</v>
      </c>
    </row>
    <row r="47" spans="1:13" ht="15">
      <c r="A47" s="78" t="s">
        <v>270</v>
      </c>
      <c r="B47" s="79" t="s">
        <v>62</v>
      </c>
      <c r="C47" s="80">
        <v>3511.84</v>
      </c>
      <c r="D47" s="80">
        <v>4738.71</v>
      </c>
      <c r="E47" s="80">
        <v>4167.77</v>
      </c>
      <c r="F47" s="80">
        <v>945.4399999999999</v>
      </c>
      <c r="G47" s="80">
        <v>1593.52</v>
      </c>
      <c r="H47" s="80">
        <v>727.5</v>
      </c>
      <c r="I47" s="80">
        <v>1168.61</v>
      </c>
      <c r="J47" s="80">
        <v>135.43</v>
      </c>
      <c r="K47" s="80">
        <v>103.81000000000002</v>
      </c>
      <c r="L47" s="80">
        <v>608.96</v>
      </c>
      <c r="M47" s="81">
        <f t="shared" si="0"/>
        <v>17701.59</v>
      </c>
    </row>
    <row r="48" spans="1:13" ht="15">
      <c r="A48" s="78" t="s">
        <v>271</v>
      </c>
      <c r="B48" s="79" t="s">
        <v>63</v>
      </c>
      <c r="C48" s="80">
        <v>1739.5</v>
      </c>
      <c r="D48" s="80">
        <v>2115.3199999999997</v>
      </c>
      <c r="E48" s="80">
        <v>1672.6599999999999</v>
      </c>
      <c r="F48" s="80">
        <v>460.01</v>
      </c>
      <c r="G48" s="80">
        <v>794.89</v>
      </c>
      <c r="H48" s="80">
        <v>542.11</v>
      </c>
      <c r="I48" s="80">
        <v>414.03000000000003</v>
      </c>
      <c r="J48" s="80">
        <v>53.8</v>
      </c>
      <c r="K48" s="80">
        <v>11.42</v>
      </c>
      <c r="L48" s="80">
        <v>240.63</v>
      </c>
      <c r="M48" s="81">
        <f t="shared" si="0"/>
        <v>8044.37</v>
      </c>
    </row>
    <row r="49" spans="1:13" ht="15">
      <c r="A49" s="78" t="s">
        <v>272</v>
      </c>
      <c r="B49" s="79" t="s">
        <v>64</v>
      </c>
      <c r="C49" s="80">
        <v>2720.2</v>
      </c>
      <c r="D49" s="80">
        <v>3429.77</v>
      </c>
      <c r="E49" s="80">
        <v>2435.1400000000003</v>
      </c>
      <c r="F49" s="80">
        <v>606.1</v>
      </c>
      <c r="G49" s="80">
        <v>760.65</v>
      </c>
      <c r="H49" s="80">
        <v>586.29</v>
      </c>
      <c r="I49" s="80">
        <v>64.77</v>
      </c>
      <c r="J49" s="80">
        <v>58.300000000000004</v>
      </c>
      <c r="K49" s="80">
        <v>14.7</v>
      </c>
      <c r="L49" s="80">
        <v>436.59000000000003</v>
      </c>
      <c r="M49" s="81">
        <f t="shared" si="0"/>
        <v>11112.510000000002</v>
      </c>
    </row>
    <row r="50" spans="1:13" ht="15">
      <c r="A50" s="78" t="s">
        <v>273</v>
      </c>
      <c r="B50" s="79" t="s">
        <v>65</v>
      </c>
      <c r="C50" s="80">
        <v>7003.87</v>
      </c>
      <c r="D50" s="80">
        <v>8498.78</v>
      </c>
      <c r="E50" s="80">
        <v>6836.47</v>
      </c>
      <c r="F50" s="80">
        <v>1557.5900000000001</v>
      </c>
      <c r="G50" s="80">
        <v>2416.05</v>
      </c>
      <c r="H50" s="80">
        <v>1551.67</v>
      </c>
      <c r="I50" s="80">
        <v>549.5700000000002</v>
      </c>
      <c r="J50" s="80">
        <v>152.92000000000002</v>
      </c>
      <c r="K50" s="80">
        <v>133.79999999999998</v>
      </c>
      <c r="L50" s="80">
        <v>925.3000000000002</v>
      </c>
      <c r="M50" s="81">
        <f t="shared" si="0"/>
        <v>29626.019999999997</v>
      </c>
    </row>
    <row r="51" spans="1:13" ht="15">
      <c r="A51" s="78" t="s">
        <v>274</v>
      </c>
      <c r="B51" s="79" t="s">
        <v>66</v>
      </c>
      <c r="C51" s="80">
        <v>1561.17</v>
      </c>
      <c r="D51" s="80">
        <v>1904.9499999999998</v>
      </c>
      <c r="E51" s="80">
        <v>1287.61</v>
      </c>
      <c r="F51" s="80">
        <v>437.13</v>
      </c>
      <c r="G51" s="80">
        <v>650.0899999999999</v>
      </c>
      <c r="H51" s="80">
        <v>509.33</v>
      </c>
      <c r="I51" s="80">
        <v>377.15</v>
      </c>
      <c r="J51" s="80">
        <v>36.26</v>
      </c>
      <c r="K51" s="80">
        <v>6.13</v>
      </c>
      <c r="L51" s="80">
        <v>247.81999999999994</v>
      </c>
      <c r="M51" s="81">
        <f t="shared" si="0"/>
        <v>7017.639999999999</v>
      </c>
    </row>
    <row r="52" spans="1:13" ht="15">
      <c r="A52" s="78" t="s">
        <v>275</v>
      </c>
      <c r="B52" s="79" t="s">
        <v>67</v>
      </c>
      <c r="C52" s="80">
        <v>34474.46000000002</v>
      </c>
      <c r="D52" s="80">
        <v>42157.030000000006</v>
      </c>
      <c r="E52" s="80">
        <v>34193.77000000001</v>
      </c>
      <c r="F52" s="80">
        <v>6648.639999999999</v>
      </c>
      <c r="G52" s="80">
        <v>13900.530000000002</v>
      </c>
      <c r="H52" s="80">
        <v>9437.689999999999</v>
      </c>
      <c r="I52" s="80">
        <v>24927.329999999998</v>
      </c>
      <c r="J52" s="80">
        <v>2253.379999999999</v>
      </c>
      <c r="K52" s="80">
        <v>573.6300000000001</v>
      </c>
      <c r="L52" s="80">
        <v>2921.9800000000005</v>
      </c>
      <c r="M52" s="81">
        <f t="shared" si="0"/>
        <v>171488.44000000006</v>
      </c>
    </row>
    <row r="53" spans="1:13" ht="15">
      <c r="A53" s="78" t="s">
        <v>276</v>
      </c>
      <c r="B53" s="79" t="s">
        <v>68</v>
      </c>
      <c r="C53" s="80">
        <v>10797.830000000002</v>
      </c>
      <c r="D53" s="80">
        <v>14486.379999999997</v>
      </c>
      <c r="E53" s="80">
        <v>10745.47</v>
      </c>
      <c r="F53" s="80">
        <v>2012.8600000000001</v>
      </c>
      <c r="G53" s="80">
        <v>3022.0899999999997</v>
      </c>
      <c r="H53" s="80">
        <v>1948.56</v>
      </c>
      <c r="I53" s="80">
        <v>6731.21</v>
      </c>
      <c r="J53" s="80">
        <v>824.5500000000001</v>
      </c>
      <c r="K53" s="80">
        <v>121.99</v>
      </c>
      <c r="L53" s="80">
        <v>1222.4699999999998</v>
      </c>
      <c r="M53" s="81">
        <f t="shared" si="0"/>
        <v>51913.409999999996</v>
      </c>
    </row>
    <row r="54" spans="1:13" ht="15">
      <c r="A54" s="78" t="s">
        <v>277</v>
      </c>
      <c r="B54" s="79" t="s">
        <v>69</v>
      </c>
      <c r="C54" s="80">
        <v>33033.32000000001</v>
      </c>
      <c r="D54" s="80">
        <v>45411.21000000001</v>
      </c>
      <c r="E54" s="80">
        <v>37420.36</v>
      </c>
      <c r="F54" s="80">
        <v>10319.93</v>
      </c>
      <c r="G54" s="80">
        <v>14658.85</v>
      </c>
      <c r="H54" s="80">
        <v>6808.280000000001</v>
      </c>
      <c r="I54" s="80">
        <v>14776.290000000006</v>
      </c>
      <c r="J54" s="80">
        <v>1128.2</v>
      </c>
      <c r="K54" s="80">
        <v>372.58</v>
      </c>
      <c r="L54" s="80">
        <v>5331.3</v>
      </c>
      <c r="M54" s="81">
        <f t="shared" si="0"/>
        <v>169260.32</v>
      </c>
    </row>
    <row r="55" spans="1:13" ht="15">
      <c r="A55" s="78" t="s">
        <v>278</v>
      </c>
      <c r="B55" s="79" t="s">
        <v>70</v>
      </c>
      <c r="C55" s="80">
        <v>16279.309999999998</v>
      </c>
      <c r="D55" s="80">
        <v>18817.079999999994</v>
      </c>
      <c r="E55" s="80">
        <v>13094.3</v>
      </c>
      <c r="F55" s="80">
        <v>3226.1400000000003</v>
      </c>
      <c r="G55" s="80">
        <v>5634.34</v>
      </c>
      <c r="H55" s="80">
        <v>4022.46</v>
      </c>
      <c r="I55" s="80">
        <v>2020.2300000000002</v>
      </c>
      <c r="J55" s="80">
        <v>533.9100000000001</v>
      </c>
      <c r="K55" s="80">
        <v>207.31</v>
      </c>
      <c r="L55" s="80">
        <v>1723.2800000000002</v>
      </c>
      <c r="M55" s="81">
        <f t="shared" si="0"/>
        <v>65558.35999999999</v>
      </c>
    </row>
    <row r="56" spans="1:13" ht="15">
      <c r="A56" s="78" t="s">
        <v>279</v>
      </c>
      <c r="B56" s="79" t="s">
        <v>71</v>
      </c>
      <c r="C56" s="80">
        <v>23718.809999999998</v>
      </c>
      <c r="D56" s="80">
        <v>28484.300000000003</v>
      </c>
      <c r="E56" s="80">
        <v>25557.700000000004</v>
      </c>
      <c r="F56" s="80">
        <v>6667.450000000001</v>
      </c>
      <c r="G56" s="80">
        <v>10115.530000000002</v>
      </c>
      <c r="H56" s="80">
        <v>4765.660000000001</v>
      </c>
      <c r="I56" s="80">
        <v>3017.14</v>
      </c>
      <c r="J56" s="80">
        <v>1024.94</v>
      </c>
      <c r="K56" s="80">
        <v>324.96000000000004</v>
      </c>
      <c r="L56" s="80">
        <v>3544.0299999999997</v>
      </c>
      <c r="M56" s="81">
        <f t="shared" si="0"/>
        <v>107220.52</v>
      </c>
    </row>
    <row r="57" spans="1:13" ht="15">
      <c r="A57" s="78" t="s">
        <v>280</v>
      </c>
      <c r="B57" s="79" t="s">
        <v>72</v>
      </c>
      <c r="C57" s="80">
        <v>24234.65</v>
      </c>
      <c r="D57" s="80">
        <v>26459.78</v>
      </c>
      <c r="E57" s="80">
        <v>16880.27</v>
      </c>
      <c r="F57" s="80">
        <v>3423.49</v>
      </c>
      <c r="G57" s="80">
        <v>6367.2</v>
      </c>
      <c r="H57" s="80">
        <v>5292.420000000001</v>
      </c>
      <c r="I57" s="80">
        <v>6564.460000000002</v>
      </c>
      <c r="J57" s="80">
        <v>336.18</v>
      </c>
      <c r="K57" s="80">
        <v>193.50000000000003</v>
      </c>
      <c r="L57" s="80">
        <v>3263.3099999999995</v>
      </c>
      <c r="M57" s="81">
        <f t="shared" si="0"/>
        <v>93015.26</v>
      </c>
    </row>
    <row r="58" spans="1:13" ht="15">
      <c r="A58" s="78" t="s">
        <v>281</v>
      </c>
      <c r="B58" s="79" t="s">
        <v>73</v>
      </c>
      <c r="C58" s="80">
        <v>2867.9399999999996</v>
      </c>
      <c r="D58" s="80">
        <v>3313.9300000000003</v>
      </c>
      <c r="E58" s="80">
        <v>1899.6899999999998</v>
      </c>
      <c r="F58" s="80">
        <v>798.76</v>
      </c>
      <c r="G58" s="80">
        <v>1023.5</v>
      </c>
      <c r="H58" s="80">
        <v>649.32</v>
      </c>
      <c r="I58" s="80">
        <v>406.46999999999997</v>
      </c>
      <c r="J58" s="80">
        <v>60.769999999999996</v>
      </c>
      <c r="K58" s="80">
        <v>13.12</v>
      </c>
      <c r="L58" s="80">
        <v>372.98</v>
      </c>
      <c r="M58" s="81">
        <f t="shared" si="0"/>
        <v>11406.48</v>
      </c>
    </row>
    <row r="59" spans="1:13" ht="15">
      <c r="A59" s="78" t="s">
        <v>282</v>
      </c>
      <c r="B59" s="79" t="s">
        <v>74</v>
      </c>
      <c r="C59" s="80">
        <v>6885.03</v>
      </c>
      <c r="D59" s="80">
        <v>8353.74</v>
      </c>
      <c r="E59" s="80">
        <v>6911.3099999999995</v>
      </c>
      <c r="F59" s="80">
        <v>1401.21</v>
      </c>
      <c r="G59" s="80">
        <v>2291.17</v>
      </c>
      <c r="H59" s="80">
        <v>955.8299999999999</v>
      </c>
      <c r="I59" s="80">
        <v>48.20000000000001</v>
      </c>
      <c r="J59" s="80">
        <v>241.94000000000005</v>
      </c>
      <c r="K59" s="80">
        <v>95.80000000000001</v>
      </c>
      <c r="L59" s="80">
        <v>552.96</v>
      </c>
      <c r="M59" s="81">
        <f t="shared" si="0"/>
        <v>27737.19</v>
      </c>
    </row>
    <row r="60" spans="1:13" ht="15">
      <c r="A60" s="78" t="s">
        <v>283</v>
      </c>
      <c r="B60" s="79" t="s">
        <v>75</v>
      </c>
      <c r="C60" s="80">
        <v>10077.61</v>
      </c>
      <c r="D60" s="80">
        <v>12289.550000000001</v>
      </c>
      <c r="E60" s="80">
        <v>8002.51</v>
      </c>
      <c r="F60" s="80">
        <v>1617.3500000000001</v>
      </c>
      <c r="G60" s="80">
        <v>2526.5699999999997</v>
      </c>
      <c r="H60" s="80">
        <v>1707.0599999999997</v>
      </c>
      <c r="I60" s="80">
        <v>2293.42</v>
      </c>
      <c r="J60" s="80">
        <v>221.59999999999997</v>
      </c>
      <c r="K60" s="80">
        <v>46.47</v>
      </c>
      <c r="L60" s="80">
        <v>1120.35</v>
      </c>
      <c r="M60" s="81">
        <f t="shared" si="0"/>
        <v>39902.49</v>
      </c>
    </row>
    <row r="61" spans="1:13" ht="15">
      <c r="A61" s="78" t="s">
        <v>284</v>
      </c>
      <c r="B61" s="79" t="s">
        <v>76</v>
      </c>
      <c r="C61" s="80">
        <v>6004.45</v>
      </c>
      <c r="D61" s="80">
        <v>7521.709999999999</v>
      </c>
      <c r="E61" s="80">
        <v>6120.35</v>
      </c>
      <c r="F61" s="80">
        <v>1535.9599999999996</v>
      </c>
      <c r="G61" s="80">
        <v>1942.2800000000002</v>
      </c>
      <c r="H61" s="80">
        <v>1016.89</v>
      </c>
      <c r="I61" s="80">
        <v>121.17999999999999</v>
      </c>
      <c r="J61" s="80">
        <v>120.83</v>
      </c>
      <c r="K61" s="80">
        <v>49.32999999999999</v>
      </c>
      <c r="L61" s="80">
        <v>695.3100000000001</v>
      </c>
      <c r="M61" s="81">
        <f t="shared" si="0"/>
        <v>25128.290000000005</v>
      </c>
    </row>
    <row r="62" spans="1:13" ht="15">
      <c r="A62" s="78" t="s">
        <v>285</v>
      </c>
      <c r="B62" s="79" t="s">
        <v>77</v>
      </c>
      <c r="C62" s="80">
        <v>9193.949999999999</v>
      </c>
      <c r="D62" s="80">
        <v>10421.15</v>
      </c>
      <c r="E62" s="80">
        <v>8625.31</v>
      </c>
      <c r="F62" s="80">
        <v>2495.8</v>
      </c>
      <c r="G62" s="80">
        <v>4939.19</v>
      </c>
      <c r="H62" s="80">
        <v>2584.58</v>
      </c>
      <c r="I62" s="80">
        <v>1798.7</v>
      </c>
      <c r="J62" s="80">
        <v>454.50000000000006</v>
      </c>
      <c r="K62" s="80">
        <v>91.10000000000001</v>
      </c>
      <c r="L62" s="80">
        <v>1315.7000000000003</v>
      </c>
      <c r="M62" s="81">
        <f t="shared" si="0"/>
        <v>41919.97999999999</v>
      </c>
    </row>
    <row r="63" spans="1:13" ht="15">
      <c r="A63" s="78" t="s">
        <v>286</v>
      </c>
      <c r="B63" s="79" t="s">
        <v>78</v>
      </c>
      <c r="C63" s="80">
        <v>14831.730000000005</v>
      </c>
      <c r="D63" s="80">
        <v>18849.49</v>
      </c>
      <c r="E63" s="80">
        <v>15244.7</v>
      </c>
      <c r="F63" s="80">
        <v>3168.2299999999996</v>
      </c>
      <c r="G63" s="80">
        <v>5605.870000000001</v>
      </c>
      <c r="H63" s="80">
        <v>3031.75</v>
      </c>
      <c r="I63" s="80">
        <v>2008.8500000000001</v>
      </c>
      <c r="J63" s="80">
        <v>373.84999999999997</v>
      </c>
      <c r="K63" s="80">
        <v>84.64000000000001</v>
      </c>
      <c r="L63" s="80">
        <v>1816.09</v>
      </c>
      <c r="M63" s="81">
        <f t="shared" si="0"/>
        <v>65015.200000000004</v>
      </c>
    </row>
    <row r="64" spans="1:13" ht="15">
      <c r="A64" s="78" t="s">
        <v>287</v>
      </c>
      <c r="B64" s="79" t="s">
        <v>79</v>
      </c>
      <c r="C64" s="80">
        <v>1855.4300000000003</v>
      </c>
      <c r="D64" s="80">
        <v>2335.04</v>
      </c>
      <c r="E64" s="80">
        <v>1349.2700000000002</v>
      </c>
      <c r="F64" s="80">
        <v>360.84000000000003</v>
      </c>
      <c r="G64" s="80">
        <v>486.58</v>
      </c>
      <c r="H64" s="80">
        <v>364.93</v>
      </c>
      <c r="I64" s="80">
        <v>175.79000000000002</v>
      </c>
      <c r="J64" s="80">
        <v>42.72</v>
      </c>
      <c r="K64" s="80">
        <v>5.91</v>
      </c>
      <c r="L64" s="80">
        <v>296.82</v>
      </c>
      <c r="M64" s="81">
        <f t="shared" si="0"/>
        <v>7273.330000000001</v>
      </c>
    </row>
    <row r="65" spans="1:13" ht="15">
      <c r="A65" s="78" t="s">
        <v>288</v>
      </c>
      <c r="B65" s="79" t="s">
        <v>80</v>
      </c>
      <c r="C65" s="80">
        <v>1595.79</v>
      </c>
      <c r="D65" s="80">
        <v>1879.14</v>
      </c>
      <c r="E65" s="80">
        <v>1192.2199999999998</v>
      </c>
      <c r="F65" s="80">
        <v>356.16999999999996</v>
      </c>
      <c r="G65" s="80">
        <v>321.59999999999997</v>
      </c>
      <c r="H65" s="80">
        <v>232.75999999999993</v>
      </c>
      <c r="I65" s="80">
        <v>113.12</v>
      </c>
      <c r="J65" s="80">
        <v>7.08</v>
      </c>
      <c r="K65" s="80">
        <v>1.2</v>
      </c>
      <c r="L65" s="80">
        <v>206.11999999999998</v>
      </c>
      <c r="M65" s="81">
        <f t="shared" si="0"/>
        <v>5905.2</v>
      </c>
    </row>
    <row r="66" spans="1:13" ht="15">
      <c r="A66" s="78" t="s">
        <v>289</v>
      </c>
      <c r="B66" s="79" t="s">
        <v>81</v>
      </c>
      <c r="C66" s="80">
        <v>860.9300000000001</v>
      </c>
      <c r="D66" s="80">
        <v>909.16</v>
      </c>
      <c r="E66" s="80">
        <v>569.1500000000001</v>
      </c>
      <c r="F66" s="80">
        <v>229.43</v>
      </c>
      <c r="G66" s="80">
        <v>242.75</v>
      </c>
      <c r="H66" s="80">
        <v>160.56</v>
      </c>
      <c r="I66" s="80">
        <v>0</v>
      </c>
      <c r="J66" s="80">
        <v>27.67</v>
      </c>
      <c r="K66" s="80">
        <v>8.95</v>
      </c>
      <c r="L66" s="80">
        <v>47.699999999999996</v>
      </c>
      <c r="M66" s="81">
        <f t="shared" si="0"/>
        <v>3056.2999999999997</v>
      </c>
    </row>
    <row r="67" spans="1:13" ht="15">
      <c r="A67" s="78" t="s">
        <v>290</v>
      </c>
      <c r="B67" s="79" t="s">
        <v>82</v>
      </c>
      <c r="C67" s="80">
        <v>601</v>
      </c>
      <c r="D67" s="80">
        <v>689.5300000000001</v>
      </c>
      <c r="E67" s="80">
        <v>406.92999999999995</v>
      </c>
      <c r="F67" s="80">
        <v>146.72</v>
      </c>
      <c r="G67" s="80">
        <v>171.01999999999998</v>
      </c>
      <c r="H67" s="80">
        <v>105.56</v>
      </c>
      <c r="I67" s="80">
        <v>0</v>
      </c>
      <c r="J67" s="80">
        <v>10.5</v>
      </c>
      <c r="K67" s="80">
        <v>3.08</v>
      </c>
      <c r="L67" s="80">
        <v>100.83999999999999</v>
      </c>
      <c r="M67" s="81">
        <f t="shared" si="0"/>
        <v>2235.1800000000003</v>
      </c>
    </row>
    <row r="68" spans="1:13" ht="15">
      <c r="A68" s="78" t="s">
        <v>291</v>
      </c>
      <c r="B68" s="79" t="s">
        <v>83</v>
      </c>
      <c r="C68" s="80">
        <v>14884.8</v>
      </c>
      <c r="D68" s="80">
        <v>17926.980000000003</v>
      </c>
      <c r="E68" s="80">
        <v>13185.570000000002</v>
      </c>
      <c r="F68" s="80">
        <v>3177.46</v>
      </c>
      <c r="G68" s="80">
        <v>5767.210000000002</v>
      </c>
      <c r="H68" s="80">
        <v>4051.829999999999</v>
      </c>
      <c r="I68" s="80">
        <v>2428.4299999999994</v>
      </c>
      <c r="J68" s="80">
        <v>676.06</v>
      </c>
      <c r="K68" s="80">
        <v>182.69</v>
      </c>
      <c r="L68" s="80">
        <v>1865.4199999999996</v>
      </c>
      <c r="M68" s="81">
        <f t="shared" si="0"/>
        <v>64146.45</v>
      </c>
    </row>
    <row r="69" spans="1:13" ht="15">
      <c r="A69" s="78" t="s">
        <v>292</v>
      </c>
      <c r="B69" s="79" t="s">
        <v>84</v>
      </c>
      <c r="C69" s="80">
        <v>1332</v>
      </c>
      <c r="D69" s="80">
        <v>1490</v>
      </c>
      <c r="E69" s="80">
        <v>851.8199999999999</v>
      </c>
      <c r="F69" s="80">
        <v>564.62</v>
      </c>
      <c r="G69" s="80">
        <v>387.8</v>
      </c>
      <c r="H69" s="80">
        <v>274.69</v>
      </c>
      <c r="I69" s="80">
        <v>5.84</v>
      </c>
      <c r="J69" s="80">
        <v>22.5</v>
      </c>
      <c r="K69" s="80">
        <v>16.54</v>
      </c>
      <c r="L69" s="80">
        <v>169.54</v>
      </c>
      <c r="M69" s="81">
        <f aca="true" t="shared" si="1" ref="M69:M79">SUM(C69:L69)</f>
        <v>5115.349999999999</v>
      </c>
    </row>
    <row r="70" spans="1:13" ht="15">
      <c r="A70" s="78" t="s">
        <v>293</v>
      </c>
      <c r="B70" s="79" t="s">
        <v>85</v>
      </c>
      <c r="C70" s="80">
        <v>1957.1200000000001</v>
      </c>
      <c r="D70" s="80">
        <v>2072.5299999999997</v>
      </c>
      <c r="E70" s="80">
        <v>1437.21</v>
      </c>
      <c r="F70" s="80">
        <v>311.13</v>
      </c>
      <c r="G70" s="80">
        <v>445.11</v>
      </c>
      <c r="H70" s="80">
        <v>318.44</v>
      </c>
      <c r="I70" s="80">
        <v>118.30000000000001</v>
      </c>
      <c r="J70" s="80">
        <v>3</v>
      </c>
      <c r="K70" s="80">
        <v>2.9000000000000004</v>
      </c>
      <c r="L70" s="80">
        <v>208.70999999999998</v>
      </c>
      <c r="M70" s="81">
        <f t="shared" si="1"/>
        <v>6874.449999999999</v>
      </c>
    </row>
    <row r="71" spans="1:13" ht="15">
      <c r="A71" s="78" t="s">
        <v>294</v>
      </c>
      <c r="B71" s="79" t="s">
        <v>86</v>
      </c>
      <c r="C71" s="80">
        <v>931</v>
      </c>
      <c r="D71" s="80">
        <v>1102</v>
      </c>
      <c r="E71" s="80">
        <v>825.38</v>
      </c>
      <c r="F71" s="80">
        <v>213.6</v>
      </c>
      <c r="G71" s="80">
        <v>256.24</v>
      </c>
      <c r="H71" s="80">
        <v>117.58000000000001</v>
      </c>
      <c r="I71" s="80">
        <v>0</v>
      </c>
      <c r="J71" s="80">
        <v>24</v>
      </c>
      <c r="K71" s="80">
        <v>6.839999999999999</v>
      </c>
      <c r="L71" s="80">
        <v>76.72999999999999</v>
      </c>
      <c r="M71" s="81">
        <f t="shared" si="1"/>
        <v>3553.3700000000003</v>
      </c>
    </row>
    <row r="72" spans="1:13" ht="15">
      <c r="A72" s="78" t="s">
        <v>295</v>
      </c>
      <c r="B72" s="79" t="s">
        <v>208</v>
      </c>
      <c r="C72" s="80">
        <v>0</v>
      </c>
      <c r="D72" s="80">
        <v>46.18</v>
      </c>
      <c r="E72" s="80">
        <v>172.10999999999999</v>
      </c>
      <c r="F72" s="80">
        <v>0</v>
      </c>
      <c r="G72" s="80">
        <v>34.28</v>
      </c>
      <c r="H72" s="80">
        <v>178.06</v>
      </c>
      <c r="I72" s="80">
        <v>0</v>
      </c>
      <c r="J72" s="80">
        <v>0</v>
      </c>
      <c r="K72" s="80">
        <v>0</v>
      </c>
      <c r="L72" s="80">
        <v>39.99999999999999</v>
      </c>
      <c r="M72" s="81">
        <f t="shared" si="1"/>
        <v>470.63</v>
      </c>
    </row>
    <row r="73" spans="1:13" ht="15">
      <c r="A73" s="78" t="s">
        <v>296</v>
      </c>
      <c r="B73" s="79" t="s">
        <v>209</v>
      </c>
      <c r="C73" s="80">
        <v>96</v>
      </c>
      <c r="D73" s="80">
        <v>137.5</v>
      </c>
      <c r="E73" s="80">
        <v>123.67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7.83</v>
      </c>
      <c r="M73" s="81">
        <f t="shared" si="1"/>
        <v>365</v>
      </c>
    </row>
    <row r="74" spans="1:13" ht="15">
      <c r="A74" s="78" t="s">
        <v>297</v>
      </c>
      <c r="B74" s="79" t="s">
        <v>210</v>
      </c>
      <c r="C74" s="80">
        <v>189.57999999999998</v>
      </c>
      <c r="D74" s="80">
        <v>301</v>
      </c>
      <c r="E74" s="80">
        <v>61.84</v>
      </c>
      <c r="F74" s="80">
        <v>52.5</v>
      </c>
      <c r="G74" s="80">
        <v>30.5</v>
      </c>
      <c r="H74" s="80">
        <v>2</v>
      </c>
      <c r="I74" s="80">
        <v>0.42</v>
      </c>
      <c r="J74" s="80">
        <v>0</v>
      </c>
      <c r="K74" s="80">
        <v>0</v>
      </c>
      <c r="L74" s="80">
        <v>0</v>
      </c>
      <c r="M74" s="81">
        <f t="shared" si="1"/>
        <v>637.8399999999999</v>
      </c>
    </row>
    <row r="75" spans="1:13" ht="15">
      <c r="A75" s="78" t="s">
        <v>298</v>
      </c>
      <c r="B75" s="79" t="s">
        <v>211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1">
        <f t="shared" si="1"/>
        <v>0</v>
      </c>
    </row>
    <row r="76" spans="1:13" ht="15">
      <c r="A76" s="78" t="s">
        <v>299</v>
      </c>
      <c r="B76" s="79" t="s">
        <v>216</v>
      </c>
      <c r="C76" s="80">
        <v>333.81000000000006</v>
      </c>
      <c r="D76" s="80">
        <v>160.5</v>
      </c>
      <c r="E76" s="80">
        <v>0</v>
      </c>
      <c r="F76" s="80">
        <v>59.5</v>
      </c>
      <c r="G76" s="80">
        <v>43.5</v>
      </c>
      <c r="H76" s="80">
        <v>0</v>
      </c>
      <c r="I76" s="80">
        <v>9.64</v>
      </c>
      <c r="J76" s="80">
        <v>0.5</v>
      </c>
      <c r="K76" s="80">
        <v>0</v>
      </c>
      <c r="L76" s="80">
        <v>0</v>
      </c>
      <c r="M76" s="81">
        <f t="shared" si="1"/>
        <v>607.45</v>
      </c>
    </row>
    <row r="77" spans="1:13" ht="15">
      <c r="A77" s="78" t="s">
        <v>300</v>
      </c>
      <c r="B77" s="79" t="s">
        <v>87</v>
      </c>
      <c r="C77" s="80">
        <v>273.5</v>
      </c>
      <c r="D77" s="80">
        <v>589.5</v>
      </c>
      <c r="E77" s="80">
        <v>493.05</v>
      </c>
      <c r="F77" s="80">
        <v>45.5</v>
      </c>
      <c r="G77" s="80">
        <v>81</v>
      </c>
      <c r="H77" s="80">
        <v>69.75</v>
      </c>
      <c r="I77" s="80">
        <v>13</v>
      </c>
      <c r="J77" s="80">
        <v>0</v>
      </c>
      <c r="K77" s="80">
        <v>0</v>
      </c>
      <c r="L77" s="80">
        <v>44.199999999999996</v>
      </c>
      <c r="M77" s="81">
        <f t="shared" si="1"/>
        <v>1609.5</v>
      </c>
    </row>
    <row r="78" spans="1:13" ht="15">
      <c r="A78" s="78" t="s">
        <v>301</v>
      </c>
      <c r="B78" s="79" t="s">
        <v>213</v>
      </c>
      <c r="C78" s="80">
        <v>186</v>
      </c>
      <c r="D78" s="80">
        <v>290.51</v>
      </c>
      <c r="E78" s="80">
        <v>408.89</v>
      </c>
      <c r="F78" s="80">
        <v>30.5</v>
      </c>
      <c r="G78" s="80">
        <v>170.99</v>
      </c>
      <c r="H78" s="80">
        <v>69.33</v>
      </c>
      <c r="I78" s="80">
        <v>0</v>
      </c>
      <c r="J78" s="80">
        <v>0</v>
      </c>
      <c r="K78" s="80">
        <v>0</v>
      </c>
      <c r="L78" s="80">
        <v>0</v>
      </c>
      <c r="M78" s="81">
        <f t="shared" si="1"/>
        <v>1156.2199999999998</v>
      </c>
    </row>
    <row r="79" spans="1:13" ht="15">
      <c r="A79" s="78" t="s">
        <v>302</v>
      </c>
      <c r="B79" s="79" t="s">
        <v>214</v>
      </c>
      <c r="C79" s="80">
        <v>0</v>
      </c>
      <c r="D79" s="80">
        <v>1303.6100000000001</v>
      </c>
      <c r="E79" s="80">
        <v>8382.91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1">
        <f t="shared" si="1"/>
        <v>9686.52</v>
      </c>
    </row>
    <row r="80" spans="1:13" ht="15">
      <c r="A80" s="79"/>
      <c r="B80" s="82" t="s">
        <v>7</v>
      </c>
      <c r="C80" s="104">
        <f>SUM(C5:C79)</f>
        <v>603566.3000000002</v>
      </c>
      <c r="D80" s="104">
        <f aca="true" t="shared" si="2" ref="D80:L80">SUM(D5:D79)</f>
        <v>727253.1400000005</v>
      </c>
      <c r="E80" s="104">
        <f t="shared" si="2"/>
        <v>547304.9499999998</v>
      </c>
      <c r="F80" s="104">
        <f t="shared" si="2"/>
        <v>138818.50000000003</v>
      </c>
      <c r="G80" s="104">
        <f t="shared" si="2"/>
        <v>217567.98999999996</v>
      </c>
      <c r="H80" s="104">
        <f t="shared" si="2"/>
        <v>137302.00999999998</v>
      </c>
      <c r="I80" s="104">
        <f t="shared" si="2"/>
        <v>158749.7500000001</v>
      </c>
      <c r="J80" s="104">
        <f t="shared" si="2"/>
        <v>19397.659999999996</v>
      </c>
      <c r="K80" s="104">
        <f t="shared" si="2"/>
        <v>6034.58</v>
      </c>
      <c r="L80" s="104">
        <f t="shared" si="2"/>
        <v>75282.22</v>
      </c>
      <c r="M80" s="83">
        <f>SUM(M4:M79)</f>
        <v>2631277.100000001</v>
      </c>
    </row>
    <row r="82" spans="3:5" ht="11.25">
      <c r="C82">
        <v>603667.3000000002</v>
      </c>
      <c r="D82">
        <v>727355.1400000005</v>
      </c>
      <c r="E82">
        <v>547407.9499999998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28">
      <selection activeCell="C80" sqref="C80"/>
    </sheetView>
  </sheetViews>
  <sheetFormatPr defaultColWidth="9.33203125" defaultRowHeight="11.25"/>
  <cols>
    <col min="1" max="1" width="5" style="0" bestFit="1" customWidth="1"/>
    <col min="2" max="2" width="11.33203125" style="0" bestFit="1" customWidth="1"/>
    <col min="3" max="9" width="11.5" style="0" bestFit="1" customWidth="1"/>
    <col min="10" max="10" width="10.5" style="0" bestFit="1" customWidth="1"/>
    <col min="11" max="11" width="10.33203125" style="0" bestFit="1" customWidth="1"/>
    <col min="12" max="12" width="10.5" style="0" bestFit="1" customWidth="1"/>
    <col min="13" max="13" width="15.16015625" style="0" bestFit="1" customWidth="1"/>
  </cols>
  <sheetData>
    <row r="1" ht="11.25">
      <c r="A1" s="75" t="s">
        <v>227</v>
      </c>
    </row>
    <row r="4" spans="1:13" ht="12.75">
      <c r="A4" s="64" t="s">
        <v>194</v>
      </c>
      <c r="B4" s="64" t="s">
        <v>20</v>
      </c>
      <c r="C4" s="64" t="s">
        <v>196</v>
      </c>
      <c r="D4" s="64" t="s">
        <v>197</v>
      </c>
      <c r="E4" s="64" t="s">
        <v>198</v>
      </c>
      <c r="F4" s="64" t="s">
        <v>199</v>
      </c>
      <c r="G4" s="64" t="s">
        <v>200</v>
      </c>
      <c r="H4" s="64" t="s">
        <v>201</v>
      </c>
      <c r="I4" s="64" t="s">
        <v>202</v>
      </c>
      <c r="J4" s="64" t="s">
        <v>203</v>
      </c>
      <c r="K4" s="64" t="s">
        <v>204</v>
      </c>
      <c r="L4" s="64" t="s">
        <v>205</v>
      </c>
      <c r="M4" s="65" t="s">
        <v>225</v>
      </c>
    </row>
    <row r="5" spans="1:13" ht="11.25">
      <c r="A5">
        <v>1</v>
      </c>
      <c r="B5" t="s">
        <v>21</v>
      </c>
      <c r="C5" s="59">
        <v>6270.76</v>
      </c>
      <c r="D5" s="59">
        <v>5897.28</v>
      </c>
      <c r="E5" s="59">
        <v>6415.48</v>
      </c>
      <c r="F5" s="59">
        <v>2343.31</v>
      </c>
      <c r="G5" s="59">
        <v>4225.75</v>
      </c>
      <c r="H5" s="59">
        <v>2005.69</v>
      </c>
      <c r="I5" s="59">
        <v>334.46</v>
      </c>
      <c r="J5" s="59">
        <v>137.1</v>
      </c>
      <c r="K5" s="59">
        <v>25.35</v>
      </c>
      <c r="L5" s="59">
        <v>589.31</v>
      </c>
      <c r="M5" s="60">
        <f>SUM(C5:L5)</f>
        <v>28244.489999999998</v>
      </c>
    </row>
    <row r="6" spans="1:13" ht="11.25">
      <c r="A6">
        <v>2</v>
      </c>
      <c r="B6" t="s">
        <v>22</v>
      </c>
      <c r="C6" s="59">
        <v>1488.9</v>
      </c>
      <c r="D6" s="59">
        <v>1605.49</v>
      </c>
      <c r="E6" s="59">
        <v>971.23</v>
      </c>
      <c r="F6" s="59">
        <v>178.06</v>
      </c>
      <c r="G6" s="59">
        <v>212.2</v>
      </c>
      <c r="H6" s="59">
        <v>75.64</v>
      </c>
      <c r="I6" s="59">
        <v>1.5</v>
      </c>
      <c r="J6" s="59">
        <v>10</v>
      </c>
      <c r="K6" s="59">
        <v>2.35</v>
      </c>
      <c r="L6" s="59">
        <v>247.72</v>
      </c>
      <c r="M6" s="60">
        <f aca="true" t="shared" si="0" ref="M6:M69">SUM(C6:L6)</f>
        <v>4793.090000000001</v>
      </c>
    </row>
    <row r="7" spans="1:13" ht="11.25">
      <c r="A7">
        <v>3</v>
      </c>
      <c r="B7" t="s">
        <v>23</v>
      </c>
      <c r="C7" s="59">
        <v>6393</v>
      </c>
      <c r="D7" s="59">
        <v>7772.9</v>
      </c>
      <c r="E7" s="59">
        <v>5781.85</v>
      </c>
      <c r="F7" s="59">
        <v>1696.74</v>
      </c>
      <c r="G7" s="59">
        <v>2040.65</v>
      </c>
      <c r="H7" s="59">
        <v>1069.72</v>
      </c>
      <c r="I7" s="59">
        <v>332.02</v>
      </c>
      <c r="J7" s="59">
        <v>342.62</v>
      </c>
      <c r="K7" s="59">
        <v>116.64</v>
      </c>
      <c r="L7" s="59">
        <v>759.52</v>
      </c>
      <c r="M7" s="60">
        <f t="shared" si="0"/>
        <v>26305.660000000003</v>
      </c>
    </row>
    <row r="8" spans="1:13" ht="11.25">
      <c r="A8">
        <v>4</v>
      </c>
      <c r="B8" t="s">
        <v>24</v>
      </c>
      <c r="C8" s="59">
        <v>885</v>
      </c>
      <c r="D8" s="59">
        <v>978.3</v>
      </c>
      <c r="E8" s="59">
        <v>608.37</v>
      </c>
      <c r="F8" s="59">
        <v>289.57</v>
      </c>
      <c r="G8" s="59">
        <v>342.51</v>
      </c>
      <c r="H8" s="59">
        <v>256.79</v>
      </c>
      <c r="I8" s="59">
        <v>4.13</v>
      </c>
      <c r="J8" s="59">
        <v>29</v>
      </c>
      <c r="K8" s="59">
        <v>1.49</v>
      </c>
      <c r="L8" s="59">
        <v>122.88</v>
      </c>
      <c r="M8" s="60">
        <f t="shared" si="0"/>
        <v>3518.04</v>
      </c>
    </row>
    <row r="9" spans="1:13" ht="11.25">
      <c r="A9">
        <v>5</v>
      </c>
      <c r="B9" t="s">
        <v>25</v>
      </c>
      <c r="C9" s="59">
        <v>16923.36</v>
      </c>
      <c r="D9" s="59">
        <v>20414.8</v>
      </c>
      <c r="E9" s="59">
        <v>15977.35</v>
      </c>
      <c r="F9" s="59">
        <v>4711.51</v>
      </c>
      <c r="G9" s="59">
        <v>7147.36</v>
      </c>
      <c r="H9" s="59">
        <v>4612.91</v>
      </c>
      <c r="I9" s="59">
        <v>1103.34</v>
      </c>
      <c r="J9" s="59">
        <v>786.37</v>
      </c>
      <c r="K9" s="59">
        <v>180.78</v>
      </c>
      <c r="L9" s="59">
        <v>1984.12</v>
      </c>
      <c r="M9" s="60">
        <f t="shared" si="0"/>
        <v>73841.9</v>
      </c>
    </row>
    <row r="10" spans="1:13" ht="11.25">
      <c r="A10">
        <v>6</v>
      </c>
      <c r="B10" t="s">
        <v>26</v>
      </c>
      <c r="C10" s="59">
        <v>58406.68</v>
      </c>
      <c r="D10" s="59">
        <v>75687.88</v>
      </c>
      <c r="E10" s="59">
        <v>56522.52</v>
      </c>
      <c r="F10" s="59">
        <v>11650.14</v>
      </c>
      <c r="G10" s="59">
        <v>17796.34</v>
      </c>
      <c r="H10" s="59">
        <v>10144.82</v>
      </c>
      <c r="I10" s="59">
        <v>19899.13</v>
      </c>
      <c r="J10" s="59">
        <v>1769.72</v>
      </c>
      <c r="K10" s="59">
        <v>1076.52</v>
      </c>
      <c r="L10" s="59">
        <v>7008.21</v>
      </c>
      <c r="M10" s="60">
        <f t="shared" si="0"/>
        <v>259961.95999999996</v>
      </c>
    </row>
    <row r="11" spans="1:13" ht="11.25">
      <c r="A11">
        <v>7</v>
      </c>
      <c r="B11" t="s">
        <v>27</v>
      </c>
      <c r="C11" s="59">
        <v>540.5</v>
      </c>
      <c r="D11" s="59">
        <v>620.42</v>
      </c>
      <c r="E11" s="59">
        <v>385.31</v>
      </c>
      <c r="F11" s="59">
        <v>199.52</v>
      </c>
      <c r="G11" s="59">
        <v>218.54</v>
      </c>
      <c r="H11" s="59">
        <v>109.73</v>
      </c>
      <c r="I11" s="59">
        <v>3</v>
      </c>
      <c r="J11" s="59">
        <v>35.5</v>
      </c>
      <c r="K11" s="59">
        <v>2.24</v>
      </c>
      <c r="L11" s="59">
        <v>78.73</v>
      </c>
      <c r="M11" s="60">
        <f t="shared" si="0"/>
        <v>2193.49</v>
      </c>
    </row>
    <row r="12" spans="1:13" ht="11.25">
      <c r="A12">
        <v>8</v>
      </c>
      <c r="B12" t="s">
        <v>28</v>
      </c>
      <c r="C12" s="59">
        <v>3833.64</v>
      </c>
      <c r="D12" s="59">
        <v>5011.54</v>
      </c>
      <c r="E12" s="59">
        <v>4404.69</v>
      </c>
      <c r="F12" s="59">
        <v>893.46</v>
      </c>
      <c r="G12" s="59">
        <v>1415.87</v>
      </c>
      <c r="H12" s="59">
        <v>1140.42</v>
      </c>
      <c r="I12" s="59">
        <v>177.2</v>
      </c>
      <c r="J12" s="59">
        <v>137.08</v>
      </c>
      <c r="K12" s="59">
        <v>23.55</v>
      </c>
      <c r="L12" s="59">
        <v>534.44</v>
      </c>
      <c r="M12" s="60">
        <f t="shared" si="0"/>
        <v>17571.889999999996</v>
      </c>
    </row>
    <row r="13" spans="1:13" ht="11.25">
      <c r="A13">
        <v>9</v>
      </c>
      <c r="B13" t="s">
        <v>29</v>
      </c>
      <c r="C13" s="59">
        <v>3709.43</v>
      </c>
      <c r="D13" s="59">
        <v>4650.56</v>
      </c>
      <c r="E13" s="59">
        <v>3176.39</v>
      </c>
      <c r="F13" s="59">
        <v>944.8</v>
      </c>
      <c r="G13" s="59">
        <v>1382.82</v>
      </c>
      <c r="H13" s="59">
        <v>921.39</v>
      </c>
      <c r="I13" s="59">
        <v>99.07</v>
      </c>
      <c r="J13" s="59">
        <v>136.56</v>
      </c>
      <c r="K13" s="59">
        <v>25.23</v>
      </c>
      <c r="L13" s="59">
        <v>846.26</v>
      </c>
      <c r="M13" s="60">
        <f t="shared" si="0"/>
        <v>15892.509999999997</v>
      </c>
    </row>
    <row r="14" spans="1:13" ht="11.25">
      <c r="A14">
        <v>10</v>
      </c>
      <c r="B14" t="s">
        <v>30</v>
      </c>
      <c r="C14" s="59">
        <v>8192.12</v>
      </c>
      <c r="D14" s="59">
        <v>10475.26</v>
      </c>
      <c r="E14" s="59">
        <v>8193</v>
      </c>
      <c r="F14" s="59">
        <v>2498.58</v>
      </c>
      <c r="G14" s="59">
        <v>3112.19</v>
      </c>
      <c r="H14" s="59">
        <v>1724.11</v>
      </c>
      <c r="I14" s="59">
        <v>257.42</v>
      </c>
      <c r="J14" s="59">
        <v>202.47</v>
      </c>
      <c r="K14" s="59">
        <v>92.05</v>
      </c>
      <c r="L14" s="59">
        <v>872.94</v>
      </c>
      <c r="M14" s="60">
        <f t="shared" si="0"/>
        <v>35620.14</v>
      </c>
    </row>
    <row r="15" spans="1:13" ht="11.25">
      <c r="A15">
        <v>11</v>
      </c>
      <c r="B15" t="s">
        <v>31</v>
      </c>
      <c r="C15" s="59">
        <v>8787.44</v>
      </c>
      <c r="D15" s="59">
        <v>10801.59</v>
      </c>
      <c r="E15" s="59">
        <v>8251.19</v>
      </c>
      <c r="F15" s="59">
        <v>2109.81</v>
      </c>
      <c r="G15" s="59">
        <v>3450.27</v>
      </c>
      <c r="H15" s="59">
        <v>2369.13</v>
      </c>
      <c r="I15" s="59">
        <v>5317.85</v>
      </c>
      <c r="J15" s="59">
        <v>276.22</v>
      </c>
      <c r="K15" s="59">
        <v>120.47</v>
      </c>
      <c r="L15" s="59">
        <v>1016.09</v>
      </c>
      <c r="M15" s="60">
        <f t="shared" si="0"/>
        <v>42500.06</v>
      </c>
    </row>
    <row r="16" spans="1:13" ht="11.25">
      <c r="A16">
        <v>12</v>
      </c>
      <c r="B16" t="s">
        <v>32</v>
      </c>
      <c r="C16" s="59">
        <v>2689.5</v>
      </c>
      <c r="D16" s="59">
        <v>3076.54</v>
      </c>
      <c r="E16" s="59">
        <v>1904.02</v>
      </c>
      <c r="F16" s="59">
        <v>751.86</v>
      </c>
      <c r="G16" s="59">
        <v>779.7</v>
      </c>
      <c r="H16" s="59">
        <v>467.96</v>
      </c>
      <c r="I16" s="59">
        <v>49.71</v>
      </c>
      <c r="J16" s="59">
        <v>34</v>
      </c>
      <c r="K16" s="59">
        <v>20.84</v>
      </c>
      <c r="L16" s="59">
        <v>314.92</v>
      </c>
      <c r="M16" s="60">
        <f t="shared" si="0"/>
        <v>10089.05</v>
      </c>
    </row>
    <row r="17" spans="1:13" ht="11.25">
      <c r="A17">
        <v>13</v>
      </c>
      <c r="B17" t="s">
        <v>206</v>
      </c>
      <c r="C17" s="59">
        <v>78025.13</v>
      </c>
      <c r="D17" s="59">
        <v>92765.34</v>
      </c>
      <c r="E17" s="59">
        <v>66755.2</v>
      </c>
      <c r="F17" s="59">
        <v>17224.48</v>
      </c>
      <c r="G17" s="59">
        <v>31829.96</v>
      </c>
      <c r="H17" s="59">
        <v>24022.75</v>
      </c>
      <c r="I17" s="59">
        <v>27906.93</v>
      </c>
      <c r="J17" s="59">
        <v>1452.86</v>
      </c>
      <c r="K17" s="59">
        <v>267.38</v>
      </c>
      <c r="L17" s="59">
        <v>9368.06</v>
      </c>
      <c r="M17" s="60">
        <f t="shared" si="0"/>
        <v>349618.08999999997</v>
      </c>
    </row>
    <row r="18" spans="1:13" ht="11.25">
      <c r="A18">
        <v>14</v>
      </c>
      <c r="B18" t="s">
        <v>207</v>
      </c>
      <c r="C18" s="59">
        <v>1118.94</v>
      </c>
      <c r="D18" s="59">
        <v>1395.91</v>
      </c>
      <c r="E18" s="59">
        <v>933.65</v>
      </c>
      <c r="F18" s="59">
        <v>282.41</v>
      </c>
      <c r="G18" s="59">
        <v>296.87</v>
      </c>
      <c r="H18" s="59">
        <v>385.66</v>
      </c>
      <c r="I18" s="59">
        <v>404.5</v>
      </c>
      <c r="J18" s="59">
        <v>11</v>
      </c>
      <c r="K18" s="59">
        <v>3.06</v>
      </c>
      <c r="L18" s="59">
        <v>179.93</v>
      </c>
      <c r="M18" s="60">
        <f t="shared" si="0"/>
        <v>5011.930000000001</v>
      </c>
    </row>
    <row r="19" spans="1:13" ht="11.25">
      <c r="A19">
        <v>15</v>
      </c>
      <c r="B19" t="s">
        <v>34</v>
      </c>
      <c r="C19" s="59">
        <v>552.05</v>
      </c>
      <c r="D19" s="59">
        <v>579.86</v>
      </c>
      <c r="E19" s="59">
        <v>412.48</v>
      </c>
      <c r="F19" s="59">
        <v>204.99</v>
      </c>
      <c r="G19" s="59">
        <v>170.18</v>
      </c>
      <c r="H19" s="59">
        <v>107.57</v>
      </c>
      <c r="I19" s="59">
        <v>0</v>
      </c>
      <c r="J19" s="59">
        <v>14.72</v>
      </c>
      <c r="K19" s="59">
        <v>3.54</v>
      </c>
      <c r="L19" s="59">
        <v>93.69</v>
      </c>
      <c r="M19" s="60">
        <f t="shared" si="0"/>
        <v>2139.08</v>
      </c>
    </row>
    <row r="20" spans="1:13" ht="11.25">
      <c r="A20">
        <v>16</v>
      </c>
      <c r="B20" t="s">
        <v>35</v>
      </c>
      <c r="C20" s="59">
        <v>34292.72</v>
      </c>
      <c r="D20" s="59">
        <v>36555.12</v>
      </c>
      <c r="E20" s="59">
        <v>25530.82</v>
      </c>
      <c r="F20" s="59">
        <v>7291.1</v>
      </c>
      <c r="G20" s="59">
        <v>10434.15</v>
      </c>
      <c r="H20" s="59">
        <v>5273.64</v>
      </c>
      <c r="I20" s="59">
        <v>2940.99</v>
      </c>
      <c r="J20" s="59">
        <v>883.62</v>
      </c>
      <c r="K20" s="59">
        <v>382.43</v>
      </c>
      <c r="L20" s="59">
        <v>2445.24</v>
      </c>
      <c r="M20" s="60">
        <f t="shared" si="0"/>
        <v>126029.83</v>
      </c>
    </row>
    <row r="21" spans="1:13" ht="11.25">
      <c r="A21">
        <v>17</v>
      </c>
      <c r="B21" t="s">
        <v>36</v>
      </c>
      <c r="C21" s="59">
        <v>10417.5</v>
      </c>
      <c r="D21" s="59">
        <v>12278.12</v>
      </c>
      <c r="E21" s="59">
        <v>8112.37</v>
      </c>
      <c r="F21" s="59">
        <v>2572.1</v>
      </c>
      <c r="G21" s="59">
        <v>3678.12</v>
      </c>
      <c r="H21" s="59">
        <v>2761.2</v>
      </c>
      <c r="I21" s="59">
        <v>292.27</v>
      </c>
      <c r="J21" s="59">
        <v>251.74</v>
      </c>
      <c r="K21" s="59">
        <v>154.84</v>
      </c>
      <c r="L21" s="59">
        <v>1507.07</v>
      </c>
      <c r="M21" s="60">
        <f t="shared" si="0"/>
        <v>42025.329999999994</v>
      </c>
    </row>
    <row r="22" spans="1:13" ht="11.25">
      <c r="A22">
        <v>18</v>
      </c>
      <c r="B22" t="s">
        <v>37</v>
      </c>
      <c r="C22" s="59">
        <v>2984.27</v>
      </c>
      <c r="D22" s="59">
        <v>3807.31</v>
      </c>
      <c r="E22" s="59">
        <v>2470.13</v>
      </c>
      <c r="F22" s="59">
        <v>502.58</v>
      </c>
      <c r="G22" s="59">
        <v>811.85</v>
      </c>
      <c r="H22" s="59">
        <v>589.74</v>
      </c>
      <c r="I22" s="59">
        <v>314.95</v>
      </c>
      <c r="J22" s="59">
        <v>93.26</v>
      </c>
      <c r="K22" s="59">
        <v>31.04</v>
      </c>
      <c r="L22" s="59">
        <v>409.76</v>
      </c>
      <c r="M22" s="60">
        <f t="shared" si="0"/>
        <v>12014.890000000001</v>
      </c>
    </row>
    <row r="23" spans="1:13" ht="11.25">
      <c r="A23">
        <v>19</v>
      </c>
      <c r="B23" t="s">
        <v>38</v>
      </c>
      <c r="C23" s="59">
        <v>369.41</v>
      </c>
      <c r="D23" s="59">
        <v>379.82</v>
      </c>
      <c r="E23" s="59">
        <v>199.35</v>
      </c>
      <c r="F23" s="59">
        <v>67.52</v>
      </c>
      <c r="G23" s="59">
        <v>87.6</v>
      </c>
      <c r="H23" s="59">
        <v>58.82</v>
      </c>
      <c r="I23" s="59">
        <v>0</v>
      </c>
      <c r="J23" s="59">
        <v>11.26</v>
      </c>
      <c r="K23" s="59">
        <v>3.95</v>
      </c>
      <c r="L23" s="59">
        <v>48.76</v>
      </c>
      <c r="M23" s="60">
        <f t="shared" si="0"/>
        <v>1226.49</v>
      </c>
    </row>
    <row r="24" spans="1:13" ht="11.25">
      <c r="A24">
        <v>20</v>
      </c>
      <c r="B24" t="s">
        <v>39</v>
      </c>
      <c r="C24" s="59">
        <v>1708.36</v>
      </c>
      <c r="D24" s="59">
        <v>1846.71</v>
      </c>
      <c r="E24" s="59">
        <v>1112.16</v>
      </c>
      <c r="F24" s="59">
        <v>386.59</v>
      </c>
      <c r="G24" s="59">
        <v>387.51</v>
      </c>
      <c r="H24" s="59">
        <v>290.68</v>
      </c>
      <c r="I24" s="59">
        <v>193.25</v>
      </c>
      <c r="J24" s="59">
        <v>59.09</v>
      </c>
      <c r="K24" s="59">
        <v>17.22</v>
      </c>
      <c r="L24" s="59">
        <v>120.62</v>
      </c>
      <c r="M24" s="60">
        <f t="shared" si="0"/>
        <v>6122.1900000000005</v>
      </c>
    </row>
    <row r="25" spans="1:13" ht="11.25">
      <c r="A25">
        <v>21</v>
      </c>
      <c r="B25" t="s">
        <v>40</v>
      </c>
      <c r="C25" s="59">
        <v>611.63</v>
      </c>
      <c r="D25" s="59">
        <v>686.98</v>
      </c>
      <c r="E25" s="59">
        <v>449.59</v>
      </c>
      <c r="F25" s="59">
        <v>255.61</v>
      </c>
      <c r="G25" s="59">
        <v>372.52</v>
      </c>
      <c r="H25" s="59">
        <v>233.73</v>
      </c>
      <c r="I25" s="59">
        <v>20.47</v>
      </c>
      <c r="J25" s="59">
        <v>44.5</v>
      </c>
      <c r="K25" s="59">
        <v>6.57</v>
      </c>
      <c r="L25" s="59">
        <v>105.5</v>
      </c>
      <c r="M25" s="60">
        <f t="shared" si="0"/>
        <v>2787.1</v>
      </c>
    </row>
    <row r="26" spans="1:13" ht="11.25">
      <c r="A26">
        <v>22</v>
      </c>
      <c r="B26" t="s">
        <v>41</v>
      </c>
      <c r="C26" s="59">
        <v>345.3</v>
      </c>
      <c r="D26" s="59">
        <v>409.7</v>
      </c>
      <c r="E26" s="59">
        <v>166.9</v>
      </c>
      <c r="F26" s="59">
        <v>68.6</v>
      </c>
      <c r="G26" s="59">
        <v>99.71</v>
      </c>
      <c r="H26" s="59">
        <v>55.76</v>
      </c>
      <c r="I26" s="59">
        <v>45.83</v>
      </c>
      <c r="J26" s="59">
        <v>1</v>
      </c>
      <c r="K26" s="59">
        <v>1.06</v>
      </c>
      <c r="L26" s="59">
        <v>51.31</v>
      </c>
      <c r="M26" s="60">
        <f t="shared" si="0"/>
        <v>1245.1699999999998</v>
      </c>
    </row>
    <row r="27" spans="1:13" ht="11.25">
      <c r="A27">
        <v>23</v>
      </c>
      <c r="B27" t="s">
        <v>42</v>
      </c>
      <c r="C27" s="59">
        <v>469.99</v>
      </c>
      <c r="D27" s="59">
        <v>599.93</v>
      </c>
      <c r="E27" s="59">
        <v>456.8</v>
      </c>
      <c r="F27" s="59">
        <v>132.01</v>
      </c>
      <c r="G27" s="59">
        <v>201.01</v>
      </c>
      <c r="H27" s="59">
        <v>194.39</v>
      </c>
      <c r="I27" s="59">
        <v>3.56</v>
      </c>
      <c r="J27" s="59">
        <v>19.55</v>
      </c>
      <c r="K27" s="59">
        <v>12.38</v>
      </c>
      <c r="L27" s="59">
        <v>61.39</v>
      </c>
      <c r="M27" s="60">
        <f t="shared" si="0"/>
        <v>2151.01</v>
      </c>
    </row>
    <row r="28" spans="1:13" ht="11.25">
      <c r="A28">
        <v>24</v>
      </c>
      <c r="B28" t="s">
        <v>43</v>
      </c>
      <c r="C28" s="59">
        <v>537.61</v>
      </c>
      <c r="D28" s="59">
        <v>614.86</v>
      </c>
      <c r="E28" s="59">
        <v>382.31</v>
      </c>
      <c r="F28" s="59">
        <v>106.49</v>
      </c>
      <c r="G28" s="59">
        <v>76.45</v>
      </c>
      <c r="H28" s="59">
        <v>74.4</v>
      </c>
      <c r="I28" s="59">
        <v>34.36</v>
      </c>
      <c r="J28" s="59">
        <v>25</v>
      </c>
      <c r="K28" s="59">
        <v>9.7</v>
      </c>
      <c r="L28" s="59">
        <v>61.2</v>
      </c>
      <c r="M28" s="60">
        <f t="shared" si="0"/>
        <v>1922.38</v>
      </c>
    </row>
    <row r="29" spans="1:13" ht="11.25">
      <c r="A29">
        <v>25</v>
      </c>
      <c r="B29" t="s">
        <v>44</v>
      </c>
      <c r="C29" s="59">
        <v>1350.83</v>
      </c>
      <c r="D29" s="59">
        <v>1398.03</v>
      </c>
      <c r="E29" s="59">
        <v>887.98</v>
      </c>
      <c r="F29" s="59">
        <v>252.29</v>
      </c>
      <c r="G29" s="59">
        <v>440.1</v>
      </c>
      <c r="H29" s="59">
        <v>336.2</v>
      </c>
      <c r="I29" s="59">
        <v>261.91</v>
      </c>
      <c r="J29" s="59">
        <v>12.5</v>
      </c>
      <c r="K29" s="59">
        <v>4.82</v>
      </c>
      <c r="L29" s="59">
        <v>150.01</v>
      </c>
      <c r="M29" s="60">
        <f t="shared" si="0"/>
        <v>5094.669999999999</v>
      </c>
    </row>
    <row r="30" spans="1:13" ht="11.25">
      <c r="A30">
        <v>26</v>
      </c>
      <c r="B30" t="s">
        <v>45</v>
      </c>
      <c r="C30" s="59">
        <v>1909.31</v>
      </c>
      <c r="D30" s="59">
        <v>2076.68</v>
      </c>
      <c r="E30" s="59">
        <v>1466.68</v>
      </c>
      <c r="F30" s="59">
        <v>368.31</v>
      </c>
      <c r="G30" s="59">
        <v>557.08</v>
      </c>
      <c r="H30" s="59">
        <v>422.78</v>
      </c>
      <c r="I30" s="59">
        <v>344.59</v>
      </c>
      <c r="J30" s="59">
        <v>20</v>
      </c>
      <c r="K30" s="59">
        <v>5.56</v>
      </c>
      <c r="L30" s="59">
        <v>260.84</v>
      </c>
      <c r="M30" s="60">
        <f t="shared" si="0"/>
        <v>7431.830000000001</v>
      </c>
    </row>
    <row r="31" spans="1:13" ht="11.25">
      <c r="A31">
        <v>27</v>
      </c>
      <c r="B31" t="s">
        <v>46</v>
      </c>
      <c r="C31" s="59">
        <v>5673.87</v>
      </c>
      <c r="D31" s="59">
        <v>6706.26</v>
      </c>
      <c r="E31" s="59">
        <v>4680.19</v>
      </c>
      <c r="F31" s="59">
        <v>1151.36</v>
      </c>
      <c r="G31" s="59">
        <v>1647.45</v>
      </c>
      <c r="H31" s="59">
        <v>1132.5</v>
      </c>
      <c r="I31" s="59">
        <v>391.58</v>
      </c>
      <c r="J31" s="59">
        <v>87.04</v>
      </c>
      <c r="K31" s="59">
        <v>34.01</v>
      </c>
      <c r="L31" s="59">
        <v>808.29</v>
      </c>
      <c r="M31" s="60">
        <f t="shared" si="0"/>
        <v>22312.550000000003</v>
      </c>
    </row>
    <row r="32" spans="1:13" ht="11.25">
      <c r="A32">
        <v>28</v>
      </c>
      <c r="B32" t="s">
        <v>47</v>
      </c>
      <c r="C32" s="59">
        <v>3194.16</v>
      </c>
      <c r="D32" s="59">
        <v>3672.16</v>
      </c>
      <c r="E32" s="59">
        <v>2430.43</v>
      </c>
      <c r="F32" s="59">
        <v>533.57</v>
      </c>
      <c r="G32" s="59">
        <v>881.93</v>
      </c>
      <c r="H32" s="59">
        <v>595.86</v>
      </c>
      <c r="I32" s="59">
        <v>516.07</v>
      </c>
      <c r="J32" s="59">
        <v>128.4</v>
      </c>
      <c r="K32" s="59">
        <v>34.77</v>
      </c>
      <c r="L32" s="59">
        <v>376.35</v>
      </c>
      <c r="M32" s="60">
        <f t="shared" si="0"/>
        <v>12363.7</v>
      </c>
    </row>
    <row r="33" spans="1:13" ht="11.25">
      <c r="A33">
        <v>29</v>
      </c>
      <c r="B33" t="s">
        <v>48</v>
      </c>
      <c r="C33" s="59">
        <v>41436.81</v>
      </c>
      <c r="D33" s="59">
        <v>53151.74</v>
      </c>
      <c r="E33" s="59">
        <v>36623.28</v>
      </c>
      <c r="F33" s="59">
        <v>11697.61</v>
      </c>
      <c r="G33" s="59">
        <v>16572.14</v>
      </c>
      <c r="H33" s="59">
        <v>6546.16</v>
      </c>
      <c r="I33" s="59">
        <v>16034.21</v>
      </c>
      <c r="J33" s="59">
        <v>1256.84</v>
      </c>
      <c r="K33" s="59">
        <v>333.75</v>
      </c>
      <c r="L33" s="59">
        <v>7257.35</v>
      </c>
      <c r="M33" s="60">
        <f t="shared" si="0"/>
        <v>190909.89</v>
      </c>
    </row>
    <row r="34" spans="1:13" ht="11.25">
      <c r="A34">
        <v>30</v>
      </c>
      <c r="B34" t="s">
        <v>49</v>
      </c>
      <c r="C34" s="59">
        <v>882</v>
      </c>
      <c r="D34" s="59">
        <v>1104.79</v>
      </c>
      <c r="E34" s="59">
        <v>711.96</v>
      </c>
      <c r="F34" s="59">
        <v>138</v>
      </c>
      <c r="G34" s="59">
        <v>202.77</v>
      </c>
      <c r="H34" s="59">
        <v>122.96</v>
      </c>
      <c r="I34" s="59">
        <v>3.34</v>
      </c>
      <c r="J34" s="59">
        <v>3.5</v>
      </c>
      <c r="K34" s="59">
        <v>0.32</v>
      </c>
      <c r="L34" s="59">
        <v>129.95</v>
      </c>
      <c r="M34" s="60">
        <f t="shared" si="0"/>
        <v>3299.59</v>
      </c>
    </row>
    <row r="35" spans="1:13" ht="11.25">
      <c r="A35">
        <v>31</v>
      </c>
      <c r="B35" t="s">
        <v>50</v>
      </c>
      <c r="C35" s="59">
        <v>4149.48</v>
      </c>
      <c r="D35" s="59">
        <v>4946.36</v>
      </c>
      <c r="E35" s="59">
        <v>3634.26</v>
      </c>
      <c r="F35" s="59">
        <v>746.49</v>
      </c>
      <c r="G35" s="59">
        <v>1413.55</v>
      </c>
      <c r="H35" s="59">
        <v>1008.6</v>
      </c>
      <c r="I35" s="59">
        <v>779.65</v>
      </c>
      <c r="J35" s="59">
        <v>81.6</v>
      </c>
      <c r="K35" s="59">
        <v>29.91</v>
      </c>
      <c r="L35" s="59">
        <v>576.83</v>
      </c>
      <c r="M35" s="60">
        <f t="shared" si="0"/>
        <v>17366.73</v>
      </c>
    </row>
    <row r="36" spans="1:13" ht="11.25">
      <c r="A36">
        <v>32</v>
      </c>
      <c r="B36" t="s">
        <v>51</v>
      </c>
      <c r="C36" s="59">
        <v>1840</v>
      </c>
      <c r="D36" s="59">
        <v>2111.14</v>
      </c>
      <c r="E36" s="59">
        <v>1425.21</v>
      </c>
      <c r="F36" s="59">
        <v>515.68</v>
      </c>
      <c r="G36" s="59">
        <v>481.63</v>
      </c>
      <c r="H36" s="59">
        <v>322.43</v>
      </c>
      <c r="I36" s="59">
        <v>36.31</v>
      </c>
      <c r="J36" s="59">
        <v>150.2</v>
      </c>
      <c r="K36" s="59">
        <v>5.05</v>
      </c>
      <c r="L36" s="59">
        <v>277.3</v>
      </c>
      <c r="M36" s="60">
        <f t="shared" si="0"/>
        <v>7164.950000000002</v>
      </c>
    </row>
    <row r="37" spans="1:13" ht="11.25">
      <c r="A37">
        <v>33</v>
      </c>
      <c r="B37" t="s">
        <v>52</v>
      </c>
      <c r="C37" s="59">
        <v>350.95</v>
      </c>
      <c r="D37" s="59">
        <v>318.31</v>
      </c>
      <c r="E37" s="59">
        <v>196.69</v>
      </c>
      <c r="F37" s="59">
        <v>119.5</v>
      </c>
      <c r="G37" s="59">
        <v>86.61</v>
      </c>
      <c r="H37" s="59">
        <v>67.69</v>
      </c>
      <c r="I37" s="59">
        <v>19.09</v>
      </c>
      <c r="J37" s="59">
        <v>3</v>
      </c>
      <c r="K37" s="59">
        <v>1.34</v>
      </c>
      <c r="L37" s="59">
        <v>33.27</v>
      </c>
      <c r="M37" s="60">
        <f t="shared" si="0"/>
        <v>1196.4499999999998</v>
      </c>
    </row>
    <row r="38" spans="1:13" ht="11.25">
      <c r="A38">
        <v>34</v>
      </c>
      <c r="B38" t="s">
        <v>53</v>
      </c>
      <c r="C38" s="59">
        <v>301.46</v>
      </c>
      <c r="D38" s="59">
        <v>330.56</v>
      </c>
      <c r="E38" s="59">
        <v>182.41</v>
      </c>
      <c r="F38" s="59">
        <v>62.1</v>
      </c>
      <c r="G38" s="59">
        <v>53.95</v>
      </c>
      <c r="H38" s="59">
        <v>43.18</v>
      </c>
      <c r="I38" s="59">
        <v>26.26</v>
      </c>
      <c r="J38" s="59">
        <v>3</v>
      </c>
      <c r="K38" s="59">
        <v>0</v>
      </c>
      <c r="L38" s="59">
        <v>50.04</v>
      </c>
      <c r="M38" s="60">
        <f t="shared" si="0"/>
        <v>1052.96</v>
      </c>
    </row>
    <row r="39" spans="1:13" ht="11.25">
      <c r="A39">
        <v>35</v>
      </c>
      <c r="B39" t="s">
        <v>54</v>
      </c>
      <c r="C39" s="59">
        <v>9638.48</v>
      </c>
      <c r="D39" s="59">
        <v>11674.66</v>
      </c>
      <c r="E39" s="59">
        <v>7682.53</v>
      </c>
      <c r="F39" s="59">
        <v>2044.2</v>
      </c>
      <c r="G39" s="59">
        <v>2634.41</v>
      </c>
      <c r="H39" s="59">
        <v>1841.1</v>
      </c>
      <c r="I39" s="59">
        <v>1664.45</v>
      </c>
      <c r="J39" s="59">
        <v>210.31</v>
      </c>
      <c r="K39" s="59">
        <v>27.14</v>
      </c>
      <c r="L39" s="59">
        <v>1484</v>
      </c>
      <c r="M39" s="60">
        <f t="shared" si="0"/>
        <v>38901.27999999999</v>
      </c>
    </row>
    <row r="40" spans="1:13" ht="11.25">
      <c r="A40">
        <v>36</v>
      </c>
      <c r="B40" t="s">
        <v>55</v>
      </c>
      <c r="C40" s="59">
        <v>19225.6</v>
      </c>
      <c r="D40" s="59">
        <v>20963.4</v>
      </c>
      <c r="E40" s="59">
        <v>13522.23</v>
      </c>
      <c r="F40" s="59">
        <v>4020.12</v>
      </c>
      <c r="G40" s="59">
        <v>6513.7</v>
      </c>
      <c r="H40" s="59">
        <v>5083.61</v>
      </c>
      <c r="I40" s="59">
        <v>5922.72</v>
      </c>
      <c r="J40" s="59">
        <v>717.32</v>
      </c>
      <c r="K40" s="59">
        <v>166.46</v>
      </c>
      <c r="L40" s="59">
        <v>1930.38</v>
      </c>
      <c r="M40" s="60">
        <f t="shared" si="0"/>
        <v>78065.54000000001</v>
      </c>
    </row>
    <row r="41" spans="1:13" ht="11.25">
      <c r="A41">
        <v>37</v>
      </c>
      <c r="B41" t="s">
        <v>56</v>
      </c>
      <c r="C41" s="59">
        <v>8301.47</v>
      </c>
      <c r="D41" s="59">
        <v>9154.36</v>
      </c>
      <c r="E41" s="59">
        <v>6860.06</v>
      </c>
      <c r="F41" s="59">
        <v>2529.41</v>
      </c>
      <c r="G41" s="59">
        <v>2714.24</v>
      </c>
      <c r="H41" s="59">
        <v>1510.13</v>
      </c>
      <c r="I41" s="59">
        <v>195.51</v>
      </c>
      <c r="J41" s="59">
        <v>297.12</v>
      </c>
      <c r="K41" s="59">
        <v>91.63</v>
      </c>
      <c r="L41" s="59">
        <v>704.71</v>
      </c>
      <c r="M41" s="60">
        <f t="shared" si="0"/>
        <v>32358.64</v>
      </c>
    </row>
    <row r="42" spans="1:13" ht="11.25">
      <c r="A42">
        <v>38</v>
      </c>
      <c r="B42" t="s">
        <v>57</v>
      </c>
      <c r="C42" s="59">
        <v>1474.08</v>
      </c>
      <c r="D42" s="59">
        <v>1609.67</v>
      </c>
      <c r="E42" s="59">
        <v>1051.95</v>
      </c>
      <c r="F42" s="59">
        <v>473.2</v>
      </c>
      <c r="G42" s="59">
        <v>822.78</v>
      </c>
      <c r="H42" s="59">
        <v>447.37</v>
      </c>
      <c r="I42" s="59">
        <v>73.54</v>
      </c>
      <c r="J42" s="59">
        <v>22.38</v>
      </c>
      <c r="K42" s="59">
        <v>6.16</v>
      </c>
      <c r="L42" s="59">
        <v>183.07</v>
      </c>
      <c r="M42" s="60">
        <f t="shared" si="0"/>
        <v>6164.199999999999</v>
      </c>
    </row>
    <row r="43" spans="1:13" ht="11.25">
      <c r="A43">
        <v>39</v>
      </c>
      <c r="B43" t="s">
        <v>58</v>
      </c>
      <c r="C43" s="59">
        <v>350.5</v>
      </c>
      <c r="D43" s="59">
        <v>405.69</v>
      </c>
      <c r="E43" s="59">
        <v>241.14</v>
      </c>
      <c r="F43" s="59">
        <v>89.93</v>
      </c>
      <c r="G43" s="59">
        <v>104.66</v>
      </c>
      <c r="H43" s="59">
        <v>112.69</v>
      </c>
      <c r="I43" s="59">
        <v>0</v>
      </c>
      <c r="J43" s="59">
        <v>57.8</v>
      </c>
      <c r="K43" s="59">
        <v>4.02</v>
      </c>
      <c r="L43" s="59">
        <v>62.32</v>
      </c>
      <c r="M43" s="60">
        <f t="shared" si="0"/>
        <v>1428.75</v>
      </c>
    </row>
    <row r="44" spans="1:13" ht="11.25">
      <c r="A44">
        <v>40</v>
      </c>
      <c r="B44" t="s">
        <v>59</v>
      </c>
      <c r="C44" s="59">
        <v>688.71</v>
      </c>
      <c r="D44" s="59">
        <v>780.8</v>
      </c>
      <c r="E44" s="59">
        <v>571.96</v>
      </c>
      <c r="F44" s="59">
        <v>243.88</v>
      </c>
      <c r="G44" s="59">
        <v>232.56</v>
      </c>
      <c r="H44" s="59">
        <v>275.47</v>
      </c>
      <c r="I44" s="59">
        <v>8.12</v>
      </c>
      <c r="J44" s="59">
        <v>1</v>
      </c>
      <c r="K44" s="59">
        <v>0.12</v>
      </c>
      <c r="L44" s="59">
        <v>104.78</v>
      </c>
      <c r="M44" s="60">
        <f t="shared" si="0"/>
        <v>2907.4</v>
      </c>
    </row>
    <row r="45" spans="1:13" ht="11.25">
      <c r="A45">
        <v>41</v>
      </c>
      <c r="B45" t="s">
        <v>60</v>
      </c>
      <c r="C45" s="59">
        <v>9395.22</v>
      </c>
      <c r="D45" s="59">
        <v>11388.52</v>
      </c>
      <c r="E45" s="59">
        <v>7557.44</v>
      </c>
      <c r="F45" s="59">
        <v>2591.69</v>
      </c>
      <c r="G45" s="59">
        <v>3623.24</v>
      </c>
      <c r="H45" s="59">
        <v>2655.53</v>
      </c>
      <c r="I45" s="59">
        <v>2978.35</v>
      </c>
      <c r="J45" s="59">
        <v>309.55</v>
      </c>
      <c r="K45" s="59">
        <v>62.86</v>
      </c>
      <c r="L45" s="59">
        <v>1181.93</v>
      </c>
      <c r="M45" s="60">
        <f t="shared" si="0"/>
        <v>41744.329999999994</v>
      </c>
    </row>
    <row r="46" spans="1:13" ht="11.25">
      <c r="A46">
        <v>42</v>
      </c>
      <c r="B46" t="s">
        <v>61</v>
      </c>
      <c r="C46" s="59">
        <v>10015.54</v>
      </c>
      <c r="D46" s="59">
        <v>12312.97</v>
      </c>
      <c r="E46" s="59">
        <v>8329.98</v>
      </c>
      <c r="F46" s="59">
        <v>2377.89</v>
      </c>
      <c r="G46" s="59">
        <v>3240.91</v>
      </c>
      <c r="H46" s="59">
        <v>2483.91</v>
      </c>
      <c r="I46" s="59">
        <v>1317.81</v>
      </c>
      <c r="J46" s="59">
        <v>280.68</v>
      </c>
      <c r="K46" s="59">
        <v>38.42</v>
      </c>
      <c r="L46" s="59">
        <v>1572.6</v>
      </c>
      <c r="M46" s="60">
        <f t="shared" si="0"/>
        <v>41970.71000000001</v>
      </c>
    </row>
    <row r="47" spans="1:13" ht="11.25">
      <c r="A47">
        <v>43</v>
      </c>
      <c r="B47" t="s">
        <v>62</v>
      </c>
      <c r="C47" s="59">
        <v>3597.84</v>
      </c>
      <c r="D47" s="59">
        <v>4724.68</v>
      </c>
      <c r="E47" s="59">
        <v>4160.9</v>
      </c>
      <c r="F47" s="59">
        <v>981.81</v>
      </c>
      <c r="G47" s="59">
        <v>1618</v>
      </c>
      <c r="H47" s="59">
        <v>742.19</v>
      </c>
      <c r="I47" s="59">
        <v>1121.84</v>
      </c>
      <c r="J47" s="59">
        <v>132.19</v>
      </c>
      <c r="K47" s="59">
        <v>111.19</v>
      </c>
      <c r="L47" s="59">
        <v>636.16</v>
      </c>
      <c r="M47" s="60">
        <f t="shared" si="0"/>
        <v>17826.799999999996</v>
      </c>
    </row>
    <row r="48" spans="1:13" ht="11.25">
      <c r="A48">
        <v>44</v>
      </c>
      <c r="B48" t="s">
        <v>63</v>
      </c>
      <c r="C48" s="59">
        <v>1739.02</v>
      </c>
      <c r="D48" s="59">
        <v>2210.75</v>
      </c>
      <c r="E48" s="59">
        <v>1661.57</v>
      </c>
      <c r="F48" s="59">
        <v>463.8</v>
      </c>
      <c r="G48" s="59">
        <v>817.94</v>
      </c>
      <c r="H48" s="59">
        <v>479.76</v>
      </c>
      <c r="I48" s="59">
        <v>369.23</v>
      </c>
      <c r="J48" s="59">
        <v>51.5</v>
      </c>
      <c r="K48" s="59">
        <v>11.24</v>
      </c>
      <c r="L48" s="59">
        <v>276.29</v>
      </c>
      <c r="M48" s="60">
        <f t="shared" si="0"/>
        <v>8081.099999999999</v>
      </c>
    </row>
    <row r="49" spans="1:13" ht="11.25">
      <c r="A49">
        <v>45</v>
      </c>
      <c r="B49" t="s">
        <v>64</v>
      </c>
      <c r="C49" s="59">
        <v>2725.74</v>
      </c>
      <c r="D49" s="59">
        <v>3394.35</v>
      </c>
      <c r="E49" s="59">
        <v>2396.94</v>
      </c>
      <c r="F49" s="59">
        <v>607.42</v>
      </c>
      <c r="G49" s="59">
        <v>712.51</v>
      </c>
      <c r="H49" s="59">
        <v>552.01</v>
      </c>
      <c r="I49" s="59">
        <v>40.43</v>
      </c>
      <c r="J49" s="59">
        <v>57.41</v>
      </c>
      <c r="K49" s="59">
        <v>16.38</v>
      </c>
      <c r="L49" s="59">
        <v>422.93</v>
      </c>
      <c r="M49" s="60">
        <f t="shared" si="0"/>
        <v>10926.12</v>
      </c>
    </row>
    <row r="50" spans="1:13" ht="11.25">
      <c r="A50">
        <v>46</v>
      </c>
      <c r="B50" t="s">
        <v>65</v>
      </c>
      <c r="C50" s="59">
        <v>7170.46</v>
      </c>
      <c r="D50" s="59">
        <v>8785.59</v>
      </c>
      <c r="E50" s="59">
        <v>7044.31</v>
      </c>
      <c r="F50" s="59">
        <v>1575.45</v>
      </c>
      <c r="G50" s="59">
        <v>2469.33</v>
      </c>
      <c r="H50" s="59">
        <v>1609.14</v>
      </c>
      <c r="I50" s="59">
        <v>420.7</v>
      </c>
      <c r="J50" s="59">
        <v>166.24</v>
      </c>
      <c r="K50" s="59">
        <v>116.76</v>
      </c>
      <c r="L50" s="59">
        <v>803.25</v>
      </c>
      <c r="M50" s="60">
        <f t="shared" si="0"/>
        <v>30161.23</v>
      </c>
    </row>
    <row r="51" spans="1:13" ht="11.25">
      <c r="A51">
        <v>47</v>
      </c>
      <c r="B51" t="s">
        <v>66</v>
      </c>
      <c r="C51" s="59">
        <v>1686.5</v>
      </c>
      <c r="D51" s="59">
        <v>2034.82</v>
      </c>
      <c r="E51" s="59">
        <v>1303.26</v>
      </c>
      <c r="F51" s="59">
        <v>485.29</v>
      </c>
      <c r="G51" s="59">
        <v>633.21</v>
      </c>
      <c r="H51" s="59">
        <v>447.57</v>
      </c>
      <c r="I51" s="59">
        <v>309.83</v>
      </c>
      <c r="J51" s="59">
        <v>50.5</v>
      </c>
      <c r="K51" s="59">
        <v>4.79</v>
      </c>
      <c r="L51" s="59">
        <v>280.85</v>
      </c>
      <c r="M51" s="60">
        <f t="shared" si="0"/>
        <v>7236.62</v>
      </c>
    </row>
    <row r="52" spans="1:13" ht="11.25">
      <c r="A52">
        <v>48</v>
      </c>
      <c r="B52" t="s">
        <v>67</v>
      </c>
      <c r="C52" s="59">
        <v>33640.58</v>
      </c>
      <c r="D52" s="59">
        <v>43266.81</v>
      </c>
      <c r="E52" s="59">
        <v>33910.63</v>
      </c>
      <c r="F52" s="59">
        <v>7159.81</v>
      </c>
      <c r="G52" s="59">
        <v>14016.6</v>
      </c>
      <c r="H52" s="59">
        <v>9460.99</v>
      </c>
      <c r="I52" s="59">
        <v>25529.38</v>
      </c>
      <c r="J52" s="59">
        <v>2034.53</v>
      </c>
      <c r="K52" s="59">
        <v>526.47</v>
      </c>
      <c r="L52" s="59">
        <v>3165.6</v>
      </c>
      <c r="M52" s="60">
        <f t="shared" si="0"/>
        <v>172711.4</v>
      </c>
    </row>
    <row r="53" spans="1:13" ht="11.25">
      <c r="A53">
        <v>49</v>
      </c>
      <c r="B53" t="s">
        <v>68</v>
      </c>
      <c r="C53" s="59">
        <v>10827.62</v>
      </c>
      <c r="D53" s="59">
        <v>14348.09</v>
      </c>
      <c r="E53" s="59">
        <v>10557.88</v>
      </c>
      <c r="F53" s="59">
        <v>2068.55</v>
      </c>
      <c r="G53" s="59">
        <v>2963.77</v>
      </c>
      <c r="H53" s="59">
        <v>1899.63</v>
      </c>
      <c r="I53" s="59">
        <v>6232.66</v>
      </c>
      <c r="J53" s="59">
        <v>792.41</v>
      </c>
      <c r="K53" s="59">
        <v>114.38</v>
      </c>
      <c r="L53" s="59">
        <v>1256.35</v>
      </c>
      <c r="M53" s="60">
        <f t="shared" si="0"/>
        <v>51061.34</v>
      </c>
    </row>
    <row r="54" spans="1:13" ht="11.25">
      <c r="A54">
        <v>50</v>
      </c>
      <c r="B54" t="s">
        <v>69</v>
      </c>
      <c r="C54" s="59">
        <v>32679.76</v>
      </c>
      <c r="D54" s="59">
        <v>45724.74</v>
      </c>
      <c r="E54" s="59">
        <v>37106.18</v>
      </c>
      <c r="F54" s="59">
        <v>10005.09</v>
      </c>
      <c r="G54" s="59">
        <v>14744.65</v>
      </c>
      <c r="H54" s="59">
        <v>6597.55</v>
      </c>
      <c r="I54" s="59">
        <v>15503.12</v>
      </c>
      <c r="J54" s="59">
        <v>1088.78</v>
      </c>
      <c r="K54" s="59">
        <v>389.79</v>
      </c>
      <c r="L54" s="59">
        <v>5637.41</v>
      </c>
      <c r="M54" s="60">
        <f t="shared" si="0"/>
        <v>169477.06999999998</v>
      </c>
    </row>
    <row r="55" spans="1:13" ht="11.25">
      <c r="A55">
        <v>51</v>
      </c>
      <c r="B55" t="s">
        <v>70</v>
      </c>
      <c r="C55" s="59">
        <v>15779.64</v>
      </c>
      <c r="D55" s="59">
        <v>18714.62</v>
      </c>
      <c r="E55" s="59">
        <v>12882.05</v>
      </c>
      <c r="F55" s="59">
        <v>3327.65</v>
      </c>
      <c r="G55" s="59">
        <v>5502.37</v>
      </c>
      <c r="H55" s="59">
        <v>3774.97</v>
      </c>
      <c r="I55" s="59">
        <v>1664.74</v>
      </c>
      <c r="J55" s="59">
        <v>504.62</v>
      </c>
      <c r="K55" s="59">
        <v>194.48</v>
      </c>
      <c r="L55" s="59">
        <v>1612.27</v>
      </c>
      <c r="M55" s="60">
        <f t="shared" si="0"/>
        <v>63957.41</v>
      </c>
    </row>
    <row r="56" spans="1:13" ht="11.25">
      <c r="A56">
        <v>52</v>
      </c>
      <c r="B56" t="s">
        <v>71</v>
      </c>
      <c r="C56" s="59">
        <v>24234.87</v>
      </c>
      <c r="D56" s="59">
        <v>29334.83</v>
      </c>
      <c r="E56" s="59">
        <v>25652.92</v>
      </c>
      <c r="F56" s="59">
        <v>6894.67</v>
      </c>
      <c r="G56" s="59">
        <v>10297.96</v>
      </c>
      <c r="H56" s="59">
        <v>4966.41</v>
      </c>
      <c r="I56" s="59">
        <v>2830.65</v>
      </c>
      <c r="J56" s="59">
        <v>1097.67</v>
      </c>
      <c r="K56" s="59">
        <v>351.11</v>
      </c>
      <c r="L56" s="59">
        <v>3631.83</v>
      </c>
      <c r="M56" s="60">
        <f t="shared" si="0"/>
        <v>109292.92</v>
      </c>
    </row>
    <row r="57" spans="1:13" ht="11.25">
      <c r="A57">
        <v>53</v>
      </c>
      <c r="B57" t="s">
        <v>72</v>
      </c>
      <c r="C57" s="59">
        <v>24473.31</v>
      </c>
      <c r="D57" s="59">
        <v>26320.33</v>
      </c>
      <c r="E57" s="59">
        <v>16328.64</v>
      </c>
      <c r="F57" s="59">
        <v>3523.07</v>
      </c>
      <c r="G57" s="59">
        <v>6679.65</v>
      </c>
      <c r="H57" s="59">
        <v>5231.36</v>
      </c>
      <c r="I57" s="59">
        <v>5622.98</v>
      </c>
      <c r="J57" s="59">
        <v>373.18</v>
      </c>
      <c r="K57" s="59">
        <v>170.02</v>
      </c>
      <c r="L57" s="59">
        <v>3297.61</v>
      </c>
      <c r="M57" s="60">
        <f t="shared" si="0"/>
        <v>92020.15</v>
      </c>
    </row>
    <row r="58" spans="1:13" ht="11.25">
      <c r="A58">
        <v>54</v>
      </c>
      <c r="B58" t="s">
        <v>73</v>
      </c>
      <c r="C58" s="59">
        <v>2963.1</v>
      </c>
      <c r="D58" s="59">
        <v>3435.73</v>
      </c>
      <c r="E58" s="59">
        <v>1947.03</v>
      </c>
      <c r="F58" s="59">
        <v>790.9</v>
      </c>
      <c r="G58" s="59">
        <v>1083.48</v>
      </c>
      <c r="H58" s="59">
        <v>646.7</v>
      </c>
      <c r="I58" s="59">
        <v>362.19</v>
      </c>
      <c r="J58" s="59">
        <v>69.49</v>
      </c>
      <c r="K58" s="59">
        <v>25.2</v>
      </c>
      <c r="L58" s="59">
        <v>433.1</v>
      </c>
      <c r="M58" s="60">
        <f t="shared" si="0"/>
        <v>11756.920000000002</v>
      </c>
    </row>
    <row r="59" spans="1:13" ht="11.25">
      <c r="A59">
        <v>55</v>
      </c>
      <c r="B59" t="s">
        <v>74</v>
      </c>
      <c r="C59" s="59">
        <v>6477.99</v>
      </c>
      <c r="D59" s="59">
        <v>8211.23</v>
      </c>
      <c r="E59" s="59">
        <v>6739.01</v>
      </c>
      <c r="F59" s="59">
        <v>1323.97</v>
      </c>
      <c r="G59" s="59">
        <v>2218.98</v>
      </c>
      <c r="H59" s="59">
        <v>916.94</v>
      </c>
      <c r="I59" s="59">
        <v>69.74</v>
      </c>
      <c r="J59" s="59">
        <v>233.67</v>
      </c>
      <c r="K59" s="59">
        <v>84.11</v>
      </c>
      <c r="L59" s="59">
        <v>557.63</v>
      </c>
      <c r="M59" s="60">
        <f t="shared" si="0"/>
        <v>26833.27</v>
      </c>
    </row>
    <row r="60" spans="1:13" ht="11.25">
      <c r="A60">
        <v>56</v>
      </c>
      <c r="B60" t="s">
        <v>75</v>
      </c>
      <c r="C60" s="59">
        <v>9831.66</v>
      </c>
      <c r="D60" s="59">
        <v>11922.71</v>
      </c>
      <c r="E60" s="59">
        <v>7824.35</v>
      </c>
      <c r="F60" s="59">
        <v>1621.59</v>
      </c>
      <c r="G60" s="59">
        <v>2549.6</v>
      </c>
      <c r="H60" s="59">
        <v>1676.48</v>
      </c>
      <c r="I60" s="59">
        <v>2209.04</v>
      </c>
      <c r="J60" s="59">
        <v>209.49</v>
      </c>
      <c r="K60" s="59">
        <v>44.73</v>
      </c>
      <c r="L60" s="59">
        <v>783.44</v>
      </c>
      <c r="M60" s="60">
        <f t="shared" si="0"/>
        <v>38673.09000000001</v>
      </c>
    </row>
    <row r="61" spans="1:13" ht="11.25">
      <c r="A61">
        <v>57</v>
      </c>
      <c r="B61" t="s">
        <v>76</v>
      </c>
      <c r="C61" s="59">
        <v>5909.71</v>
      </c>
      <c r="D61" s="59">
        <v>7438.85</v>
      </c>
      <c r="E61" s="59">
        <v>5962.75</v>
      </c>
      <c r="F61" s="59">
        <v>1521.34</v>
      </c>
      <c r="G61" s="59">
        <v>1956.4</v>
      </c>
      <c r="H61" s="59">
        <v>1037.08</v>
      </c>
      <c r="I61" s="59">
        <v>109.85</v>
      </c>
      <c r="J61" s="59">
        <v>121.5</v>
      </c>
      <c r="K61" s="59">
        <v>52.69</v>
      </c>
      <c r="L61" s="59">
        <v>686.72</v>
      </c>
      <c r="M61" s="60">
        <f t="shared" si="0"/>
        <v>24796.890000000003</v>
      </c>
    </row>
    <row r="62" spans="1:13" ht="11.25">
      <c r="A62">
        <v>58</v>
      </c>
      <c r="B62" t="s">
        <v>77</v>
      </c>
      <c r="C62" s="59">
        <v>9319.23</v>
      </c>
      <c r="D62" s="59">
        <v>10627.7</v>
      </c>
      <c r="E62" s="59">
        <v>8593.89</v>
      </c>
      <c r="F62" s="59">
        <v>2521.44</v>
      </c>
      <c r="G62" s="59">
        <v>4986.17</v>
      </c>
      <c r="H62" s="59">
        <v>2866.66</v>
      </c>
      <c r="I62" s="59">
        <v>1703.04</v>
      </c>
      <c r="J62" s="59">
        <v>487.87</v>
      </c>
      <c r="K62" s="59">
        <v>94.13</v>
      </c>
      <c r="L62" s="59">
        <v>1096.87</v>
      </c>
      <c r="M62" s="60">
        <f t="shared" si="0"/>
        <v>42297</v>
      </c>
    </row>
    <row r="63" spans="1:13" ht="11.25">
      <c r="A63">
        <v>59</v>
      </c>
      <c r="B63" t="s">
        <v>78</v>
      </c>
      <c r="C63" s="59">
        <v>15271.93</v>
      </c>
      <c r="D63" s="59">
        <v>19275.24</v>
      </c>
      <c r="E63" s="59">
        <v>15245.07</v>
      </c>
      <c r="F63" s="59">
        <v>3194.03</v>
      </c>
      <c r="G63" s="59">
        <v>5691.42</v>
      </c>
      <c r="H63" s="59">
        <v>2939.42</v>
      </c>
      <c r="I63" s="59">
        <v>1957.54</v>
      </c>
      <c r="J63" s="59">
        <v>393.11</v>
      </c>
      <c r="K63" s="59">
        <v>104.08</v>
      </c>
      <c r="L63" s="59">
        <v>1870.8</v>
      </c>
      <c r="M63" s="60">
        <f t="shared" si="0"/>
        <v>65942.64</v>
      </c>
    </row>
    <row r="64" spans="1:13" ht="11.25">
      <c r="A64">
        <v>60</v>
      </c>
      <c r="B64" t="s">
        <v>79</v>
      </c>
      <c r="C64" s="59">
        <v>1812.5</v>
      </c>
      <c r="D64" s="59">
        <v>2263.35</v>
      </c>
      <c r="E64" s="59">
        <v>1368.33</v>
      </c>
      <c r="F64" s="59">
        <v>364.95</v>
      </c>
      <c r="G64" s="59">
        <v>518.08</v>
      </c>
      <c r="H64" s="59">
        <v>351.82</v>
      </c>
      <c r="I64" s="59">
        <v>221.18</v>
      </c>
      <c r="J64" s="59">
        <v>41</v>
      </c>
      <c r="K64" s="59">
        <v>4.67</v>
      </c>
      <c r="L64" s="59">
        <v>283.9</v>
      </c>
      <c r="M64" s="60">
        <f t="shared" si="0"/>
        <v>7229.78</v>
      </c>
    </row>
    <row r="65" spans="1:13" ht="11.25">
      <c r="A65">
        <v>61</v>
      </c>
      <c r="B65" t="s">
        <v>80</v>
      </c>
      <c r="C65" s="59">
        <v>1585.34</v>
      </c>
      <c r="D65" s="59">
        <v>1923.31</v>
      </c>
      <c r="E65" s="59">
        <v>1169.91</v>
      </c>
      <c r="F65" s="59">
        <v>312.56</v>
      </c>
      <c r="G65" s="59">
        <v>279.55</v>
      </c>
      <c r="H65" s="59">
        <v>231.54</v>
      </c>
      <c r="I65" s="59">
        <v>82.57</v>
      </c>
      <c r="J65" s="59">
        <v>12.04</v>
      </c>
      <c r="K65" s="59">
        <v>3.68</v>
      </c>
      <c r="L65" s="59">
        <v>240.55</v>
      </c>
      <c r="M65" s="60">
        <f t="shared" si="0"/>
        <v>5841.05</v>
      </c>
    </row>
    <row r="66" spans="1:13" ht="11.25">
      <c r="A66">
        <v>62</v>
      </c>
      <c r="B66" t="s">
        <v>81</v>
      </c>
      <c r="C66" s="59">
        <v>854</v>
      </c>
      <c r="D66" s="59">
        <v>924.64</v>
      </c>
      <c r="E66" s="59">
        <v>557.49</v>
      </c>
      <c r="F66" s="59">
        <v>227.21</v>
      </c>
      <c r="G66" s="59">
        <v>246.15</v>
      </c>
      <c r="H66" s="59">
        <v>187.02</v>
      </c>
      <c r="I66" s="59">
        <v>0.5</v>
      </c>
      <c r="J66" s="59">
        <v>22.15</v>
      </c>
      <c r="K66" s="59">
        <v>7.67</v>
      </c>
      <c r="L66" s="59">
        <v>65.63</v>
      </c>
      <c r="M66" s="60">
        <f t="shared" si="0"/>
        <v>3092.4600000000005</v>
      </c>
    </row>
    <row r="67" spans="1:13" ht="11.25">
      <c r="A67">
        <v>63</v>
      </c>
      <c r="B67" t="s">
        <v>82</v>
      </c>
      <c r="C67" s="59">
        <v>589.09</v>
      </c>
      <c r="D67" s="59">
        <v>700.66</v>
      </c>
      <c r="E67" s="59">
        <v>382.38</v>
      </c>
      <c r="F67" s="59">
        <v>151.11</v>
      </c>
      <c r="G67" s="59">
        <v>170.26</v>
      </c>
      <c r="H67" s="59">
        <v>112.62</v>
      </c>
      <c r="I67" s="59">
        <v>0</v>
      </c>
      <c r="J67" s="59">
        <v>12.99</v>
      </c>
      <c r="K67" s="59">
        <v>0.74</v>
      </c>
      <c r="L67" s="59">
        <v>97.48</v>
      </c>
      <c r="M67" s="60">
        <f t="shared" si="0"/>
        <v>2217.33</v>
      </c>
    </row>
    <row r="68" spans="1:13" ht="11.25">
      <c r="A68">
        <v>64</v>
      </c>
      <c r="B68" t="s">
        <v>83</v>
      </c>
      <c r="C68" s="59">
        <v>15288.24</v>
      </c>
      <c r="D68" s="59">
        <v>18189.29</v>
      </c>
      <c r="E68" s="59">
        <v>13423.33</v>
      </c>
      <c r="F68" s="59">
        <v>3338.65</v>
      </c>
      <c r="G68" s="59">
        <v>6049.42</v>
      </c>
      <c r="H68" s="59">
        <v>4064.67</v>
      </c>
      <c r="I68" s="59">
        <v>2209.56</v>
      </c>
      <c r="J68" s="59">
        <v>725.35</v>
      </c>
      <c r="K68" s="59">
        <v>181.69</v>
      </c>
      <c r="L68" s="59">
        <v>1887.28</v>
      </c>
      <c r="M68" s="60">
        <f t="shared" si="0"/>
        <v>65357.479999999996</v>
      </c>
    </row>
    <row r="69" spans="1:13" ht="11.25">
      <c r="A69">
        <v>65</v>
      </c>
      <c r="B69" t="s">
        <v>84</v>
      </c>
      <c r="C69" s="59">
        <v>1343.5</v>
      </c>
      <c r="D69" s="59">
        <v>1421.16</v>
      </c>
      <c r="E69" s="59">
        <v>880.16</v>
      </c>
      <c r="F69" s="59">
        <v>462.67</v>
      </c>
      <c r="G69" s="59">
        <v>400.8</v>
      </c>
      <c r="H69" s="59">
        <v>282.1</v>
      </c>
      <c r="I69" s="59">
        <v>4.84</v>
      </c>
      <c r="J69" s="59">
        <v>28.82</v>
      </c>
      <c r="K69" s="59">
        <v>13.44</v>
      </c>
      <c r="L69" s="59">
        <v>150.21</v>
      </c>
      <c r="M69" s="60">
        <f t="shared" si="0"/>
        <v>4987.7</v>
      </c>
    </row>
    <row r="70" spans="1:13" ht="11.25">
      <c r="A70">
        <v>66</v>
      </c>
      <c r="B70" t="s">
        <v>85</v>
      </c>
      <c r="C70" s="59">
        <v>1803.43</v>
      </c>
      <c r="D70" s="59">
        <v>2050.12</v>
      </c>
      <c r="E70" s="59">
        <v>1400.32</v>
      </c>
      <c r="F70" s="59">
        <v>306.63</v>
      </c>
      <c r="G70" s="59">
        <v>484.25</v>
      </c>
      <c r="H70" s="59">
        <v>290.47</v>
      </c>
      <c r="I70" s="59">
        <v>107.29</v>
      </c>
      <c r="J70" s="59">
        <v>6.49</v>
      </c>
      <c r="K70" s="59">
        <v>6.92</v>
      </c>
      <c r="L70" s="59">
        <v>206.44</v>
      </c>
      <c r="M70" s="60">
        <f aca="true" t="shared" si="1" ref="M70:M79">SUM(C70:L70)</f>
        <v>6662.36</v>
      </c>
    </row>
    <row r="71" spans="1:13" ht="11.25">
      <c r="A71">
        <v>67</v>
      </c>
      <c r="B71" t="s">
        <v>86</v>
      </c>
      <c r="C71" s="59">
        <v>917</v>
      </c>
      <c r="D71" s="59">
        <v>1117.36</v>
      </c>
      <c r="E71" s="59">
        <v>829.02</v>
      </c>
      <c r="F71" s="59">
        <v>216.77</v>
      </c>
      <c r="G71" s="59">
        <v>241.35</v>
      </c>
      <c r="H71" s="59">
        <v>116.6</v>
      </c>
      <c r="I71" s="59">
        <v>0</v>
      </c>
      <c r="J71" s="59">
        <v>25.89</v>
      </c>
      <c r="K71" s="59">
        <v>8.03</v>
      </c>
      <c r="L71" s="59">
        <v>55.31</v>
      </c>
      <c r="M71" s="60">
        <f t="shared" si="1"/>
        <v>3527.33</v>
      </c>
    </row>
    <row r="72" spans="1:13" ht="11.25">
      <c r="A72">
        <v>68</v>
      </c>
      <c r="B72" t="s">
        <v>208</v>
      </c>
      <c r="C72" s="59">
        <v>0</v>
      </c>
      <c r="D72" s="59">
        <v>35.32</v>
      </c>
      <c r="E72" s="59">
        <v>143.18</v>
      </c>
      <c r="F72" s="59">
        <v>0</v>
      </c>
      <c r="G72" s="59">
        <v>40.66</v>
      </c>
      <c r="H72" s="59">
        <v>234.54</v>
      </c>
      <c r="I72" s="59">
        <v>0</v>
      </c>
      <c r="J72" s="59">
        <v>0</v>
      </c>
      <c r="K72" s="59">
        <v>0</v>
      </c>
      <c r="L72" s="59">
        <v>50.88</v>
      </c>
      <c r="M72" s="60">
        <f t="shared" si="1"/>
        <v>504.58</v>
      </c>
    </row>
    <row r="73" spans="1:13" ht="11.25">
      <c r="A73">
        <v>69</v>
      </c>
      <c r="B73" t="s">
        <v>209</v>
      </c>
      <c r="C73" s="59">
        <v>122</v>
      </c>
      <c r="D73" s="59">
        <v>156.5</v>
      </c>
      <c r="E73" s="59">
        <v>127.2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7.8</v>
      </c>
      <c r="M73" s="60">
        <f t="shared" si="1"/>
        <v>413.5</v>
      </c>
    </row>
    <row r="74" spans="1:13" ht="11.25">
      <c r="A74">
        <v>70</v>
      </c>
      <c r="B74" t="s">
        <v>210</v>
      </c>
      <c r="C74" s="59">
        <v>209.5</v>
      </c>
      <c r="D74" s="59">
        <v>320.59</v>
      </c>
      <c r="E74" s="59">
        <v>44.59</v>
      </c>
      <c r="F74" s="59">
        <v>53.83</v>
      </c>
      <c r="G74" s="59">
        <v>30.06</v>
      </c>
      <c r="H74" s="59">
        <v>0</v>
      </c>
      <c r="I74" s="59">
        <v>5.33</v>
      </c>
      <c r="J74" s="59">
        <v>0</v>
      </c>
      <c r="K74" s="59">
        <v>0</v>
      </c>
      <c r="L74" s="59">
        <v>0</v>
      </c>
      <c r="M74" s="60">
        <f t="shared" si="1"/>
        <v>663.9</v>
      </c>
    </row>
    <row r="75" spans="1:13" ht="11.25">
      <c r="A75">
        <v>71</v>
      </c>
      <c r="B75" t="s">
        <v>211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60">
        <f t="shared" si="1"/>
        <v>0</v>
      </c>
    </row>
    <row r="76" spans="1:13" ht="11.25">
      <c r="A76">
        <v>72</v>
      </c>
      <c r="B76" t="s">
        <v>216</v>
      </c>
      <c r="C76" s="59">
        <v>340.43</v>
      </c>
      <c r="D76" s="59">
        <v>169</v>
      </c>
      <c r="E76" s="59">
        <v>0</v>
      </c>
      <c r="F76" s="59">
        <v>58</v>
      </c>
      <c r="G76" s="59">
        <v>35.5</v>
      </c>
      <c r="H76" s="59">
        <v>2</v>
      </c>
      <c r="I76" s="59">
        <v>7.07</v>
      </c>
      <c r="J76" s="59">
        <v>2</v>
      </c>
      <c r="K76" s="59">
        <v>0</v>
      </c>
      <c r="L76" s="59">
        <v>0</v>
      </c>
      <c r="M76" s="60">
        <f t="shared" si="1"/>
        <v>614.0000000000001</v>
      </c>
    </row>
    <row r="77" spans="1:13" ht="11.25">
      <c r="A77">
        <v>73</v>
      </c>
      <c r="B77" t="s">
        <v>87</v>
      </c>
      <c r="C77" s="59">
        <v>268.56</v>
      </c>
      <c r="D77" s="59">
        <v>592.83</v>
      </c>
      <c r="E77" s="59">
        <v>539.26</v>
      </c>
      <c r="F77" s="59">
        <v>48</v>
      </c>
      <c r="G77" s="59">
        <v>64.5</v>
      </c>
      <c r="H77" s="59">
        <v>42</v>
      </c>
      <c r="I77" s="59">
        <v>14.42</v>
      </c>
      <c r="J77" s="59">
        <v>0</v>
      </c>
      <c r="K77" s="59">
        <v>0</v>
      </c>
      <c r="L77" s="59">
        <v>27.66</v>
      </c>
      <c r="M77" s="60">
        <f t="shared" si="1"/>
        <v>1597.2300000000002</v>
      </c>
    </row>
    <row r="78" spans="1:13" ht="11.25">
      <c r="A78">
        <v>74</v>
      </c>
      <c r="B78" t="s">
        <v>213</v>
      </c>
      <c r="C78" s="59">
        <v>170</v>
      </c>
      <c r="D78" s="59">
        <v>289.16</v>
      </c>
      <c r="E78" s="59">
        <v>432.64</v>
      </c>
      <c r="F78" s="59">
        <v>45</v>
      </c>
      <c r="G78" s="59">
        <v>164.84</v>
      </c>
      <c r="H78" s="59">
        <v>42.95</v>
      </c>
      <c r="I78" s="59">
        <v>0</v>
      </c>
      <c r="J78" s="59">
        <v>0</v>
      </c>
      <c r="K78" s="59">
        <v>0</v>
      </c>
      <c r="L78" s="59">
        <v>0</v>
      </c>
      <c r="M78" s="60">
        <f t="shared" si="1"/>
        <v>1144.59</v>
      </c>
    </row>
    <row r="79" spans="1:13" ht="11.25">
      <c r="A79">
        <v>75</v>
      </c>
      <c r="B79" t="s">
        <v>214</v>
      </c>
      <c r="C79" s="59">
        <v>0</v>
      </c>
      <c r="D79" s="59">
        <v>884.9</v>
      </c>
      <c r="E79" s="59">
        <v>5981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60">
        <f t="shared" si="1"/>
        <v>6865.9</v>
      </c>
    </row>
    <row r="80" spans="2:13" ht="12.75">
      <c r="B80" s="61" t="s">
        <v>226</v>
      </c>
      <c r="C80" s="60">
        <f aca="true" t="shared" si="2" ref="C80:M80">SUM(C5:C79)</f>
        <v>603364.26</v>
      </c>
      <c r="D80" s="60">
        <f t="shared" si="2"/>
        <v>733827.5799999997</v>
      </c>
      <c r="E80" s="60">
        <f t="shared" si="2"/>
        <v>544225.7300000001</v>
      </c>
      <c r="F80" s="60">
        <f t="shared" si="2"/>
        <v>140968.32999999993</v>
      </c>
      <c r="G80" s="60">
        <f t="shared" si="2"/>
        <v>220461.3</v>
      </c>
      <c r="H80" s="60">
        <f t="shared" si="2"/>
        <v>135758.01000000007</v>
      </c>
      <c r="I80" s="60">
        <f t="shared" si="2"/>
        <v>159019.16999999998</v>
      </c>
      <c r="J80" s="60">
        <f t="shared" si="2"/>
        <v>19147.370000000006</v>
      </c>
      <c r="K80" s="60">
        <f t="shared" si="2"/>
        <v>6065.409999999998</v>
      </c>
      <c r="L80" s="60">
        <f t="shared" si="2"/>
        <v>75493.94</v>
      </c>
      <c r="M80" s="63">
        <f t="shared" si="2"/>
        <v>2638331.099999999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P223"/>
  <sheetViews>
    <sheetView zoomScale="72" zoomScaleNormal="72" zoomScaleSheetLayoutView="80" zoomScalePageLayoutView="0" workbookViewId="0" topLeftCell="E1">
      <selection activeCell="A16" sqref="A16"/>
    </sheetView>
  </sheetViews>
  <sheetFormatPr defaultColWidth="9.83203125" defaultRowHeight="11.25"/>
  <cols>
    <col min="1" max="1" width="9.83203125" style="4" customWidth="1"/>
    <col min="2" max="2" width="26.5" style="4" bestFit="1" customWidth="1"/>
    <col min="3" max="4" width="18.83203125" style="4" customWidth="1"/>
    <col min="5" max="5" width="2.83203125" style="4" bestFit="1" customWidth="1"/>
    <col min="6" max="6" width="18.83203125" style="4" customWidth="1"/>
    <col min="7" max="7" width="1.5" style="4" customWidth="1"/>
    <col min="8" max="8" width="18.83203125" style="4" customWidth="1"/>
    <col min="9" max="9" width="22.33203125" style="4" customWidth="1"/>
    <col min="10" max="10" width="21.5" style="4" customWidth="1"/>
    <col min="11" max="11" width="20.66015625" style="4" bestFit="1" customWidth="1"/>
    <col min="12" max="12" width="18.83203125" style="4" customWidth="1"/>
    <col min="13" max="13" width="2.83203125" style="4" bestFit="1" customWidth="1"/>
    <col min="14" max="14" width="16.5" style="4" bestFit="1" customWidth="1"/>
    <col min="15" max="15" width="17" style="4" bestFit="1" customWidth="1"/>
    <col min="16" max="16" width="9.83203125" style="4" customWidth="1"/>
    <col min="17" max="17" width="21.66015625" style="4" bestFit="1" customWidth="1"/>
    <col min="18" max="18" width="1.0078125" style="4" customWidth="1"/>
    <col min="19" max="19" width="14" style="4" bestFit="1" customWidth="1"/>
    <col min="20" max="20" width="9.83203125" style="4" customWidth="1"/>
    <col min="21" max="21" width="14.5" style="4" bestFit="1" customWidth="1"/>
    <col min="22" max="22" width="9.83203125" style="4" customWidth="1"/>
    <col min="23" max="23" width="14.5" style="4" bestFit="1" customWidth="1"/>
    <col min="24" max="24" width="11.66015625" style="4" bestFit="1" customWidth="1"/>
    <col min="25" max="16384" width="9.83203125" style="4" customWidth="1"/>
  </cols>
  <sheetData>
    <row r="1" spans="13:14" ht="14.25">
      <c r="M1" s="12"/>
      <c r="N1" s="12"/>
    </row>
    <row r="2" ht="14.25">
      <c r="L2" s="11"/>
    </row>
    <row r="3" spans="2:15" ht="14.25">
      <c r="B3" s="120" t="s">
        <v>322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5" ht="14.25">
      <c r="B4" s="5" t="s">
        <v>323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>
      <c r="B5" s="5" t="s">
        <v>224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4.25">
      <c r="B6" s="119">
        <f>Cover!A12</f>
        <v>39794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2:11" ht="14.25">
      <c r="B7" s="12"/>
      <c r="C7" s="5"/>
      <c r="D7" s="5"/>
      <c r="E7" s="5"/>
      <c r="F7" s="5"/>
      <c r="G7" s="5"/>
      <c r="H7" s="5"/>
      <c r="I7" s="5"/>
      <c r="J7" s="5"/>
      <c r="K7" s="5"/>
    </row>
    <row r="8" spans="2:15" ht="14.25">
      <c r="B8" s="12"/>
      <c r="C8" s="112" t="s">
        <v>307</v>
      </c>
      <c r="D8" s="112" t="s">
        <v>312</v>
      </c>
      <c r="E8" s="112"/>
      <c r="F8" s="112" t="s">
        <v>308</v>
      </c>
      <c r="G8" s="113"/>
      <c r="H8" s="114" t="s">
        <v>309</v>
      </c>
      <c r="I8" s="114"/>
      <c r="J8" s="114"/>
      <c r="K8" s="115" t="s">
        <v>310</v>
      </c>
      <c r="L8" s="115" t="s">
        <v>311</v>
      </c>
      <c r="M8" s="6"/>
      <c r="N8" s="6"/>
      <c r="O8" s="6"/>
    </row>
    <row r="9" spans="7:15" ht="14.25">
      <c r="G9" s="15"/>
      <c r="H9" s="15"/>
      <c r="I9" s="15"/>
      <c r="J9" s="15"/>
      <c r="K9" s="29" t="s">
        <v>220</v>
      </c>
      <c r="L9" s="15"/>
      <c r="M9" s="15"/>
      <c r="N9" s="15" t="s">
        <v>317</v>
      </c>
      <c r="O9" s="15" t="s">
        <v>317</v>
      </c>
    </row>
    <row r="10" spans="3:15" ht="14.25">
      <c r="C10" s="15"/>
      <c r="D10" s="29"/>
      <c r="E10" s="15"/>
      <c r="G10" s="15"/>
      <c r="H10" s="15"/>
      <c r="I10" s="15" t="s">
        <v>317</v>
      </c>
      <c r="J10" s="15" t="s">
        <v>318</v>
      </c>
      <c r="K10" s="30" t="s">
        <v>181</v>
      </c>
      <c r="L10" s="29" t="s">
        <v>220</v>
      </c>
      <c r="M10" s="15"/>
      <c r="N10" s="15" t="s">
        <v>184</v>
      </c>
      <c r="O10" s="15" t="s">
        <v>316</v>
      </c>
    </row>
    <row r="11" spans="3:15" ht="14.25">
      <c r="C11" s="29" t="s">
        <v>90</v>
      </c>
      <c r="D11" s="29" t="s">
        <v>218</v>
      </c>
      <c r="E11" s="15"/>
      <c r="F11" s="29" t="s">
        <v>219</v>
      </c>
      <c r="G11" s="15"/>
      <c r="H11" s="29" t="s">
        <v>219</v>
      </c>
      <c r="I11" s="31" t="s">
        <v>221</v>
      </c>
      <c r="J11" s="31" t="s">
        <v>222</v>
      </c>
      <c r="K11" s="30" t="s">
        <v>182</v>
      </c>
      <c r="L11" s="15" t="s">
        <v>189</v>
      </c>
      <c r="M11" s="31"/>
      <c r="N11" s="15" t="s">
        <v>223</v>
      </c>
      <c r="O11" s="15" t="s">
        <v>223</v>
      </c>
    </row>
    <row r="12" spans="3:15" ht="14.25">
      <c r="C12" s="15" t="s">
        <v>15</v>
      </c>
      <c r="D12" s="15" t="s">
        <v>15</v>
      </c>
      <c r="E12" s="15"/>
      <c r="F12" s="31" t="s">
        <v>190</v>
      </c>
      <c r="G12" s="15"/>
      <c r="H12" s="32" t="s">
        <v>183</v>
      </c>
      <c r="I12" s="15" t="s">
        <v>19</v>
      </c>
      <c r="J12" s="55" t="s">
        <v>186</v>
      </c>
      <c r="K12" s="32">
        <v>39643</v>
      </c>
      <c r="L12" s="32">
        <v>39794</v>
      </c>
      <c r="M12" s="15"/>
      <c r="N12" s="15" t="s">
        <v>188</v>
      </c>
      <c r="O12" s="15" t="s">
        <v>187</v>
      </c>
    </row>
    <row r="13" spans="3:15" ht="14.25">
      <c r="C13" s="40">
        <v>1</v>
      </c>
      <c r="D13" s="41">
        <v>2</v>
      </c>
      <c r="E13" s="15"/>
      <c r="F13" s="40">
        <v>3</v>
      </c>
      <c r="G13" s="15"/>
      <c r="H13" s="40">
        <v>4</v>
      </c>
      <c r="I13" s="40">
        <v>5</v>
      </c>
      <c r="J13" s="40">
        <v>6</v>
      </c>
      <c r="K13" s="40">
        <v>7</v>
      </c>
      <c r="L13" s="40">
        <v>8</v>
      </c>
      <c r="M13" s="15"/>
      <c r="N13" s="40">
        <v>9</v>
      </c>
      <c r="O13" s="40">
        <v>10</v>
      </c>
    </row>
    <row r="14" spans="4:14" ht="14.25">
      <c r="D14" s="6"/>
      <c r="F14" s="6"/>
      <c r="G14" s="6"/>
      <c r="I14" s="6"/>
      <c r="J14" s="6"/>
      <c r="K14" s="27"/>
      <c r="M14" s="6"/>
      <c r="N14" s="6"/>
    </row>
    <row r="15" spans="2:23" ht="14.25">
      <c r="B15" s="12" t="s">
        <v>14</v>
      </c>
      <c r="D15" s="6"/>
      <c r="I15" s="6"/>
      <c r="J15" s="6"/>
      <c r="K15" s="27"/>
      <c r="M15" s="6"/>
      <c r="N15" s="6"/>
      <c r="Q15" s="12"/>
      <c r="W15" s="6"/>
    </row>
    <row r="16" spans="2:224" ht="14.25">
      <c r="B16" s="12" t="s">
        <v>1</v>
      </c>
      <c r="C16" s="27">
        <f ca="1">INDIRECT(ADDRESS(S16,Q16,1,,$C$8))</f>
        <v>603364.26</v>
      </c>
      <c r="D16" s="42">
        <f ca="1">INDIRECT(ADDRESS(S16,Q16,1,,$D$8))</f>
        <v>603566.3000000002</v>
      </c>
      <c r="E16" s="43"/>
      <c r="F16" s="42">
        <f ca="1">INDIRECT(ADDRESS(S16,Q16,1,,$F$8))</f>
        <v>604167.3299999998</v>
      </c>
      <c r="G16" s="42"/>
      <c r="H16" s="42">
        <f ca="1">INDIRECT(ADDRESS(S16,Q16,1,,$H$8))</f>
        <v>590090.82</v>
      </c>
      <c r="I16" s="42">
        <f>H16-D16</f>
        <v>-13475.480000000214</v>
      </c>
      <c r="J16" s="42">
        <f>H16-F16</f>
        <v>-14076.509999999893</v>
      </c>
      <c r="K16" s="42">
        <f ca="1">INDIRECT(ADDRESS(S16,Q16,1,,$K$8))</f>
        <v>600464.5300000001</v>
      </c>
      <c r="L16" s="42">
        <f ca="1">INDIRECT(ADDRESS(S16,Q16,1,,$L$8))</f>
        <v>584034.53</v>
      </c>
      <c r="M16" s="42"/>
      <c r="N16" s="42">
        <f>L16-H16</f>
        <v>-6056.289999999921</v>
      </c>
      <c r="O16" s="42">
        <f>L16-K16</f>
        <v>-16430.000000000116</v>
      </c>
      <c r="P16" s="15"/>
      <c r="Q16" s="12">
        <v>3</v>
      </c>
      <c r="R16" s="6"/>
      <c r="S16" s="14">
        <v>80</v>
      </c>
      <c r="T16" s="6"/>
      <c r="U16" s="81">
        <v>603667.3000000002</v>
      </c>
      <c r="V16" s="6"/>
      <c r="W16" s="80">
        <v>600464.5300000001</v>
      </c>
      <c r="X16" s="1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</row>
    <row r="17" spans="2:24" ht="14.25">
      <c r="B17" s="12" t="s">
        <v>2</v>
      </c>
      <c r="C17" s="27">
        <f ca="1">INDIRECT(ADDRESS(S17,Q17,1,,$C$8))</f>
        <v>733827.5799999997</v>
      </c>
      <c r="D17" s="42">
        <f ca="1">INDIRECT(ADDRESS(S17,Q17,1,,$D$8))</f>
        <v>727253.1400000005</v>
      </c>
      <c r="E17" s="43"/>
      <c r="F17" s="42">
        <f ca="1">INDIRECT(ADDRESS(S17,Q17,1,,$F$8))</f>
        <v>729294.1500000003</v>
      </c>
      <c r="G17" s="42"/>
      <c r="H17" s="42">
        <f ca="1">INDIRECT(ADDRESS(S17,Q17,1,,$H$8))</f>
        <v>733129.98</v>
      </c>
      <c r="I17" s="42">
        <f>H17-D17</f>
        <v>5876.839999999502</v>
      </c>
      <c r="J17" s="42">
        <f>H17-F17</f>
        <v>3835.8299999997253</v>
      </c>
      <c r="K17" s="42">
        <f ca="1">INDIRECT(ADDRESS(S17,Q17,1,,$K$8))</f>
        <v>732388.1099999998</v>
      </c>
      <c r="L17" s="42">
        <f ca="1">INDIRECT(ADDRESS(S17,Q17,1,,$L$8))</f>
        <v>732916.9100000001</v>
      </c>
      <c r="M17" s="42"/>
      <c r="N17" s="42">
        <f>L17-H17</f>
        <v>-213.06999999983236</v>
      </c>
      <c r="O17" s="42">
        <f>L17-K17</f>
        <v>528.8000000003958</v>
      </c>
      <c r="P17" s="15"/>
      <c r="Q17" s="12">
        <v>4</v>
      </c>
      <c r="S17" s="14">
        <v>80</v>
      </c>
      <c r="U17" s="81">
        <v>727355.1400000005</v>
      </c>
      <c r="W17" s="80">
        <v>732388.1099999998</v>
      </c>
      <c r="X17" s="14"/>
    </row>
    <row r="18" spans="2:24" ht="14.25">
      <c r="B18" s="12" t="s">
        <v>3</v>
      </c>
      <c r="C18" s="27">
        <f ca="1">INDIRECT(ADDRESS(S18,Q18,1,,$C$8))</f>
        <v>544225.7300000001</v>
      </c>
      <c r="D18" s="42">
        <f ca="1">INDIRECT(ADDRESS(S18,Q18,1,,$D$8))</f>
        <v>547304.9499999998</v>
      </c>
      <c r="E18" s="43"/>
      <c r="F18" s="42">
        <f ca="1">INDIRECT(ADDRESS(S18,Q18,1,,$F$8))</f>
        <v>540531.5400000002</v>
      </c>
      <c r="G18" s="42"/>
      <c r="H18" s="42">
        <f ca="1">INDIRECT(ADDRESS(S18,Q18,1,,$H$8))</f>
        <v>544444.0299999999</v>
      </c>
      <c r="I18" s="42">
        <f>H18-D18</f>
        <v>-2860.9199999999255</v>
      </c>
      <c r="J18" s="42">
        <f>H18-F18</f>
        <v>3912.489999999758</v>
      </c>
      <c r="K18" s="42">
        <f ca="1">INDIRECT(ADDRESS(S18,Q18,1,,$K$8))</f>
        <v>534521.07</v>
      </c>
      <c r="L18" s="42">
        <f ca="1">INDIRECT(ADDRESS(S18,Q18,1,,$L$8))</f>
        <v>543124.97</v>
      </c>
      <c r="M18" s="42"/>
      <c r="N18" s="42">
        <f>L18-H18</f>
        <v>-1319.0599999999395</v>
      </c>
      <c r="O18" s="42">
        <f>L18-K18</f>
        <v>8603.900000000023</v>
      </c>
      <c r="P18" s="15"/>
      <c r="Q18" s="12">
        <v>5</v>
      </c>
      <c r="S18" s="14">
        <v>80</v>
      </c>
      <c r="U18" s="81">
        <v>547407.9499999998</v>
      </c>
      <c r="W18" s="80">
        <v>534521.07</v>
      </c>
      <c r="X18" s="14"/>
    </row>
    <row r="19" spans="2:24" ht="15">
      <c r="B19" s="37" t="s">
        <v>88</v>
      </c>
      <c r="C19" s="39">
        <f>SUM(C16:C18)</f>
        <v>1881417.5699999998</v>
      </c>
      <c r="D19" s="39">
        <f>SUM(D16:D18)</f>
        <v>1878124.3900000006</v>
      </c>
      <c r="E19" s="39"/>
      <c r="F19" s="39">
        <f>SUM(F16:F18)</f>
        <v>1873993.02</v>
      </c>
      <c r="G19" s="44"/>
      <c r="H19" s="39">
        <f>SUM(H16:H18)</f>
        <v>1867664.8299999996</v>
      </c>
      <c r="I19" s="44">
        <f>H19-D19</f>
        <v>-10459.560000000987</v>
      </c>
      <c r="J19" s="44">
        <f>H19-F19</f>
        <v>-6328.19000000041</v>
      </c>
      <c r="K19" s="44">
        <f>SUM(K16:K18)</f>
        <v>1867373.71</v>
      </c>
      <c r="L19" s="44">
        <f>SUM(L16:L18)</f>
        <v>1860076.4100000001</v>
      </c>
      <c r="M19" s="44"/>
      <c r="N19" s="44">
        <f>L19-H19</f>
        <v>-7588.41999999946</v>
      </c>
      <c r="O19" s="44">
        <f>L19-K19</f>
        <v>-7297.299999999814</v>
      </c>
      <c r="P19" s="15"/>
      <c r="Q19" s="12"/>
      <c r="U19" s="81">
        <v>138929.50000000003</v>
      </c>
      <c r="W19" s="80">
        <v>137538.05000000002</v>
      </c>
      <c r="X19" s="14"/>
    </row>
    <row r="20" spans="2:24" ht="15">
      <c r="B20" s="37"/>
      <c r="C20" s="39"/>
      <c r="D20" s="39"/>
      <c r="E20" s="39"/>
      <c r="F20" s="44"/>
      <c r="G20" s="44"/>
      <c r="H20" s="39"/>
      <c r="I20" s="44"/>
      <c r="J20" s="44"/>
      <c r="K20" s="44"/>
      <c r="L20" s="44"/>
      <c r="M20" s="44"/>
      <c r="N20" s="44"/>
      <c r="O20" s="44"/>
      <c r="P20" s="15"/>
      <c r="Q20" s="12"/>
      <c r="U20" s="81">
        <v>217679.98999999996</v>
      </c>
      <c r="W20" s="80">
        <v>218723.44999999992</v>
      </c>
      <c r="X20" s="14"/>
    </row>
    <row r="21" spans="2:24" ht="14.25">
      <c r="B21" s="12" t="s">
        <v>10</v>
      </c>
      <c r="C21" s="42">
        <f ca="1">INDIRECT(ADDRESS(S21,Q21,1,,$C$8))</f>
        <v>140968.32999999993</v>
      </c>
      <c r="D21" s="42">
        <f ca="1">INDIRECT(ADDRESS(S21,Q21,1,,$D$8))</f>
        <v>138818.50000000003</v>
      </c>
      <c r="E21" s="43"/>
      <c r="F21" s="42">
        <f ca="1">INDIRECT(ADDRESS(S21,Q21,1,,$F$8))</f>
        <v>138703.27000000005</v>
      </c>
      <c r="G21" s="42"/>
      <c r="H21" s="42">
        <f ca="1">INDIRECT(ADDRESS(S21,Q21,1,,$H$8))</f>
        <v>138149.62999999992</v>
      </c>
      <c r="I21" s="42">
        <f>H21-D21</f>
        <v>-668.8700000001118</v>
      </c>
      <c r="J21" s="42">
        <f>H21-F21</f>
        <v>-553.6400000001304</v>
      </c>
      <c r="K21" s="42">
        <f ca="1">INDIRECT(ADDRESS(S21,Q21,1,,$K$8))</f>
        <v>137538.05000000002</v>
      </c>
      <c r="L21" s="42">
        <f ca="1">INDIRECT(ADDRESS(S21,Q21,1,,$L$8))</f>
        <v>137753.94999999987</v>
      </c>
      <c r="M21" s="42"/>
      <c r="N21" s="42">
        <f>L21-H21</f>
        <v>-395.6800000000512</v>
      </c>
      <c r="O21" s="42">
        <f>L21-K21</f>
        <v>215.89999999984866</v>
      </c>
      <c r="P21" s="15"/>
      <c r="Q21" s="12">
        <v>6</v>
      </c>
      <c r="S21" s="14">
        <v>80</v>
      </c>
      <c r="U21" s="81">
        <v>137415.00999999998</v>
      </c>
      <c r="W21" s="80">
        <v>135071.88</v>
      </c>
      <c r="X21" s="14"/>
    </row>
    <row r="22" spans="2:24" ht="14.25">
      <c r="B22" s="12" t="s">
        <v>11</v>
      </c>
      <c r="C22" s="42">
        <f ca="1">INDIRECT(ADDRESS(S22,Q22,1,,$C$8))</f>
        <v>220461.3</v>
      </c>
      <c r="D22" s="42">
        <f ca="1">INDIRECT(ADDRESS(S22,Q22,1,,$D$8))</f>
        <v>217567.98999999996</v>
      </c>
      <c r="E22" s="43"/>
      <c r="F22" s="42">
        <f ca="1">INDIRECT(ADDRESS(S22,Q22,1,,$F$8))</f>
        <v>218403.91999999998</v>
      </c>
      <c r="G22" s="42"/>
      <c r="H22" s="42">
        <f ca="1">INDIRECT(ADDRESS(S22,Q22,1,,$H$8))</f>
        <v>218336.25999999998</v>
      </c>
      <c r="I22" s="42">
        <f>H22-D22</f>
        <v>768.2700000000186</v>
      </c>
      <c r="J22" s="42">
        <f>H22-F22</f>
        <v>-67.66000000000349</v>
      </c>
      <c r="K22" s="42">
        <f ca="1">INDIRECT(ADDRESS(S22,Q22,1,,$K$8))</f>
        <v>218723.44999999992</v>
      </c>
      <c r="L22" s="42">
        <f ca="1">INDIRECT(ADDRESS(S22,Q22,1,,$L$8))</f>
        <v>217967.48000000004</v>
      </c>
      <c r="M22" s="42"/>
      <c r="N22" s="42">
        <f>L22-H22</f>
        <v>-368.7799999999406</v>
      </c>
      <c r="O22" s="42">
        <f>L22-K22</f>
        <v>-755.9699999998847</v>
      </c>
      <c r="P22" s="15"/>
      <c r="Q22" s="12">
        <v>7</v>
      </c>
      <c r="S22" s="14">
        <v>80</v>
      </c>
      <c r="U22" s="81">
        <v>158879.7500000001</v>
      </c>
      <c r="W22" s="80">
        <v>164067.51999999996</v>
      </c>
      <c r="X22" s="14"/>
    </row>
    <row r="23" spans="2:24" ht="14.25">
      <c r="B23" s="12" t="s">
        <v>12</v>
      </c>
      <c r="C23" s="42">
        <f ca="1">INDIRECT(ADDRESS(S23,Q23,1,,$C$8))</f>
        <v>135758.01000000007</v>
      </c>
      <c r="D23" s="42">
        <f ca="1">INDIRECT(ADDRESS(S23,Q23,1,,$D$8))</f>
        <v>137302.00999999998</v>
      </c>
      <c r="E23" s="42"/>
      <c r="F23" s="42">
        <f ca="1">INDIRECT(ADDRESS(S23,Q23,1,,$F$8))</f>
        <v>137820.72999999995</v>
      </c>
      <c r="G23" s="42"/>
      <c r="H23" s="42">
        <f ca="1">INDIRECT(ADDRESS(S23,Q23,1,,$H$8))</f>
        <v>132299.99</v>
      </c>
      <c r="I23" s="42">
        <f>H23-D23</f>
        <v>-5002.0199999999895</v>
      </c>
      <c r="J23" s="42">
        <f>H23-F23</f>
        <v>-5520.739999999962</v>
      </c>
      <c r="K23" s="42">
        <f ca="1">INDIRECT(ADDRESS(S23,Q23,1,,$K$8))</f>
        <v>135071.88</v>
      </c>
      <c r="L23" s="42">
        <f ca="1">INDIRECT(ADDRESS(S23,Q23,1,,$L$8))</f>
        <v>130624.62</v>
      </c>
      <c r="M23" s="42"/>
      <c r="N23" s="42">
        <f>L23-H23</f>
        <v>-1675.3699999999953</v>
      </c>
      <c r="O23" s="42">
        <f>L23-K23</f>
        <v>-4447.260000000009</v>
      </c>
      <c r="P23" s="15"/>
      <c r="Q23" s="12">
        <v>8</v>
      </c>
      <c r="S23" s="14">
        <v>80</v>
      </c>
      <c r="U23" s="81">
        <v>19651.659999999996</v>
      </c>
      <c r="W23" s="80">
        <v>20206.7</v>
      </c>
      <c r="X23" s="14"/>
    </row>
    <row r="24" spans="2:24" ht="15">
      <c r="B24" s="37" t="s">
        <v>89</v>
      </c>
      <c r="C24" s="39">
        <f>SUM(C21:C23)</f>
        <v>497187.63999999996</v>
      </c>
      <c r="D24" s="39">
        <f>SUM(D21:D23)</f>
        <v>493688.5</v>
      </c>
      <c r="E24" s="39"/>
      <c r="F24" s="39">
        <f>SUM(F21:F23)</f>
        <v>494927.92000000004</v>
      </c>
      <c r="G24" s="44"/>
      <c r="H24" s="39">
        <f>SUM(H21:H23)</f>
        <v>488785.8799999999</v>
      </c>
      <c r="I24" s="44">
        <f>H24-D24</f>
        <v>-4902.620000000112</v>
      </c>
      <c r="J24" s="44">
        <f>H24-F24</f>
        <v>-6142.040000000154</v>
      </c>
      <c r="K24" s="44">
        <f>SUM(K21:K23)</f>
        <v>491333.37999999995</v>
      </c>
      <c r="L24" s="44">
        <f>SUM(L21:L23)</f>
        <v>486346.04999999993</v>
      </c>
      <c r="M24" s="44"/>
      <c r="N24" s="44">
        <f>L24-H24</f>
        <v>-2439.829999999958</v>
      </c>
      <c r="O24" s="44">
        <f>L24-K24</f>
        <v>-4987.330000000016</v>
      </c>
      <c r="P24" s="15"/>
      <c r="Q24" s="12"/>
      <c r="U24" s="81">
        <v>6289.58</v>
      </c>
      <c r="W24" s="80">
        <v>6076.639999999998</v>
      </c>
      <c r="X24" s="14"/>
    </row>
    <row r="25" spans="2:24" ht="15">
      <c r="B25" s="37"/>
      <c r="C25" s="39"/>
      <c r="D25" s="39"/>
      <c r="E25" s="39"/>
      <c r="F25" s="44"/>
      <c r="G25" s="44"/>
      <c r="H25" s="39"/>
      <c r="I25" s="44"/>
      <c r="J25" s="44"/>
      <c r="K25" s="44"/>
      <c r="L25" s="44"/>
      <c r="M25" s="44"/>
      <c r="N25" s="44"/>
      <c r="O25" s="44"/>
      <c r="P25" s="15"/>
      <c r="Q25" s="12"/>
      <c r="U25" s="81">
        <v>75582.22</v>
      </c>
      <c r="W25" s="80">
        <v>75704.20000000001</v>
      </c>
      <c r="X25" s="14"/>
    </row>
    <row r="26" spans="2:24" ht="15">
      <c r="B26" s="37" t="s">
        <v>13</v>
      </c>
      <c r="C26" s="39">
        <f>C19+C24</f>
        <v>2378605.21</v>
      </c>
      <c r="D26" s="39">
        <f>D19+D24</f>
        <v>2371812.8900000006</v>
      </c>
      <c r="E26" s="39"/>
      <c r="F26" s="39">
        <f>F19+F24</f>
        <v>2368920.94</v>
      </c>
      <c r="G26" s="44"/>
      <c r="H26" s="39">
        <f>H19+H24</f>
        <v>2356450.7099999995</v>
      </c>
      <c r="I26" s="44">
        <f>H26-D26</f>
        <v>-15362.180000001099</v>
      </c>
      <c r="J26" s="44">
        <f>H26-F26</f>
        <v>-12470.230000000447</v>
      </c>
      <c r="K26" s="44">
        <f>K19+K24</f>
        <v>2358707.09</v>
      </c>
      <c r="L26" s="44">
        <f>L19+L24</f>
        <v>2346422.46</v>
      </c>
      <c r="M26" s="44"/>
      <c r="N26" s="44">
        <f>L26-H26</f>
        <v>-10028.249999999534</v>
      </c>
      <c r="O26" s="44">
        <f>L26-K26</f>
        <v>-12284.629999999888</v>
      </c>
      <c r="P26" s="15"/>
      <c r="Q26" s="12"/>
      <c r="U26" s="14"/>
      <c r="W26" s="14"/>
      <c r="X26" s="14"/>
    </row>
    <row r="27" spans="3:23" ht="14.25">
      <c r="C27" s="42"/>
      <c r="D27" s="42"/>
      <c r="E27" s="42"/>
      <c r="F27" s="42"/>
      <c r="G27" s="42"/>
      <c r="H27" s="42"/>
      <c r="I27" s="42"/>
      <c r="J27" s="42"/>
      <c r="K27" s="45"/>
      <c r="L27" s="42"/>
      <c r="M27" s="42"/>
      <c r="N27" s="42"/>
      <c r="O27" s="42"/>
      <c r="P27" s="15"/>
      <c r="W27" s="14"/>
    </row>
    <row r="28" spans="2:24" ht="14.25">
      <c r="B28" s="12" t="s">
        <v>4</v>
      </c>
      <c r="C28" s="42">
        <f ca="1">INDIRECT(ADDRESS(S28,Q28,1,,$C$8))</f>
        <v>159019.16999999998</v>
      </c>
      <c r="D28" s="42">
        <f ca="1">INDIRECT(ADDRESS(S28,Q28,1,,$D$8))</f>
        <v>158749.7500000001</v>
      </c>
      <c r="E28" s="42"/>
      <c r="F28" s="42">
        <f ca="1">INDIRECT(ADDRESS(S28,Q28,1,,$F$8))</f>
        <v>161863.72999999995</v>
      </c>
      <c r="G28" s="42"/>
      <c r="H28" s="42">
        <f ca="1">INDIRECT(ADDRESS(S28,Q28,1,,$H$8))</f>
        <v>158442.27</v>
      </c>
      <c r="I28" s="42">
        <f>H28-D28</f>
        <v>-307.4800000000978</v>
      </c>
      <c r="J28" s="42">
        <f>H28-F28</f>
        <v>-3421.4599999999627</v>
      </c>
      <c r="K28" s="42">
        <f ca="1">INDIRECT(ADDRESS(S28,Q28,1,,$K$8))</f>
        <v>164067.51999999996</v>
      </c>
      <c r="L28" s="42">
        <f ca="1">INDIRECT(ADDRESS(S28,Q28,1,,$L$8))</f>
        <v>157259.02000000005</v>
      </c>
      <c r="M28" s="42"/>
      <c r="N28" s="42">
        <f>L28-H28</f>
        <v>-1183.2499999999418</v>
      </c>
      <c r="O28" s="42">
        <f>L28-K28</f>
        <v>-6808.499999999913</v>
      </c>
      <c r="P28" s="15"/>
      <c r="Q28" s="12">
        <v>9</v>
      </c>
      <c r="S28" s="14">
        <v>80</v>
      </c>
      <c r="U28" s="14"/>
      <c r="W28" s="14"/>
      <c r="X28" s="14"/>
    </row>
    <row r="29" spans="3:23" ht="14.25">
      <c r="C29" s="42"/>
      <c r="D29" s="42"/>
      <c r="E29" s="42"/>
      <c r="F29" s="42"/>
      <c r="G29" s="42"/>
      <c r="H29" s="42"/>
      <c r="I29" s="42"/>
      <c r="J29" s="42"/>
      <c r="K29" s="45"/>
      <c r="L29" s="42"/>
      <c r="M29" s="42"/>
      <c r="N29" s="42"/>
      <c r="O29" s="42"/>
      <c r="P29" s="15"/>
      <c r="W29" s="14"/>
    </row>
    <row r="30" spans="2:23" ht="14.25">
      <c r="B30" s="12" t="s">
        <v>5</v>
      </c>
      <c r="C30" s="42"/>
      <c r="D30" s="42"/>
      <c r="E30" s="42"/>
      <c r="F30" s="42"/>
      <c r="G30" s="42"/>
      <c r="H30" s="42"/>
      <c r="I30" s="42"/>
      <c r="J30" s="42"/>
      <c r="K30" s="45"/>
      <c r="L30" s="42"/>
      <c r="M30" s="42"/>
      <c r="N30" s="42"/>
      <c r="O30" s="42"/>
      <c r="P30" s="15"/>
      <c r="Q30" s="12"/>
      <c r="W30" s="14"/>
    </row>
    <row r="31" spans="2:23" ht="14.25">
      <c r="B31" s="18" t="s">
        <v>6</v>
      </c>
      <c r="C31" s="42">
        <f ca="1">INDIRECT(ADDRESS(S31,Q31,1,,$C$8))</f>
        <v>19147.370000000006</v>
      </c>
      <c r="D31" s="42">
        <f ca="1">INDIRECT(ADDRESS(S31,Q31,1,,$D$8))</f>
        <v>19397.659999999996</v>
      </c>
      <c r="E31" s="42"/>
      <c r="F31" s="42">
        <f ca="1">INDIRECT(ADDRESS(S31,Q31,1,,$F$8))</f>
        <v>19557.989999999994</v>
      </c>
      <c r="G31" s="42"/>
      <c r="H31" s="42">
        <f ca="1">INDIRECT(ADDRESS(S31,Q31,1,,$H$8))</f>
        <v>20086.449999999997</v>
      </c>
      <c r="I31" s="42">
        <f>H31-D31</f>
        <v>688.7900000000009</v>
      </c>
      <c r="J31" s="42">
        <f>H31-F31</f>
        <v>528.4600000000028</v>
      </c>
      <c r="K31" s="42">
        <f ca="1">INDIRECT(ADDRESS(S31,Q31,1,,$K$8))</f>
        <v>20206.7</v>
      </c>
      <c r="L31" s="42">
        <f ca="1">INDIRECT(ADDRESS(S31,Q31,1,,$L$8))</f>
        <v>20257.700000000008</v>
      </c>
      <c r="M31" s="42"/>
      <c r="N31" s="42">
        <f>L31-H31</f>
        <v>171.2500000000109</v>
      </c>
      <c r="O31" s="42">
        <f>L31-K31</f>
        <v>51.000000000007276</v>
      </c>
      <c r="P31" s="15"/>
      <c r="Q31" s="12">
        <v>10</v>
      </c>
      <c r="S31" s="14">
        <v>80</v>
      </c>
      <c r="W31" s="14"/>
    </row>
    <row r="32" spans="2:23" ht="14.25">
      <c r="B32" s="18" t="s">
        <v>8</v>
      </c>
      <c r="C32" s="42">
        <f ca="1">INDIRECT(ADDRESS(S32,Q32,1,,$C$8))</f>
        <v>6065.409999999998</v>
      </c>
      <c r="D32" s="42">
        <f ca="1">INDIRECT(ADDRESS(S32,Q32,1,,$D$8))</f>
        <v>6034.58</v>
      </c>
      <c r="E32" s="43"/>
      <c r="F32" s="42">
        <f ca="1">INDIRECT(ADDRESS(S32,Q32,1,,$F$8))</f>
        <v>6111.440000000001</v>
      </c>
      <c r="G32" s="42"/>
      <c r="H32" s="42">
        <f ca="1">INDIRECT(ADDRESS(S32,Q32,1,,$H$8))</f>
        <v>5995.909999999999</v>
      </c>
      <c r="I32" s="42">
        <f>H32-D32</f>
        <v>-38.67000000000098</v>
      </c>
      <c r="J32" s="42">
        <f>H32-F32</f>
        <v>-115.53000000000247</v>
      </c>
      <c r="K32" s="42">
        <f ca="1">INDIRECT(ADDRESS(S32,Q32,1,,$K$8))</f>
        <v>6076.639999999998</v>
      </c>
      <c r="L32" s="42">
        <f ca="1">INDIRECT(ADDRESS(S32,Q32,1,,$L$8))</f>
        <v>6016.310000000001</v>
      </c>
      <c r="M32" s="42"/>
      <c r="N32" s="42">
        <f>L32-H32</f>
        <v>20.400000000002365</v>
      </c>
      <c r="O32" s="42">
        <f>L32-K32</f>
        <v>-60.32999999999629</v>
      </c>
      <c r="P32" s="15"/>
      <c r="Q32" s="12">
        <v>11</v>
      </c>
      <c r="S32" s="14">
        <v>80</v>
      </c>
      <c r="W32" s="14"/>
    </row>
    <row r="33" spans="2:17" ht="15">
      <c r="B33" s="36" t="s">
        <v>16</v>
      </c>
      <c r="C33" s="39">
        <f>SUM(C31+C32)</f>
        <v>25212.780000000006</v>
      </c>
      <c r="D33" s="39">
        <f>SUM(D31+D32)</f>
        <v>25432.239999999998</v>
      </c>
      <c r="E33" s="39"/>
      <c r="F33" s="39">
        <f>SUM(F31:F32)</f>
        <v>25669.429999999997</v>
      </c>
      <c r="G33" s="44"/>
      <c r="H33" s="39">
        <f>SUM(H31+H32)</f>
        <v>26082.359999999997</v>
      </c>
      <c r="I33" s="44">
        <f>H33-D33</f>
        <v>650.119999999999</v>
      </c>
      <c r="J33" s="44">
        <f>H33-F33</f>
        <v>412.9300000000003</v>
      </c>
      <c r="K33" s="44">
        <f>SUM(K31:K32)</f>
        <v>26283.339999999997</v>
      </c>
      <c r="L33" s="44">
        <f>SUM(L31:L32)</f>
        <v>26274.01000000001</v>
      </c>
      <c r="M33" s="44"/>
      <c r="N33" s="44">
        <f>L33-H33</f>
        <v>191.65000000001237</v>
      </c>
      <c r="O33" s="44">
        <f>L33-K33</f>
        <v>-9.329999999987194</v>
      </c>
      <c r="P33" s="15"/>
      <c r="Q33" s="18"/>
    </row>
    <row r="34" spans="3:24" ht="14.25">
      <c r="C34" s="42"/>
      <c r="D34" s="42"/>
      <c r="E34" s="43"/>
      <c r="F34" s="42"/>
      <c r="G34" s="42"/>
      <c r="H34" s="42"/>
      <c r="I34" s="42"/>
      <c r="J34" s="42"/>
      <c r="K34" s="45"/>
      <c r="L34" s="42"/>
      <c r="M34" s="42"/>
      <c r="N34" s="42"/>
      <c r="O34" s="42"/>
      <c r="P34" s="15"/>
      <c r="Q34" s="18"/>
      <c r="S34" s="14"/>
      <c r="U34" s="14"/>
      <c r="X34" s="14"/>
    </row>
    <row r="35" spans="2:24" ht="30" customHeight="1">
      <c r="B35" s="101" t="s">
        <v>306</v>
      </c>
      <c r="C35" s="102">
        <f>C24+C33</f>
        <v>522400.42</v>
      </c>
      <c r="D35" s="102">
        <f>D24+D33</f>
        <v>519120.74</v>
      </c>
      <c r="E35" s="103"/>
      <c r="F35" s="102">
        <f>F24+F33</f>
        <v>520597.35000000003</v>
      </c>
      <c r="G35" s="103"/>
      <c r="H35" s="102">
        <f>H24+H33</f>
        <v>514868.2399999999</v>
      </c>
      <c r="I35" s="103">
        <f>H35-D35</f>
        <v>-4252.500000000116</v>
      </c>
      <c r="J35" s="103">
        <f>H35-F35</f>
        <v>-5729.110000000161</v>
      </c>
      <c r="K35" s="103">
        <f>+K24+K33</f>
        <v>517616.72</v>
      </c>
      <c r="L35" s="103">
        <f>+L24+L33</f>
        <v>512620.05999999994</v>
      </c>
      <c r="M35" s="103"/>
      <c r="N35" s="103">
        <f>L35-H35</f>
        <v>-2248.179999999935</v>
      </c>
      <c r="O35" s="103">
        <f>L35-K35</f>
        <v>-4996.660000000033</v>
      </c>
      <c r="P35" s="15"/>
      <c r="Q35" s="18"/>
      <c r="S35" s="14"/>
      <c r="U35" s="14"/>
      <c r="X35" s="14"/>
    </row>
    <row r="36" spans="3:24" ht="14.25">
      <c r="C36" s="42"/>
      <c r="D36" s="42"/>
      <c r="E36" s="42"/>
      <c r="F36" s="42"/>
      <c r="G36" s="42"/>
      <c r="H36" s="42"/>
      <c r="I36" s="42"/>
      <c r="J36" s="42"/>
      <c r="K36" s="45"/>
      <c r="L36" s="42"/>
      <c r="M36" s="42"/>
      <c r="N36" s="42"/>
      <c r="O36" s="42"/>
      <c r="P36" s="15"/>
      <c r="S36" s="14"/>
      <c r="U36" s="14"/>
      <c r="X36" s="14"/>
    </row>
    <row r="37" spans="2:19" ht="14.25">
      <c r="B37" s="12" t="s">
        <v>191</v>
      </c>
      <c r="C37" s="42">
        <f ca="1">INDIRECT(ADDRESS(S37,Q37,1,,$C$8))</f>
        <v>75493.94</v>
      </c>
      <c r="D37" s="42">
        <f ca="1">INDIRECT(ADDRESS(S37,Q37,1,,$D$8))</f>
        <v>75282.22</v>
      </c>
      <c r="E37" s="42"/>
      <c r="F37" s="42">
        <f ca="1">INDIRECT(ADDRESS(S37,Q37,1,,$F$8))</f>
        <v>74931.92000000001</v>
      </c>
      <c r="G37" s="42"/>
      <c r="H37" s="42">
        <f ca="1">INDIRECT(ADDRESS(S37,Q37,1,,$H$8))</f>
        <v>72759.31</v>
      </c>
      <c r="I37" s="42">
        <f>H37-D37</f>
        <v>-2522.9100000000035</v>
      </c>
      <c r="J37" s="42">
        <f>H37-F37</f>
        <v>-2172.610000000015</v>
      </c>
      <c r="K37" s="42">
        <f ca="1">INDIRECT(ADDRESS(S37,Q37,1,,$K$8))</f>
        <v>75704.20000000001</v>
      </c>
      <c r="L37" s="42">
        <f ca="1">INDIRECT(ADDRESS(S37,Q37,1,,$L$8))</f>
        <v>72153.02000000002</v>
      </c>
      <c r="M37" s="42"/>
      <c r="N37" s="42">
        <f>L37-H37</f>
        <v>-606.289999999979</v>
      </c>
      <c r="O37" s="42">
        <f>L37-K37</f>
        <v>-3551.179999999993</v>
      </c>
      <c r="P37" s="15"/>
      <c r="Q37" s="12">
        <v>12</v>
      </c>
      <c r="S37" s="4">
        <v>80</v>
      </c>
    </row>
    <row r="38" spans="3:24" ht="14.25">
      <c r="C38" s="42"/>
      <c r="D38" s="43"/>
      <c r="E38" s="43"/>
      <c r="F38" s="42"/>
      <c r="G38" s="42"/>
      <c r="H38" s="43"/>
      <c r="I38" s="42"/>
      <c r="J38" s="42"/>
      <c r="K38" s="45"/>
      <c r="L38" s="42"/>
      <c r="M38" s="42"/>
      <c r="N38" s="42"/>
      <c r="O38" s="42"/>
      <c r="S38" s="14"/>
      <c r="U38" s="14"/>
      <c r="X38" s="14"/>
    </row>
    <row r="39" spans="2:15" ht="15">
      <c r="B39" s="36" t="s">
        <v>9</v>
      </c>
      <c r="C39" s="39">
        <f>C28+C33+C37</f>
        <v>259725.88999999998</v>
      </c>
      <c r="D39" s="39">
        <f>D28+D33+D37</f>
        <v>259464.21000000008</v>
      </c>
      <c r="E39" s="39"/>
      <c r="F39" s="39">
        <f>F28+F33+F37</f>
        <v>262465.07999999996</v>
      </c>
      <c r="G39" s="44"/>
      <c r="H39" s="39">
        <f>H28+H33+H37</f>
        <v>257283.93999999997</v>
      </c>
      <c r="I39" s="44">
        <f>H39-D39</f>
        <v>-2180.270000000106</v>
      </c>
      <c r="J39" s="44">
        <f>H39-F39</f>
        <v>-5181.139999999985</v>
      </c>
      <c r="K39" s="46">
        <f>K28+K33+K37</f>
        <v>266055.05999999994</v>
      </c>
      <c r="L39" s="44">
        <f>L28+L33+L37</f>
        <v>255686.05000000008</v>
      </c>
      <c r="M39" s="44"/>
      <c r="N39" s="44">
        <f>L39-H39</f>
        <v>-1597.8899999998976</v>
      </c>
      <c r="O39" s="44">
        <f>L39-K39</f>
        <v>-10369.009999999864</v>
      </c>
    </row>
    <row r="40" spans="3:24" ht="14.25">
      <c r="C40" s="43"/>
      <c r="D40" s="43"/>
      <c r="E40" s="43"/>
      <c r="F40" s="43"/>
      <c r="G40" s="42"/>
      <c r="H40" s="43"/>
      <c r="I40" s="42"/>
      <c r="J40" s="42"/>
      <c r="K40" s="45"/>
      <c r="L40" s="42"/>
      <c r="M40" s="42"/>
      <c r="N40" s="42"/>
      <c r="O40" s="42"/>
      <c r="Q40" s="12"/>
      <c r="S40" s="14"/>
      <c r="U40" s="14"/>
      <c r="X40" s="14"/>
    </row>
    <row r="41" spans="2:19" ht="15">
      <c r="B41" s="37" t="s">
        <v>7</v>
      </c>
      <c r="C41" s="39">
        <f>SUM(C26+C39)</f>
        <v>2638331.1</v>
      </c>
      <c r="D41" s="39">
        <f>SUM(D26+D39)</f>
        <v>2631277.1000000006</v>
      </c>
      <c r="E41" s="39"/>
      <c r="F41" s="39">
        <f>SUM(F26+F39)</f>
        <v>2631386.02</v>
      </c>
      <c r="G41" s="44"/>
      <c r="H41" s="39">
        <f>SUM(H26+H39)</f>
        <v>2613734.6499999994</v>
      </c>
      <c r="I41" s="44">
        <f>H41-D41</f>
        <v>-17542.450000001118</v>
      </c>
      <c r="J41" s="44">
        <f>H41-F41</f>
        <v>-17651.370000000577</v>
      </c>
      <c r="K41" s="47">
        <f>SUM(K26+K39)</f>
        <v>2624762.15</v>
      </c>
      <c r="L41" s="39">
        <f>SUM(L26+L39)</f>
        <v>2602108.5100000002</v>
      </c>
      <c r="M41" s="44"/>
      <c r="N41" s="44">
        <f>L41-H41</f>
        <v>-11626.139999999199</v>
      </c>
      <c r="O41" s="44">
        <f>L41-K41</f>
        <v>-22653.639999999665</v>
      </c>
      <c r="S41" s="14"/>
    </row>
    <row r="42" spans="2:15" ht="14.25">
      <c r="B42" s="12"/>
      <c r="C42" s="14"/>
      <c r="D42" s="17"/>
      <c r="E42" s="14"/>
      <c r="F42" s="8"/>
      <c r="G42" s="8"/>
      <c r="H42" s="17"/>
      <c r="I42" s="8"/>
      <c r="J42" s="8"/>
      <c r="K42" s="28"/>
      <c r="L42" s="17"/>
      <c r="M42" s="8"/>
      <c r="N42" s="8"/>
      <c r="O42" s="8"/>
    </row>
    <row r="43" spans="2:11" ht="14.25">
      <c r="B43" s="4" t="s">
        <v>0</v>
      </c>
      <c r="C43" s="19"/>
      <c r="D43" s="14"/>
      <c r="E43" s="11"/>
      <c r="F43" s="14"/>
      <c r="G43" s="14"/>
      <c r="H43" s="14"/>
      <c r="I43" s="14"/>
      <c r="J43" s="14"/>
      <c r="K43" s="14"/>
    </row>
    <row r="44" spans="5:15" ht="15">
      <c r="E44" s="14"/>
      <c r="F44" s="14"/>
      <c r="G44" s="14"/>
      <c r="H44" s="14"/>
      <c r="I44" s="14"/>
      <c r="J44" s="14"/>
      <c r="K44" s="14"/>
      <c r="L44" s="5"/>
      <c r="M44" s="6"/>
      <c r="N44" s="6"/>
      <c r="O44" s="109" t="s">
        <v>313</v>
      </c>
    </row>
    <row r="45" spans="5:12" ht="14.25">
      <c r="E45" s="14"/>
      <c r="F45" s="14"/>
      <c r="G45" s="14"/>
      <c r="H45" s="14"/>
      <c r="I45" s="14"/>
      <c r="J45" s="14"/>
      <c r="K45" s="14"/>
      <c r="L45" s="5"/>
    </row>
    <row r="46" spans="2:8" ht="14.25">
      <c r="B46" s="12"/>
      <c r="C46" s="20"/>
      <c r="D46" s="20"/>
      <c r="E46" s="20"/>
      <c r="F46" s="20"/>
      <c r="G46" s="20"/>
      <c r="H46" s="20"/>
    </row>
    <row r="47" spans="2:8" ht="14.25">
      <c r="B47" s="12"/>
      <c r="C47" s="20"/>
      <c r="D47" s="20"/>
      <c r="E47" s="20"/>
      <c r="F47" s="20"/>
      <c r="G47" s="20"/>
      <c r="H47" s="20"/>
    </row>
    <row r="48" spans="2:8" ht="14.25">
      <c r="B48" s="12"/>
      <c r="C48" s="20"/>
      <c r="D48" s="20"/>
      <c r="E48" s="20"/>
      <c r="F48" s="20"/>
      <c r="G48" s="20"/>
      <c r="H48" s="20"/>
    </row>
    <row r="49" spans="2:8" ht="14.25">
      <c r="B49" s="12"/>
      <c r="C49" s="20"/>
      <c r="D49" s="20"/>
      <c r="E49" s="20"/>
      <c r="F49" s="20"/>
      <c r="G49" s="20"/>
      <c r="H49" s="20"/>
    </row>
    <row r="50" spans="2:8" ht="14.25">
      <c r="B50" s="12"/>
      <c r="C50" s="20"/>
      <c r="D50" s="20"/>
      <c r="E50" s="20"/>
      <c r="F50" s="20"/>
      <c r="G50" s="20"/>
      <c r="H50" s="20"/>
    </row>
    <row r="51" spans="2:8" ht="14.25">
      <c r="B51" s="12"/>
      <c r="C51" s="20"/>
      <c r="D51" s="20"/>
      <c r="E51" s="20"/>
      <c r="F51" s="20"/>
      <c r="G51" s="20"/>
      <c r="H51" s="20"/>
    </row>
    <row r="52" spans="2:8" ht="14.25">
      <c r="B52" s="12"/>
      <c r="C52" s="20"/>
      <c r="D52" s="20"/>
      <c r="E52" s="20"/>
      <c r="F52" s="20"/>
      <c r="G52" s="20"/>
      <c r="H52" s="20"/>
    </row>
    <row r="53" spans="2:8" ht="14.25">
      <c r="B53" s="12"/>
      <c r="C53" s="20"/>
      <c r="D53" s="20"/>
      <c r="E53" s="20"/>
      <c r="F53" s="20"/>
      <c r="G53" s="20"/>
      <c r="H53" s="20"/>
    </row>
    <row r="54" spans="2:8" ht="14.25">
      <c r="B54" s="12"/>
      <c r="C54" s="20"/>
      <c r="D54" s="20"/>
      <c r="E54" s="20"/>
      <c r="F54" s="20"/>
      <c r="G54" s="20"/>
      <c r="H54" s="20"/>
    </row>
    <row r="55" spans="2:8" ht="14.25">
      <c r="B55" s="12"/>
      <c r="C55" s="20"/>
      <c r="D55" s="20"/>
      <c r="E55" s="20"/>
      <c r="F55" s="20"/>
      <c r="G55" s="20"/>
      <c r="H55" s="20"/>
    </row>
    <row r="56" spans="2:8" ht="14.25">
      <c r="B56" s="12"/>
      <c r="C56" s="20"/>
      <c r="D56" s="20"/>
      <c r="E56" s="20"/>
      <c r="F56" s="20"/>
      <c r="G56" s="20"/>
      <c r="H56" s="20"/>
    </row>
    <row r="57" spans="2:8" ht="14.25">
      <c r="B57" s="12"/>
      <c r="C57" s="20"/>
      <c r="D57" s="20"/>
      <c r="E57" s="20"/>
      <c r="F57" s="20"/>
      <c r="G57" s="20"/>
      <c r="H57" s="20"/>
    </row>
    <row r="58" spans="2:8" ht="14.25">
      <c r="B58" s="12"/>
      <c r="C58" s="20"/>
      <c r="D58" s="20"/>
      <c r="E58" s="20"/>
      <c r="F58" s="20"/>
      <c r="G58" s="20"/>
      <c r="H58" s="20"/>
    </row>
    <row r="59" ht="14.25">
      <c r="C59" s="8"/>
    </row>
    <row r="60" spans="2:8" ht="14.25">
      <c r="B60" s="18"/>
      <c r="C60" s="21"/>
      <c r="D60" s="14"/>
      <c r="E60" s="14"/>
      <c r="F60" s="14"/>
      <c r="G60" s="14"/>
      <c r="H60" s="14"/>
    </row>
    <row r="61" spans="2:8" ht="14.25">
      <c r="B61" s="18"/>
      <c r="C61" s="21"/>
      <c r="D61" s="14"/>
      <c r="E61" s="14"/>
      <c r="F61" s="14"/>
      <c r="G61" s="14"/>
      <c r="H61" s="14"/>
    </row>
    <row r="62" spans="2:8" ht="14.25">
      <c r="B62" s="18"/>
      <c r="C62" s="21"/>
      <c r="D62" s="14"/>
      <c r="E62" s="14"/>
      <c r="F62" s="14"/>
      <c r="G62" s="14"/>
      <c r="H62" s="14"/>
    </row>
    <row r="63" spans="2:8" ht="14.25">
      <c r="B63" s="18"/>
      <c r="C63" s="21"/>
      <c r="D63" s="14"/>
      <c r="E63" s="14"/>
      <c r="F63" s="14"/>
      <c r="G63" s="14"/>
      <c r="H63" s="14"/>
    </row>
    <row r="64" spans="2:8" ht="14.25">
      <c r="B64" s="18"/>
      <c r="C64" s="21"/>
      <c r="D64" s="14"/>
      <c r="E64" s="14"/>
      <c r="F64" s="14"/>
      <c r="G64" s="14"/>
      <c r="H64" s="14"/>
    </row>
    <row r="65" spans="2:8" ht="14.25">
      <c r="B65" s="12"/>
      <c r="C65" s="21"/>
      <c r="D65" s="14"/>
      <c r="E65" s="14"/>
      <c r="F65" s="14"/>
      <c r="G65" s="14"/>
      <c r="H65" s="14"/>
    </row>
    <row r="66" spans="2:3" ht="14.25">
      <c r="B66" s="12"/>
      <c r="C66" s="21"/>
    </row>
    <row r="67" spans="3:8" ht="14.25">
      <c r="C67" s="8"/>
      <c r="D67" s="14"/>
      <c r="E67" s="14"/>
      <c r="F67" s="14"/>
      <c r="G67" s="14"/>
      <c r="H67" s="14"/>
    </row>
    <row r="68" spans="2:8" ht="14.25">
      <c r="B68" s="5"/>
      <c r="C68" s="5"/>
      <c r="D68" s="5"/>
      <c r="E68" s="5"/>
      <c r="F68" s="5"/>
      <c r="G68" s="5"/>
      <c r="H68" s="5"/>
    </row>
    <row r="69" spans="2:8" ht="14.25">
      <c r="B69" s="5"/>
      <c r="C69" s="5"/>
      <c r="D69" s="5"/>
      <c r="E69" s="5"/>
      <c r="F69" s="5"/>
      <c r="G69" s="5"/>
      <c r="H69" s="5"/>
    </row>
    <row r="70" spans="2:8" ht="14.25">
      <c r="B70" s="5"/>
      <c r="C70" s="5"/>
      <c r="D70" s="5"/>
      <c r="E70" s="5"/>
      <c r="F70" s="5"/>
      <c r="G70" s="5"/>
      <c r="H70" s="5"/>
    </row>
    <row r="71" spans="2:8" ht="14.25">
      <c r="B71" s="5"/>
      <c r="C71" s="5"/>
      <c r="D71" s="5"/>
      <c r="E71" s="5"/>
      <c r="F71" s="5"/>
      <c r="G71" s="5"/>
      <c r="H71" s="5"/>
    </row>
    <row r="72" spans="2:8" ht="14.25">
      <c r="B72" s="12"/>
      <c r="C72" s="5"/>
      <c r="D72" s="5"/>
      <c r="E72" s="5"/>
      <c r="F72" s="5"/>
      <c r="G72" s="5"/>
      <c r="H72" s="5"/>
    </row>
    <row r="74" spans="3:8" ht="14.25">
      <c r="C74" s="6"/>
      <c r="D74" s="6"/>
      <c r="E74" s="6"/>
      <c r="F74" s="6"/>
      <c r="G74" s="6"/>
      <c r="H74" s="6"/>
    </row>
    <row r="75" spans="3:8" ht="14.25">
      <c r="C75" s="6"/>
      <c r="D75" s="6"/>
      <c r="E75" s="6"/>
      <c r="F75" s="6"/>
      <c r="G75" s="6"/>
      <c r="H75" s="6"/>
    </row>
    <row r="76" spans="3:8" ht="14.25">
      <c r="C76" s="6"/>
      <c r="D76" s="6"/>
      <c r="E76" s="6"/>
      <c r="F76" s="6"/>
      <c r="G76" s="6"/>
      <c r="H76" s="6"/>
    </row>
    <row r="77" spans="3:8" ht="14.25">
      <c r="C77" s="13"/>
      <c r="D77" s="6"/>
      <c r="E77" s="6"/>
      <c r="F77" s="6"/>
      <c r="G77" s="6"/>
      <c r="H77" s="6"/>
    </row>
    <row r="78" spans="2:8" ht="14.25">
      <c r="B78" s="12"/>
      <c r="C78" s="6"/>
      <c r="D78" s="6"/>
      <c r="E78" s="6"/>
      <c r="F78" s="6"/>
      <c r="G78" s="6"/>
      <c r="H78" s="6"/>
    </row>
    <row r="79" ht="14.25">
      <c r="C79" s="8"/>
    </row>
    <row r="80" spans="2:3" ht="15">
      <c r="B80" s="12"/>
      <c r="C80" s="22"/>
    </row>
    <row r="81" spans="2:8" ht="14.25">
      <c r="B81" s="12"/>
      <c r="C81" s="21"/>
      <c r="D81" s="20"/>
      <c r="E81" s="20"/>
      <c r="F81" s="20"/>
      <c r="G81" s="20"/>
      <c r="H81" s="20"/>
    </row>
    <row r="82" spans="2:8" ht="14.25">
      <c r="B82" s="12"/>
      <c r="C82" s="21"/>
      <c r="D82" s="20"/>
      <c r="E82" s="20"/>
      <c r="F82" s="20"/>
      <c r="G82" s="20"/>
      <c r="H82" s="20"/>
    </row>
    <row r="83" spans="2:8" ht="14.25">
      <c r="B83" s="12"/>
      <c r="C83" s="8"/>
      <c r="D83" s="14"/>
      <c r="E83" s="14"/>
      <c r="F83" s="14"/>
      <c r="G83" s="14"/>
      <c r="H83" s="14"/>
    </row>
    <row r="84" spans="2:8" ht="14.25">
      <c r="B84" s="12"/>
      <c r="C84" s="21"/>
      <c r="D84" s="14"/>
      <c r="E84" s="14"/>
      <c r="F84" s="14"/>
      <c r="G84" s="14"/>
      <c r="H84" s="14"/>
    </row>
    <row r="85" spans="2:8" ht="14.25">
      <c r="B85" s="12"/>
      <c r="C85" s="8"/>
      <c r="D85" s="8"/>
      <c r="E85" s="8"/>
      <c r="F85" s="8"/>
      <c r="G85" s="8"/>
      <c r="H85" s="8"/>
    </row>
    <row r="86" spans="2:8" ht="14.25">
      <c r="B86" s="12"/>
      <c r="C86" s="8"/>
      <c r="D86" s="8"/>
      <c r="E86" s="8"/>
      <c r="F86" s="8"/>
      <c r="G86" s="8"/>
      <c r="H86" s="8"/>
    </row>
    <row r="87" spans="2:8" ht="14.25">
      <c r="B87" s="12"/>
      <c r="C87" s="21"/>
      <c r="D87" s="20"/>
      <c r="E87" s="20"/>
      <c r="F87" s="20"/>
      <c r="G87" s="20"/>
      <c r="H87" s="20"/>
    </row>
    <row r="88" spans="2:8" ht="14.25">
      <c r="B88" s="12"/>
      <c r="C88" s="21"/>
      <c r="D88" s="20"/>
      <c r="E88" s="20"/>
      <c r="F88" s="20"/>
      <c r="G88" s="20"/>
      <c r="H88" s="20"/>
    </row>
    <row r="89" spans="2:8" ht="14.25">
      <c r="B89" s="12"/>
      <c r="C89" s="21"/>
      <c r="D89" s="20"/>
      <c r="E89" s="20"/>
      <c r="F89" s="20"/>
      <c r="G89" s="20"/>
      <c r="H89" s="20"/>
    </row>
    <row r="90" spans="2:8" ht="14.25">
      <c r="B90" s="12"/>
      <c r="C90" s="8"/>
      <c r="D90" s="14"/>
      <c r="E90" s="14"/>
      <c r="F90" s="14"/>
      <c r="G90" s="14"/>
      <c r="H90" s="14"/>
    </row>
    <row r="91" spans="2:8" ht="14.25">
      <c r="B91" s="12"/>
      <c r="C91" s="21"/>
      <c r="D91" s="8"/>
      <c r="E91" s="8"/>
      <c r="F91" s="8"/>
      <c r="G91" s="8"/>
      <c r="H91" s="8"/>
    </row>
    <row r="92" ht="14.25">
      <c r="C92" s="8"/>
    </row>
    <row r="93" spans="2:3" ht="14.25">
      <c r="B93" s="12"/>
      <c r="C93" s="8"/>
    </row>
    <row r="94" spans="2:8" ht="14.25">
      <c r="B94" s="12"/>
      <c r="C94" s="21"/>
      <c r="D94" s="20"/>
      <c r="E94" s="20"/>
      <c r="F94" s="20"/>
      <c r="G94" s="20"/>
      <c r="H94" s="20"/>
    </row>
    <row r="95" spans="2:8" ht="14.25">
      <c r="B95" s="12"/>
      <c r="C95" s="21"/>
      <c r="D95" s="20"/>
      <c r="E95" s="20"/>
      <c r="F95" s="20"/>
      <c r="G95" s="20"/>
      <c r="H95" s="20"/>
    </row>
    <row r="96" spans="2:8" ht="14.25">
      <c r="B96" s="12"/>
      <c r="C96" s="21"/>
      <c r="D96" s="20"/>
      <c r="E96" s="20"/>
      <c r="F96" s="20"/>
      <c r="G96" s="20"/>
      <c r="H96" s="20"/>
    </row>
    <row r="97" spans="2:8" ht="14.25">
      <c r="B97" s="12"/>
      <c r="C97" s="21"/>
      <c r="D97" s="20"/>
      <c r="E97" s="20"/>
      <c r="F97" s="20"/>
      <c r="G97" s="20"/>
      <c r="H97" s="20"/>
    </row>
    <row r="98" spans="2:8" ht="14.25">
      <c r="B98" s="12"/>
      <c r="C98" s="21"/>
      <c r="D98" s="20"/>
      <c r="E98" s="20"/>
      <c r="F98" s="20"/>
      <c r="G98" s="20"/>
      <c r="H98" s="20"/>
    </row>
    <row r="99" spans="2:8" ht="14.25">
      <c r="B99" s="12"/>
      <c r="C99" s="21"/>
      <c r="D99" s="20"/>
      <c r="E99" s="20"/>
      <c r="F99" s="20"/>
      <c r="G99" s="20"/>
      <c r="H99" s="20"/>
    </row>
    <row r="100" spans="2:8" ht="14.25">
      <c r="B100" s="12"/>
      <c r="C100" s="21"/>
      <c r="D100" s="20"/>
      <c r="E100" s="20"/>
      <c r="F100" s="20"/>
      <c r="G100" s="20"/>
      <c r="H100" s="20"/>
    </row>
    <row r="101" spans="2:8" ht="14.25">
      <c r="B101" s="12"/>
      <c r="C101" s="21"/>
      <c r="D101" s="20"/>
      <c r="E101" s="20"/>
      <c r="F101" s="20"/>
      <c r="G101" s="20"/>
      <c r="H101" s="20"/>
    </row>
    <row r="102" spans="2:8" ht="14.25">
      <c r="B102" s="12"/>
      <c r="C102" s="21"/>
      <c r="D102" s="20"/>
      <c r="E102" s="20"/>
      <c r="F102" s="20"/>
      <c r="G102" s="20"/>
      <c r="H102" s="20"/>
    </row>
    <row r="103" spans="2:8" ht="14.25">
      <c r="B103" s="12"/>
      <c r="C103" s="8"/>
      <c r="D103" s="20"/>
      <c r="E103" s="20"/>
      <c r="F103" s="20"/>
      <c r="G103" s="20"/>
      <c r="H103" s="20"/>
    </row>
    <row r="104" spans="2:8" ht="14.25">
      <c r="B104" s="12"/>
      <c r="C104" s="21"/>
      <c r="D104" s="14"/>
      <c r="E104" s="14"/>
      <c r="F104" s="14"/>
      <c r="G104" s="14"/>
      <c r="H104" s="14"/>
    </row>
    <row r="105" ht="14.25">
      <c r="C105" s="8"/>
    </row>
    <row r="106" ht="14.25">
      <c r="C106" s="21"/>
    </row>
    <row r="108" ht="14.25">
      <c r="B108" s="12"/>
    </row>
    <row r="113" spans="2:8" ht="14.25">
      <c r="B113" s="5"/>
      <c r="C113" s="5"/>
      <c r="D113" s="5"/>
      <c r="E113" s="5"/>
      <c r="F113" s="5"/>
      <c r="G113" s="5"/>
      <c r="H113" s="5"/>
    </row>
    <row r="114" spans="2:8" ht="14.25">
      <c r="B114" s="5"/>
      <c r="C114" s="5"/>
      <c r="D114" s="5"/>
      <c r="E114" s="5"/>
      <c r="F114" s="5"/>
      <c r="G114" s="5"/>
      <c r="H114" s="5"/>
    </row>
    <row r="115" spans="2:8" ht="14.25">
      <c r="B115" s="5"/>
      <c r="C115" s="5"/>
      <c r="D115" s="5"/>
      <c r="E115" s="5"/>
      <c r="F115" s="5"/>
      <c r="G115" s="5"/>
      <c r="H115" s="5"/>
    </row>
    <row r="116" spans="2:8" ht="14.25">
      <c r="B116" s="5"/>
      <c r="C116" s="5"/>
      <c r="D116" s="5"/>
      <c r="E116" s="5"/>
      <c r="F116" s="5"/>
      <c r="G116" s="5"/>
      <c r="H116" s="5"/>
    </row>
    <row r="117" spans="2:8" ht="14.25">
      <c r="B117" s="12"/>
      <c r="C117" s="5"/>
      <c r="D117" s="5"/>
      <c r="E117" s="5"/>
      <c r="F117" s="5"/>
      <c r="G117" s="5"/>
      <c r="H117" s="5"/>
    </row>
    <row r="118" spans="2:8" ht="14.25">
      <c r="B118" s="12"/>
      <c r="C118" s="5"/>
      <c r="D118" s="5"/>
      <c r="E118" s="5"/>
      <c r="F118" s="5"/>
      <c r="G118" s="5"/>
      <c r="H118" s="5"/>
    </row>
    <row r="119" spans="2:8" ht="14.25">
      <c r="B119" s="5"/>
      <c r="C119" s="5"/>
      <c r="D119" s="5"/>
      <c r="E119" s="5"/>
      <c r="F119" s="5"/>
      <c r="G119" s="5"/>
      <c r="H119" s="5"/>
    </row>
    <row r="120" spans="2:8" ht="14.25">
      <c r="B120" s="5"/>
      <c r="C120" s="5"/>
      <c r="D120" s="5"/>
      <c r="E120" s="5"/>
      <c r="F120" s="5"/>
      <c r="G120" s="5"/>
      <c r="H120" s="5"/>
    </row>
    <row r="121" spans="2:11" ht="14.25">
      <c r="B121" s="12"/>
      <c r="C121" s="23"/>
      <c r="D121" s="24"/>
      <c r="E121" s="24"/>
      <c r="F121" s="24"/>
      <c r="G121" s="24"/>
      <c r="H121" s="24"/>
      <c r="I121" s="24"/>
      <c r="J121" s="24"/>
      <c r="K121" s="24"/>
    </row>
    <row r="122" spans="2:11" ht="14.25">
      <c r="B122" s="12"/>
      <c r="C122" s="23"/>
      <c r="D122" s="24"/>
      <c r="E122" s="24"/>
      <c r="F122" s="24"/>
      <c r="G122" s="24"/>
      <c r="H122" s="24"/>
      <c r="I122" s="24"/>
      <c r="J122" s="24"/>
      <c r="K122" s="24"/>
    </row>
    <row r="123" spans="3:11" ht="14.25">
      <c r="C123" s="23"/>
      <c r="D123" s="24"/>
      <c r="E123" s="24"/>
      <c r="F123" s="24"/>
      <c r="G123" s="24"/>
      <c r="H123" s="24"/>
      <c r="I123" s="24"/>
      <c r="J123" s="24"/>
      <c r="K123" s="24"/>
    </row>
    <row r="124" spans="2:11" ht="14.25">
      <c r="B124" s="12"/>
      <c r="C124" s="23"/>
      <c r="D124" s="24"/>
      <c r="E124" s="24"/>
      <c r="F124" s="24"/>
      <c r="G124" s="24"/>
      <c r="H124" s="24"/>
      <c r="I124" s="24"/>
      <c r="J124" s="24"/>
      <c r="K124" s="24"/>
    </row>
    <row r="125" spans="2:11" ht="14.25">
      <c r="B125" s="12"/>
      <c r="C125" s="23"/>
      <c r="D125" s="24"/>
      <c r="E125" s="24"/>
      <c r="F125" s="24"/>
      <c r="G125" s="24"/>
      <c r="H125" s="24"/>
      <c r="I125" s="24"/>
      <c r="J125" s="24"/>
      <c r="K125" s="24"/>
    </row>
    <row r="126" spans="2:11" ht="14.25">
      <c r="B126" s="12"/>
      <c r="C126" s="23"/>
      <c r="D126" s="24"/>
      <c r="E126" s="24"/>
      <c r="F126" s="24"/>
      <c r="G126" s="24"/>
      <c r="H126" s="24"/>
      <c r="I126" s="24"/>
      <c r="J126" s="24"/>
      <c r="K126" s="24"/>
    </row>
    <row r="127" spans="2:11" ht="14.25">
      <c r="B127" s="12"/>
      <c r="C127" s="23"/>
      <c r="D127" s="24"/>
      <c r="E127" s="24"/>
      <c r="F127" s="24"/>
      <c r="G127" s="24"/>
      <c r="H127" s="24"/>
      <c r="I127" s="24"/>
      <c r="J127" s="24"/>
      <c r="K127" s="24"/>
    </row>
    <row r="128" spans="2:11" ht="14.25">
      <c r="B128" s="12"/>
      <c r="C128" s="23"/>
      <c r="D128" s="24"/>
      <c r="E128" s="24"/>
      <c r="F128" s="24"/>
      <c r="G128" s="24"/>
      <c r="H128" s="24"/>
      <c r="I128" s="24"/>
      <c r="J128" s="24"/>
      <c r="K128" s="24"/>
    </row>
    <row r="129" spans="2:11" ht="14.25">
      <c r="B129" s="12"/>
      <c r="C129" s="23"/>
      <c r="D129" s="24"/>
      <c r="E129" s="24"/>
      <c r="F129" s="24"/>
      <c r="G129" s="24"/>
      <c r="H129" s="24"/>
      <c r="I129" s="24"/>
      <c r="J129" s="24"/>
      <c r="K129" s="24"/>
    </row>
    <row r="130" spans="2:11" ht="14.25">
      <c r="B130" s="12"/>
      <c r="C130" s="23"/>
      <c r="D130" s="24"/>
      <c r="E130" s="24"/>
      <c r="F130" s="24"/>
      <c r="G130" s="24"/>
      <c r="H130" s="24"/>
      <c r="I130" s="24"/>
      <c r="J130" s="24"/>
      <c r="K130" s="24"/>
    </row>
    <row r="131" spans="2:11" ht="14.25">
      <c r="B131" s="12"/>
      <c r="C131" s="23"/>
      <c r="D131" s="24"/>
      <c r="E131" s="24"/>
      <c r="F131" s="24"/>
      <c r="G131" s="24"/>
      <c r="H131" s="24"/>
      <c r="I131" s="24"/>
      <c r="J131" s="24"/>
      <c r="K131" s="24"/>
    </row>
    <row r="132" spans="2:11" ht="14.25">
      <c r="B132" s="12"/>
      <c r="C132" s="23"/>
      <c r="D132" s="24"/>
      <c r="E132" s="24"/>
      <c r="F132" s="24"/>
      <c r="G132" s="24"/>
      <c r="H132" s="24"/>
      <c r="I132" s="24"/>
      <c r="J132" s="24"/>
      <c r="K132" s="24"/>
    </row>
    <row r="133" spans="3:11" ht="14.25">
      <c r="C133" s="23"/>
      <c r="D133" s="24"/>
      <c r="E133" s="24"/>
      <c r="F133" s="24"/>
      <c r="G133" s="24"/>
      <c r="H133" s="24"/>
      <c r="I133" s="24"/>
      <c r="J133" s="24"/>
      <c r="K133" s="24"/>
    </row>
    <row r="134" spans="2:11" ht="14.25">
      <c r="B134" s="12"/>
      <c r="C134" s="23"/>
      <c r="D134" s="24"/>
      <c r="E134" s="24"/>
      <c r="F134" s="24"/>
      <c r="G134" s="24"/>
      <c r="H134" s="24"/>
      <c r="I134" s="24"/>
      <c r="J134" s="24"/>
      <c r="K134" s="24"/>
    </row>
    <row r="135" spans="3:11" ht="14.25">
      <c r="C135" s="23"/>
      <c r="D135" s="24"/>
      <c r="E135" s="24"/>
      <c r="F135" s="24"/>
      <c r="G135" s="24"/>
      <c r="H135" s="24"/>
      <c r="I135" s="24"/>
      <c r="J135" s="24"/>
      <c r="K135" s="24"/>
    </row>
    <row r="136" spans="2:11" ht="14.25">
      <c r="B136" s="12"/>
      <c r="C136" s="23"/>
      <c r="D136" s="24"/>
      <c r="E136" s="24"/>
      <c r="F136" s="24"/>
      <c r="G136" s="24"/>
      <c r="H136" s="24"/>
      <c r="I136" s="24"/>
      <c r="J136" s="24"/>
      <c r="K136" s="24"/>
    </row>
    <row r="137" spans="2:11" ht="14.25">
      <c r="B137" s="12"/>
      <c r="C137" s="23"/>
      <c r="D137" s="24"/>
      <c r="E137" s="24"/>
      <c r="F137" s="24"/>
      <c r="G137" s="24"/>
      <c r="H137" s="24"/>
      <c r="I137" s="24"/>
      <c r="J137" s="24"/>
      <c r="K137" s="24"/>
    </row>
    <row r="138" spans="2:11" ht="14.25">
      <c r="B138" s="12"/>
      <c r="C138" s="23"/>
      <c r="D138" s="24"/>
      <c r="E138" s="24"/>
      <c r="F138" s="24"/>
      <c r="G138" s="24"/>
      <c r="H138" s="24"/>
      <c r="I138" s="24"/>
      <c r="J138" s="24"/>
      <c r="K138" s="24"/>
    </row>
    <row r="139" spans="3:11" ht="14.25">
      <c r="C139" s="23"/>
      <c r="D139" s="24"/>
      <c r="E139" s="24"/>
      <c r="F139" s="24"/>
      <c r="G139" s="24"/>
      <c r="H139" s="24"/>
      <c r="I139" s="24"/>
      <c r="J139" s="24"/>
      <c r="K139" s="24"/>
    </row>
    <row r="140" spans="2:11" ht="14.25">
      <c r="B140" s="12"/>
      <c r="C140" s="23"/>
      <c r="D140" s="24"/>
      <c r="E140" s="24"/>
      <c r="F140" s="24"/>
      <c r="G140" s="24"/>
      <c r="H140" s="24"/>
      <c r="I140" s="24"/>
      <c r="J140" s="24"/>
      <c r="K140" s="24"/>
    </row>
    <row r="141" spans="3:11" ht="14.25">
      <c r="C141" s="23"/>
      <c r="D141" s="24"/>
      <c r="E141" s="24"/>
      <c r="F141" s="24"/>
      <c r="G141" s="24"/>
      <c r="H141" s="24"/>
      <c r="I141" s="24"/>
      <c r="J141" s="24"/>
      <c r="K141" s="24"/>
    </row>
    <row r="142" spans="2:11" ht="14.25">
      <c r="B142" s="12"/>
      <c r="C142" s="23"/>
      <c r="D142" s="24"/>
      <c r="E142" s="24"/>
      <c r="F142" s="24"/>
      <c r="G142" s="24"/>
      <c r="H142" s="24"/>
      <c r="I142" s="24"/>
      <c r="J142" s="24"/>
      <c r="K142" s="24"/>
    </row>
    <row r="143" spans="3:11" ht="14.25"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3:11" ht="14.25"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3:11" ht="14.25"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3:11" ht="14.25"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3:11" ht="14.25"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3:11" ht="14.25"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3:11" ht="14.25"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3:11" ht="14.25"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3:11" ht="14.25"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3:11" ht="14.25"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3:11" ht="14.25"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3:11" ht="14.25"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3:11" ht="14.25"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3:11" ht="14.25"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3:11" ht="14.25"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3:11" ht="14.25"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3:11" ht="14.25"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3:11" ht="14.25"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3:11" ht="14.25"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3:11" ht="14.25"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3:11" ht="14.25"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3:11" ht="14.25"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3:11" ht="14.25"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3:11" ht="14.25"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3:11" ht="14.25"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3:11" ht="14.25"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3:11" ht="14.25"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3:11" ht="14.25"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3:11" ht="14.25"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3:11" ht="14.25"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3:11" ht="14.25"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3:11" ht="14.25"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3:11" ht="14.25"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3:11" ht="14.25"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3:11" ht="14.25"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3:11" ht="14.25"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3:11" ht="14.25"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3:11" ht="14.25"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3:11" ht="14.25"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3:11" ht="14.25"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3:11" ht="14.25"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3:11" ht="14.25"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3:11" ht="14.25"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3:11" ht="14.25"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3:11" ht="14.25"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3:11" ht="14.25"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3:11" ht="14.25"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3:11" ht="14.25"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3:11" ht="14.25"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3:11" ht="14.25"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3:11" ht="14.25"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3:11" ht="14.25"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3:11" ht="14.25"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3:11" ht="14.25"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3:11" ht="14.25"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3:11" ht="14.25"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3:11" ht="14.25"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3:11" ht="14.25"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3:11" ht="14.25"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3:11" ht="14.25"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3:11" ht="14.25"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3:11" ht="14.25"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3:11" ht="14.25"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3:11" ht="14.25"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3:11" ht="14.25"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3:11" ht="14.25"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3:11" ht="14.25"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3:11" ht="14.25"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3:11" ht="14.25"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3:11" ht="14.25"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3:11" ht="14.25"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3:11" ht="14.25"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3:11" ht="14.25"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3:11" ht="14.25"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3:11" ht="14.25"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3:11" ht="14.25"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3:11" ht="14.25"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3:11" ht="14.25"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3:11" ht="14.25"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3:11" ht="14.25"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3:11" ht="14.25">
      <c r="C223" s="24"/>
      <c r="D223" s="24"/>
      <c r="E223" s="24"/>
      <c r="F223" s="24"/>
      <c r="G223" s="24"/>
      <c r="H223" s="24"/>
      <c r="I223" s="24"/>
      <c r="J223" s="24"/>
      <c r="K223" s="24"/>
    </row>
  </sheetData>
  <sheetProtection/>
  <mergeCells count="2">
    <mergeCell ref="B6:O6"/>
    <mergeCell ref="B3:O3"/>
  </mergeCells>
  <printOptions horizontalCentered="1" verticalCentered="1"/>
  <pageMargins left="0.49" right="0.35" top="0" bottom="0" header="0.17" footer="0.31"/>
  <pageSetup fitToHeight="2" fitToWidth="1" horizontalDpi="300" verticalDpi="3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O223"/>
  <sheetViews>
    <sheetView zoomScale="73" zoomScaleNormal="73" zoomScalePageLayoutView="0" workbookViewId="0" topLeftCell="A1">
      <selection activeCell="A8" sqref="A8"/>
    </sheetView>
  </sheetViews>
  <sheetFormatPr defaultColWidth="9.83203125" defaultRowHeight="11.25"/>
  <cols>
    <col min="1" max="1" width="38.66015625" style="4" bestFit="1" customWidth="1"/>
    <col min="2" max="3" width="18.83203125" style="4" customWidth="1"/>
    <col min="4" max="4" width="2.66015625" style="4" customWidth="1"/>
    <col min="5" max="5" width="9.5" style="4" bestFit="1" customWidth="1"/>
    <col min="6" max="6" width="1.5" style="4" customWidth="1"/>
    <col min="7" max="7" width="18.83203125" style="4" customWidth="1"/>
    <col min="8" max="8" width="16" style="4" bestFit="1" customWidth="1"/>
    <col min="9" max="9" width="21.66015625" style="4" customWidth="1"/>
    <col min="10" max="10" width="20.66015625" style="4" bestFit="1" customWidth="1"/>
    <col min="11" max="11" width="18.83203125" style="4" customWidth="1"/>
    <col min="12" max="12" width="1.83203125" style="4" customWidth="1"/>
    <col min="13" max="13" width="16" style="4" bestFit="1" customWidth="1"/>
    <col min="14" max="14" width="17" style="4" bestFit="1" customWidth="1"/>
    <col min="15" max="15" width="9.83203125" style="4" customWidth="1"/>
    <col min="16" max="16" width="21.66015625" style="4" bestFit="1" customWidth="1"/>
    <col min="17" max="17" width="1.0078125" style="4" customWidth="1"/>
    <col min="18" max="18" width="11.66015625" style="4" bestFit="1" customWidth="1"/>
    <col min="19" max="19" width="9.83203125" style="4" customWidth="1"/>
    <col min="20" max="20" width="14.5" style="4" bestFit="1" customWidth="1"/>
    <col min="21" max="21" width="9.83203125" style="4" customWidth="1"/>
    <col min="22" max="22" width="14.5" style="4" bestFit="1" customWidth="1"/>
    <col min="23" max="23" width="11.66015625" style="4" bestFit="1" customWidth="1"/>
    <col min="24" max="16384" width="9.83203125" style="4" customWidth="1"/>
  </cols>
  <sheetData>
    <row r="1" ht="13.5" customHeight="1">
      <c r="K1" s="10"/>
    </row>
    <row r="2" ht="13.5" customHeight="1">
      <c r="K2" s="11"/>
    </row>
    <row r="3" spans="1:14" ht="14.25">
      <c r="A3" s="120" t="str">
        <f>Diff!B3</f>
        <v>2009-10 Projected Enrollment for Florida Public Schools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4.25">
      <c r="A4" s="5" t="s">
        <v>324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120" t="str">
        <f>Diff!B5</f>
        <v>School District PreK - 12 Programs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14.25">
      <c r="A6" s="121">
        <f>Diff!B6</f>
        <v>39794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0" ht="13.5" customHeight="1">
      <c r="A7" s="12"/>
      <c r="B7" s="5"/>
      <c r="C7" s="5"/>
      <c r="D7" s="5"/>
      <c r="E7" s="5"/>
      <c r="F7" s="5"/>
      <c r="G7" s="5"/>
      <c r="H7" s="5"/>
      <c r="I7" s="5"/>
      <c r="J7" s="5"/>
    </row>
    <row r="8" spans="1:14" ht="14.25" customHeight="1">
      <c r="A8" s="12"/>
      <c r="B8" s="6"/>
      <c r="C8" s="6"/>
      <c r="D8" s="6"/>
      <c r="E8" s="6"/>
      <c r="F8" s="7"/>
      <c r="G8" s="25"/>
      <c r="H8" s="15"/>
      <c r="I8" s="6"/>
      <c r="J8" s="6"/>
      <c r="K8" s="25"/>
      <c r="L8" s="6"/>
      <c r="M8" s="15" t="s">
        <v>92</v>
      </c>
      <c r="N8" s="15" t="s">
        <v>92</v>
      </c>
    </row>
    <row r="9" spans="2:14" ht="12.75" customHeight="1">
      <c r="B9" s="15"/>
      <c r="C9" s="29"/>
      <c r="D9" s="15"/>
      <c r="E9" s="15"/>
      <c r="F9" s="15"/>
      <c r="G9" s="15"/>
      <c r="H9" s="15" t="s">
        <v>92</v>
      </c>
      <c r="I9" s="15" t="s">
        <v>92</v>
      </c>
      <c r="J9" s="15" t="str">
        <f>Diff!K9</f>
        <v>2009-10</v>
      </c>
      <c r="K9" s="15"/>
      <c r="L9" s="15"/>
      <c r="M9" s="15" t="s">
        <v>192</v>
      </c>
      <c r="N9" s="15" t="s">
        <v>192</v>
      </c>
    </row>
    <row r="10" spans="2:14" ht="12.75" customHeight="1">
      <c r="B10" s="58"/>
      <c r="C10" s="55"/>
      <c r="D10" s="15"/>
      <c r="E10" s="57"/>
      <c r="F10" s="15"/>
      <c r="G10" s="15"/>
      <c r="H10" s="15" t="s">
        <v>192</v>
      </c>
      <c r="I10" s="15" t="s">
        <v>192</v>
      </c>
      <c r="J10" s="30" t="s">
        <v>181</v>
      </c>
      <c r="K10" s="15" t="str">
        <f>Diff!L10</f>
        <v>2009-10</v>
      </c>
      <c r="L10" s="15"/>
      <c r="M10" s="15" t="s">
        <v>184</v>
      </c>
      <c r="N10" s="15" t="s">
        <v>316</v>
      </c>
    </row>
    <row r="11" spans="2:14" ht="15" customHeight="1">
      <c r="B11" s="15" t="str">
        <f>Diff!D11</f>
        <v>2007-08</v>
      </c>
      <c r="C11" s="15" t="str">
        <f>Diff!F11</f>
        <v>2008-09</v>
      </c>
      <c r="D11" s="15"/>
      <c r="E11" s="15" t="s">
        <v>314</v>
      </c>
      <c r="F11" s="15"/>
      <c r="G11" s="15" t="str">
        <f>Diff!F11</f>
        <v>2008-09</v>
      </c>
      <c r="H11" s="58" t="s">
        <v>218</v>
      </c>
      <c r="I11" s="31" t="s">
        <v>222</v>
      </c>
      <c r="J11" s="30" t="s">
        <v>182</v>
      </c>
      <c r="K11" s="15" t="s">
        <v>189</v>
      </c>
      <c r="L11" s="31"/>
      <c r="M11" s="15" t="s">
        <v>223</v>
      </c>
      <c r="N11" s="15" t="s">
        <v>223</v>
      </c>
    </row>
    <row r="12" spans="2:14" ht="15" customHeight="1">
      <c r="B12" s="15" t="str">
        <f>Diff!C12</f>
        <v>Final</v>
      </c>
      <c r="C12" s="31" t="str">
        <f>Diff!F12</f>
        <v>Appropriated FTE</v>
      </c>
      <c r="D12" s="15"/>
      <c r="E12" s="29" t="s">
        <v>321</v>
      </c>
      <c r="F12" s="15"/>
      <c r="G12" s="31" t="s">
        <v>183</v>
      </c>
      <c r="H12" s="15" t="s">
        <v>319</v>
      </c>
      <c r="I12" s="55" t="s">
        <v>19</v>
      </c>
      <c r="J12" s="49">
        <f>Diff!K12</f>
        <v>39643</v>
      </c>
      <c r="K12" s="32">
        <f>Diff!L12</f>
        <v>39794</v>
      </c>
      <c r="L12" s="15"/>
      <c r="M12" s="15" t="s">
        <v>188</v>
      </c>
      <c r="N12" s="15" t="s">
        <v>187</v>
      </c>
    </row>
    <row r="13" spans="2:14" ht="12.75" customHeight="1">
      <c r="B13" s="40">
        <v>1</v>
      </c>
      <c r="C13" s="41">
        <v>2</v>
      </c>
      <c r="D13" s="15"/>
      <c r="E13" s="40">
        <v>3</v>
      </c>
      <c r="F13" s="15"/>
      <c r="G13" s="29" t="s">
        <v>315</v>
      </c>
      <c r="H13" s="40">
        <v>5</v>
      </c>
      <c r="I13" s="40">
        <v>6</v>
      </c>
      <c r="J13" s="40">
        <v>7</v>
      </c>
      <c r="K13" s="40">
        <v>8</v>
      </c>
      <c r="L13" s="15"/>
      <c r="M13" s="40">
        <v>9</v>
      </c>
      <c r="N13" s="40">
        <v>10</v>
      </c>
    </row>
    <row r="14" spans="3:13" ht="12" customHeight="1">
      <c r="C14" s="6"/>
      <c r="F14" s="6"/>
      <c r="G14" s="6"/>
      <c r="H14" s="6"/>
      <c r="I14" s="6"/>
      <c r="J14" s="6"/>
      <c r="L14" s="6"/>
      <c r="M14" s="6"/>
    </row>
    <row r="15" spans="1:22" ht="13.5" customHeight="1">
      <c r="A15" s="12" t="s">
        <v>14</v>
      </c>
      <c r="C15" s="6"/>
      <c r="H15" s="6"/>
      <c r="I15" s="6"/>
      <c r="J15" s="6"/>
      <c r="L15" s="6"/>
      <c r="M15" s="6"/>
      <c r="P15" s="12"/>
      <c r="V15" s="6"/>
    </row>
    <row r="16" spans="1:223" ht="13.5" customHeight="1">
      <c r="A16" s="12" t="s">
        <v>1</v>
      </c>
      <c r="B16" s="11">
        <f>Diff!D16</f>
        <v>603566.3000000002</v>
      </c>
      <c r="C16" s="11">
        <f>Diff!F16</f>
        <v>604167.3299999998</v>
      </c>
      <c r="D16" s="14"/>
      <c r="E16" s="26">
        <f>(C16-B16)/B16</f>
        <v>0.0009957978104471348</v>
      </c>
      <c r="F16" s="8"/>
      <c r="G16" s="42">
        <f>Diff!H16</f>
        <v>590090.82</v>
      </c>
      <c r="H16" s="26">
        <f>(G16-B16)/B16</f>
        <v>-0.02232642876184474</v>
      </c>
      <c r="I16" s="110">
        <f>(G16-C16)/C16</f>
        <v>-0.02329902545375947</v>
      </c>
      <c r="J16" s="42">
        <f>Diff!K16</f>
        <v>600464.5300000001</v>
      </c>
      <c r="K16" s="42">
        <f>Diff!L16</f>
        <v>584034.53</v>
      </c>
      <c r="L16" s="26"/>
      <c r="M16" s="26">
        <f>(K16-G16)/G16</f>
        <v>-0.010263318449861534</v>
      </c>
      <c r="N16" s="26">
        <f>(K16-J16)/J16</f>
        <v>-0.02736214910146335</v>
      </c>
      <c r="O16" s="15"/>
      <c r="P16" s="12"/>
      <c r="Q16" s="6"/>
      <c r="R16" s="14"/>
      <c r="S16" s="6"/>
      <c r="T16" s="16"/>
      <c r="U16" s="6"/>
      <c r="V16" s="16"/>
      <c r="W16" s="1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</row>
    <row r="17" spans="1:23" ht="13.5" customHeight="1">
      <c r="A17" s="12" t="s">
        <v>2</v>
      </c>
      <c r="B17" s="11">
        <f>Diff!D17</f>
        <v>727253.1400000005</v>
      </c>
      <c r="C17" s="11">
        <f>Diff!F17</f>
        <v>729294.1500000003</v>
      </c>
      <c r="D17" s="14"/>
      <c r="E17" s="26">
        <f>(C17-B17)/B17</f>
        <v>0.002806464335100396</v>
      </c>
      <c r="F17" s="8"/>
      <c r="G17" s="42">
        <f>Diff!H17</f>
        <v>733129.98</v>
      </c>
      <c r="H17" s="26">
        <f aca="true" t="shared" si="0" ref="H17:H41">(G17-B17)/B17</f>
        <v>0.008080872638101635</v>
      </c>
      <c r="I17" s="110">
        <f aca="true" t="shared" si="1" ref="I17:I41">(G17-C17)/C17</f>
        <v>0.005259647290465341</v>
      </c>
      <c r="J17" s="42">
        <f>Diff!K17</f>
        <v>732388.1099999998</v>
      </c>
      <c r="K17" s="42">
        <f>Diff!L17</f>
        <v>732916.9100000001</v>
      </c>
      <c r="L17" s="26"/>
      <c r="M17" s="26">
        <f aca="true" t="shared" si="2" ref="M17:M41">(K17-G17)/G17</f>
        <v>-0.000290630591862895</v>
      </c>
      <c r="N17" s="26">
        <f aca="true" t="shared" si="3" ref="N17:N41">(K17-J17)/J17</f>
        <v>0.0007220215522073344</v>
      </c>
      <c r="O17" s="15"/>
      <c r="P17" s="12"/>
      <c r="R17" s="14"/>
      <c r="T17" s="14"/>
      <c r="V17" s="14"/>
      <c r="W17" s="14"/>
    </row>
    <row r="18" spans="1:23" ht="13.5" customHeight="1">
      <c r="A18" s="12" t="s">
        <v>3</v>
      </c>
      <c r="B18" s="11">
        <f>Diff!D18</f>
        <v>547304.9499999998</v>
      </c>
      <c r="C18" s="11">
        <f>Diff!F18</f>
        <v>540531.5400000002</v>
      </c>
      <c r="D18" s="14"/>
      <c r="E18" s="26">
        <f>(C18-B18)/B18</f>
        <v>-0.012375934111320729</v>
      </c>
      <c r="F18" s="8"/>
      <c r="G18" s="42">
        <f>Diff!H18</f>
        <v>544444.0299999999</v>
      </c>
      <c r="H18" s="26">
        <f t="shared" si="0"/>
        <v>-0.0052272869083313175</v>
      </c>
      <c r="I18" s="110">
        <f t="shared" si="1"/>
        <v>0.007238227023717722</v>
      </c>
      <c r="J18" s="42">
        <f>Diff!K18</f>
        <v>534521.07</v>
      </c>
      <c r="K18" s="42">
        <f>Diff!L18</f>
        <v>543124.97</v>
      </c>
      <c r="L18" s="26"/>
      <c r="M18" s="26">
        <f t="shared" si="2"/>
        <v>-0.002422765109574146</v>
      </c>
      <c r="N18" s="26">
        <f t="shared" si="3"/>
        <v>0.016096465570571473</v>
      </c>
      <c r="O18" s="15"/>
      <c r="P18" s="12"/>
      <c r="R18" s="14"/>
      <c r="T18" s="14"/>
      <c r="V18" s="14"/>
      <c r="W18" s="14"/>
    </row>
    <row r="19" spans="1:23" ht="13.5" customHeight="1">
      <c r="A19" s="37" t="s">
        <v>88</v>
      </c>
      <c r="B19" s="44">
        <f>SUM(B16:B18)</f>
        <v>1878124.3900000006</v>
      </c>
      <c r="C19" s="106">
        <f>SUM(C16:C18)</f>
        <v>1873993.02</v>
      </c>
      <c r="D19" s="34"/>
      <c r="E19" s="38">
        <f>(C19-B19)/B19</f>
        <v>-0.0021997318292642887</v>
      </c>
      <c r="F19" s="35"/>
      <c r="G19" s="44">
        <f>SUM(G16:G18)</f>
        <v>1867664.8299999996</v>
      </c>
      <c r="H19" s="38">
        <f t="shared" si="0"/>
        <v>-0.005569151892011255</v>
      </c>
      <c r="I19" s="111">
        <f t="shared" si="1"/>
        <v>-0.0033768482232662796</v>
      </c>
      <c r="J19" s="44">
        <f>SUM(J16:J18)</f>
        <v>1867373.71</v>
      </c>
      <c r="K19" s="44">
        <f>SUM(K16:K18)</f>
        <v>1860076.4100000001</v>
      </c>
      <c r="L19" s="38"/>
      <c r="M19" s="38">
        <f t="shared" si="2"/>
        <v>-0.0040630523625587904</v>
      </c>
      <c r="N19" s="38">
        <f t="shared" si="3"/>
        <v>-0.0039077876918379734</v>
      </c>
      <c r="O19" s="15"/>
      <c r="P19" s="12"/>
      <c r="R19" s="14"/>
      <c r="T19" s="14"/>
      <c r="V19" s="14"/>
      <c r="W19" s="14"/>
    </row>
    <row r="20" spans="1:23" ht="13.5" customHeight="1">
      <c r="A20" s="37"/>
      <c r="B20" s="38"/>
      <c r="C20" s="11"/>
      <c r="D20" s="34"/>
      <c r="E20" s="38"/>
      <c r="F20" s="35"/>
      <c r="G20" s="42"/>
      <c r="H20" s="26"/>
      <c r="I20" s="110"/>
      <c r="J20" s="44"/>
      <c r="K20" s="42"/>
      <c r="L20" s="38"/>
      <c r="M20" s="26"/>
      <c r="N20" s="26"/>
      <c r="O20" s="15"/>
      <c r="P20" s="12"/>
      <c r="R20" s="14"/>
      <c r="T20" s="14"/>
      <c r="V20" s="14"/>
      <c r="W20" s="14"/>
    </row>
    <row r="21" spans="1:23" ht="13.5" customHeight="1">
      <c r="A21" s="12" t="s">
        <v>10</v>
      </c>
      <c r="B21" s="56">
        <f>Diff!D21</f>
        <v>138818.50000000003</v>
      </c>
      <c r="C21" s="11">
        <f>Diff!F21</f>
        <v>138703.27000000005</v>
      </c>
      <c r="D21" s="14"/>
      <c r="E21" s="26">
        <f>(C21-B21)/B21</f>
        <v>-0.0008300766828627405</v>
      </c>
      <c r="F21" s="8"/>
      <c r="G21" s="42">
        <f>Diff!H21</f>
        <v>138149.62999999992</v>
      </c>
      <c r="H21" s="26">
        <f t="shared" si="0"/>
        <v>-0.004818305917439762</v>
      </c>
      <c r="I21" s="110">
        <f t="shared" si="1"/>
        <v>-0.003991542520952319</v>
      </c>
      <c r="J21" s="42">
        <f>Diff!K21</f>
        <v>137538.05000000002</v>
      </c>
      <c r="K21" s="42">
        <f>Diff!L21</f>
        <v>137753.94999999987</v>
      </c>
      <c r="L21" s="26"/>
      <c r="M21" s="26">
        <f t="shared" si="2"/>
        <v>-0.0028641408594438614</v>
      </c>
      <c r="N21" s="26">
        <f t="shared" si="3"/>
        <v>0.0015697474262565787</v>
      </c>
      <c r="O21" s="15"/>
      <c r="P21" s="12"/>
      <c r="R21" s="14"/>
      <c r="T21" s="14"/>
      <c r="V21" s="14"/>
      <c r="W21" s="14"/>
    </row>
    <row r="22" spans="1:23" ht="13.5" customHeight="1">
      <c r="A22" s="12" t="s">
        <v>11</v>
      </c>
      <c r="B22" s="56">
        <f>Diff!D22</f>
        <v>217567.98999999996</v>
      </c>
      <c r="C22" s="11">
        <f>Diff!F22</f>
        <v>218403.91999999998</v>
      </c>
      <c r="D22" s="14"/>
      <c r="E22" s="26">
        <f>(C22-B22)/B22</f>
        <v>0.003842155272933405</v>
      </c>
      <c r="F22" s="8"/>
      <c r="G22" s="42">
        <f>Diff!H22</f>
        <v>218336.25999999998</v>
      </c>
      <c r="H22" s="26">
        <f t="shared" si="0"/>
        <v>0.00353117202581142</v>
      </c>
      <c r="I22" s="110">
        <f t="shared" si="1"/>
        <v>-0.0003097929744118306</v>
      </c>
      <c r="J22" s="42">
        <f>Diff!K22</f>
        <v>218723.44999999992</v>
      </c>
      <c r="K22" s="42">
        <f>Diff!L22</f>
        <v>217967.48000000004</v>
      </c>
      <c r="L22" s="26"/>
      <c r="M22" s="26">
        <f t="shared" si="2"/>
        <v>-0.0016890460613364939</v>
      </c>
      <c r="N22" s="26">
        <f t="shared" si="3"/>
        <v>-0.003456282351068827</v>
      </c>
      <c r="O22" s="15"/>
      <c r="P22" s="12"/>
      <c r="R22" s="14"/>
      <c r="T22" s="14"/>
      <c r="V22" s="14"/>
      <c r="W22" s="14"/>
    </row>
    <row r="23" spans="1:23" ht="13.5" customHeight="1">
      <c r="A23" s="12" t="s">
        <v>12</v>
      </c>
      <c r="B23" s="56">
        <f>Diff!D23</f>
        <v>137302.00999999998</v>
      </c>
      <c r="C23" s="11">
        <f>Diff!F23</f>
        <v>137820.72999999995</v>
      </c>
      <c r="D23" s="8"/>
      <c r="E23" s="26">
        <f>(C23-B23)/B23</f>
        <v>0.0037779490627993877</v>
      </c>
      <c r="F23" s="8"/>
      <c r="G23" s="42">
        <f>Diff!H23</f>
        <v>132299.99</v>
      </c>
      <c r="H23" s="26">
        <f t="shared" si="0"/>
        <v>-0.03643078495354868</v>
      </c>
      <c r="I23" s="110">
        <f t="shared" si="1"/>
        <v>-0.04005739920257253</v>
      </c>
      <c r="J23" s="42">
        <f>Diff!K23</f>
        <v>135071.88</v>
      </c>
      <c r="K23" s="42">
        <f>Diff!L23</f>
        <v>130624.62</v>
      </c>
      <c r="L23" s="26"/>
      <c r="M23" s="26">
        <f t="shared" si="2"/>
        <v>-0.012663417434876567</v>
      </c>
      <c r="N23" s="26">
        <f t="shared" si="3"/>
        <v>-0.03292513586099497</v>
      </c>
      <c r="O23" s="15"/>
      <c r="P23" s="12"/>
      <c r="R23" s="14"/>
      <c r="T23" s="14"/>
      <c r="V23" s="14"/>
      <c r="W23" s="14"/>
    </row>
    <row r="24" spans="1:23" ht="13.5" customHeight="1">
      <c r="A24" s="37" t="s">
        <v>89</v>
      </c>
      <c r="B24" s="44">
        <f>SUM(B21:B23)</f>
        <v>493688.5</v>
      </c>
      <c r="C24" s="106">
        <f>SUM(C21:C23)</f>
        <v>494927.92000000004</v>
      </c>
      <c r="D24" s="106">
        <f>SUM(D21:D23)</f>
        <v>0</v>
      </c>
      <c r="E24" s="38">
        <f>(C24-B24)/B24</f>
        <v>0.0025105304255619524</v>
      </c>
      <c r="F24" s="106">
        <f>SUM(F21:F23)</f>
        <v>0</v>
      </c>
      <c r="G24" s="106">
        <f>SUM(G21:G23)</f>
        <v>488785.8799999999</v>
      </c>
      <c r="H24" s="38">
        <f t="shared" si="0"/>
        <v>-0.00993059388663117</v>
      </c>
      <c r="I24" s="111">
        <f t="shared" si="1"/>
        <v>-0.012409968708170986</v>
      </c>
      <c r="J24" s="44">
        <f>SUM(J21:J23)</f>
        <v>491333.37999999995</v>
      </c>
      <c r="K24" s="44">
        <f>SUM(K21:K23)</f>
        <v>486346.04999999993</v>
      </c>
      <c r="L24" s="38"/>
      <c r="M24" s="38">
        <f t="shared" si="2"/>
        <v>-0.004991613096515715</v>
      </c>
      <c r="N24" s="38">
        <f t="shared" si="3"/>
        <v>-0.010150602835085247</v>
      </c>
      <c r="O24" s="15"/>
      <c r="P24" s="12"/>
      <c r="R24" s="14"/>
      <c r="T24" s="14"/>
      <c r="V24" s="14"/>
      <c r="W24" s="14"/>
    </row>
    <row r="25" spans="1:23" ht="13.5" customHeight="1">
      <c r="A25" s="37"/>
      <c r="B25" s="38"/>
      <c r="C25" s="11"/>
      <c r="D25" s="34"/>
      <c r="E25" s="38"/>
      <c r="F25" s="35"/>
      <c r="G25" s="42"/>
      <c r="H25" s="26"/>
      <c r="I25" s="110"/>
      <c r="J25" s="44"/>
      <c r="K25" s="42"/>
      <c r="L25" s="38"/>
      <c r="M25" s="26"/>
      <c r="N25" s="26"/>
      <c r="O25" s="15"/>
      <c r="P25" s="12"/>
      <c r="R25" s="14"/>
      <c r="T25" s="14"/>
      <c r="V25" s="14"/>
      <c r="W25" s="14"/>
    </row>
    <row r="26" spans="1:23" ht="13.5" customHeight="1">
      <c r="A26" s="37" t="s">
        <v>13</v>
      </c>
      <c r="B26" s="44">
        <f>B19+B24</f>
        <v>2371812.8900000006</v>
      </c>
      <c r="C26" s="106">
        <f>C24+C19</f>
        <v>2368920.94</v>
      </c>
      <c r="D26" s="106">
        <f>D24+D19</f>
        <v>0</v>
      </c>
      <c r="E26" s="38">
        <f>(C26-B26)/B26</f>
        <v>-0.0012192993857962596</v>
      </c>
      <c r="F26" s="106">
        <f>F24+F19</f>
        <v>0</v>
      </c>
      <c r="G26" s="106">
        <f>G24+G19</f>
        <v>2356450.7099999995</v>
      </c>
      <c r="H26" s="38">
        <f t="shared" si="0"/>
        <v>-0.006476978038516813</v>
      </c>
      <c r="I26" s="111">
        <f t="shared" si="1"/>
        <v>-0.005264097163158365</v>
      </c>
      <c r="J26" s="44">
        <f>J24+J19</f>
        <v>2358707.09</v>
      </c>
      <c r="K26" s="44">
        <f>K24+K19</f>
        <v>2346422.46</v>
      </c>
      <c r="L26" s="38"/>
      <c r="M26" s="38">
        <f t="shared" si="2"/>
        <v>-0.004255658714796346</v>
      </c>
      <c r="N26" s="38">
        <f t="shared" si="3"/>
        <v>-0.005208204974700733</v>
      </c>
      <c r="O26" s="15"/>
      <c r="P26" s="12"/>
      <c r="R26" s="14"/>
      <c r="T26" s="14"/>
      <c r="V26" s="14"/>
      <c r="W26" s="14"/>
    </row>
    <row r="27" spans="2:22" ht="12" customHeight="1">
      <c r="B27" s="8"/>
      <c r="C27" s="107"/>
      <c r="E27" s="8"/>
      <c r="F27" s="8"/>
      <c r="G27" s="42"/>
      <c r="H27" s="26"/>
      <c r="I27" s="110"/>
      <c r="J27" s="42"/>
      <c r="K27" s="42"/>
      <c r="L27" s="8"/>
      <c r="M27" s="26"/>
      <c r="N27" s="26"/>
      <c r="O27" s="15"/>
      <c r="V27" s="14"/>
    </row>
    <row r="28" spans="1:23" ht="13.5" customHeight="1">
      <c r="A28" s="12" t="s">
        <v>4</v>
      </c>
      <c r="B28" s="56">
        <f>Diff!D28</f>
        <v>158749.7500000001</v>
      </c>
      <c r="C28" s="11">
        <f>Diff!F28</f>
        <v>161863.72999999995</v>
      </c>
      <c r="E28" s="26">
        <f>(C28-B28)/B28</f>
        <v>0.01961565293803526</v>
      </c>
      <c r="F28" s="8"/>
      <c r="G28" s="42">
        <f>Diff!H28</f>
        <v>158442.27</v>
      </c>
      <c r="H28" s="26">
        <f t="shared" si="0"/>
        <v>-0.0019368849399768984</v>
      </c>
      <c r="I28" s="110">
        <f t="shared" si="1"/>
        <v>-0.02113790408759247</v>
      </c>
      <c r="J28" s="42">
        <f>Diff!K28</f>
        <v>164067.51999999996</v>
      </c>
      <c r="K28" s="42">
        <f>Diff!L28</f>
        <v>157259.02000000005</v>
      </c>
      <c r="L28" s="26"/>
      <c r="M28" s="26">
        <f t="shared" si="2"/>
        <v>-0.007468019739933932</v>
      </c>
      <c r="N28" s="26">
        <f t="shared" si="3"/>
        <v>-0.04149815880681267</v>
      </c>
      <c r="O28" s="15"/>
      <c r="P28" s="12"/>
      <c r="R28" s="14"/>
      <c r="T28" s="14"/>
      <c r="V28" s="14"/>
      <c r="W28" s="14"/>
    </row>
    <row r="29" spans="2:22" ht="12" customHeight="1">
      <c r="B29" s="8"/>
      <c r="C29" s="107"/>
      <c r="E29" s="8"/>
      <c r="F29" s="8"/>
      <c r="G29" s="42"/>
      <c r="H29" s="26"/>
      <c r="I29" s="110"/>
      <c r="J29" s="42"/>
      <c r="K29" s="42"/>
      <c r="L29" s="8"/>
      <c r="M29" s="26"/>
      <c r="N29" s="26"/>
      <c r="O29" s="15"/>
      <c r="V29" s="14"/>
    </row>
    <row r="30" spans="1:22" ht="13.5" customHeight="1">
      <c r="A30" s="12" t="s">
        <v>5</v>
      </c>
      <c r="B30" s="8"/>
      <c r="C30" s="107"/>
      <c r="E30" s="8"/>
      <c r="F30" s="8"/>
      <c r="G30" s="42"/>
      <c r="H30" s="26"/>
      <c r="I30" s="110"/>
      <c r="J30" s="42"/>
      <c r="K30" s="42"/>
      <c r="L30" s="8"/>
      <c r="M30" s="26"/>
      <c r="N30" s="26"/>
      <c r="O30" s="15"/>
      <c r="P30" s="12"/>
      <c r="V30" s="14"/>
    </row>
    <row r="31" spans="1:22" ht="13.5" customHeight="1">
      <c r="A31" s="18" t="s">
        <v>6</v>
      </c>
      <c r="B31" s="56">
        <f>Diff!D31</f>
        <v>19397.659999999996</v>
      </c>
      <c r="C31" s="11">
        <f>Diff!F31</f>
        <v>19557.989999999994</v>
      </c>
      <c r="E31" s="26">
        <f>(C31-B31)/B31</f>
        <v>0.008265429953922182</v>
      </c>
      <c r="F31" s="8"/>
      <c r="G31" s="42">
        <f>Diff!H31</f>
        <v>20086.449999999997</v>
      </c>
      <c r="H31" s="26">
        <f t="shared" si="0"/>
        <v>0.03550892221020479</v>
      </c>
      <c r="I31" s="110">
        <f t="shared" si="1"/>
        <v>0.027020159024521585</v>
      </c>
      <c r="J31" s="42">
        <f>Diff!K31</f>
        <v>20206.7</v>
      </c>
      <c r="K31" s="42">
        <f>Diff!L31</f>
        <v>20257.700000000008</v>
      </c>
      <c r="L31" s="26"/>
      <c r="M31" s="26">
        <f t="shared" si="2"/>
        <v>0.008525647887008951</v>
      </c>
      <c r="N31" s="26">
        <f t="shared" si="3"/>
        <v>0.002523915335013004</v>
      </c>
      <c r="O31" s="15"/>
      <c r="P31" s="18"/>
      <c r="V31" s="14"/>
    </row>
    <row r="32" spans="1:22" ht="13.5" customHeight="1">
      <c r="A32" s="18" t="s">
        <v>8</v>
      </c>
      <c r="B32" s="56">
        <f>Diff!D32</f>
        <v>6034.58</v>
      </c>
      <c r="C32" s="11">
        <f>Diff!F32</f>
        <v>6111.440000000001</v>
      </c>
      <c r="D32" s="14"/>
      <c r="E32" s="26">
        <f>(C32-B32)/B32</f>
        <v>0.012736594758873275</v>
      </c>
      <c r="F32" s="8"/>
      <c r="G32" s="42">
        <f>Diff!H32</f>
        <v>5995.909999999999</v>
      </c>
      <c r="H32" s="26">
        <f t="shared" si="0"/>
        <v>-0.00640806816713027</v>
      </c>
      <c r="I32" s="110">
        <f t="shared" si="1"/>
        <v>-0.01890389171782795</v>
      </c>
      <c r="J32" s="42">
        <f>Diff!K32</f>
        <v>6076.639999999998</v>
      </c>
      <c r="K32" s="42">
        <f>Diff!L32</f>
        <v>6016.310000000001</v>
      </c>
      <c r="L32" s="26"/>
      <c r="M32" s="26">
        <f t="shared" si="2"/>
        <v>0.003402319247620856</v>
      </c>
      <c r="N32" s="26">
        <f t="shared" si="3"/>
        <v>-0.009928183996418467</v>
      </c>
      <c r="O32" s="15"/>
      <c r="P32" s="18"/>
      <c r="V32" s="14"/>
    </row>
    <row r="33" spans="1:16" ht="13.5" customHeight="1">
      <c r="A33" s="36" t="s">
        <v>16</v>
      </c>
      <c r="B33" s="44">
        <f>SUM(B31:B32)</f>
        <v>25432.239999999998</v>
      </c>
      <c r="C33" s="108">
        <f>SUM(C31:C32)</f>
        <v>25669.429999999997</v>
      </c>
      <c r="D33" s="108">
        <f>SUM(D31:D32)</f>
        <v>0</v>
      </c>
      <c r="E33" s="38">
        <f>(C33-B33)/B33</f>
        <v>0.00932635111968111</v>
      </c>
      <c r="F33" s="108">
        <f>SUM(F31:F32)</f>
        <v>0</v>
      </c>
      <c r="G33" s="108">
        <f>SUM(G31:G32)</f>
        <v>26082.359999999997</v>
      </c>
      <c r="H33" s="38">
        <f t="shared" si="0"/>
        <v>0.02556282891322192</v>
      </c>
      <c r="I33" s="111">
        <f t="shared" si="1"/>
        <v>0.01608644991337947</v>
      </c>
      <c r="J33" s="44">
        <f>SUM(J31:J32)</f>
        <v>26283.339999999997</v>
      </c>
      <c r="K33" s="44">
        <f>SUM(K31:K32)</f>
        <v>26274.01000000001</v>
      </c>
      <c r="L33" s="38"/>
      <c r="M33" s="38">
        <f t="shared" si="2"/>
        <v>0.007347878029442596</v>
      </c>
      <c r="N33" s="38">
        <f t="shared" si="3"/>
        <v>-0.00035497771592146184</v>
      </c>
      <c r="O33" s="15"/>
      <c r="P33" s="18"/>
    </row>
    <row r="34" spans="2:23" ht="12" customHeight="1">
      <c r="B34" s="8"/>
      <c r="C34" s="107"/>
      <c r="D34" s="14"/>
      <c r="E34" s="8"/>
      <c r="F34" s="8"/>
      <c r="G34" s="42"/>
      <c r="H34" s="26"/>
      <c r="I34" s="110"/>
      <c r="J34" s="42"/>
      <c r="K34" s="42"/>
      <c r="L34" s="8"/>
      <c r="M34" s="26"/>
      <c r="N34" s="26"/>
      <c r="O34" s="15"/>
      <c r="P34" s="18"/>
      <c r="R34" s="14"/>
      <c r="T34" s="14"/>
      <c r="W34" s="14"/>
    </row>
    <row r="35" spans="1:23" ht="13.5" customHeight="1">
      <c r="A35" s="36" t="s">
        <v>91</v>
      </c>
      <c r="B35" s="44">
        <f>B24+B33</f>
        <v>519120.74</v>
      </c>
      <c r="C35" s="108">
        <f>C33+C24</f>
        <v>520597.35000000003</v>
      </c>
      <c r="D35" s="108">
        <f>D33+D24</f>
        <v>0</v>
      </c>
      <c r="E35" s="38">
        <f>(C35-B35)/B35</f>
        <v>0.002844444242393483</v>
      </c>
      <c r="F35" s="108">
        <f>F33+F24</f>
        <v>0</v>
      </c>
      <c r="G35" s="108">
        <f>G33+G24</f>
        <v>514868.2399999999</v>
      </c>
      <c r="H35" s="38">
        <f t="shared" si="0"/>
        <v>-0.008191735895583977</v>
      </c>
      <c r="I35" s="111">
        <f t="shared" si="1"/>
        <v>-0.011004877377881698</v>
      </c>
      <c r="J35" s="44">
        <f>J33+J24</f>
        <v>517616.72</v>
      </c>
      <c r="K35" s="44">
        <f>K33+K24</f>
        <v>512620.05999999994</v>
      </c>
      <c r="L35" s="38"/>
      <c r="M35" s="38">
        <f t="shared" si="2"/>
        <v>-0.004366515207851887</v>
      </c>
      <c r="N35" s="38">
        <f t="shared" si="3"/>
        <v>-0.009653204401898055</v>
      </c>
      <c r="O35" s="15"/>
      <c r="P35" s="18"/>
      <c r="R35" s="14"/>
      <c r="T35" s="14"/>
      <c r="W35" s="14"/>
    </row>
    <row r="36" spans="2:23" ht="12" customHeight="1">
      <c r="B36" s="8"/>
      <c r="C36" s="107"/>
      <c r="E36" s="8"/>
      <c r="F36" s="8"/>
      <c r="G36" s="42"/>
      <c r="H36" s="26"/>
      <c r="I36" s="110"/>
      <c r="J36" s="42"/>
      <c r="K36" s="42"/>
      <c r="L36" s="8"/>
      <c r="M36" s="26"/>
      <c r="N36" s="26"/>
      <c r="O36" s="15"/>
      <c r="R36" s="14"/>
      <c r="T36" s="14"/>
      <c r="W36" s="14"/>
    </row>
    <row r="37" spans="1:15" ht="13.5" customHeight="1">
      <c r="A37" s="12" t="s">
        <v>191</v>
      </c>
      <c r="B37" s="56">
        <f>Diff!D37</f>
        <v>75282.22</v>
      </c>
      <c r="C37" s="11">
        <f>Diff!F37</f>
        <v>74931.92000000001</v>
      </c>
      <c r="E37" s="26">
        <f>(C37-B37)/B37</f>
        <v>-0.0046531571465345785</v>
      </c>
      <c r="F37" s="8"/>
      <c r="G37" s="42">
        <f>Diff!H37</f>
        <v>72759.31</v>
      </c>
      <c r="H37" s="26">
        <f t="shared" si="0"/>
        <v>-0.03351269396678264</v>
      </c>
      <c r="I37" s="110">
        <f t="shared" si="1"/>
        <v>-0.028994452564407996</v>
      </c>
      <c r="J37" s="42">
        <f>Diff!K37</f>
        <v>75704.20000000001</v>
      </c>
      <c r="K37" s="42">
        <f>Diff!L37</f>
        <v>72153.02000000002</v>
      </c>
      <c r="L37" s="26"/>
      <c r="M37" s="26">
        <f t="shared" si="2"/>
        <v>-0.008332816790043489</v>
      </c>
      <c r="N37" s="26">
        <f t="shared" si="3"/>
        <v>-0.04690862594149324</v>
      </c>
      <c r="O37" s="15"/>
    </row>
    <row r="38" spans="2:23" ht="12" customHeight="1">
      <c r="B38" s="8"/>
      <c r="C38" s="107"/>
      <c r="D38" s="14"/>
      <c r="E38" s="8"/>
      <c r="F38" s="8"/>
      <c r="G38" s="42"/>
      <c r="H38" s="26"/>
      <c r="I38" s="110"/>
      <c r="J38" s="42"/>
      <c r="K38" s="42"/>
      <c r="L38" s="8"/>
      <c r="M38" s="26"/>
      <c r="N38" s="26"/>
      <c r="R38" s="14"/>
      <c r="T38" s="14"/>
      <c r="W38" s="14"/>
    </row>
    <row r="39" spans="1:14" ht="13.5" customHeight="1">
      <c r="A39" s="36" t="s">
        <v>9</v>
      </c>
      <c r="B39" s="44">
        <f>B28+B33+B37</f>
        <v>259464.21000000008</v>
      </c>
      <c r="C39" s="108">
        <f>C37+C33+C28</f>
        <v>262465.07999999996</v>
      </c>
      <c r="D39" s="108">
        <f>D37+D33+D28</f>
        <v>0</v>
      </c>
      <c r="E39" s="38">
        <f>(C39-B39)/B39</f>
        <v>0.011565641365334656</v>
      </c>
      <c r="F39" s="108">
        <f>F37+F33+F28</f>
        <v>0</v>
      </c>
      <c r="G39" s="108">
        <f>G37+G33+G28</f>
        <v>257283.94</v>
      </c>
      <c r="H39" s="38">
        <f t="shared" si="0"/>
        <v>-0.008402970105202858</v>
      </c>
      <c r="I39" s="111">
        <f t="shared" si="1"/>
        <v>-0.019740302214679213</v>
      </c>
      <c r="J39" s="44">
        <f>J37+J33+J28</f>
        <v>266055.05999999994</v>
      </c>
      <c r="K39" s="44">
        <f>K37+K33+K28</f>
        <v>255686.05000000008</v>
      </c>
      <c r="L39" s="38"/>
      <c r="M39" s="38">
        <f t="shared" si="2"/>
        <v>-0.006210609181435602</v>
      </c>
      <c r="N39" s="38">
        <f t="shared" si="3"/>
        <v>-0.038973173447630974</v>
      </c>
    </row>
    <row r="40" spans="2:23" ht="12" customHeight="1">
      <c r="B40" s="8"/>
      <c r="C40" s="108"/>
      <c r="D40" s="14"/>
      <c r="E40" s="8"/>
      <c r="F40" s="8"/>
      <c r="G40" s="42"/>
      <c r="H40" s="26"/>
      <c r="I40" s="110"/>
      <c r="J40" s="42"/>
      <c r="K40" s="42"/>
      <c r="L40" s="8"/>
      <c r="M40" s="26"/>
      <c r="N40" s="26"/>
      <c r="P40" s="12"/>
      <c r="R40" s="14"/>
      <c r="T40" s="14"/>
      <c r="W40" s="14"/>
    </row>
    <row r="41" spans="1:14" ht="13.5" customHeight="1">
      <c r="A41" s="37" t="s">
        <v>7</v>
      </c>
      <c r="B41" s="44">
        <f>B26+B39</f>
        <v>2631277.1000000006</v>
      </c>
      <c r="C41" s="108">
        <f>C39+C26</f>
        <v>2631386.02</v>
      </c>
      <c r="D41" s="108">
        <f>D39+D26</f>
        <v>0</v>
      </c>
      <c r="E41" s="38">
        <f>(C41-B41)/B41</f>
        <v>4.139434801430066E-05</v>
      </c>
      <c r="F41" s="108">
        <f>F39+F26</f>
        <v>0</v>
      </c>
      <c r="G41" s="108">
        <f>G39+G26</f>
        <v>2613734.6499999994</v>
      </c>
      <c r="H41" s="38">
        <f t="shared" si="0"/>
        <v>-0.006666895706271724</v>
      </c>
      <c r="I41" s="111">
        <f t="shared" si="1"/>
        <v>-0.006708012380487062</v>
      </c>
      <c r="J41" s="44">
        <f>J39+J26</f>
        <v>2624762.15</v>
      </c>
      <c r="K41" s="44">
        <f>K39+K26</f>
        <v>2602108.5100000002</v>
      </c>
      <c r="L41" s="38"/>
      <c r="M41" s="38">
        <f t="shared" si="2"/>
        <v>-0.00444809498929021</v>
      </c>
      <c r="N41" s="38">
        <f t="shared" si="3"/>
        <v>-0.00863074012249059</v>
      </c>
    </row>
    <row r="42" spans="1:14" ht="13.5" customHeight="1">
      <c r="A42" s="12"/>
      <c r="B42" s="8"/>
      <c r="C42" s="8"/>
      <c r="D42" s="14"/>
      <c r="E42" s="26"/>
      <c r="F42" s="8"/>
      <c r="H42" s="26"/>
      <c r="I42" s="26"/>
      <c r="J42" s="8"/>
      <c r="K42" s="8"/>
      <c r="L42" s="26"/>
      <c r="M42" s="26"/>
      <c r="N42" s="26"/>
    </row>
    <row r="43" spans="1:10" ht="13.5" customHeight="1">
      <c r="A43" s="4" t="s">
        <v>0</v>
      </c>
      <c r="B43" s="19"/>
      <c r="C43" s="14"/>
      <c r="D43" s="11"/>
      <c r="F43" s="14"/>
      <c r="G43" s="15"/>
      <c r="H43" s="14"/>
      <c r="I43" s="14"/>
      <c r="J43" s="14"/>
    </row>
    <row r="44" spans="4:14" ht="13.5" customHeight="1">
      <c r="D44" s="14"/>
      <c r="F44" s="14"/>
      <c r="G44" s="32"/>
      <c r="H44" s="14"/>
      <c r="I44" s="14"/>
      <c r="J44" s="14"/>
      <c r="K44" s="5"/>
      <c r="L44" s="6"/>
      <c r="M44" s="6"/>
      <c r="N44" s="109" t="str">
        <f>Diff!O44</f>
        <v>DOE 12/12/08</v>
      </c>
    </row>
    <row r="45" spans="4:11" ht="13.5" customHeight="1">
      <c r="D45" s="14"/>
      <c r="F45" s="14"/>
      <c r="G45" s="40"/>
      <c r="H45" s="14"/>
      <c r="I45" s="14"/>
      <c r="J45" s="14"/>
      <c r="K45" s="5"/>
    </row>
    <row r="46" spans="1:7" ht="13.5" customHeight="1">
      <c r="A46" s="12"/>
      <c r="B46" s="20"/>
      <c r="C46" s="20"/>
      <c r="D46" s="20"/>
      <c r="F46" s="20"/>
      <c r="G46" s="20"/>
    </row>
    <row r="47" spans="1:7" ht="13.5" customHeight="1">
      <c r="A47" s="12"/>
      <c r="B47" s="20"/>
      <c r="C47" s="20"/>
      <c r="D47" s="20"/>
      <c r="F47" s="20"/>
      <c r="G47" s="20"/>
    </row>
    <row r="48" spans="1:6" ht="13.5" customHeight="1">
      <c r="A48" s="12"/>
      <c r="B48" s="20"/>
      <c r="C48" s="20"/>
      <c r="D48" s="20"/>
      <c r="F48" s="20"/>
    </row>
    <row r="49" spans="1:6" ht="13.5" customHeight="1">
      <c r="A49" s="12"/>
      <c r="B49" s="20"/>
      <c r="C49" s="20"/>
      <c r="D49" s="20"/>
      <c r="F49" s="20"/>
    </row>
    <row r="50" spans="1:6" ht="13.5" customHeight="1">
      <c r="A50" s="12"/>
      <c r="B50" s="20"/>
      <c r="C50" s="20"/>
      <c r="D50" s="20"/>
      <c r="F50" s="20"/>
    </row>
    <row r="51" spans="1:6" ht="13.5" customHeight="1">
      <c r="A51" s="12"/>
      <c r="B51" s="20"/>
      <c r="C51" s="20"/>
      <c r="D51" s="20"/>
      <c r="F51" s="20"/>
    </row>
    <row r="52" spans="1:6" ht="13.5" customHeight="1">
      <c r="A52" s="12"/>
      <c r="B52" s="20"/>
      <c r="C52" s="20"/>
      <c r="D52" s="20"/>
      <c r="F52" s="20"/>
    </row>
    <row r="53" spans="1:6" ht="13.5" customHeight="1">
      <c r="A53" s="12"/>
      <c r="B53" s="20"/>
      <c r="C53" s="20"/>
      <c r="D53" s="20"/>
      <c r="F53" s="20"/>
    </row>
    <row r="54" spans="1:6" ht="13.5" customHeight="1">
      <c r="A54" s="12"/>
      <c r="B54" s="20"/>
      <c r="C54" s="20"/>
      <c r="D54" s="20"/>
      <c r="F54" s="20"/>
    </row>
    <row r="55" spans="1:6" ht="13.5" customHeight="1">
      <c r="A55" s="12"/>
      <c r="B55" s="20"/>
      <c r="C55" s="20"/>
      <c r="D55" s="20"/>
      <c r="F55" s="20"/>
    </row>
    <row r="56" spans="1:6" ht="13.5" customHeight="1">
      <c r="A56" s="12"/>
      <c r="B56" s="20"/>
      <c r="C56" s="20"/>
      <c r="D56" s="20"/>
      <c r="F56" s="20"/>
    </row>
    <row r="57" spans="1:6" ht="13.5" customHeight="1">
      <c r="A57" s="12"/>
      <c r="B57" s="20"/>
      <c r="C57" s="20"/>
      <c r="D57" s="20"/>
      <c r="F57" s="20"/>
    </row>
    <row r="58" spans="1:6" ht="13.5" customHeight="1">
      <c r="A58" s="12"/>
      <c r="B58" s="20"/>
      <c r="C58" s="20"/>
      <c r="D58" s="20"/>
      <c r="F58" s="20"/>
    </row>
    <row r="59" ht="13.5" customHeight="1">
      <c r="B59" s="8"/>
    </row>
    <row r="60" spans="1:6" ht="13.5" customHeight="1">
      <c r="A60" s="18"/>
      <c r="B60" s="21"/>
      <c r="C60" s="14"/>
      <c r="D60" s="14"/>
      <c r="F60" s="14"/>
    </row>
    <row r="61" spans="1:6" ht="13.5" customHeight="1">
      <c r="A61" s="18"/>
      <c r="B61" s="21"/>
      <c r="C61" s="14"/>
      <c r="D61" s="14"/>
      <c r="F61" s="14"/>
    </row>
    <row r="62" spans="1:6" ht="13.5" customHeight="1">
      <c r="A62" s="18"/>
      <c r="B62" s="21"/>
      <c r="C62" s="14"/>
      <c r="D62" s="14"/>
      <c r="F62" s="14"/>
    </row>
    <row r="63" spans="1:6" ht="13.5" customHeight="1">
      <c r="A63" s="18"/>
      <c r="B63" s="21"/>
      <c r="C63" s="14"/>
      <c r="D63" s="14"/>
      <c r="F63" s="14"/>
    </row>
    <row r="64" spans="1:6" ht="13.5" customHeight="1">
      <c r="A64" s="18"/>
      <c r="B64" s="21"/>
      <c r="C64" s="14"/>
      <c r="D64" s="14"/>
      <c r="F64" s="14"/>
    </row>
    <row r="65" spans="1:6" ht="13.5" customHeight="1">
      <c r="A65" s="12"/>
      <c r="B65" s="21"/>
      <c r="C65" s="14"/>
      <c r="D65" s="14"/>
      <c r="F65" s="14"/>
    </row>
    <row r="66" spans="1:2" ht="13.5" customHeight="1">
      <c r="A66" s="12"/>
      <c r="B66" s="21"/>
    </row>
    <row r="67" spans="2:6" ht="13.5" customHeight="1">
      <c r="B67" s="8"/>
      <c r="C67" s="14"/>
      <c r="D67" s="14"/>
      <c r="F67" s="14"/>
    </row>
    <row r="68" spans="1:6" ht="13.5" customHeight="1">
      <c r="A68" s="5"/>
      <c r="B68" s="5"/>
      <c r="C68" s="5"/>
      <c r="D68" s="5"/>
      <c r="F68" s="5"/>
    </row>
    <row r="69" spans="1:6" ht="13.5" customHeight="1">
      <c r="A69" s="5"/>
      <c r="B69" s="5"/>
      <c r="C69" s="5"/>
      <c r="D69" s="5"/>
      <c r="F69" s="5"/>
    </row>
    <row r="70" spans="1:6" ht="13.5" customHeight="1">
      <c r="A70" s="5"/>
      <c r="B70" s="5"/>
      <c r="C70" s="5"/>
      <c r="D70" s="5"/>
      <c r="F70" s="5"/>
    </row>
    <row r="71" spans="1:6" ht="13.5" customHeight="1">
      <c r="A71" s="5"/>
      <c r="B71" s="5"/>
      <c r="C71" s="5"/>
      <c r="D71" s="5"/>
      <c r="F71" s="5"/>
    </row>
    <row r="72" spans="1:6" ht="13.5" customHeight="1">
      <c r="A72" s="12"/>
      <c r="B72" s="5"/>
      <c r="C72" s="5"/>
      <c r="D72" s="5"/>
      <c r="F72" s="5"/>
    </row>
    <row r="73" ht="13.5" customHeight="1"/>
    <row r="74" spans="2:6" ht="13.5" customHeight="1">
      <c r="B74" s="6"/>
      <c r="C74" s="6"/>
      <c r="D74" s="6"/>
      <c r="E74" s="6"/>
      <c r="F74" s="6"/>
    </row>
    <row r="75" spans="2:7" ht="13.5" customHeight="1">
      <c r="B75" s="6"/>
      <c r="C75" s="6"/>
      <c r="D75" s="6"/>
      <c r="E75" s="6"/>
      <c r="F75" s="6"/>
      <c r="G75" s="6"/>
    </row>
    <row r="76" spans="2:7" ht="13.5" customHeight="1">
      <c r="B76" s="6"/>
      <c r="C76" s="6"/>
      <c r="D76" s="6"/>
      <c r="E76" s="6"/>
      <c r="F76" s="6"/>
      <c r="G76" s="6"/>
    </row>
    <row r="77" spans="2:7" ht="13.5" customHeight="1">
      <c r="B77" s="13"/>
      <c r="C77" s="6"/>
      <c r="D77" s="6"/>
      <c r="E77" s="6"/>
      <c r="F77" s="6"/>
      <c r="G77" s="6"/>
    </row>
    <row r="78" spans="1:7" ht="13.5" customHeight="1">
      <c r="A78" s="12"/>
      <c r="B78" s="6"/>
      <c r="C78" s="6"/>
      <c r="D78" s="6"/>
      <c r="E78" s="6"/>
      <c r="F78" s="6"/>
      <c r="G78" s="6"/>
    </row>
    <row r="79" ht="13.5" customHeight="1">
      <c r="B79" s="8"/>
    </row>
    <row r="80" spans="1:2" ht="13.5" customHeight="1">
      <c r="A80" s="12"/>
      <c r="B80" s="22"/>
    </row>
    <row r="81" spans="1:7" ht="13.5" customHeight="1">
      <c r="A81" s="12"/>
      <c r="B81" s="21"/>
      <c r="C81" s="20"/>
      <c r="D81" s="20"/>
      <c r="E81" s="20"/>
      <c r="F81" s="20"/>
      <c r="G81" s="20"/>
    </row>
    <row r="82" spans="1:7" ht="13.5" customHeight="1">
      <c r="A82" s="12"/>
      <c r="B82" s="21"/>
      <c r="C82" s="20"/>
      <c r="D82" s="20"/>
      <c r="E82" s="20"/>
      <c r="F82" s="20"/>
      <c r="G82" s="20"/>
    </row>
    <row r="83" spans="1:7" ht="13.5" customHeight="1">
      <c r="A83" s="12"/>
      <c r="B83" s="8"/>
      <c r="C83" s="14"/>
      <c r="D83" s="14"/>
      <c r="E83" s="14"/>
      <c r="F83" s="14"/>
      <c r="G83" s="14"/>
    </row>
    <row r="84" spans="1:7" ht="13.5" customHeight="1">
      <c r="A84" s="12"/>
      <c r="B84" s="21"/>
      <c r="C84" s="14"/>
      <c r="D84" s="14"/>
      <c r="E84" s="14"/>
      <c r="F84" s="14"/>
      <c r="G84" s="14"/>
    </row>
    <row r="85" spans="1:7" ht="13.5" customHeight="1">
      <c r="A85" s="12"/>
      <c r="B85" s="8"/>
      <c r="C85" s="8"/>
      <c r="D85" s="8"/>
      <c r="E85" s="8"/>
      <c r="F85" s="8"/>
      <c r="G85" s="8"/>
    </row>
    <row r="86" spans="1:7" ht="13.5" customHeight="1">
      <c r="A86" s="12"/>
      <c r="B86" s="8"/>
      <c r="C86" s="8"/>
      <c r="D86" s="8"/>
      <c r="E86" s="8"/>
      <c r="F86" s="8"/>
      <c r="G86" s="8"/>
    </row>
    <row r="87" spans="1:7" ht="13.5" customHeight="1">
      <c r="A87" s="12"/>
      <c r="B87" s="21"/>
      <c r="C87" s="20"/>
      <c r="D87" s="20"/>
      <c r="E87" s="20"/>
      <c r="F87" s="20"/>
      <c r="G87" s="20"/>
    </row>
    <row r="88" spans="1:7" ht="13.5" customHeight="1">
      <c r="A88" s="12"/>
      <c r="B88" s="21"/>
      <c r="C88" s="20"/>
      <c r="D88" s="20"/>
      <c r="E88" s="20"/>
      <c r="F88" s="20"/>
      <c r="G88" s="20"/>
    </row>
    <row r="89" spans="1:7" ht="13.5" customHeight="1">
      <c r="A89" s="12"/>
      <c r="B89" s="21"/>
      <c r="C89" s="20"/>
      <c r="D89" s="20"/>
      <c r="E89" s="20"/>
      <c r="F89" s="20"/>
      <c r="G89" s="20"/>
    </row>
    <row r="90" spans="1:7" ht="13.5" customHeight="1">
      <c r="A90" s="12"/>
      <c r="B90" s="8"/>
      <c r="C90" s="14"/>
      <c r="D90" s="14"/>
      <c r="E90" s="14"/>
      <c r="F90" s="14"/>
      <c r="G90" s="14"/>
    </row>
    <row r="91" spans="1:7" ht="13.5" customHeight="1">
      <c r="A91" s="12"/>
      <c r="B91" s="21"/>
      <c r="C91" s="8"/>
      <c r="D91" s="8"/>
      <c r="E91" s="8"/>
      <c r="F91" s="8"/>
      <c r="G91" s="8"/>
    </row>
    <row r="92" ht="13.5" customHeight="1">
      <c r="B92" s="8"/>
    </row>
    <row r="93" spans="1:2" ht="13.5" customHeight="1">
      <c r="A93" s="12"/>
      <c r="B93" s="8"/>
    </row>
    <row r="94" spans="1:7" ht="13.5" customHeight="1">
      <c r="A94" s="12"/>
      <c r="B94" s="21"/>
      <c r="C94" s="20"/>
      <c r="D94" s="20"/>
      <c r="E94" s="20"/>
      <c r="F94" s="20"/>
      <c r="G94" s="20"/>
    </row>
    <row r="95" spans="1:7" ht="13.5" customHeight="1">
      <c r="A95" s="12"/>
      <c r="B95" s="21"/>
      <c r="C95" s="20"/>
      <c r="D95" s="20"/>
      <c r="E95" s="20"/>
      <c r="F95" s="20"/>
      <c r="G95" s="20"/>
    </row>
    <row r="96" spans="1:7" ht="13.5" customHeight="1">
      <c r="A96" s="12"/>
      <c r="B96" s="21"/>
      <c r="C96" s="20"/>
      <c r="D96" s="20"/>
      <c r="E96" s="20"/>
      <c r="F96" s="20"/>
      <c r="G96" s="20"/>
    </row>
    <row r="97" spans="1:7" ht="13.5" customHeight="1">
      <c r="A97" s="12"/>
      <c r="B97" s="21"/>
      <c r="C97" s="20"/>
      <c r="D97" s="20"/>
      <c r="E97" s="20"/>
      <c r="F97" s="20"/>
      <c r="G97" s="20"/>
    </row>
    <row r="98" spans="1:7" ht="13.5" customHeight="1">
      <c r="A98" s="12"/>
      <c r="B98" s="21"/>
      <c r="C98" s="20"/>
      <c r="D98" s="20"/>
      <c r="E98" s="20"/>
      <c r="F98" s="20"/>
      <c r="G98" s="20"/>
    </row>
    <row r="99" spans="1:7" ht="13.5" customHeight="1">
      <c r="A99" s="12"/>
      <c r="B99" s="21"/>
      <c r="C99" s="20"/>
      <c r="D99" s="20"/>
      <c r="E99" s="20"/>
      <c r="F99" s="20"/>
      <c r="G99" s="20"/>
    </row>
    <row r="100" spans="1:7" ht="13.5" customHeight="1">
      <c r="A100" s="12"/>
      <c r="B100" s="21"/>
      <c r="C100" s="20"/>
      <c r="D100" s="20"/>
      <c r="E100" s="20"/>
      <c r="F100" s="20"/>
      <c r="G100" s="20"/>
    </row>
    <row r="101" spans="1:7" ht="13.5" customHeight="1">
      <c r="A101" s="12"/>
      <c r="B101" s="21"/>
      <c r="C101" s="20"/>
      <c r="D101" s="20"/>
      <c r="E101" s="20"/>
      <c r="F101" s="20"/>
      <c r="G101" s="20"/>
    </row>
    <row r="102" spans="1:7" ht="13.5" customHeight="1">
      <c r="A102" s="12"/>
      <c r="B102" s="21"/>
      <c r="C102" s="20"/>
      <c r="D102" s="20"/>
      <c r="E102" s="20"/>
      <c r="F102" s="20"/>
      <c r="G102" s="20"/>
    </row>
    <row r="103" spans="1:7" ht="13.5" customHeight="1">
      <c r="A103" s="12"/>
      <c r="B103" s="8"/>
      <c r="C103" s="20"/>
      <c r="D103" s="20"/>
      <c r="E103" s="20"/>
      <c r="F103" s="20"/>
      <c r="G103" s="20"/>
    </row>
    <row r="104" spans="1:7" ht="13.5" customHeight="1">
      <c r="A104" s="12"/>
      <c r="B104" s="21"/>
      <c r="C104" s="14"/>
      <c r="D104" s="14"/>
      <c r="E104" s="14"/>
      <c r="F104" s="14"/>
      <c r="G104" s="14"/>
    </row>
    <row r="105" ht="13.5" customHeight="1">
      <c r="B105" s="8"/>
    </row>
    <row r="106" ht="13.5" customHeight="1">
      <c r="B106" s="21"/>
    </row>
    <row r="107" ht="13.5" customHeight="1"/>
    <row r="108" ht="13.5" customHeight="1">
      <c r="A108" s="12"/>
    </row>
    <row r="109" ht="13.5" customHeight="1"/>
    <row r="110" ht="13.5" customHeight="1"/>
    <row r="111" ht="13.5" customHeight="1"/>
    <row r="112" ht="13.5" customHeight="1"/>
    <row r="113" spans="1:7" ht="13.5" customHeight="1">
      <c r="A113" s="5"/>
      <c r="B113" s="5"/>
      <c r="C113" s="5"/>
      <c r="D113" s="5"/>
      <c r="E113" s="5"/>
      <c r="F113" s="5"/>
      <c r="G113" s="5"/>
    </row>
    <row r="114" spans="1:7" ht="13.5" customHeight="1">
      <c r="A114" s="5"/>
      <c r="B114" s="5"/>
      <c r="C114" s="5"/>
      <c r="D114" s="5"/>
      <c r="E114" s="5"/>
      <c r="F114" s="5"/>
      <c r="G114" s="5"/>
    </row>
    <row r="115" spans="1:7" ht="13.5" customHeight="1">
      <c r="A115" s="5"/>
      <c r="B115" s="5"/>
      <c r="C115" s="5"/>
      <c r="D115" s="5"/>
      <c r="E115" s="5"/>
      <c r="F115" s="5"/>
      <c r="G115" s="5"/>
    </row>
    <row r="116" spans="1:7" ht="13.5" customHeight="1">
      <c r="A116" s="5"/>
      <c r="B116" s="5"/>
      <c r="C116" s="5"/>
      <c r="D116" s="5"/>
      <c r="E116" s="5"/>
      <c r="F116" s="5"/>
      <c r="G116" s="5"/>
    </row>
    <row r="117" spans="1:7" ht="13.5" customHeight="1">
      <c r="A117" s="12"/>
      <c r="B117" s="5"/>
      <c r="C117" s="5"/>
      <c r="D117" s="5"/>
      <c r="E117" s="5"/>
      <c r="F117" s="5"/>
      <c r="G117" s="5"/>
    </row>
    <row r="118" spans="1:7" ht="13.5" customHeight="1">
      <c r="A118" s="12"/>
      <c r="B118" s="5"/>
      <c r="C118" s="5"/>
      <c r="D118" s="5"/>
      <c r="E118" s="5"/>
      <c r="F118" s="5"/>
      <c r="G118" s="5"/>
    </row>
    <row r="119" spans="1:7" ht="13.5" customHeight="1">
      <c r="A119" s="5"/>
      <c r="B119" s="5"/>
      <c r="C119" s="5"/>
      <c r="D119" s="5"/>
      <c r="E119" s="5"/>
      <c r="F119" s="5"/>
      <c r="G119" s="5"/>
    </row>
    <row r="120" spans="1:7" ht="13.5" customHeight="1">
      <c r="A120" s="5"/>
      <c r="B120" s="5"/>
      <c r="C120" s="5"/>
      <c r="D120" s="5"/>
      <c r="E120" s="5"/>
      <c r="F120" s="5"/>
      <c r="G120" s="5"/>
    </row>
    <row r="121" spans="1:10" ht="13.5" customHeight="1">
      <c r="A121" s="12"/>
      <c r="B121" s="23"/>
      <c r="C121" s="24"/>
      <c r="D121" s="24"/>
      <c r="E121" s="24"/>
      <c r="F121" s="24"/>
      <c r="G121" s="24"/>
      <c r="H121" s="24"/>
      <c r="I121" s="24"/>
      <c r="J121" s="24"/>
    </row>
    <row r="122" spans="1:10" ht="13.5" customHeight="1">
      <c r="A122" s="12"/>
      <c r="B122" s="23"/>
      <c r="C122" s="24"/>
      <c r="D122" s="24"/>
      <c r="E122" s="24"/>
      <c r="F122" s="24"/>
      <c r="G122" s="24"/>
      <c r="H122" s="24"/>
      <c r="I122" s="24"/>
      <c r="J122" s="24"/>
    </row>
    <row r="123" spans="2:10" ht="13.5" customHeight="1">
      <c r="B123" s="23"/>
      <c r="C123" s="24"/>
      <c r="D123" s="24"/>
      <c r="E123" s="24"/>
      <c r="F123" s="24"/>
      <c r="G123" s="24"/>
      <c r="H123" s="24"/>
      <c r="I123" s="24"/>
      <c r="J123" s="24"/>
    </row>
    <row r="124" spans="1:10" ht="13.5" customHeight="1">
      <c r="A124" s="12"/>
      <c r="B124" s="23"/>
      <c r="C124" s="24"/>
      <c r="D124" s="24"/>
      <c r="E124" s="24"/>
      <c r="F124" s="24"/>
      <c r="G124" s="24"/>
      <c r="H124" s="24"/>
      <c r="I124" s="24"/>
      <c r="J124" s="24"/>
    </row>
    <row r="125" spans="1:10" ht="13.5" customHeight="1">
      <c r="A125" s="12"/>
      <c r="B125" s="23"/>
      <c r="C125" s="24"/>
      <c r="D125" s="24"/>
      <c r="E125" s="24"/>
      <c r="F125" s="24"/>
      <c r="G125" s="24"/>
      <c r="H125" s="24"/>
      <c r="I125" s="24"/>
      <c r="J125" s="24"/>
    </row>
    <row r="126" spans="1:10" ht="13.5" customHeight="1">
      <c r="A126" s="12"/>
      <c r="B126" s="23"/>
      <c r="C126" s="24"/>
      <c r="D126" s="24"/>
      <c r="E126" s="24"/>
      <c r="F126" s="24"/>
      <c r="G126" s="24"/>
      <c r="H126" s="24"/>
      <c r="I126" s="24"/>
      <c r="J126" s="24"/>
    </row>
    <row r="127" spans="1:10" ht="13.5" customHeight="1">
      <c r="A127" s="12"/>
      <c r="B127" s="23"/>
      <c r="C127" s="24"/>
      <c r="D127" s="24"/>
      <c r="E127" s="24"/>
      <c r="F127" s="24"/>
      <c r="G127" s="24"/>
      <c r="H127" s="24"/>
      <c r="I127" s="24"/>
      <c r="J127" s="24"/>
    </row>
    <row r="128" spans="1:10" ht="13.5" customHeight="1">
      <c r="A128" s="12"/>
      <c r="B128" s="23"/>
      <c r="C128" s="24"/>
      <c r="D128" s="24"/>
      <c r="E128" s="24"/>
      <c r="F128" s="24"/>
      <c r="G128" s="24"/>
      <c r="H128" s="24"/>
      <c r="I128" s="24"/>
      <c r="J128" s="24"/>
    </row>
    <row r="129" spans="1:10" ht="13.5" customHeight="1">
      <c r="A129" s="12"/>
      <c r="B129" s="23"/>
      <c r="C129" s="24"/>
      <c r="D129" s="24"/>
      <c r="E129" s="24"/>
      <c r="F129" s="24"/>
      <c r="G129" s="24"/>
      <c r="H129" s="24"/>
      <c r="I129" s="24"/>
      <c r="J129" s="24"/>
    </row>
    <row r="130" spans="1:10" ht="13.5" customHeight="1">
      <c r="A130" s="12"/>
      <c r="B130" s="23"/>
      <c r="C130" s="24"/>
      <c r="D130" s="24"/>
      <c r="E130" s="24"/>
      <c r="F130" s="24"/>
      <c r="G130" s="24"/>
      <c r="H130" s="24"/>
      <c r="I130" s="24"/>
      <c r="J130" s="24"/>
    </row>
    <row r="131" spans="1:10" ht="13.5" customHeight="1">
      <c r="A131" s="12"/>
      <c r="B131" s="23"/>
      <c r="C131" s="24"/>
      <c r="D131" s="24"/>
      <c r="E131" s="24"/>
      <c r="F131" s="24"/>
      <c r="G131" s="24"/>
      <c r="H131" s="24"/>
      <c r="I131" s="24"/>
      <c r="J131" s="24"/>
    </row>
    <row r="132" spans="1:10" ht="13.5" customHeight="1">
      <c r="A132" s="12"/>
      <c r="B132" s="23"/>
      <c r="C132" s="24"/>
      <c r="D132" s="24"/>
      <c r="E132" s="24"/>
      <c r="F132" s="24"/>
      <c r="G132" s="24"/>
      <c r="H132" s="24"/>
      <c r="I132" s="24"/>
      <c r="J132" s="24"/>
    </row>
    <row r="133" spans="2:10" ht="13.5" customHeight="1">
      <c r="B133" s="23"/>
      <c r="C133" s="24"/>
      <c r="D133" s="24"/>
      <c r="E133" s="24"/>
      <c r="F133" s="24"/>
      <c r="G133" s="24"/>
      <c r="H133" s="24"/>
      <c r="I133" s="24"/>
      <c r="J133" s="24"/>
    </row>
    <row r="134" spans="1:10" ht="13.5" customHeight="1">
      <c r="A134" s="12"/>
      <c r="B134" s="23"/>
      <c r="C134" s="24"/>
      <c r="D134" s="24"/>
      <c r="E134" s="24"/>
      <c r="F134" s="24"/>
      <c r="G134" s="24"/>
      <c r="H134" s="24"/>
      <c r="I134" s="24"/>
      <c r="J134" s="24"/>
    </row>
    <row r="135" spans="2:10" ht="13.5" customHeight="1">
      <c r="B135" s="23"/>
      <c r="C135" s="24"/>
      <c r="D135" s="24"/>
      <c r="E135" s="24"/>
      <c r="F135" s="24"/>
      <c r="G135" s="24"/>
      <c r="H135" s="24"/>
      <c r="I135" s="24"/>
      <c r="J135" s="24"/>
    </row>
    <row r="136" spans="1:10" ht="13.5" customHeight="1">
      <c r="A136" s="12"/>
      <c r="B136" s="23"/>
      <c r="C136" s="24"/>
      <c r="D136" s="24"/>
      <c r="E136" s="24"/>
      <c r="F136" s="24"/>
      <c r="G136" s="24"/>
      <c r="H136" s="24"/>
      <c r="I136" s="24"/>
      <c r="J136" s="24"/>
    </row>
    <row r="137" spans="1:10" ht="13.5" customHeight="1">
      <c r="A137" s="12"/>
      <c r="B137" s="23"/>
      <c r="C137" s="24"/>
      <c r="D137" s="24"/>
      <c r="E137" s="24"/>
      <c r="F137" s="24"/>
      <c r="G137" s="24"/>
      <c r="H137" s="24"/>
      <c r="I137" s="24"/>
      <c r="J137" s="24"/>
    </row>
    <row r="138" spans="1:10" ht="13.5" customHeight="1">
      <c r="A138" s="12"/>
      <c r="B138" s="23"/>
      <c r="C138" s="24"/>
      <c r="D138" s="24"/>
      <c r="E138" s="24"/>
      <c r="F138" s="24"/>
      <c r="G138" s="24"/>
      <c r="H138" s="24"/>
      <c r="I138" s="24"/>
      <c r="J138" s="24"/>
    </row>
    <row r="139" spans="2:10" ht="13.5" customHeight="1">
      <c r="B139" s="23"/>
      <c r="C139" s="24"/>
      <c r="D139" s="24"/>
      <c r="E139" s="24"/>
      <c r="F139" s="24"/>
      <c r="G139" s="24"/>
      <c r="H139" s="24"/>
      <c r="I139" s="24"/>
      <c r="J139" s="24"/>
    </row>
    <row r="140" spans="1:10" ht="13.5" customHeight="1">
      <c r="A140" s="12"/>
      <c r="B140" s="23"/>
      <c r="C140" s="24"/>
      <c r="D140" s="24"/>
      <c r="E140" s="24"/>
      <c r="F140" s="24"/>
      <c r="G140" s="24"/>
      <c r="H140" s="24"/>
      <c r="I140" s="24"/>
      <c r="J140" s="24"/>
    </row>
    <row r="141" spans="2:10" ht="13.5" customHeight="1">
      <c r="B141" s="23"/>
      <c r="C141" s="24"/>
      <c r="D141" s="24"/>
      <c r="E141" s="24"/>
      <c r="F141" s="24"/>
      <c r="G141" s="24"/>
      <c r="H141" s="24"/>
      <c r="I141" s="24"/>
      <c r="J141" s="24"/>
    </row>
    <row r="142" spans="1:10" ht="13.5" customHeight="1">
      <c r="A142" s="12"/>
      <c r="B142" s="23"/>
      <c r="C142" s="24"/>
      <c r="D142" s="24"/>
      <c r="E142" s="24"/>
      <c r="F142" s="24"/>
      <c r="G142" s="24"/>
      <c r="H142" s="24"/>
      <c r="I142" s="24"/>
      <c r="J142" s="24"/>
    </row>
    <row r="143" spans="2:10" ht="13.5" customHeight="1"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2:10" ht="13.5" customHeight="1"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2:10" ht="13.5" customHeight="1"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2:10" ht="13.5" customHeight="1"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2:10" ht="13.5" customHeight="1"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2:10" ht="13.5" customHeight="1"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2:10" ht="13.5" customHeight="1"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2:10" ht="13.5" customHeight="1"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2:10" ht="13.5" customHeight="1"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2:10" ht="13.5" customHeight="1"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2:10" ht="14.25"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2:10" ht="14.25"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2:10" ht="14.25"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2:10" ht="14.25"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2:10" ht="14.25"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2:10" ht="14.25"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2:10" ht="14.25"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2:10" ht="14.25"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2:10" ht="14.25"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2:10" ht="14.25"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2:10" ht="14.25"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2:10" ht="14.25"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2:10" ht="14.25"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2:10" ht="14.25"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2:10" ht="14.25"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2:10" ht="14.25"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2:10" ht="14.25"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2:10" ht="14.25"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2:10" ht="14.25"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2:10" ht="14.25"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2:10" ht="14.25"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2:10" ht="14.25"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2:10" ht="14.25"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2:10" ht="14.25"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2:10" ht="14.25"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2:10" ht="14.25"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2:10" ht="14.25"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2:10" ht="14.25"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2:10" ht="14.25"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2:10" ht="14.25"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2:10" ht="14.25"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2:10" ht="14.25"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2:10" ht="14.25"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2:10" ht="14.25"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2:10" ht="14.25"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2:10" ht="14.25"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2:10" ht="14.25"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2:10" ht="14.25"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2:10" ht="14.25"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2:10" ht="14.25"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2:10" ht="14.25"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2:10" ht="14.25"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2:10" ht="14.25"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2:10" ht="14.25"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2:10" ht="14.25"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2:10" ht="14.25"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2:10" ht="14.25"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2:10" ht="14.25"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2:10" ht="14.25"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2:10" ht="14.25"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2:10" ht="14.25"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2:10" ht="14.25"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2:10" ht="14.25"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2:10" ht="14.25"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2:10" ht="14.25"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2:10" ht="14.25"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2:10" ht="14.25"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2:10" ht="14.25"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2:10" ht="14.25"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2:10" ht="14.25"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2:10" ht="14.25"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2:10" ht="14.25"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2:10" ht="14.25"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2:10" ht="14.25"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2:10" ht="14.25"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2:10" ht="14.25"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2:10" ht="14.25"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2:10" ht="14.25"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2:10" ht="14.25"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2:10" ht="14.25"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2:10" ht="14.25">
      <c r="B223" s="24"/>
      <c r="C223" s="24"/>
      <c r="D223" s="24"/>
      <c r="E223" s="24"/>
      <c r="F223" s="24"/>
      <c r="G223" s="24"/>
      <c r="H223" s="24"/>
      <c r="I223" s="24"/>
      <c r="J223" s="24"/>
    </row>
  </sheetData>
  <sheetProtection/>
  <mergeCells count="3">
    <mergeCell ref="A6:N6"/>
    <mergeCell ref="A5:N5"/>
    <mergeCell ref="A3:N3"/>
  </mergeCells>
  <printOptions horizontalCentered="1" verticalCentered="1"/>
  <pageMargins left="0.6" right="0.35" top="0" bottom="0" header="0.17" footer="0.31"/>
  <pageSetup fitToHeight="2" fitToWidth="1" horizontalDpi="300" verticalDpi="300" orientation="landscape" scale="72" r:id="rId1"/>
  <ignoredErrors>
    <ignoredError sqref="E33 E35:E41 E24:E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X8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.16015625" style="48" customWidth="1"/>
    <col min="2" max="2" width="13.5" style="48" bestFit="1" customWidth="1"/>
    <col min="3" max="16" width="12" style="48" bestFit="1" customWidth="1"/>
    <col min="17" max="28" width="10.83203125" style="48" bestFit="1" customWidth="1"/>
    <col min="29" max="29" width="9.5" style="48" bestFit="1" customWidth="1"/>
    <col min="30" max="30" width="10.83203125" style="48" bestFit="1" customWidth="1"/>
    <col min="31" max="41" width="9" style="48" bestFit="1" customWidth="1"/>
    <col min="42" max="44" width="9.5" style="48" bestFit="1" customWidth="1"/>
    <col min="45" max="48" width="12" style="48" bestFit="1" customWidth="1"/>
    <col min="49" max="49" width="10.83203125" style="48" bestFit="1" customWidth="1"/>
    <col min="50" max="62" width="13.33203125" style="48" bestFit="1" customWidth="1"/>
    <col min="63" max="67" width="12" style="48" bestFit="1" customWidth="1"/>
    <col min="68" max="75" width="10.83203125" style="48" bestFit="1" customWidth="1"/>
    <col min="76" max="76" width="15.16015625" style="48" bestFit="1" customWidth="1"/>
    <col min="77" max="16384" width="9.33203125" style="48" customWidth="1"/>
  </cols>
  <sheetData>
    <row r="1" ht="15">
      <c r="A1" s="48" t="s">
        <v>325</v>
      </c>
    </row>
    <row r="4" spans="1:76" ht="15">
      <c r="A4" s="94" t="s">
        <v>194</v>
      </c>
      <c r="B4" s="89" t="s">
        <v>20</v>
      </c>
      <c r="C4" s="95" t="s">
        <v>108</v>
      </c>
      <c r="D4" s="95" t="s">
        <v>109</v>
      </c>
      <c r="E4" s="95" t="s">
        <v>110</v>
      </c>
      <c r="F4" s="95" t="s">
        <v>111</v>
      </c>
      <c r="G4" s="95" t="s">
        <v>112</v>
      </c>
      <c r="H4" s="95" t="s">
        <v>113</v>
      </c>
      <c r="I4" s="95" t="s">
        <v>114</v>
      </c>
      <c r="J4" s="95" t="s">
        <v>115</v>
      </c>
      <c r="K4" s="95" t="s">
        <v>116</v>
      </c>
      <c r="L4" s="95" t="s">
        <v>117</v>
      </c>
      <c r="M4" s="95" t="s">
        <v>118</v>
      </c>
      <c r="N4" s="95" t="s">
        <v>119</v>
      </c>
      <c r="O4" s="95" t="s">
        <v>120</v>
      </c>
      <c r="P4" s="95" t="s">
        <v>121</v>
      </c>
      <c r="Q4" s="95" t="s">
        <v>122</v>
      </c>
      <c r="R4" s="95" t="s">
        <v>123</v>
      </c>
      <c r="S4" s="95" t="s">
        <v>124</v>
      </c>
      <c r="T4" s="95" t="s">
        <v>125</v>
      </c>
      <c r="U4" s="95" t="s">
        <v>126</v>
      </c>
      <c r="V4" s="95" t="s">
        <v>127</v>
      </c>
      <c r="W4" s="95" t="s">
        <v>128</v>
      </c>
      <c r="X4" s="95" t="s">
        <v>129</v>
      </c>
      <c r="Y4" s="95" t="s">
        <v>130</v>
      </c>
      <c r="Z4" s="95" t="s">
        <v>131</v>
      </c>
      <c r="AA4" s="95" t="s">
        <v>132</v>
      </c>
      <c r="AB4" s="95" t="s">
        <v>133</v>
      </c>
      <c r="AC4" s="95" t="s">
        <v>134</v>
      </c>
      <c r="AD4" s="95" t="s">
        <v>135</v>
      </c>
      <c r="AE4" s="95" t="s">
        <v>136</v>
      </c>
      <c r="AF4" s="95" t="s">
        <v>137</v>
      </c>
      <c r="AG4" s="95" t="s">
        <v>138</v>
      </c>
      <c r="AH4" s="95" t="s">
        <v>139</v>
      </c>
      <c r="AI4" s="95" t="s">
        <v>140</v>
      </c>
      <c r="AJ4" s="95" t="s">
        <v>141</v>
      </c>
      <c r="AK4" s="95" t="s">
        <v>142</v>
      </c>
      <c r="AL4" s="95" t="s">
        <v>143</v>
      </c>
      <c r="AM4" s="95" t="s">
        <v>144</v>
      </c>
      <c r="AN4" s="95" t="s">
        <v>145</v>
      </c>
      <c r="AO4" s="95" t="s">
        <v>146</v>
      </c>
      <c r="AP4" s="95" t="s">
        <v>147</v>
      </c>
      <c r="AQ4" s="95" t="s">
        <v>148</v>
      </c>
      <c r="AR4" s="95" t="s">
        <v>149</v>
      </c>
      <c r="AS4" s="95" t="s">
        <v>150</v>
      </c>
      <c r="AT4" s="95" t="s">
        <v>151</v>
      </c>
      <c r="AU4" s="95" t="s">
        <v>152</v>
      </c>
      <c r="AV4" s="95" t="s">
        <v>153</v>
      </c>
      <c r="AW4" s="95" t="s">
        <v>154</v>
      </c>
      <c r="AX4" s="95" t="s">
        <v>155</v>
      </c>
      <c r="AY4" s="95" t="s">
        <v>156</v>
      </c>
      <c r="AZ4" s="95" t="s">
        <v>157</v>
      </c>
      <c r="BA4" s="95" t="s">
        <v>158</v>
      </c>
      <c r="BB4" s="95" t="s">
        <v>159</v>
      </c>
      <c r="BC4" s="95" t="s">
        <v>160</v>
      </c>
      <c r="BD4" s="95" t="s">
        <v>161</v>
      </c>
      <c r="BE4" s="95" t="s">
        <v>162</v>
      </c>
      <c r="BF4" s="95" t="s">
        <v>163</v>
      </c>
      <c r="BG4" s="95" t="s">
        <v>164</v>
      </c>
      <c r="BH4" s="95" t="s">
        <v>165</v>
      </c>
      <c r="BI4" s="95" t="s">
        <v>166</v>
      </c>
      <c r="BJ4" s="95" t="s">
        <v>167</v>
      </c>
      <c r="BK4" s="95" t="s">
        <v>168</v>
      </c>
      <c r="BL4" s="95" t="s">
        <v>169</v>
      </c>
      <c r="BM4" s="95" t="s">
        <v>170</v>
      </c>
      <c r="BN4" s="95" t="s">
        <v>171</v>
      </c>
      <c r="BO4" s="95" t="s">
        <v>172</v>
      </c>
      <c r="BP4" s="95" t="s">
        <v>173</v>
      </c>
      <c r="BQ4" s="95" t="s">
        <v>174</v>
      </c>
      <c r="BR4" s="95" t="s">
        <v>175</v>
      </c>
      <c r="BS4" s="95" t="s">
        <v>176</v>
      </c>
      <c r="BT4" s="95" t="s">
        <v>177</v>
      </c>
      <c r="BU4" s="95" t="s">
        <v>178</v>
      </c>
      <c r="BV4" s="95" t="s">
        <v>179</v>
      </c>
      <c r="BW4" s="95" t="s">
        <v>180</v>
      </c>
      <c r="BX4" s="96" t="s">
        <v>7</v>
      </c>
    </row>
    <row r="5" spans="1:76" ht="15">
      <c r="A5" s="97">
        <v>1</v>
      </c>
      <c r="B5" s="51" t="s">
        <v>21</v>
      </c>
      <c r="C5" s="54">
        <v>97.03</v>
      </c>
      <c r="D5" s="54">
        <v>148.4</v>
      </c>
      <c r="E5" s="54">
        <v>322.43</v>
      </c>
      <c r="F5" s="54">
        <v>481</v>
      </c>
      <c r="G5" s="54">
        <v>595.66</v>
      </c>
      <c r="H5" s="54">
        <v>639.93</v>
      </c>
      <c r="I5" s="54">
        <v>716.16</v>
      </c>
      <c r="J5" s="54">
        <v>632.75</v>
      </c>
      <c r="K5" s="54">
        <v>672.26</v>
      </c>
      <c r="L5" s="54">
        <v>704.89</v>
      </c>
      <c r="M5" s="54">
        <v>440.26</v>
      </c>
      <c r="N5" s="54">
        <v>378.99</v>
      </c>
      <c r="O5" s="54">
        <v>314.21</v>
      </c>
      <c r="P5" s="54">
        <v>275.49</v>
      </c>
      <c r="Q5" s="54">
        <v>4.76</v>
      </c>
      <c r="R5" s="54">
        <v>2.95</v>
      </c>
      <c r="S5" s="54">
        <v>6.37</v>
      </c>
      <c r="T5" s="54">
        <v>6.27</v>
      </c>
      <c r="U5" s="54">
        <v>6.29</v>
      </c>
      <c r="V5" s="54">
        <v>4.67</v>
      </c>
      <c r="W5" s="54">
        <v>9.17</v>
      </c>
      <c r="X5" s="54">
        <v>6.81</v>
      </c>
      <c r="Y5" s="54">
        <v>13.7</v>
      </c>
      <c r="Z5" s="54">
        <v>4.08</v>
      </c>
      <c r="AA5" s="54">
        <v>6.9</v>
      </c>
      <c r="AB5" s="54">
        <v>8.51</v>
      </c>
      <c r="AC5" s="54">
        <v>6.66</v>
      </c>
      <c r="AD5" s="54">
        <v>24.08</v>
      </c>
      <c r="AE5" s="54">
        <v>0.05</v>
      </c>
      <c r="AF5" s="54">
        <v>3.9</v>
      </c>
      <c r="AG5" s="54">
        <v>0.26</v>
      </c>
      <c r="AH5" s="54">
        <v>0.11</v>
      </c>
      <c r="AI5" s="54">
        <v>0.29</v>
      </c>
      <c r="AJ5" s="54">
        <v>0</v>
      </c>
      <c r="AK5" s="54">
        <v>0.9</v>
      </c>
      <c r="AL5" s="54">
        <v>0.44</v>
      </c>
      <c r="AM5" s="54">
        <v>1.01</v>
      </c>
      <c r="AN5" s="54">
        <v>1.16</v>
      </c>
      <c r="AO5" s="54">
        <v>1.31</v>
      </c>
      <c r="AP5" s="54">
        <v>1.84</v>
      </c>
      <c r="AQ5" s="54">
        <v>2.94</v>
      </c>
      <c r="AR5" s="54">
        <v>4.25</v>
      </c>
      <c r="AS5" s="54">
        <v>83.57</v>
      </c>
      <c r="AT5" s="54">
        <v>120.57</v>
      </c>
      <c r="AU5" s="54">
        <v>98.25</v>
      </c>
      <c r="AV5" s="54">
        <v>101.49</v>
      </c>
      <c r="AW5" s="54">
        <v>15.24</v>
      </c>
      <c r="AX5" s="54">
        <v>1694.54</v>
      </c>
      <c r="AY5" s="54">
        <v>1470.48</v>
      </c>
      <c r="AZ5" s="54">
        <v>1231.68</v>
      </c>
      <c r="BA5" s="54">
        <v>1249.32</v>
      </c>
      <c r="BB5" s="54">
        <v>1173.48</v>
      </c>
      <c r="BC5" s="54">
        <v>1111.17</v>
      </c>
      <c r="BD5" s="54">
        <v>1257.86</v>
      </c>
      <c r="BE5" s="54">
        <v>1227.37</v>
      </c>
      <c r="BF5" s="54">
        <v>1293.15</v>
      </c>
      <c r="BG5" s="54">
        <v>1571.74</v>
      </c>
      <c r="BH5" s="54">
        <v>1501.32</v>
      </c>
      <c r="BI5" s="54">
        <v>1457.32</v>
      </c>
      <c r="BJ5" s="54">
        <v>1089.33</v>
      </c>
      <c r="BK5" s="54">
        <v>44.06</v>
      </c>
      <c r="BL5" s="54">
        <v>41.3</v>
      </c>
      <c r="BM5" s="54">
        <v>37.72</v>
      </c>
      <c r="BN5" s="54">
        <v>37.16</v>
      </c>
      <c r="BO5" s="54">
        <v>27.63</v>
      </c>
      <c r="BP5" s="54">
        <v>27.51</v>
      </c>
      <c r="BQ5" s="54">
        <v>26.4</v>
      </c>
      <c r="BR5" s="54">
        <v>22.59</v>
      </c>
      <c r="BS5" s="54">
        <v>20.22</v>
      </c>
      <c r="BT5" s="54">
        <v>26.48</v>
      </c>
      <c r="BU5" s="54">
        <v>15.74</v>
      </c>
      <c r="BV5" s="54">
        <v>23.3</v>
      </c>
      <c r="BW5" s="54">
        <v>13.73</v>
      </c>
      <c r="BX5" s="93">
        <f>SUM(C5:BW5)</f>
        <v>24660.860000000008</v>
      </c>
    </row>
    <row r="6" spans="1:76" ht="15">
      <c r="A6" s="97">
        <v>2</v>
      </c>
      <c r="B6" s="51" t="s">
        <v>22</v>
      </c>
      <c r="C6" s="54">
        <v>45.56</v>
      </c>
      <c r="D6" s="54">
        <v>47.65</v>
      </c>
      <c r="E6" s="54">
        <v>54.19</v>
      </c>
      <c r="F6" s="54">
        <v>47.28</v>
      </c>
      <c r="G6" s="54">
        <v>46.2</v>
      </c>
      <c r="H6" s="54">
        <v>41.27</v>
      </c>
      <c r="I6" s="54">
        <v>40.65</v>
      </c>
      <c r="J6" s="54">
        <v>41.25</v>
      </c>
      <c r="K6" s="54">
        <v>48.59</v>
      </c>
      <c r="L6" s="54">
        <v>45.08</v>
      </c>
      <c r="M6" s="54">
        <v>54.13</v>
      </c>
      <c r="N6" s="54">
        <v>45.96</v>
      </c>
      <c r="O6" s="54">
        <v>34.72</v>
      </c>
      <c r="P6" s="54">
        <v>38.48</v>
      </c>
      <c r="Q6" s="54">
        <v>0</v>
      </c>
      <c r="R6" s="54">
        <v>0</v>
      </c>
      <c r="S6" s="54">
        <v>3.05</v>
      </c>
      <c r="T6" s="54">
        <v>2.22</v>
      </c>
      <c r="U6" s="54">
        <v>1.16</v>
      </c>
      <c r="V6" s="54">
        <v>0</v>
      </c>
      <c r="W6" s="54">
        <v>0</v>
      </c>
      <c r="X6" s="54">
        <v>2.32</v>
      </c>
      <c r="Y6" s="54">
        <v>0</v>
      </c>
      <c r="Z6" s="54">
        <v>0</v>
      </c>
      <c r="AA6" s="54">
        <v>0</v>
      </c>
      <c r="AB6" s="54">
        <v>0</v>
      </c>
      <c r="AC6" s="54">
        <v>1.18</v>
      </c>
      <c r="AD6" s="54">
        <v>0</v>
      </c>
      <c r="AE6" s="54">
        <v>0</v>
      </c>
      <c r="AF6" s="54">
        <v>0</v>
      </c>
      <c r="AG6" s="54">
        <v>3.18</v>
      </c>
      <c r="AH6" s="54">
        <v>0</v>
      </c>
      <c r="AI6" s="54">
        <v>1.68</v>
      </c>
      <c r="AJ6" s="54">
        <v>0</v>
      </c>
      <c r="AK6" s="54">
        <v>0.27</v>
      </c>
      <c r="AL6" s="54">
        <v>0</v>
      </c>
      <c r="AM6" s="54">
        <v>0</v>
      </c>
      <c r="AN6" s="54">
        <v>0</v>
      </c>
      <c r="AO6" s="54">
        <v>0.26</v>
      </c>
      <c r="AP6" s="54">
        <v>0</v>
      </c>
      <c r="AQ6" s="54">
        <v>0</v>
      </c>
      <c r="AR6" s="54">
        <v>0.25</v>
      </c>
      <c r="AS6" s="54">
        <v>91.65</v>
      </c>
      <c r="AT6" s="54">
        <v>69.78</v>
      </c>
      <c r="AU6" s="54">
        <v>44.33</v>
      </c>
      <c r="AV6" s="54">
        <v>86.24</v>
      </c>
      <c r="AW6" s="54">
        <v>89.41</v>
      </c>
      <c r="AX6" s="54">
        <v>395.78</v>
      </c>
      <c r="AY6" s="54">
        <v>372.65</v>
      </c>
      <c r="AZ6" s="54">
        <v>405.86</v>
      </c>
      <c r="BA6" s="54">
        <v>391.97</v>
      </c>
      <c r="BB6" s="54">
        <v>362.32</v>
      </c>
      <c r="BC6" s="54">
        <v>336.86</v>
      </c>
      <c r="BD6" s="54">
        <v>340.57</v>
      </c>
      <c r="BE6" s="54">
        <v>334.26</v>
      </c>
      <c r="BF6" s="54">
        <v>299.02</v>
      </c>
      <c r="BG6" s="54">
        <v>254.41</v>
      </c>
      <c r="BH6" s="54">
        <v>275.59</v>
      </c>
      <c r="BI6" s="54">
        <v>245.56</v>
      </c>
      <c r="BJ6" s="54">
        <v>189.36</v>
      </c>
      <c r="BK6" s="54">
        <v>0.58</v>
      </c>
      <c r="BL6" s="54">
        <v>0</v>
      </c>
      <c r="BM6" s="54">
        <v>0</v>
      </c>
      <c r="BN6" s="54">
        <v>0.92</v>
      </c>
      <c r="BO6" s="54">
        <v>0</v>
      </c>
      <c r="BP6" s="54">
        <v>0.99</v>
      </c>
      <c r="BQ6" s="54">
        <v>0.98</v>
      </c>
      <c r="BR6" s="54">
        <v>0</v>
      </c>
      <c r="BS6" s="54">
        <v>0</v>
      </c>
      <c r="BT6" s="54">
        <v>0</v>
      </c>
      <c r="BU6" s="54">
        <v>0</v>
      </c>
      <c r="BV6" s="54">
        <v>0</v>
      </c>
      <c r="BW6" s="54">
        <v>0</v>
      </c>
      <c r="BX6" s="93">
        <f aca="true" t="shared" si="0" ref="BX6:BX69">SUM(C6:BW6)</f>
        <v>5235.67</v>
      </c>
    </row>
    <row r="7" spans="1:76" ht="15">
      <c r="A7" s="97">
        <v>3</v>
      </c>
      <c r="B7" s="51" t="s">
        <v>23</v>
      </c>
      <c r="C7" s="54">
        <v>176.87</v>
      </c>
      <c r="D7" s="54">
        <v>240.99</v>
      </c>
      <c r="E7" s="54">
        <v>307.24</v>
      </c>
      <c r="F7" s="54">
        <v>358.8</v>
      </c>
      <c r="G7" s="54">
        <v>408.38</v>
      </c>
      <c r="H7" s="54">
        <v>407.63</v>
      </c>
      <c r="I7" s="54">
        <v>379.2</v>
      </c>
      <c r="J7" s="54">
        <v>370.27</v>
      </c>
      <c r="K7" s="54">
        <v>388.82</v>
      </c>
      <c r="L7" s="54">
        <v>359.27</v>
      </c>
      <c r="M7" s="54">
        <v>255.53</v>
      </c>
      <c r="N7" s="54">
        <v>243.11</v>
      </c>
      <c r="O7" s="54">
        <v>184.33</v>
      </c>
      <c r="P7" s="54">
        <v>195.62</v>
      </c>
      <c r="Q7" s="54">
        <v>33.9</v>
      </c>
      <c r="R7" s="54">
        <v>28.41</v>
      </c>
      <c r="S7" s="54">
        <v>20.3</v>
      </c>
      <c r="T7" s="54">
        <v>20.29</v>
      </c>
      <c r="U7" s="54">
        <v>27.2</v>
      </c>
      <c r="V7" s="54">
        <v>28.23</v>
      </c>
      <c r="W7" s="54">
        <v>28.51</v>
      </c>
      <c r="X7" s="54">
        <v>31.02</v>
      </c>
      <c r="Y7" s="54">
        <v>29.37</v>
      </c>
      <c r="Z7" s="54">
        <v>23.12</v>
      </c>
      <c r="AA7" s="54">
        <v>13.48</v>
      </c>
      <c r="AB7" s="54">
        <v>19.97</v>
      </c>
      <c r="AC7" s="54">
        <v>11.92</v>
      </c>
      <c r="AD7" s="54">
        <v>36.02</v>
      </c>
      <c r="AE7" s="54">
        <v>4.58</v>
      </c>
      <c r="AF7" s="54">
        <v>2.26</v>
      </c>
      <c r="AG7" s="54">
        <v>5.88</v>
      </c>
      <c r="AH7" s="54">
        <v>4.87</v>
      </c>
      <c r="AI7" s="54">
        <v>8.83</v>
      </c>
      <c r="AJ7" s="54">
        <v>10.18</v>
      </c>
      <c r="AK7" s="54">
        <v>6.27</v>
      </c>
      <c r="AL7" s="54">
        <v>5.13</v>
      </c>
      <c r="AM7" s="54">
        <v>4.94</v>
      </c>
      <c r="AN7" s="54">
        <v>8.29</v>
      </c>
      <c r="AO7" s="54">
        <v>5.59</v>
      </c>
      <c r="AP7" s="54">
        <v>9.41</v>
      </c>
      <c r="AQ7" s="54">
        <v>7.79</v>
      </c>
      <c r="AR7" s="54">
        <v>16.61</v>
      </c>
      <c r="AS7" s="54">
        <v>135.71</v>
      </c>
      <c r="AT7" s="54">
        <v>128.44</v>
      </c>
      <c r="AU7" s="54">
        <v>174.35</v>
      </c>
      <c r="AV7" s="54">
        <v>224.28</v>
      </c>
      <c r="AW7" s="54">
        <v>7.94</v>
      </c>
      <c r="AX7" s="54">
        <v>1771.07</v>
      </c>
      <c r="AY7" s="54">
        <v>1619.11</v>
      </c>
      <c r="AZ7" s="54">
        <v>1517.41</v>
      </c>
      <c r="BA7" s="54">
        <v>1509.71</v>
      </c>
      <c r="BB7" s="54">
        <v>1508.58</v>
      </c>
      <c r="BC7" s="54">
        <v>1499.21</v>
      </c>
      <c r="BD7" s="54">
        <v>1514.89</v>
      </c>
      <c r="BE7" s="54">
        <v>1512.79</v>
      </c>
      <c r="BF7" s="54">
        <v>1512.53</v>
      </c>
      <c r="BG7" s="54">
        <v>1464.95</v>
      </c>
      <c r="BH7" s="54">
        <v>1450.79</v>
      </c>
      <c r="BI7" s="54">
        <v>1339.87</v>
      </c>
      <c r="BJ7" s="54">
        <v>1044.08</v>
      </c>
      <c r="BK7" s="54">
        <v>32.66</v>
      </c>
      <c r="BL7" s="54">
        <v>23.15</v>
      </c>
      <c r="BM7" s="54">
        <v>33.49</v>
      </c>
      <c r="BN7" s="54">
        <v>29.22</v>
      </c>
      <c r="BO7" s="54">
        <v>25.81</v>
      </c>
      <c r="BP7" s="54">
        <v>21.37</v>
      </c>
      <c r="BQ7" s="54">
        <v>11.11</v>
      </c>
      <c r="BR7" s="54">
        <v>13.97</v>
      </c>
      <c r="BS7" s="54">
        <v>19.06</v>
      </c>
      <c r="BT7" s="54">
        <v>15.37</v>
      </c>
      <c r="BU7" s="54">
        <v>15.34</v>
      </c>
      <c r="BV7" s="54">
        <v>9.36</v>
      </c>
      <c r="BW7" s="54">
        <v>6.52</v>
      </c>
      <c r="BX7" s="93">
        <f t="shared" si="0"/>
        <v>24920.570000000007</v>
      </c>
    </row>
    <row r="8" spans="1:76" ht="15">
      <c r="A8" s="97">
        <v>4</v>
      </c>
      <c r="B8" s="51" t="s">
        <v>24</v>
      </c>
      <c r="C8" s="54">
        <v>19.85</v>
      </c>
      <c r="D8" s="54">
        <v>47.42</v>
      </c>
      <c r="E8" s="54">
        <v>40.04</v>
      </c>
      <c r="F8" s="54">
        <v>59.39</v>
      </c>
      <c r="G8" s="54">
        <v>62.82</v>
      </c>
      <c r="H8" s="54">
        <v>82.86</v>
      </c>
      <c r="I8" s="54">
        <v>79.27</v>
      </c>
      <c r="J8" s="54">
        <v>68.51</v>
      </c>
      <c r="K8" s="54">
        <v>76.85</v>
      </c>
      <c r="L8" s="54">
        <v>52.28</v>
      </c>
      <c r="M8" s="54">
        <v>69.57</v>
      </c>
      <c r="N8" s="54">
        <v>60.22</v>
      </c>
      <c r="O8" s="54">
        <v>46.66</v>
      </c>
      <c r="P8" s="54">
        <v>31.23</v>
      </c>
      <c r="Q8" s="54">
        <v>0</v>
      </c>
      <c r="R8" s="54">
        <v>0</v>
      </c>
      <c r="S8" s="54">
        <v>1.67</v>
      </c>
      <c r="T8" s="54">
        <v>1</v>
      </c>
      <c r="U8" s="54">
        <v>4.02</v>
      </c>
      <c r="V8" s="54">
        <v>2.88</v>
      </c>
      <c r="W8" s="54">
        <v>4.04</v>
      </c>
      <c r="X8" s="54">
        <v>2.96</v>
      </c>
      <c r="Y8" s="54">
        <v>3.87</v>
      </c>
      <c r="Z8" s="54">
        <v>0.99</v>
      </c>
      <c r="AA8" s="54">
        <v>1.71</v>
      </c>
      <c r="AB8" s="54">
        <v>3.13</v>
      </c>
      <c r="AC8" s="54">
        <v>0</v>
      </c>
      <c r="AD8" s="54">
        <v>1.44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0.2</v>
      </c>
      <c r="AM8" s="54">
        <v>0.08</v>
      </c>
      <c r="AN8" s="54">
        <v>0.12</v>
      </c>
      <c r="AO8" s="54">
        <v>0.1</v>
      </c>
      <c r="AP8" s="54">
        <v>0.11</v>
      </c>
      <c r="AQ8" s="54">
        <v>0.51</v>
      </c>
      <c r="AR8" s="54">
        <v>0</v>
      </c>
      <c r="AS8" s="54">
        <v>29.7</v>
      </c>
      <c r="AT8" s="54">
        <v>27.84</v>
      </c>
      <c r="AU8" s="54">
        <v>26.1</v>
      </c>
      <c r="AV8" s="54">
        <v>34.66</v>
      </c>
      <c r="AW8" s="54">
        <v>0</v>
      </c>
      <c r="AX8" s="54">
        <v>234.95</v>
      </c>
      <c r="AY8" s="54">
        <v>183.62</v>
      </c>
      <c r="AZ8" s="54">
        <v>197.46</v>
      </c>
      <c r="BA8" s="54">
        <v>194.1</v>
      </c>
      <c r="BB8" s="54">
        <v>163.24</v>
      </c>
      <c r="BC8" s="54">
        <v>169.98</v>
      </c>
      <c r="BD8" s="54">
        <v>189.32</v>
      </c>
      <c r="BE8" s="54">
        <v>161.59</v>
      </c>
      <c r="BF8" s="54">
        <v>165.08</v>
      </c>
      <c r="BG8" s="54">
        <v>152.95</v>
      </c>
      <c r="BH8" s="54">
        <v>145.96</v>
      </c>
      <c r="BI8" s="54">
        <v>124.22</v>
      </c>
      <c r="BJ8" s="54">
        <v>76.91</v>
      </c>
      <c r="BK8" s="54">
        <v>1.99</v>
      </c>
      <c r="BL8" s="54">
        <v>0</v>
      </c>
      <c r="BM8" s="54">
        <v>1.78</v>
      </c>
      <c r="BN8" s="54">
        <v>0.86</v>
      </c>
      <c r="BO8" s="54">
        <v>0</v>
      </c>
      <c r="BP8" s="54">
        <v>0</v>
      </c>
      <c r="BQ8" s="54">
        <v>0</v>
      </c>
      <c r="BR8" s="54">
        <v>0</v>
      </c>
      <c r="BS8" s="54">
        <v>0</v>
      </c>
      <c r="BT8" s="54">
        <v>0</v>
      </c>
      <c r="BU8" s="54">
        <v>1.26</v>
      </c>
      <c r="BV8" s="54">
        <v>0</v>
      </c>
      <c r="BW8" s="54">
        <v>0</v>
      </c>
      <c r="BX8" s="93">
        <f t="shared" si="0"/>
        <v>3109.37</v>
      </c>
    </row>
    <row r="9" spans="1:76" ht="15">
      <c r="A9" s="97">
        <v>5</v>
      </c>
      <c r="B9" s="51" t="s">
        <v>25</v>
      </c>
      <c r="C9" s="54">
        <v>421.58</v>
      </c>
      <c r="D9" s="54">
        <v>810.47</v>
      </c>
      <c r="E9" s="54">
        <v>971.8</v>
      </c>
      <c r="F9" s="54">
        <v>1201.11</v>
      </c>
      <c r="G9" s="54">
        <v>1438.49</v>
      </c>
      <c r="H9" s="54">
        <v>1386.77</v>
      </c>
      <c r="I9" s="54">
        <v>1467.64</v>
      </c>
      <c r="J9" s="54">
        <v>1404.1</v>
      </c>
      <c r="K9" s="54">
        <v>1534.77</v>
      </c>
      <c r="L9" s="54">
        <v>1260.17</v>
      </c>
      <c r="M9" s="54">
        <v>1432.29</v>
      </c>
      <c r="N9" s="54">
        <v>1117.86</v>
      </c>
      <c r="O9" s="54">
        <v>985.45</v>
      </c>
      <c r="P9" s="54">
        <v>874.29</v>
      </c>
      <c r="Q9" s="54">
        <v>47.48</v>
      </c>
      <c r="R9" s="54">
        <v>31.52</v>
      </c>
      <c r="S9" s="54">
        <v>29.22</v>
      </c>
      <c r="T9" s="54">
        <v>35.81</v>
      </c>
      <c r="U9" s="54">
        <v>49.03</v>
      </c>
      <c r="V9" s="54">
        <v>43.02</v>
      </c>
      <c r="W9" s="54">
        <v>44.71</v>
      </c>
      <c r="X9" s="54">
        <v>56.83</v>
      </c>
      <c r="Y9" s="54">
        <v>55.28</v>
      </c>
      <c r="Z9" s="54">
        <v>55.47</v>
      </c>
      <c r="AA9" s="54">
        <v>60.52</v>
      </c>
      <c r="AB9" s="54">
        <v>52.84</v>
      </c>
      <c r="AC9" s="54">
        <v>41.08</v>
      </c>
      <c r="AD9" s="54">
        <v>70.63</v>
      </c>
      <c r="AE9" s="54">
        <v>17.24</v>
      </c>
      <c r="AF9" s="54">
        <v>11.38</v>
      </c>
      <c r="AG9" s="54">
        <v>9.95</v>
      </c>
      <c r="AH9" s="54">
        <v>16.63</v>
      </c>
      <c r="AI9" s="54">
        <v>10.01</v>
      </c>
      <c r="AJ9" s="54">
        <v>5.74</v>
      </c>
      <c r="AK9" s="54">
        <v>10.26</v>
      </c>
      <c r="AL9" s="54">
        <v>4.54</v>
      </c>
      <c r="AM9" s="54">
        <v>9.35</v>
      </c>
      <c r="AN9" s="54">
        <v>9.59</v>
      </c>
      <c r="AO9" s="54">
        <v>9.83</v>
      </c>
      <c r="AP9" s="54">
        <v>5.68</v>
      </c>
      <c r="AQ9" s="54">
        <v>6.7</v>
      </c>
      <c r="AR9" s="54">
        <v>23.52</v>
      </c>
      <c r="AS9" s="54">
        <v>322.52</v>
      </c>
      <c r="AT9" s="54">
        <v>421.97</v>
      </c>
      <c r="AU9" s="54">
        <v>429.95</v>
      </c>
      <c r="AV9" s="54">
        <v>688.58</v>
      </c>
      <c r="AW9" s="54">
        <v>55.92</v>
      </c>
      <c r="AX9" s="54">
        <v>4553.4</v>
      </c>
      <c r="AY9" s="54">
        <v>4087.47</v>
      </c>
      <c r="AZ9" s="54">
        <v>3887.57</v>
      </c>
      <c r="BA9" s="54">
        <v>3817.8</v>
      </c>
      <c r="BB9" s="54">
        <v>3921.17</v>
      </c>
      <c r="BC9" s="54">
        <v>3745.17</v>
      </c>
      <c r="BD9" s="54">
        <v>3812.03</v>
      </c>
      <c r="BE9" s="54">
        <v>4136.27</v>
      </c>
      <c r="BF9" s="54">
        <v>4016.11</v>
      </c>
      <c r="BG9" s="54">
        <v>4479.17</v>
      </c>
      <c r="BH9" s="54">
        <v>3965.85</v>
      </c>
      <c r="BI9" s="54">
        <v>3368.86</v>
      </c>
      <c r="BJ9" s="54">
        <v>3083.27</v>
      </c>
      <c r="BK9" s="54">
        <v>185.56</v>
      </c>
      <c r="BL9" s="54">
        <v>192.87</v>
      </c>
      <c r="BM9" s="54">
        <v>122.89</v>
      </c>
      <c r="BN9" s="54">
        <v>107.7</v>
      </c>
      <c r="BO9" s="54">
        <v>79.81</v>
      </c>
      <c r="BP9" s="54">
        <v>93.64</v>
      </c>
      <c r="BQ9" s="54">
        <v>76.59</v>
      </c>
      <c r="BR9" s="54">
        <v>79.47</v>
      </c>
      <c r="BS9" s="54">
        <v>66.81</v>
      </c>
      <c r="BT9" s="54">
        <v>59.92</v>
      </c>
      <c r="BU9" s="54">
        <v>60.45</v>
      </c>
      <c r="BV9" s="54">
        <v>46.82</v>
      </c>
      <c r="BW9" s="54">
        <v>22.41</v>
      </c>
      <c r="BX9" s="93">
        <f t="shared" si="0"/>
        <v>71118.67</v>
      </c>
    </row>
    <row r="10" spans="1:76" ht="15">
      <c r="A10" s="97">
        <v>6</v>
      </c>
      <c r="B10" s="51" t="s">
        <v>26</v>
      </c>
      <c r="C10" s="54">
        <v>1835.86</v>
      </c>
      <c r="D10" s="54">
        <v>1639.13</v>
      </c>
      <c r="E10" s="54">
        <v>1952.74</v>
      </c>
      <c r="F10" s="54">
        <v>2665.39</v>
      </c>
      <c r="G10" s="54">
        <v>3570.19</v>
      </c>
      <c r="H10" s="54">
        <v>3799.44</v>
      </c>
      <c r="I10" s="54">
        <v>3901.15</v>
      </c>
      <c r="J10" s="54">
        <v>3727.87</v>
      </c>
      <c r="K10" s="54">
        <v>3456.19</v>
      </c>
      <c r="L10" s="54">
        <v>3286.49</v>
      </c>
      <c r="M10" s="54">
        <v>3218.5</v>
      </c>
      <c r="N10" s="54">
        <v>2589.09</v>
      </c>
      <c r="O10" s="54">
        <v>2320.35</v>
      </c>
      <c r="P10" s="54">
        <v>2388.06</v>
      </c>
      <c r="Q10" s="54">
        <v>409.05</v>
      </c>
      <c r="R10" s="54">
        <v>161.13</v>
      </c>
      <c r="S10" s="54">
        <v>163.88</v>
      </c>
      <c r="T10" s="54">
        <v>149.09</v>
      </c>
      <c r="U10" s="54">
        <v>118.11</v>
      </c>
      <c r="V10" s="54">
        <v>102.05</v>
      </c>
      <c r="W10" s="54">
        <v>102</v>
      </c>
      <c r="X10" s="54">
        <v>74.1</v>
      </c>
      <c r="Y10" s="54">
        <v>84.27</v>
      </c>
      <c r="Z10" s="54">
        <v>87.55</v>
      </c>
      <c r="AA10" s="54">
        <v>88.93</v>
      </c>
      <c r="AB10" s="54">
        <v>75.16</v>
      </c>
      <c r="AC10" s="54">
        <v>60.54</v>
      </c>
      <c r="AD10" s="54">
        <v>170.42</v>
      </c>
      <c r="AE10" s="54">
        <v>65.2</v>
      </c>
      <c r="AF10" s="54">
        <v>41.75</v>
      </c>
      <c r="AG10" s="54">
        <v>36.56</v>
      </c>
      <c r="AH10" s="54">
        <v>37.48</v>
      </c>
      <c r="AI10" s="54">
        <v>53.93</v>
      </c>
      <c r="AJ10" s="54">
        <v>49.1</v>
      </c>
      <c r="AK10" s="54">
        <v>68.92</v>
      </c>
      <c r="AL10" s="54">
        <v>74.68</v>
      </c>
      <c r="AM10" s="54">
        <v>88.52</v>
      </c>
      <c r="AN10" s="54">
        <v>86.94</v>
      </c>
      <c r="AO10" s="54">
        <v>133.38</v>
      </c>
      <c r="AP10" s="54">
        <v>113.3</v>
      </c>
      <c r="AQ10" s="54">
        <v>89.19</v>
      </c>
      <c r="AR10" s="54">
        <v>185.42</v>
      </c>
      <c r="AS10" s="54">
        <v>1475.64</v>
      </c>
      <c r="AT10" s="54">
        <v>1299.22</v>
      </c>
      <c r="AU10" s="54">
        <v>1662.3</v>
      </c>
      <c r="AV10" s="54">
        <v>2207.56</v>
      </c>
      <c r="AW10" s="54">
        <v>145.08</v>
      </c>
      <c r="AX10" s="54">
        <v>12972.03</v>
      </c>
      <c r="AY10" s="54">
        <v>13527.84</v>
      </c>
      <c r="AZ10" s="54">
        <v>13872.73</v>
      </c>
      <c r="BA10" s="54">
        <v>14649.93</v>
      </c>
      <c r="BB10" s="54">
        <v>14235.82</v>
      </c>
      <c r="BC10" s="54">
        <v>14132.2</v>
      </c>
      <c r="BD10" s="54">
        <v>14738.62</v>
      </c>
      <c r="BE10" s="54">
        <v>15663.15</v>
      </c>
      <c r="BF10" s="54">
        <v>15398.12</v>
      </c>
      <c r="BG10" s="54">
        <v>16028.59</v>
      </c>
      <c r="BH10" s="54">
        <v>14171.73</v>
      </c>
      <c r="BI10" s="54">
        <v>13329.32</v>
      </c>
      <c r="BJ10" s="54">
        <v>12202.67</v>
      </c>
      <c r="BK10" s="54">
        <v>3014.63</v>
      </c>
      <c r="BL10" s="54">
        <v>2892.87</v>
      </c>
      <c r="BM10" s="54">
        <v>1826.97</v>
      </c>
      <c r="BN10" s="54">
        <v>1460.96</v>
      </c>
      <c r="BO10" s="54">
        <v>1118.88</v>
      </c>
      <c r="BP10" s="54">
        <v>954.5</v>
      </c>
      <c r="BQ10" s="54">
        <v>772.07</v>
      </c>
      <c r="BR10" s="54">
        <v>912.28</v>
      </c>
      <c r="BS10" s="54">
        <v>868.5</v>
      </c>
      <c r="BT10" s="54">
        <v>1169.91</v>
      </c>
      <c r="BU10" s="54">
        <v>1095.49</v>
      </c>
      <c r="BV10" s="54">
        <v>968.57</v>
      </c>
      <c r="BW10" s="54">
        <v>671.46</v>
      </c>
      <c r="BX10" s="93">
        <f t="shared" si="0"/>
        <v>252760.74000000002</v>
      </c>
    </row>
    <row r="11" spans="1:76" ht="15">
      <c r="A11" s="97">
        <v>7</v>
      </c>
      <c r="B11" s="51" t="s">
        <v>27</v>
      </c>
      <c r="C11" s="54">
        <v>71.41</v>
      </c>
      <c r="D11" s="54">
        <v>27.76</v>
      </c>
      <c r="E11" s="54">
        <v>35.36</v>
      </c>
      <c r="F11" s="54">
        <v>35</v>
      </c>
      <c r="G11" s="54">
        <v>47.75</v>
      </c>
      <c r="H11" s="54">
        <v>44.25</v>
      </c>
      <c r="I11" s="54">
        <v>50.61</v>
      </c>
      <c r="J11" s="54">
        <v>46.62</v>
      </c>
      <c r="K11" s="54">
        <v>46.29</v>
      </c>
      <c r="L11" s="54">
        <v>36.82</v>
      </c>
      <c r="M11" s="54">
        <v>35.29</v>
      </c>
      <c r="N11" s="54">
        <v>31.62</v>
      </c>
      <c r="O11" s="54">
        <v>34.23</v>
      </c>
      <c r="P11" s="54">
        <v>24.42</v>
      </c>
      <c r="Q11" s="54">
        <v>3.5</v>
      </c>
      <c r="R11" s="54">
        <v>0.9</v>
      </c>
      <c r="S11" s="54">
        <v>3.03</v>
      </c>
      <c r="T11" s="54">
        <v>3</v>
      </c>
      <c r="U11" s="54">
        <v>1.04</v>
      </c>
      <c r="V11" s="54">
        <v>0</v>
      </c>
      <c r="W11" s="54">
        <v>1.06</v>
      </c>
      <c r="X11" s="54">
        <v>0</v>
      </c>
      <c r="Y11" s="54">
        <v>3.3</v>
      </c>
      <c r="Z11" s="54">
        <v>0</v>
      </c>
      <c r="AA11" s="54">
        <v>3.37</v>
      </c>
      <c r="AB11" s="54">
        <v>0.83</v>
      </c>
      <c r="AC11" s="54">
        <v>1.17</v>
      </c>
      <c r="AD11" s="54">
        <v>3.95</v>
      </c>
      <c r="AE11" s="54">
        <v>1.04</v>
      </c>
      <c r="AF11" s="54">
        <v>0</v>
      </c>
      <c r="AG11" s="54">
        <v>0</v>
      </c>
      <c r="AH11" s="54">
        <v>0.11</v>
      </c>
      <c r="AI11" s="54">
        <v>0.15</v>
      </c>
      <c r="AJ11" s="54">
        <v>0.12</v>
      </c>
      <c r="AK11" s="54">
        <v>0</v>
      </c>
      <c r="AL11" s="54">
        <v>0</v>
      </c>
      <c r="AM11" s="54">
        <v>0</v>
      </c>
      <c r="AN11" s="54">
        <v>0.1</v>
      </c>
      <c r="AO11" s="54">
        <v>1</v>
      </c>
      <c r="AP11" s="54">
        <v>0.21</v>
      </c>
      <c r="AQ11" s="54">
        <v>0</v>
      </c>
      <c r="AR11" s="54">
        <v>0.88</v>
      </c>
      <c r="AS11" s="54">
        <v>24.62</v>
      </c>
      <c r="AT11" s="54">
        <v>19.47</v>
      </c>
      <c r="AU11" s="54">
        <v>14.42</v>
      </c>
      <c r="AV11" s="54">
        <v>23.58</v>
      </c>
      <c r="AW11" s="54">
        <v>5.71</v>
      </c>
      <c r="AX11" s="54">
        <v>121.28</v>
      </c>
      <c r="AY11" s="54">
        <v>133.85</v>
      </c>
      <c r="AZ11" s="54">
        <v>133.54</v>
      </c>
      <c r="BA11" s="54">
        <v>134.48</v>
      </c>
      <c r="BB11" s="54">
        <v>142.23</v>
      </c>
      <c r="BC11" s="54">
        <v>122.6</v>
      </c>
      <c r="BD11" s="54">
        <v>112.93</v>
      </c>
      <c r="BE11" s="54">
        <v>114.78</v>
      </c>
      <c r="BF11" s="54">
        <v>111.3</v>
      </c>
      <c r="BG11" s="54">
        <v>102.8</v>
      </c>
      <c r="BH11" s="54">
        <v>91.55</v>
      </c>
      <c r="BI11" s="54">
        <v>103.22</v>
      </c>
      <c r="BJ11" s="54">
        <v>72.01</v>
      </c>
      <c r="BK11" s="54">
        <v>0.94</v>
      </c>
      <c r="BL11" s="54">
        <v>0</v>
      </c>
      <c r="BM11" s="54">
        <v>0.99</v>
      </c>
      <c r="BN11" s="54">
        <v>0</v>
      </c>
      <c r="BO11" s="54">
        <v>0</v>
      </c>
      <c r="BP11" s="54">
        <v>1.09</v>
      </c>
      <c r="BQ11" s="54">
        <v>1.02</v>
      </c>
      <c r="BR11" s="54">
        <v>0</v>
      </c>
      <c r="BS11" s="54">
        <v>2.03</v>
      </c>
      <c r="BT11" s="54">
        <v>0</v>
      </c>
      <c r="BU11" s="54">
        <v>0</v>
      </c>
      <c r="BV11" s="54">
        <v>0</v>
      </c>
      <c r="BW11" s="54">
        <v>0</v>
      </c>
      <c r="BX11" s="93">
        <f t="shared" si="0"/>
        <v>2186.63</v>
      </c>
    </row>
    <row r="12" spans="1:76" ht="15">
      <c r="A12" s="97">
        <v>8</v>
      </c>
      <c r="B12" s="51" t="s">
        <v>28</v>
      </c>
      <c r="C12" s="54">
        <v>99.31</v>
      </c>
      <c r="D12" s="54">
        <v>143.29</v>
      </c>
      <c r="E12" s="54">
        <v>193.02</v>
      </c>
      <c r="F12" s="54">
        <v>213.27</v>
      </c>
      <c r="G12" s="54">
        <v>243.21</v>
      </c>
      <c r="H12" s="54">
        <v>237.06</v>
      </c>
      <c r="I12" s="54">
        <v>232.96</v>
      </c>
      <c r="J12" s="54">
        <v>265.32</v>
      </c>
      <c r="K12" s="54">
        <v>246.98</v>
      </c>
      <c r="L12" s="54">
        <v>332.37</v>
      </c>
      <c r="M12" s="54">
        <v>226.08</v>
      </c>
      <c r="N12" s="54">
        <v>255.84</v>
      </c>
      <c r="O12" s="54">
        <v>303.44</v>
      </c>
      <c r="P12" s="54">
        <v>258.86</v>
      </c>
      <c r="Q12" s="54">
        <v>11.98</v>
      </c>
      <c r="R12" s="54">
        <v>10.99</v>
      </c>
      <c r="S12" s="54">
        <v>7.32</v>
      </c>
      <c r="T12" s="54">
        <v>10.68</v>
      </c>
      <c r="U12" s="54">
        <v>14.06</v>
      </c>
      <c r="V12" s="54">
        <v>7.83</v>
      </c>
      <c r="W12" s="54">
        <v>7.53</v>
      </c>
      <c r="X12" s="54">
        <v>14.94</v>
      </c>
      <c r="Y12" s="54">
        <v>15.75</v>
      </c>
      <c r="Z12" s="54">
        <v>12.38</v>
      </c>
      <c r="AA12" s="54">
        <v>12.66</v>
      </c>
      <c r="AB12" s="54">
        <v>13.08</v>
      </c>
      <c r="AC12" s="54">
        <v>8.81</v>
      </c>
      <c r="AD12" s="54">
        <v>12.75</v>
      </c>
      <c r="AE12" s="54">
        <v>0</v>
      </c>
      <c r="AF12" s="54">
        <v>0</v>
      </c>
      <c r="AG12" s="54">
        <v>0.25</v>
      </c>
      <c r="AH12" s="54">
        <v>0.17</v>
      </c>
      <c r="AI12" s="54">
        <v>0</v>
      </c>
      <c r="AJ12" s="54">
        <v>2.46</v>
      </c>
      <c r="AK12" s="54">
        <v>1.01</v>
      </c>
      <c r="AL12" s="54">
        <v>2.69</v>
      </c>
      <c r="AM12" s="54">
        <v>0.89</v>
      </c>
      <c r="AN12" s="54">
        <v>0.42</v>
      </c>
      <c r="AO12" s="54">
        <v>1.9</v>
      </c>
      <c r="AP12" s="54">
        <v>1.16</v>
      </c>
      <c r="AQ12" s="54">
        <v>2.03</v>
      </c>
      <c r="AR12" s="54">
        <v>3.67</v>
      </c>
      <c r="AS12" s="54">
        <v>151.59</v>
      </c>
      <c r="AT12" s="54">
        <v>136.89</v>
      </c>
      <c r="AU12" s="54">
        <v>155.51</v>
      </c>
      <c r="AV12" s="54">
        <v>147.03</v>
      </c>
      <c r="AW12" s="54">
        <v>46.88</v>
      </c>
      <c r="AX12" s="54">
        <v>788.07</v>
      </c>
      <c r="AY12" s="54">
        <v>850.74</v>
      </c>
      <c r="AZ12" s="54">
        <v>890.52</v>
      </c>
      <c r="BA12" s="54">
        <v>873.54</v>
      </c>
      <c r="BB12" s="54">
        <v>881.36</v>
      </c>
      <c r="BC12" s="54">
        <v>903.17</v>
      </c>
      <c r="BD12" s="54">
        <v>1007.57</v>
      </c>
      <c r="BE12" s="54">
        <v>1017.1</v>
      </c>
      <c r="BF12" s="54">
        <v>1096.08</v>
      </c>
      <c r="BG12" s="54">
        <v>1106.22</v>
      </c>
      <c r="BH12" s="54">
        <v>961.55</v>
      </c>
      <c r="BI12" s="54">
        <v>993.57</v>
      </c>
      <c r="BJ12" s="54">
        <v>1040.87</v>
      </c>
      <c r="BK12" s="54">
        <v>17.61</v>
      </c>
      <c r="BL12" s="54">
        <v>22.13</v>
      </c>
      <c r="BM12" s="54">
        <v>12.4</v>
      </c>
      <c r="BN12" s="54">
        <v>15.82</v>
      </c>
      <c r="BO12" s="54">
        <v>5.82</v>
      </c>
      <c r="BP12" s="54">
        <v>6.72</v>
      </c>
      <c r="BQ12" s="54">
        <v>8.61</v>
      </c>
      <c r="BR12" s="54">
        <v>13.48</v>
      </c>
      <c r="BS12" s="54">
        <v>10.54</v>
      </c>
      <c r="BT12" s="54">
        <v>6.99</v>
      </c>
      <c r="BU12" s="54">
        <v>11.29</v>
      </c>
      <c r="BV12" s="54">
        <v>14.79</v>
      </c>
      <c r="BW12" s="54">
        <v>4.83</v>
      </c>
      <c r="BX12" s="93">
        <f t="shared" si="0"/>
        <v>16627.71000000001</v>
      </c>
    </row>
    <row r="13" spans="1:76" ht="15">
      <c r="A13" s="97">
        <v>9</v>
      </c>
      <c r="B13" s="51" t="s">
        <v>29</v>
      </c>
      <c r="C13" s="54">
        <v>84.76</v>
      </c>
      <c r="D13" s="54">
        <v>117.76</v>
      </c>
      <c r="E13" s="54">
        <v>154.34</v>
      </c>
      <c r="F13" s="54">
        <v>180.16</v>
      </c>
      <c r="G13" s="54">
        <v>252.26</v>
      </c>
      <c r="H13" s="54">
        <v>256.38</v>
      </c>
      <c r="I13" s="54">
        <v>277.01</v>
      </c>
      <c r="J13" s="54">
        <v>273.81</v>
      </c>
      <c r="K13" s="54">
        <v>266.79</v>
      </c>
      <c r="L13" s="54">
        <v>263</v>
      </c>
      <c r="M13" s="54">
        <v>227.26</v>
      </c>
      <c r="N13" s="54">
        <v>209.36</v>
      </c>
      <c r="O13" s="54">
        <v>165.11</v>
      </c>
      <c r="P13" s="54">
        <v>173.42</v>
      </c>
      <c r="Q13" s="54">
        <v>3.45</v>
      </c>
      <c r="R13" s="54">
        <v>1.04</v>
      </c>
      <c r="S13" s="54">
        <v>8.37</v>
      </c>
      <c r="T13" s="54">
        <v>7.39</v>
      </c>
      <c r="U13" s="54">
        <v>9.4</v>
      </c>
      <c r="V13" s="54">
        <v>6.12</v>
      </c>
      <c r="W13" s="54">
        <v>10.73</v>
      </c>
      <c r="X13" s="54">
        <v>7.94</v>
      </c>
      <c r="Y13" s="54">
        <v>9.91</v>
      </c>
      <c r="Z13" s="54">
        <v>8.48</v>
      </c>
      <c r="AA13" s="54">
        <v>12.77</v>
      </c>
      <c r="AB13" s="54">
        <v>13.31</v>
      </c>
      <c r="AC13" s="54">
        <v>14.78</v>
      </c>
      <c r="AD13" s="54">
        <v>41.08</v>
      </c>
      <c r="AE13" s="54">
        <v>3.51</v>
      </c>
      <c r="AF13" s="54">
        <v>0</v>
      </c>
      <c r="AG13" s="54">
        <v>0</v>
      </c>
      <c r="AH13" s="54">
        <v>0.89</v>
      </c>
      <c r="AI13" s="54">
        <v>0</v>
      </c>
      <c r="AJ13" s="54">
        <v>1.15</v>
      </c>
      <c r="AK13" s="54">
        <v>1.89</v>
      </c>
      <c r="AL13" s="54">
        <v>4.4</v>
      </c>
      <c r="AM13" s="54">
        <v>3.19</v>
      </c>
      <c r="AN13" s="54">
        <v>3.22</v>
      </c>
      <c r="AO13" s="54">
        <v>0</v>
      </c>
      <c r="AP13" s="54">
        <v>0.99</v>
      </c>
      <c r="AQ13" s="54">
        <v>2.04</v>
      </c>
      <c r="AR13" s="54">
        <v>4.69</v>
      </c>
      <c r="AS13" s="54">
        <v>152.03</v>
      </c>
      <c r="AT13" s="54">
        <v>173.29</v>
      </c>
      <c r="AU13" s="54">
        <v>186.17</v>
      </c>
      <c r="AV13" s="54">
        <v>177.87</v>
      </c>
      <c r="AW13" s="54">
        <v>11.35</v>
      </c>
      <c r="AX13" s="54">
        <v>1044.42</v>
      </c>
      <c r="AY13" s="54">
        <v>949.86</v>
      </c>
      <c r="AZ13" s="54">
        <v>839.4</v>
      </c>
      <c r="BA13" s="54">
        <v>837.02</v>
      </c>
      <c r="BB13" s="54">
        <v>877.64</v>
      </c>
      <c r="BC13" s="54">
        <v>844.32</v>
      </c>
      <c r="BD13" s="54">
        <v>920.82</v>
      </c>
      <c r="BE13" s="54">
        <v>991.24</v>
      </c>
      <c r="BF13" s="54">
        <v>974.64</v>
      </c>
      <c r="BG13" s="54">
        <v>1051.82</v>
      </c>
      <c r="BH13" s="54">
        <v>848.3</v>
      </c>
      <c r="BI13" s="54">
        <v>744.06</v>
      </c>
      <c r="BJ13" s="54">
        <v>673.06</v>
      </c>
      <c r="BK13" s="54">
        <v>16.87</v>
      </c>
      <c r="BL13" s="54">
        <v>19.19</v>
      </c>
      <c r="BM13" s="54">
        <v>6.43</v>
      </c>
      <c r="BN13" s="54">
        <v>8.38</v>
      </c>
      <c r="BO13" s="54">
        <v>4.29</v>
      </c>
      <c r="BP13" s="54">
        <v>3.95</v>
      </c>
      <c r="BQ13" s="54">
        <v>4.3</v>
      </c>
      <c r="BR13" s="54">
        <v>5.36</v>
      </c>
      <c r="BS13" s="54">
        <v>7.19</v>
      </c>
      <c r="BT13" s="54">
        <v>10.53</v>
      </c>
      <c r="BU13" s="54">
        <v>4.44</v>
      </c>
      <c r="BV13" s="54">
        <v>4.15</v>
      </c>
      <c r="BW13" s="54">
        <v>6.93</v>
      </c>
      <c r="BX13" s="93">
        <f t="shared" si="0"/>
        <v>15481.479999999998</v>
      </c>
    </row>
    <row r="14" spans="1:76" ht="15">
      <c r="A14" s="97">
        <v>10</v>
      </c>
      <c r="B14" s="51" t="s">
        <v>30</v>
      </c>
      <c r="C14" s="54">
        <v>298.06</v>
      </c>
      <c r="D14" s="54">
        <v>327.19</v>
      </c>
      <c r="E14" s="54">
        <v>570.09</v>
      </c>
      <c r="F14" s="54">
        <v>698.9</v>
      </c>
      <c r="G14" s="54">
        <v>756.92</v>
      </c>
      <c r="H14" s="54">
        <v>681.42</v>
      </c>
      <c r="I14" s="54">
        <v>674.01</v>
      </c>
      <c r="J14" s="54">
        <v>687.62</v>
      </c>
      <c r="K14" s="54">
        <v>619.32</v>
      </c>
      <c r="L14" s="54">
        <v>631.97</v>
      </c>
      <c r="M14" s="54">
        <v>436.94</v>
      </c>
      <c r="N14" s="54">
        <v>458.52</v>
      </c>
      <c r="O14" s="54">
        <v>458.12</v>
      </c>
      <c r="P14" s="54">
        <v>371.35</v>
      </c>
      <c r="Q14" s="54">
        <v>13.51</v>
      </c>
      <c r="R14" s="54">
        <v>11.87</v>
      </c>
      <c r="S14" s="54">
        <v>14.21</v>
      </c>
      <c r="T14" s="54">
        <v>15.28</v>
      </c>
      <c r="U14" s="54">
        <v>16.56</v>
      </c>
      <c r="V14" s="54">
        <v>14.17</v>
      </c>
      <c r="W14" s="54">
        <v>9.09</v>
      </c>
      <c r="X14" s="54">
        <v>5.06</v>
      </c>
      <c r="Y14" s="54">
        <v>14.09</v>
      </c>
      <c r="Z14" s="54">
        <v>15.55</v>
      </c>
      <c r="AA14" s="54">
        <v>19.51</v>
      </c>
      <c r="AB14" s="54">
        <v>18.24</v>
      </c>
      <c r="AC14" s="54">
        <v>21.35</v>
      </c>
      <c r="AD14" s="54">
        <v>13.13</v>
      </c>
      <c r="AE14" s="54">
        <v>6.97</v>
      </c>
      <c r="AF14" s="54">
        <v>7.2</v>
      </c>
      <c r="AG14" s="54">
        <v>7.28</v>
      </c>
      <c r="AH14" s="54">
        <v>4.05</v>
      </c>
      <c r="AI14" s="54">
        <v>4</v>
      </c>
      <c r="AJ14" s="54">
        <v>6.38</v>
      </c>
      <c r="AK14" s="54">
        <v>7.41</v>
      </c>
      <c r="AL14" s="54">
        <v>2.42</v>
      </c>
      <c r="AM14" s="54">
        <v>5.32</v>
      </c>
      <c r="AN14" s="54">
        <v>16.61</v>
      </c>
      <c r="AO14" s="54">
        <v>9.61</v>
      </c>
      <c r="AP14" s="54">
        <v>9.24</v>
      </c>
      <c r="AQ14" s="54">
        <v>14.99</v>
      </c>
      <c r="AR14" s="54">
        <v>1.45</v>
      </c>
      <c r="AS14" s="54">
        <v>199.41</v>
      </c>
      <c r="AT14" s="54">
        <v>162.27</v>
      </c>
      <c r="AU14" s="54">
        <v>194.93</v>
      </c>
      <c r="AV14" s="54">
        <v>355.5</v>
      </c>
      <c r="AW14" s="54">
        <v>17.75</v>
      </c>
      <c r="AX14" s="54">
        <v>2157.3</v>
      </c>
      <c r="AY14" s="54">
        <v>1936.56</v>
      </c>
      <c r="AZ14" s="54">
        <v>1790.53</v>
      </c>
      <c r="BA14" s="54">
        <v>1882.29</v>
      </c>
      <c r="BB14" s="54">
        <v>2000.08</v>
      </c>
      <c r="BC14" s="54">
        <v>2037.86</v>
      </c>
      <c r="BD14" s="54">
        <v>2049.1</v>
      </c>
      <c r="BE14" s="54">
        <v>2171.21</v>
      </c>
      <c r="BF14" s="54">
        <v>2140.9</v>
      </c>
      <c r="BG14" s="54">
        <v>2105.92</v>
      </c>
      <c r="BH14" s="54">
        <v>2218.44</v>
      </c>
      <c r="BI14" s="54">
        <v>2185.9</v>
      </c>
      <c r="BJ14" s="54">
        <v>1725.02</v>
      </c>
      <c r="BK14" s="54">
        <v>37.34</v>
      </c>
      <c r="BL14" s="54">
        <v>43.44</v>
      </c>
      <c r="BM14" s="54">
        <v>19.12</v>
      </c>
      <c r="BN14" s="54">
        <v>24.74</v>
      </c>
      <c r="BO14" s="54">
        <v>16.73</v>
      </c>
      <c r="BP14" s="54">
        <v>19.61</v>
      </c>
      <c r="BQ14" s="54">
        <v>25.12</v>
      </c>
      <c r="BR14" s="54">
        <v>40.8</v>
      </c>
      <c r="BS14" s="54">
        <v>33.95</v>
      </c>
      <c r="BT14" s="54">
        <v>20.21</v>
      </c>
      <c r="BU14" s="54">
        <v>27.78</v>
      </c>
      <c r="BV14" s="54">
        <v>29.99</v>
      </c>
      <c r="BW14" s="54">
        <v>15.97</v>
      </c>
      <c r="BX14" s="93">
        <f t="shared" si="0"/>
        <v>35660.74999999999</v>
      </c>
    </row>
    <row r="15" spans="1:76" ht="15">
      <c r="A15" s="97">
        <v>11</v>
      </c>
      <c r="B15" s="51" t="s">
        <v>31</v>
      </c>
      <c r="C15" s="54">
        <v>233.36</v>
      </c>
      <c r="D15" s="54">
        <v>317.89</v>
      </c>
      <c r="E15" s="54">
        <v>387.38</v>
      </c>
      <c r="F15" s="54">
        <v>466.77</v>
      </c>
      <c r="G15" s="54">
        <v>582.11</v>
      </c>
      <c r="H15" s="54">
        <v>697.84</v>
      </c>
      <c r="I15" s="54">
        <v>681.47</v>
      </c>
      <c r="J15" s="54">
        <v>697.32</v>
      </c>
      <c r="K15" s="54">
        <v>731.22</v>
      </c>
      <c r="L15" s="54">
        <v>694.65</v>
      </c>
      <c r="M15" s="54">
        <v>607.03</v>
      </c>
      <c r="N15" s="54">
        <v>509.62</v>
      </c>
      <c r="O15" s="54">
        <v>568.66</v>
      </c>
      <c r="P15" s="54">
        <v>635.44</v>
      </c>
      <c r="Q15" s="54">
        <v>29.19</v>
      </c>
      <c r="R15" s="54">
        <v>22.37</v>
      </c>
      <c r="S15" s="54">
        <v>12.9</v>
      </c>
      <c r="T15" s="54">
        <v>7.89</v>
      </c>
      <c r="U15" s="54">
        <v>15.15</v>
      </c>
      <c r="V15" s="54">
        <v>10.5</v>
      </c>
      <c r="W15" s="54">
        <v>9.51</v>
      </c>
      <c r="X15" s="54">
        <v>8.52</v>
      </c>
      <c r="Y15" s="54">
        <v>13.47</v>
      </c>
      <c r="Z15" s="54">
        <v>20.14</v>
      </c>
      <c r="AA15" s="54">
        <v>11.64</v>
      </c>
      <c r="AB15" s="54">
        <v>16.51</v>
      </c>
      <c r="AC15" s="54">
        <v>14.21</v>
      </c>
      <c r="AD15" s="54">
        <v>29.31</v>
      </c>
      <c r="AE15" s="54">
        <v>15.44</v>
      </c>
      <c r="AF15" s="54">
        <v>8.54</v>
      </c>
      <c r="AG15" s="54">
        <v>16.86</v>
      </c>
      <c r="AH15" s="54">
        <v>10.57</v>
      </c>
      <c r="AI15" s="54">
        <v>9.39</v>
      </c>
      <c r="AJ15" s="54">
        <v>8.19</v>
      </c>
      <c r="AK15" s="54">
        <v>9.17</v>
      </c>
      <c r="AL15" s="54">
        <v>6.3</v>
      </c>
      <c r="AM15" s="54">
        <v>9.12</v>
      </c>
      <c r="AN15" s="54">
        <v>9.17</v>
      </c>
      <c r="AO15" s="54">
        <v>13.07</v>
      </c>
      <c r="AP15" s="54">
        <v>7.98</v>
      </c>
      <c r="AQ15" s="54">
        <v>8.02</v>
      </c>
      <c r="AR15" s="54">
        <v>16.5</v>
      </c>
      <c r="AS15" s="54">
        <v>204.13</v>
      </c>
      <c r="AT15" s="54">
        <v>150.22</v>
      </c>
      <c r="AU15" s="54">
        <v>185.7</v>
      </c>
      <c r="AV15" s="54">
        <v>239.44</v>
      </c>
      <c r="AW15" s="54">
        <v>88.27</v>
      </c>
      <c r="AX15" s="54">
        <v>2080.62</v>
      </c>
      <c r="AY15" s="54">
        <v>2089.89</v>
      </c>
      <c r="AZ15" s="54">
        <v>2198.03</v>
      </c>
      <c r="BA15" s="54">
        <v>2198.34</v>
      </c>
      <c r="BB15" s="54">
        <v>2038.57</v>
      </c>
      <c r="BC15" s="54">
        <v>2053.08</v>
      </c>
      <c r="BD15" s="54">
        <v>2153.07</v>
      </c>
      <c r="BE15" s="54">
        <v>2173.16</v>
      </c>
      <c r="BF15" s="54">
        <v>2219.55</v>
      </c>
      <c r="BG15" s="54">
        <v>2303.7</v>
      </c>
      <c r="BH15" s="54">
        <v>1674.86</v>
      </c>
      <c r="BI15" s="54">
        <v>2186.11</v>
      </c>
      <c r="BJ15" s="54">
        <v>2354.74</v>
      </c>
      <c r="BK15" s="54">
        <v>946.08</v>
      </c>
      <c r="BL15" s="54">
        <v>858.85</v>
      </c>
      <c r="BM15" s="54">
        <v>665.5</v>
      </c>
      <c r="BN15" s="54">
        <v>428.56</v>
      </c>
      <c r="BO15" s="54">
        <v>330.6</v>
      </c>
      <c r="BP15" s="54">
        <v>292.83</v>
      </c>
      <c r="BQ15" s="54">
        <v>224.45</v>
      </c>
      <c r="BR15" s="54">
        <v>216.43</v>
      </c>
      <c r="BS15" s="54">
        <v>171.13</v>
      </c>
      <c r="BT15" s="54">
        <v>228.15</v>
      </c>
      <c r="BU15" s="54">
        <v>194.59</v>
      </c>
      <c r="BV15" s="54">
        <v>246.98</v>
      </c>
      <c r="BW15" s="54">
        <v>214.47</v>
      </c>
      <c r="BX15" s="93">
        <f t="shared" si="0"/>
        <v>41790.48999999999</v>
      </c>
    </row>
    <row r="16" spans="1:76" ht="15">
      <c r="A16" s="97">
        <v>12</v>
      </c>
      <c r="B16" s="51" t="s">
        <v>32</v>
      </c>
      <c r="C16" s="54">
        <v>96.78</v>
      </c>
      <c r="D16" s="54">
        <v>147.37</v>
      </c>
      <c r="E16" s="54">
        <v>143.78</v>
      </c>
      <c r="F16" s="54">
        <v>155.84</v>
      </c>
      <c r="G16" s="54">
        <v>174.97</v>
      </c>
      <c r="H16" s="54">
        <v>167.19</v>
      </c>
      <c r="I16" s="54">
        <v>154.8</v>
      </c>
      <c r="J16" s="54">
        <v>141.72</v>
      </c>
      <c r="K16" s="54">
        <v>146</v>
      </c>
      <c r="L16" s="54">
        <v>145.59</v>
      </c>
      <c r="M16" s="54">
        <v>141.47</v>
      </c>
      <c r="N16" s="54">
        <v>92.94</v>
      </c>
      <c r="O16" s="54">
        <v>99.46</v>
      </c>
      <c r="P16" s="54">
        <v>96.59</v>
      </c>
      <c r="Q16" s="54">
        <v>4.3</v>
      </c>
      <c r="R16" s="54">
        <v>8.3</v>
      </c>
      <c r="S16" s="54">
        <v>0.99</v>
      </c>
      <c r="T16" s="54">
        <v>2.13</v>
      </c>
      <c r="U16" s="54">
        <v>0.98</v>
      </c>
      <c r="V16" s="54">
        <v>3.27</v>
      </c>
      <c r="W16" s="54">
        <v>2.11</v>
      </c>
      <c r="X16" s="54">
        <v>1.02</v>
      </c>
      <c r="Y16" s="54">
        <v>0</v>
      </c>
      <c r="Z16" s="54">
        <v>3.07</v>
      </c>
      <c r="AA16" s="54">
        <v>3.73</v>
      </c>
      <c r="AB16" s="54">
        <v>1.87</v>
      </c>
      <c r="AC16" s="54">
        <v>0.96</v>
      </c>
      <c r="AD16" s="54">
        <v>5.61</v>
      </c>
      <c r="AE16" s="54">
        <v>0</v>
      </c>
      <c r="AF16" s="54">
        <v>0.12</v>
      </c>
      <c r="AG16" s="54">
        <v>1.18</v>
      </c>
      <c r="AH16" s="54">
        <v>2.42</v>
      </c>
      <c r="AI16" s="54">
        <v>1.77</v>
      </c>
      <c r="AJ16" s="54">
        <v>1.3</v>
      </c>
      <c r="AK16" s="54">
        <v>0</v>
      </c>
      <c r="AL16" s="54">
        <v>0.49</v>
      </c>
      <c r="AM16" s="54">
        <v>3.96</v>
      </c>
      <c r="AN16" s="54">
        <v>2.54</v>
      </c>
      <c r="AO16" s="54">
        <v>1.36</v>
      </c>
      <c r="AP16" s="54">
        <v>0.81</v>
      </c>
      <c r="AQ16" s="54">
        <v>0.92</v>
      </c>
      <c r="AR16" s="54">
        <v>0.22</v>
      </c>
      <c r="AS16" s="54">
        <v>69.65</v>
      </c>
      <c r="AT16" s="54">
        <v>42.44</v>
      </c>
      <c r="AU16" s="54">
        <v>77.68</v>
      </c>
      <c r="AV16" s="54">
        <v>122.3</v>
      </c>
      <c r="AW16" s="54">
        <v>8.24</v>
      </c>
      <c r="AX16" s="54">
        <v>707.92</v>
      </c>
      <c r="AY16" s="54">
        <v>700.69</v>
      </c>
      <c r="AZ16" s="54">
        <v>683.57</v>
      </c>
      <c r="BA16" s="54">
        <v>639.98</v>
      </c>
      <c r="BB16" s="54">
        <v>641.13</v>
      </c>
      <c r="BC16" s="54">
        <v>598.66</v>
      </c>
      <c r="BD16" s="54">
        <v>614.49</v>
      </c>
      <c r="BE16" s="54">
        <v>582.9</v>
      </c>
      <c r="BF16" s="54">
        <v>563.65</v>
      </c>
      <c r="BG16" s="54">
        <v>552.3</v>
      </c>
      <c r="BH16" s="54">
        <v>425.65</v>
      </c>
      <c r="BI16" s="54">
        <v>452.09</v>
      </c>
      <c r="BJ16" s="54">
        <v>338.96</v>
      </c>
      <c r="BK16" s="54">
        <v>7.04</v>
      </c>
      <c r="BL16" s="54">
        <v>6.86</v>
      </c>
      <c r="BM16" s="54">
        <v>3.51</v>
      </c>
      <c r="BN16" s="54">
        <v>5.27</v>
      </c>
      <c r="BO16" s="54">
        <v>5.13</v>
      </c>
      <c r="BP16" s="54">
        <v>2.04</v>
      </c>
      <c r="BQ16" s="54">
        <v>1.61</v>
      </c>
      <c r="BR16" s="54">
        <v>7.45</v>
      </c>
      <c r="BS16" s="54">
        <v>2.55</v>
      </c>
      <c r="BT16" s="54">
        <v>3.91</v>
      </c>
      <c r="BU16" s="54">
        <v>0.78</v>
      </c>
      <c r="BV16" s="54">
        <v>1.47</v>
      </c>
      <c r="BW16" s="54">
        <v>1.64</v>
      </c>
      <c r="BX16" s="93">
        <f t="shared" si="0"/>
        <v>9831.49</v>
      </c>
    </row>
    <row r="17" spans="1:76" ht="15">
      <c r="A17" s="97">
        <v>13</v>
      </c>
      <c r="B17" s="51" t="s">
        <v>206</v>
      </c>
      <c r="C17" s="54">
        <v>1300.2</v>
      </c>
      <c r="D17" s="54">
        <v>1395.72</v>
      </c>
      <c r="E17" s="54">
        <v>3343.89</v>
      </c>
      <c r="F17" s="54">
        <v>4756.42</v>
      </c>
      <c r="G17" s="54">
        <v>5957.42</v>
      </c>
      <c r="H17" s="54">
        <v>6288</v>
      </c>
      <c r="I17" s="54">
        <v>7059.09</v>
      </c>
      <c r="J17" s="54">
        <v>6759.82</v>
      </c>
      <c r="K17" s="54">
        <v>6787.39</v>
      </c>
      <c r="L17" s="54">
        <v>6546.64</v>
      </c>
      <c r="M17" s="54">
        <v>6373.71</v>
      </c>
      <c r="N17" s="54">
        <v>5852.23</v>
      </c>
      <c r="O17" s="54">
        <v>5476.86</v>
      </c>
      <c r="P17" s="54">
        <v>5489.17</v>
      </c>
      <c r="Q17" s="54">
        <v>507.64</v>
      </c>
      <c r="R17" s="54">
        <v>161.61</v>
      </c>
      <c r="S17" s="54">
        <v>184.22</v>
      </c>
      <c r="T17" s="54">
        <v>173.9</v>
      </c>
      <c r="U17" s="54">
        <v>181.89</v>
      </c>
      <c r="V17" s="54">
        <v>170.29</v>
      </c>
      <c r="W17" s="54">
        <v>174.25</v>
      </c>
      <c r="X17" s="54">
        <v>158.93</v>
      </c>
      <c r="Y17" s="54">
        <v>163.32</v>
      </c>
      <c r="Z17" s="54">
        <v>152.56</v>
      </c>
      <c r="AA17" s="54">
        <v>142.84</v>
      </c>
      <c r="AB17" s="54">
        <v>137.91</v>
      </c>
      <c r="AC17" s="54">
        <v>122.7</v>
      </c>
      <c r="AD17" s="54">
        <v>403.68</v>
      </c>
      <c r="AE17" s="54">
        <v>57.05</v>
      </c>
      <c r="AF17" s="54">
        <v>14</v>
      </c>
      <c r="AG17" s="54">
        <v>15.72</v>
      </c>
      <c r="AH17" s="54">
        <v>13.91</v>
      </c>
      <c r="AI17" s="54">
        <v>15.43</v>
      </c>
      <c r="AJ17" s="54">
        <v>14.79</v>
      </c>
      <c r="AK17" s="54">
        <v>15.35</v>
      </c>
      <c r="AL17" s="54">
        <v>15.82</v>
      </c>
      <c r="AM17" s="54">
        <v>21.2</v>
      </c>
      <c r="AN17" s="54">
        <v>31.9</v>
      </c>
      <c r="AO17" s="54">
        <v>28.05</v>
      </c>
      <c r="AP17" s="54">
        <v>22.58</v>
      </c>
      <c r="AQ17" s="54">
        <v>26.34</v>
      </c>
      <c r="AR17" s="54">
        <v>56.12</v>
      </c>
      <c r="AS17" s="54">
        <v>1599.01</v>
      </c>
      <c r="AT17" s="54">
        <v>2149.13</v>
      </c>
      <c r="AU17" s="54">
        <v>2178.41</v>
      </c>
      <c r="AV17" s="54">
        <v>3395.33</v>
      </c>
      <c r="AW17" s="54">
        <v>0</v>
      </c>
      <c r="AX17" s="54">
        <v>16047.02</v>
      </c>
      <c r="AY17" s="54">
        <v>16162.32</v>
      </c>
      <c r="AZ17" s="54">
        <v>17468.06</v>
      </c>
      <c r="BA17" s="54">
        <v>19378.16</v>
      </c>
      <c r="BB17" s="54">
        <v>18560.87</v>
      </c>
      <c r="BC17" s="54">
        <v>18487.8</v>
      </c>
      <c r="BD17" s="54">
        <v>18384.47</v>
      </c>
      <c r="BE17" s="54">
        <v>18553.02</v>
      </c>
      <c r="BF17" s="54">
        <v>18743.07</v>
      </c>
      <c r="BG17" s="54">
        <v>17972.97</v>
      </c>
      <c r="BH17" s="54">
        <v>15146.27</v>
      </c>
      <c r="BI17" s="54">
        <v>14425.35</v>
      </c>
      <c r="BJ17" s="54">
        <v>13112.24</v>
      </c>
      <c r="BK17" s="54">
        <v>6379</v>
      </c>
      <c r="BL17" s="54">
        <v>5438.92</v>
      </c>
      <c r="BM17" s="54">
        <v>3500.19</v>
      </c>
      <c r="BN17" s="54">
        <v>2033.03</v>
      </c>
      <c r="BO17" s="54">
        <v>1222.56</v>
      </c>
      <c r="BP17" s="54">
        <v>1122.31</v>
      </c>
      <c r="BQ17" s="54">
        <v>1503.21</v>
      </c>
      <c r="BR17" s="54">
        <v>1648.18</v>
      </c>
      <c r="BS17" s="54">
        <v>1657.26</v>
      </c>
      <c r="BT17" s="54">
        <v>2162.41</v>
      </c>
      <c r="BU17" s="54">
        <v>1728.68</v>
      </c>
      <c r="BV17" s="54">
        <v>1619.08</v>
      </c>
      <c r="BW17" s="54">
        <v>935.55</v>
      </c>
      <c r="BX17" s="93">
        <f t="shared" si="0"/>
        <v>339284.43999999994</v>
      </c>
    </row>
    <row r="18" spans="1:76" ht="15">
      <c r="A18" s="97">
        <v>14</v>
      </c>
      <c r="B18" s="51" t="s">
        <v>33</v>
      </c>
      <c r="C18" s="54">
        <v>35.98</v>
      </c>
      <c r="D18" s="54">
        <v>52.4</v>
      </c>
      <c r="E18" s="54">
        <v>56.92</v>
      </c>
      <c r="F18" s="54">
        <v>71.71</v>
      </c>
      <c r="G18" s="54">
        <v>90.01</v>
      </c>
      <c r="H18" s="54">
        <v>61.53</v>
      </c>
      <c r="I18" s="54">
        <v>57.92</v>
      </c>
      <c r="J18" s="54">
        <v>61.34</v>
      </c>
      <c r="K18" s="54">
        <v>53.64</v>
      </c>
      <c r="L18" s="54">
        <v>64.66</v>
      </c>
      <c r="M18" s="54">
        <v>108.86</v>
      </c>
      <c r="N18" s="54">
        <v>104.2</v>
      </c>
      <c r="O18" s="54">
        <v>84.1</v>
      </c>
      <c r="P18" s="54">
        <v>61.71</v>
      </c>
      <c r="Q18" s="54">
        <v>0</v>
      </c>
      <c r="R18" s="54">
        <v>0</v>
      </c>
      <c r="S18" s="54">
        <v>0</v>
      </c>
      <c r="T18" s="54">
        <v>2.07</v>
      </c>
      <c r="U18" s="54">
        <v>0.96</v>
      </c>
      <c r="V18" s="54">
        <v>0</v>
      </c>
      <c r="W18" s="54">
        <v>0</v>
      </c>
      <c r="X18" s="54">
        <v>0</v>
      </c>
      <c r="Y18" s="54">
        <v>0.74</v>
      </c>
      <c r="Z18" s="54">
        <v>0.48</v>
      </c>
      <c r="AA18" s="54">
        <v>0</v>
      </c>
      <c r="AB18" s="54">
        <v>0</v>
      </c>
      <c r="AC18" s="54">
        <v>0</v>
      </c>
      <c r="AD18" s="54">
        <v>1.21</v>
      </c>
      <c r="AE18" s="54">
        <v>1.04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1.07</v>
      </c>
      <c r="AL18" s="54">
        <v>2.09</v>
      </c>
      <c r="AM18" s="54">
        <v>1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60.75</v>
      </c>
      <c r="AT18" s="54">
        <v>33.88</v>
      </c>
      <c r="AU18" s="54">
        <v>28.73</v>
      </c>
      <c r="AV18" s="54">
        <v>47</v>
      </c>
      <c r="AW18" s="54">
        <v>6.24</v>
      </c>
      <c r="AX18" s="54">
        <v>282</v>
      </c>
      <c r="AY18" s="54">
        <v>232.82</v>
      </c>
      <c r="AZ18" s="54">
        <v>231.48</v>
      </c>
      <c r="BA18" s="54">
        <v>252.64</v>
      </c>
      <c r="BB18" s="54">
        <v>306.47</v>
      </c>
      <c r="BC18" s="54">
        <v>279.94</v>
      </c>
      <c r="BD18" s="54">
        <v>268.3</v>
      </c>
      <c r="BE18" s="54">
        <v>272.92</v>
      </c>
      <c r="BF18" s="54">
        <v>285.02</v>
      </c>
      <c r="BG18" s="54">
        <v>339.45</v>
      </c>
      <c r="BH18" s="54">
        <v>245.51</v>
      </c>
      <c r="BI18" s="54">
        <v>185.13</v>
      </c>
      <c r="BJ18" s="54">
        <v>166.58</v>
      </c>
      <c r="BK18" s="54">
        <v>65.71</v>
      </c>
      <c r="BL18" s="54">
        <v>114.12</v>
      </c>
      <c r="BM18" s="54">
        <v>108.97</v>
      </c>
      <c r="BN18" s="54">
        <v>52.33</v>
      </c>
      <c r="BO18" s="54">
        <v>21.98</v>
      </c>
      <c r="BP18" s="54">
        <v>19.9</v>
      </c>
      <c r="BQ18" s="54">
        <v>7.43</v>
      </c>
      <c r="BR18" s="54">
        <v>10.05</v>
      </c>
      <c r="BS18" s="54">
        <v>9.16</v>
      </c>
      <c r="BT18" s="54">
        <v>4.39</v>
      </c>
      <c r="BU18" s="54">
        <v>0.73</v>
      </c>
      <c r="BV18" s="54">
        <v>0.68</v>
      </c>
      <c r="BW18" s="54">
        <v>0</v>
      </c>
      <c r="BX18" s="93">
        <f t="shared" si="0"/>
        <v>4915.950000000001</v>
      </c>
    </row>
    <row r="19" spans="1:76" ht="15">
      <c r="A19" s="97">
        <v>15</v>
      </c>
      <c r="B19" s="51" t="s">
        <v>34</v>
      </c>
      <c r="C19" s="54">
        <v>64.63</v>
      </c>
      <c r="D19" s="54">
        <v>58.67</v>
      </c>
      <c r="E19" s="54">
        <v>35.9</v>
      </c>
      <c r="F19" s="54">
        <v>38.21</v>
      </c>
      <c r="G19" s="54">
        <v>38.07</v>
      </c>
      <c r="H19" s="54">
        <v>38.76</v>
      </c>
      <c r="I19" s="54">
        <v>29.66</v>
      </c>
      <c r="J19" s="54">
        <v>34.41</v>
      </c>
      <c r="K19" s="54">
        <v>30.3</v>
      </c>
      <c r="L19" s="54">
        <v>34.67</v>
      </c>
      <c r="M19" s="54">
        <v>19.86</v>
      </c>
      <c r="N19" s="54">
        <v>24.07</v>
      </c>
      <c r="O19" s="54">
        <v>17.28</v>
      </c>
      <c r="P19" s="54">
        <v>16.61</v>
      </c>
      <c r="Q19" s="54">
        <v>0</v>
      </c>
      <c r="R19" s="54">
        <v>4.42</v>
      </c>
      <c r="S19" s="54">
        <v>0.9</v>
      </c>
      <c r="T19" s="54">
        <v>0</v>
      </c>
      <c r="U19" s="54">
        <v>0</v>
      </c>
      <c r="V19" s="54">
        <v>1.09</v>
      </c>
      <c r="W19" s="54">
        <v>0.97</v>
      </c>
      <c r="X19" s="54">
        <v>1.09</v>
      </c>
      <c r="Y19" s="54">
        <v>1.14</v>
      </c>
      <c r="Z19" s="54">
        <v>2.73</v>
      </c>
      <c r="AA19" s="54">
        <v>0</v>
      </c>
      <c r="AB19" s="54">
        <v>0.64</v>
      </c>
      <c r="AC19" s="54">
        <v>1</v>
      </c>
      <c r="AD19" s="54">
        <v>3.3</v>
      </c>
      <c r="AE19" s="54">
        <v>0</v>
      </c>
      <c r="AF19" s="54">
        <v>1.13</v>
      </c>
      <c r="AG19" s="54">
        <v>0.92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0.19</v>
      </c>
      <c r="AO19" s="54">
        <v>0</v>
      </c>
      <c r="AP19" s="54">
        <v>0.16</v>
      </c>
      <c r="AQ19" s="54">
        <v>0</v>
      </c>
      <c r="AR19" s="54">
        <v>0.72</v>
      </c>
      <c r="AS19" s="54">
        <v>14.15</v>
      </c>
      <c r="AT19" s="54">
        <v>14.62</v>
      </c>
      <c r="AU19" s="54">
        <v>13.33</v>
      </c>
      <c r="AV19" s="54">
        <v>21.34</v>
      </c>
      <c r="AW19" s="54">
        <v>2</v>
      </c>
      <c r="AX19" s="54">
        <v>128.11</v>
      </c>
      <c r="AY19" s="54">
        <v>117.83</v>
      </c>
      <c r="AZ19" s="54">
        <v>123.97</v>
      </c>
      <c r="BA19" s="54">
        <v>149.88</v>
      </c>
      <c r="BB19" s="54">
        <v>122.85</v>
      </c>
      <c r="BC19" s="54">
        <v>120.81</v>
      </c>
      <c r="BD19" s="54">
        <v>117.43</v>
      </c>
      <c r="BE19" s="54">
        <v>116.98</v>
      </c>
      <c r="BF19" s="54">
        <v>91.87</v>
      </c>
      <c r="BG19" s="54">
        <v>119.12</v>
      </c>
      <c r="BH19" s="54">
        <v>77.16</v>
      </c>
      <c r="BI19" s="54">
        <v>82.59</v>
      </c>
      <c r="BJ19" s="54">
        <v>68.13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  <c r="BV19" s="54">
        <v>0</v>
      </c>
      <c r="BW19" s="54">
        <v>0</v>
      </c>
      <c r="BX19" s="93">
        <f t="shared" si="0"/>
        <v>2003.6700000000005</v>
      </c>
    </row>
    <row r="20" spans="1:76" ht="15">
      <c r="A20" s="97">
        <v>16</v>
      </c>
      <c r="B20" s="51" t="s">
        <v>35</v>
      </c>
      <c r="C20" s="54">
        <v>519.04</v>
      </c>
      <c r="D20" s="54">
        <v>928.29</v>
      </c>
      <c r="E20" s="54">
        <v>1307.61</v>
      </c>
      <c r="F20" s="54">
        <v>1577.51</v>
      </c>
      <c r="G20" s="54">
        <v>2024.66</v>
      </c>
      <c r="H20" s="54">
        <v>2016.98</v>
      </c>
      <c r="I20" s="54">
        <v>1928.14</v>
      </c>
      <c r="J20" s="54">
        <v>2065.88</v>
      </c>
      <c r="K20" s="54">
        <v>1951.73</v>
      </c>
      <c r="L20" s="54">
        <v>1802.89</v>
      </c>
      <c r="M20" s="54">
        <v>1926.1</v>
      </c>
      <c r="N20" s="54">
        <v>1397.2</v>
      </c>
      <c r="O20" s="54">
        <v>1096.25</v>
      </c>
      <c r="P20" s="54">
        <v>903.66</v>
      </c>
      <c r="Q20" s="54">
        <v>77.88</v>
      </c>
      <c r="R20" s="54">
        <v>67.02</v>
      </c>
      <c r="S20" s="54">
        <v>56.54</v>
      </c>
      <c r="T20" s="54">
        <v>55.41</v>
      </c>
      <c r="U20" s="54">
        <v>57.19</v>
      </c>
      <c r="V20" s="54">
        <v>40.37</v>
      </c>
      <c r="W20" s="54">
        <v>49.17</v>
      </c>
      <c r="X20" s="54">
        <v>62.74</v>
      </c>
      <c r="Y20" s="54">
        <v>58.28</v>
      </c>
      <c r="Z20" s="54">
        <v>60.48</v>
      </c>
      <c r="AA20" s="54">
        <v>82.92</v>
      </c>
      <c r="AB20" s="54">
        <v>75.42</v>
      </c>
      <c r="AC20" s="54">
        <v>46.45</v>
      </c>
      <c r="AD20" s="54">
        <v>145.13</v>
      </c>
      <c r="AE20" s="54">
        <v>16.5</v>
      </c>
      <c r="AF20" s="54">
        <v>21.35</v>
      </c>
      <c r="AG20" s="54">
        <v>12.58</v>
      </c>
      <c r="AH20" s="54">
        <v>15.62</v>
      </c>
      <c r="AI20" s="54">
        <v>23.82</v>
      </c>
      <c r="AJ20" s="54">
        <v>19.02</v>
      </c>
      <c r="AK20" s="54">
        <v>27.16</v>
      </c>
      <c r="AL20" s="54">
        <v>26.75</v>
      </c>
      <c r="AM20" s="54">
        <v>18.91</v>
      </c>
      <c r="AN20" s="54">
        <v>19.94</v>
      </c>
      <c r="AO20" s="54">
        <v>37</v>
      </c>
      <c r="AP20" s="54">
        <v>21.86</v>
      </c>
      <c r="AQ20" s="54">
        <v>18.98</v>
      </c>
      <c r="AR20" s="54">
        <v>87.84</v>
      </c>
      <c r="AS20" s="54">
        <v>633.52</v>
      </c>
      <c r="AT20" s="54">
        <v>506.37</v>
      </c>
      <c r="AU20" s="54">
        <v>548.17</v>
      </c>
      <c r="AV20" s="54">
        <v>685.15</v>
      </c>
      <c r="AW20" s="54">
        <v>315.62</v>
      </c>
      <c r="AX20" s="54">
        <v>9163.95</v>
      </c>
      <c r="AY20" s="54">
        <v>8840.93</v>
      </c>
      <c r="AZ20" s="54">
        <v>8385.06</v>
      </c>
      <c r="BA20" s="54">
        <v>8296.25</v>
      </c>
      <c r="BB20" s="54">
        <v>7685.14</v>
      </c>
      <c r="BC20" s="54">
        <v>7257.53</v>
      </c>
      <c r="BD20" s="54">
        <v>7250.35</v>
      </c>
      <c r="BE20" s="54">
        <v>7071.86</v>
      </c>
      <c r="BF20" s="54">
        <v>6616.47</v>
      </c>
      <c r="BG20" s="54">
        <v>7093.04</v>
      </c>
      <c r="BH20" s="54">
        <v>6478.89</v>
      </c>
      <c r="BI20" s="54">
        <v>6060.22</v>
      </c>
      <c r="BJ20" s="54">
        <v>4443.29</v>
      </c>
      <c r="BK20" s="54">
        <v>296.45</v>
      </c>
      <c r="BL20" s="54">
        <v>230.32</v>
      </c>
      <c r="BM20" s="54">
        <v>181.64</v>
      </c>
      <c r="BN20" s="54">
        <v>185.83</v>
      </c>
      <c r="BO20" s="54">
        <v>149.08</v>
      </c>
      <c r="BP20" s="54">
        <v>173.69</v>
      </c>
      <c r="BQ20" s="54">
        <v>207.99</v>
      </c>
      <c r="BR20" s="54">
        <v>228.55</v>
      </c>
      <c r="BS20" s="54">
        <v>216.61</v>
      </c>
      <c r="BT20" s="54">
        <v>203.58</v>
      </c>
      <c r="BU20" s="54">
        <v>245.26</v>
      </c>
      <c r="BV20" s="54">
        <v>230.1</v>
      </c>
      <c r="BW20" s="54">
        <v>126.38</v>
      </c>
      <c r="BX20" s="93">
        <f t="shared" si="0"/>
        <v>122755.56000000001</v>
      </c>
    </row>
    <row r="21" spans="1:76" ht="15">
      <c r="A21" s="97">
        <v>17</v>
      </c>
      <c r="B21" s="51" t="s">
        <v>36</v>
      </c>
      <c r="C21" s="54">
        <v>276.37</v>
      </c>
      <c r="D21" s="54">
        <v>474.96</v>
      </c>
      <c r="E21" s="54">
        <v>610.19</v>
      </c>
      <c r="F21" s="54">
        <v>637.65</v>
      </c>
      <c r="G21" s="54">
        <v>832.45</v>
      </c>
      <c r="H21" s="54">
        <v>667.16</v>
      </c>
      <c r="I21" s="54">
        <v>709.2</v>
      </c>
      <c r="J21" s="54">
        <v>675.57</v>
      </c>
      <c r="K21" s="54">
        <v>610.79</v>
      </c>
      <c r="L21" s="54">
        <v>636.27</v>
      </c>
      <c r="M21" s="54">
        <v>753.17</v>
      </c>
      <c r="N21" s="54">
        <v>569.02</v>
      </c>
      <c r="O21" s="54">
        <v>475.9</v>
      </c>
      <c r="P21" s="54">
        <v>529.81</v>
      </c>
      <c r="Q21" s="54">
        <v>44.84</v>
      </c>
      <c r="R21" s="54">
        <v>18.09</v>
      </c>
      <c r="S21" s="54">
        <v>14.57</v>
      </c>
      <c r="T21" s="54">
        <v>9.56</v>
      </c>
      <c r="U21" s="54">
        <v>15.89</v>
      </c>
      <c r="V21" s="54">
        <v>16.42</v>
      </c>
      <c r="W21" s="54">
        <v>7.27</v>
      </c>
      <c r="X21" s="54">
        <v>15.88</v>
      </c>
      <c r="Y21" s="54">
        <v>26.2</v>
      </c>
      <c r="Z21" s="54">
        <v>24.72</v>
      </c>
      <c r="AA21" s="54">
        <v>16.34</v>
      </c>
      <c r="AB21" s="54">
        <v>17.21</v>
      </c>
      <c r="AC21" s="54">
        <v>11.65</v>
      </c>
      <c r="AD21" s="54">
        <v>31.29</v>
      </c>
      <c r="AE21" s="54">
        <v>7.72</v>
      </c>
      <c r="AF21" s="54">
        <v>2.08</v>
      </c>
      <c r="AG21" s="54">
        <v>6.01</v>
      </c>
      <c r="AH21" s="54">
        <v>6.08</v>
      </c>
      <c r="AI21" s="54">
        <v>18.6</v>
      </c>
      <c r="AJ21" s="54">
        <v>11.03</v>
      </c>
      <c r="AK21" s="54">
        <v>19.35</v>
      </c>
      <c r="AL21" s="54">
        <v>12.54</v>
      </c>
      <c r="AM21" s="54">
        <v>4</v>
      </c>
      <c r="AN21" s="54">
        <v>13.23</v>
      </c>
      <c r="AO21" s="54">
        <v>10.99</v>
      </c>
      <c r="AP21" s="54">
        <v>8.41</v>
      </c>
      <c r="AQ21" s="54">
        <v>9.36</v>
      </c>
      <c r="AR21" s="54">
        <v>16.7</v>
      </c>
      <c r="AS21" s="54">
        <v>384.64</v>
      </c>
      <c r="AT21" s="54">
        <v>192.27</v>
      </c>
      <c r="AU21" s="54">
        <v>209.3</v>
      </c>
      <c r="AV21" s="54">
        <v>338.55</v>
      </c>
      <c r="AW21" s="54">
        <v>73.59</v>
      </c>
      <c r="AX21" s="54">
        <v>2694.79</v>
      </c>
      <c r="AY21" s="54">
        <v>2472.96</v>
      </c>
      <c r="AZ21" s="54">
        <v>2486.21</v>
      </c>
      <c r="BA21" s="54">
        <v>2403.77</v>
      </c>
      <c r="BB21" s="54">
        <v>2399.86</v>
      </c>
      <c r="BC21" s="54">
        <v>2390.04</v>
      </c>
      <c r="BD21" s="54">
        <v>2234.56</v>
      </c>
      <c r="BE21" s="54">
        <v>2318.03</v>
      </c>
      <c r="BF21" s="54">
        <v>2229.05</v>
      </c>
      <c r="BG21" s="54">
        <v>2427.57</v>
      </c>
      <c r="BH21" s="54">
        <v>1882.74</v>
      </c>
      <c r="BI21" s="54">
        <v>1701.53</v>
      </c>
      <c r="BJ21" s="54">
        <v>1400.79</v>
      </c>
      <c r="BK21" s="54">
        <v>38.34</v>
      </c>
      <c r="BL21" s="54">
        <v>35.09</v>
      </c>
      <c r="BM21" s="54">
        <v>23.9</v>
      </c>
      <c r="BN21" s="54">
        <v>18.56</v>
      </c>
      <c r="BO21" s="54">
        <v>11.98</v>
      </c>
      <c r="BP21" s="54">
        <v>19.94</v>
      </c>
      <c r="BQ21" s="54">
        <v>13.46</v>
      </c>
      <c r="BR21" s="54">
        <v>16.78</v>
      </c>
      <c r="BS21" s="54">
        <v>14.05</v>
      </c>
      <c r="BT21" s="54">
        <v>16.73</v>
      </c>
      <c r="BU21" s="54">
        <v>11.56</v>
      </c>
      <c r="BV21" s="54">
        <v>7.5</v>
      </c>
      <c r="BW21" s="54">
        <v>6.25</v>
      </c>
      <c r="BX21" s="93">
        <f t="shared" si="0"/>
        <v>39348.92999999999</v>
      </c>
    </row>
    <row r="22" spans="1:76" ht="15">
      <c r="A22" s="97">
        <v>18</v>
      </c>
      <c r="B22" s="51" t="s">
        <v>37</v>
      </c>
      <c r="C22" s="54">
        <v>82.18</v>
      </c>
      <c r="D22" s="54">
        <v>87.64</v>
      </c>
      <c r="E22" s="54">
        <v>92.11</v>
      </c>
      <c r="F22" s="54">
        <v>122.67</v>
      </c>
      <c r="G22" s="54">
        <v>138.84</v>
      </c>
      <c r="H22" s="54">
        <v>155.5</v>
      </c>
      <c r="I22" s="54">
        <v>170.49</v>
      </c>
      <c r="J22" s="54">
        <v>180.75</v>
      </c>
      <c r="K22" s="54">
        <v>190.12</v>
      </c>
      <c r="L22" s="54">
        <v>168.13</v>
      </c>
      <c r="M22" s="54">
        <v>177.97</v>
      </c>
      <c r="N22" s="54">
        <v>167.72</v>
      </c>
      <c r="O22" s="54">
        <v>127.64</v>
      </c>
      <c r="P22" s="54">
        <v>159.93</v>
      </c>
      <c r="Q22" s="54">
        <v>6.65</v>
      </c>
      <c r="R22" s="54">
        <v>3.82</v>
      </c>
      <c r="S22" s="54">
        <v>4.09</v>
      </c>
      <c r="T22" s="54">
        <v>1.05</v>
      </c>
      <c r="U22" s="54">
        <v>2.06</v>
      </c>
      <c r="V22" s="54">
        <v>5.69</v>
      </c>
      <c r="W22" s="54">
        <v>3.02</v>
      </c>
      <c r="X22" s="54">
        <v>2.04</v>
      </c>
      <c r="Y22" s="54">
        <v>1.06</v>
      </c>
      <c r="Z22" s="54">
        <v>0</v>
      </c>
      <c r="AA22" s="54">
        <v>3.18</v>
      </c>
      <c r="AB22" s="54">
        <v>9.17</v>
      </c>
      <c r="AC22" s="54">
        <v>8.61</v>
      </c>
      <c r="AD22" s="54">
        <v>12.44</v>
      </c>
      <c r="AE22" s="54">
        <v>1.47</v>
      </c>
      <c r="AF22" s="54">
        <v>0</v>
      </c>
      <c r="AG22" s="54">
        <v>2.26</v>
      </c>
      <c r="AH22" s="54">
        <v>1.17</v>
      </c>
      <c r="AI22" s="54">
        <v>2.27</v>
      </c>
      <c r="AJ22" s="54">
        <v>5.58</v>
      </c>
      <c r="AK22" s="54">
        <v>1.12</v>
      </c>
      <c r="AL22" s="54">
        <v>2.34</v>
      </c>
      <c r="AM22" s="54">
        <v>4.8</v>
      </c>
      <c r="AN22" s="54">
        <v>0</v>
      </c>
      <c r="AO22" s="54">
        <v>0.71</v>
      </c>
      <c r="AP22" s="54">
        <v>0.72</v>
      </c>
      <c r="AQ22" s="54">
        <v>2.21</v>
      </c>
      <c r="AR22" s="54">
        <v>1.52</v>
      </c>
      <c r="AS22" s="54">
        <v>70.94</v>
      </c>
      <c r="AT22" s="54">
        <v>83.13</v>
      </c>
      <c r="AU22" s="54">
        <v>112.02</v>
      </c>
      <c r="AV22" s="54">
        <v>127.54</v>
      </c>
      <c r="AW22" s="54">
        <v>0</v>
      </c>
      <c r="AX22" s="54">
        <v>760.87</v>
      </c>
      <c r="AY22" s="54">
        <v>824.83</v>
      </c>
      <c r="AZ22" s="54">
        <v>851.05</v>
      </c>
      <c r="BA22" s="54">
        <v>820.43</v>
      </c>
      <c r="BB22" s="54">
        <v>777.91</v>
      </c>
      <c r="BC22" s="54">
        <v>797.73</v>
      </c>
      <c r="BD22" s="54">
        <v>839.26</v>
      </c>
      <c r="BE22" s="54">
        <v>828.51</v>
      </c>
      <c r="BF22" s="54">
        <v>836.27</v>
      </c>
      <c r="BG22" s="54">
        <v>847.71</v>
      </c>
      <c r="BH22" s="54">
        <v>687.51</v>
      </c>
      <c r="BI22" s="54">
        <v>615.17</v>
      </c>
      <c r="BJ22" s="54">
        <v>531.24</v>
      </c>
      <c r="BK22" s="54">
        <v>60.65</v>
      </c>
      <c r="BL22" s="54">
        <v>38.98</v>
      </c>
      <c r="BM22" s="54">
        <v>19.66</v>
      </c>
      <c r="BN22" s="54">
        <v>27.89</v>
      </c>
      <c r="BO22" s="54">
        <v>18.36</v>
      </c>
      <c r="BP22" s="54">
        <v>4.24</v>
      </c>
      <c r="BQ22" s="54">
        <v>6.46</v>
      </c>
      <c r="BR22" s="54">
        <v>5.84</v>
      </c>
      <c r="BS22" s="54">
        <v>3.95</v>
      </c>
      <c r="BT22" s="54">
        <v>11.53</v>
      </c>
      <c r="BU22" s="54">
        <v>10.38</v>
      </c>
      <c r="BV22" s="54">
        <v>13.15</v>
      </c>
      <c r="BW22" s="54">
        <v>7.06</v>
      </c>
      <c r="BX22" s="93">
        <f t="shared" si="0"/>
        <v>12751.01</v>
      </c>
    </row>
    <row r="23" spans="1:76" ht="15">
      <c r="A23" s="97">
        <v>19</v>
      </c>
      <c r="B23" s="51" t="s">
        <v>38</v>
      </c>
      <c r="C23" s="54">
        <v>13.76</v>
      </c>
      <c r="D23" s="54">
        <v>25.84</v>
      </c>
      <c r="E23" s="54">
        <v>17.25</v>
      </c>
      <c r="F23" s="54">
        <v>10.36</v>
      </c>
      <c r="G23" s="54">
        <v>10.56</v>
      </c>
      <c r="H23" s="54">
        <v>19.22</v>
      </c>
      <c r="I23" s="54">
        <v>18.73</v>
      </c>
      <c r="J23" s="54">
        <v>17.95</v>
      </c>
      <c r="K23" s="54">
        <v>19.57</v>
      </c>
      <c r="L23" s="54">
        <v>17.71</v>
      </c>
      <c r="M23" s="54">
        <v>19.13</v>
      </c>
      <c r="N23" s="54">
        <v>10.09</v>
      </c>
      <c r="O23" s="54">
        <v>13.44</v>
      </c>
      <c r="P23" s="54">
        <v>5.61</v>
      </c>
      <c r="Q23" s="54">
        <v>1.98</v>
      </c>
      <c r="R23" s="54">
        <v>0</v>
      </c>
      <c r="S23" s="54">
        <v>3.02</v>
      </c>
      <c r="T23" s="54">
        <v>0</v>
      </c>
      <c r="U23" s="54">
        <v>0.76</v>
      </c>
      <c r="V23" s="54">
        <v>1.16</v>
      </c>
      <c r="W23" s="54">
        <v>1.01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0.95</v>
      </c>
      <c r="AD23" s="54">
        <v>0.93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1.11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15.2</v>
      </c>
      <c r="AT23" s="54">
        <v>10.01</v>
      </c>
      <c r="AU23" s="54">
        <v>9.05</v>
      </c>
      <c r="AV23" s="54">
        <v>16.54</v>
      </c>
      <c r="AW23" s="54">
        <v>1.03</v>
      </c>
      <c r="AX23" s="54">
        <v>103.34</v>
      </c>
      <c r="AY23" s="54">
        <v>89.69</v>
      </c>
      <c r="AZ23" s="54">
        <v>90.03</v>
      </c>
      <c r="BA23" s="54">
        <v>80.12</v>
      </c>
      <c r="BB23" s="54">
        <v>105.07</v>
      </c>
      <c r="BC23" s="54">
        <v>87.13</v>
      </c>
      <c r="BD23" s="54">
        <v>85.81</v>
      </c>
      <c r="BE23" s="54">
        <v>69.91</v>
      </c>
      <c r="BF23" s="54">
        <v>66.79</v>
      </c>
      <c r="BG23" s="54">
        <v>61.85</v>
      </c>
      <c r="BH23" s="54">
        <v>42.18</v>
      </c>
      <c r="BI23" s="54">
        <v>43.02</v>
      </c>
      <c r="BJ23" s="54">
        <v>37.68</v>
      </c>
      <c r="BK23" s="54">
        <v>0.21</v>
      </c>
      <c r="BL23" s="54">
        <v>0</v>
      </c>
      <c r="BM23" s="54">
        <v>1.31</v>
      </c>
      <c r="BN23" s="54">
        <v>0</v>
      </c>
      <c r="BO23" s="54">
        <v>1.63</v>
      </c>
      <c r="BP23" s="54">
        <v>0</v>
      </c>
      <c r="BQ23" s="54">
        <v>0</v>
      </c>
      <c r="BR23" s="54">
        <v>0</v>
      </c>
      <c r="BS23" s="54">
        <v>2.08</v>
      </c>
      <c r="BT23" s="54">
        <v>0</v>
      </c>
      <c r="BU23" s="54">
        <v>0</v>
      </c>
      <c r="BV23" s="54">
        <v>1.06</v>
      </c>
      <c r="BW23" s="54">
        <v>0</v>
      </c>
      <c r="BX23" s="93">
        <f t="shared" si="0"/>
        <v>1250.88</v>
      </c>
    </row>
    <row r="24" spans="1:76" ht="15">
      <c r="A24" s="97">
        <v>20</v>
      </c>
      <c r="B24" s="51" t="s">
        <v>39</v>
      </c>
      <c r="C24" s="54">
        <v>59.46</v>
      </c>
      <c r="D24" s="54">
        <v>51.97</v>
      </c>
      <c r="E24" s="54">
        <v>67.19</v>
      </c>
      <c r="F24" s="54">
        <v>76.81</v>
      </c>
      <c r="G24" s="54">
        <v>87.67</v>
      </c>
      <c r="H24" s="54">
        <v>64.65</v>
      </c>
      <c r="I24" s="54">
        <v>80.77</v>
      </c>
      <c r="J24" s="54">
        <v>77.12</v>
      </c>
      <c r="K24" s="54">
        <v>69.27</v>
      </c>
      <c r="L24" s="54">
        <v>78.78</v>
      </c>
      <c r="M24" s="54">
        <v>54.35</v>
      </c>
      <c r="N24" s="54">
        <v>57.83</v>
      </c>
      <c r="O24" s="54">
        <v>48.93</v>
      </c>
      <c r="P24" s="54">
        <v>46.31</v>
      </c>
      <c r="Q24" s="54">
        <v>10.6</v>
      </c>
      <c r="R24" s="54">
        <v>1.83</v>
      </c>
      <c r="S24" s="54">
        <v>2.09</v>
      </c>
      <c r="T24" s="54">
        <v>3.6</v>
      </c>
      <c r="U24" s="54">
        <v>3.55</v>
      </c>
      <c r="V24" s="54">
        <v>1.95</v>
      </c>
      <c r="W24" s="54">
        <v>5.43</v>
      </c>
      <c r="X24" s="54">
        <v>4.27</v>
      </c>
      <c r="Y24" s="54">
        <v>1.92</v>
      </c>
      <c r="Z24" s="54">
        <v>3.46</v>
      </c>
      <c r="AA24" s="54">
        <v>5.99</v>
      </c>
      <c r="AB24" s="54">
        <v>4.39</v>
      </c>
      <c r="AC24" s="54">
        <v>2.68</v>
      </c>
      <c r="AD24" s="54">
        <v>2.9</v>
      </c>
      <c r="AE24" s="54">
        <v>0.82</v>
      </c>
      <c r="AF24" s="54">
        <v>0.6</v>
      </c>
      <c r="AG24" s="54">
        <v>0</v>
      </c>
      <c r="AH24" s="54">
        <v>1.46</v>
      </c>
      <c r="AI24" s="54">
        <v>0.77</v>
      </c>
      <c r="AJ24" s="54">
        <v>0</v>
      </c>
      <c r="AK24" s="54">
        <v>3.21</v>
      </c>
      <c r="AL24" s="54">
        <v>0</v>
      </c>
      <c r="AM24" s="54">
        <v>0</v>
      </c>
      <c r="AN24" s="54">
        <v>3.16</v>
      </c>
      <c r="AO24" s="54">
        <v>0.15</v>
      </c>
      <c r="AP24" s="54">
        <v>0.95</v>
      </c>
      <c r="AQ24" s="54">
        <v>0.09</v>
      </c>
      <c r="AR24" s="54">
        <v>1.12</v>
      </c>
      <c r="AS24" s="54">
        <v>25.05</v>
      </c>
      <c r="AT24" s="54">
        <v>28.57</v>
      </c>
      <c r="AU24" s="54">
        <v>17.77</v>
      </c>
      <c r="AV24" s="54">
        <v>60.35</v>
      </c>
      <c r="AW24" s="54">
        <v>14.73</v>
      </c>
      <c r="AX24" s="54">
        <v>420.62</v>
      </c>
      <c r="AY24" s="54">
        <v>404.39</v>
      </c>
      <c r="AZ24" s="54">
        <v>423.02</v>
      </c>
      <c r="BA24" s="54">
        <v>483.47</v>
      </c>
      <c r="BB24" s="54">
        <v>375.13</v>
      </c>
      <c r="BC24" s="54">
        <v>398.22</v>
      </c>
      <c r="BD24" s="54">
        <v>391.71</v>
      </c>
      <c r="BE24" s="54">
        <v>370.61</v>
      </c>
      <c r="BF24" s="54">
        <v>332.35</v>
      </c>
      <c r="BG24" s="54">
        <v>258.64</v>
      </c>
      <c r="BH24" s="54">
        <v>256.84</v>
      </c>
      <c r="BI24" s="54">
        <v>230.68</v>
      </c>
      <c r="BJ24" s="54">
        <v>185.37</v>
      </c>
      <c r="BK24" s="54">
        <v>54.56</v>
      </c>
      <c r="BL24" s="54">
        <v>74.89</v>
      </c>
      <c r="BM24" s="54">
        <v>46.6</v>
      </c>
      <c r="BN24" s="54">
        <v>42.75</v>
      </c>
      <c r="BO24" s="54">
        <v>33.22</v>
      </c>
      <c r="BP24" s="54">
        <v>11.63</v>
      </c>
      <c r="BQ24" s="54">
        <v>5.24</v>
      </c>
      <c r="BR24" s="54">
        <v>3.98</v>
      </c>
      <c r="BS24" s="54">
        <v>7.62</v>
      </c>
      <c r="BT24" s="54">
        <v>5.35</v>
      </c>
      <c r="BU24" s="54">
        <v>7.57</v>
      </c>
      <c r="BV24" s="54">
        <v>2.83</v>
      </c>
      <c r="BW24" s="54">
        <v>1.06</v>
      </c>
      <c r="BX24" s="93">
        <f t="shared" si="0"/>
        <v>5962.920000000002</v>
      </c>
    </row>
    <row r="25" spans="1:76" ht="15">
      <c r="A25" s="97">
        <v>21</v>
      </c>
      <c r="B25" s="51" t="s">
        <v>40</v>
      </c>
      <c r="C25" s="54">
        <v>33.27</v>
      </c>
      <c r="D25" s="54">
        <v>42.86</v>
      </c>
      <c r="E25" s="54">
        <v>32.4</v>
      </c>
      <c r="F25" s="54">
        <v>50.63</v>
      </c>
      <c r="G25" s="54">
        <v>59.54</v>
      </c>
      <c r="H25" s="54">
        <v>65.89</v>
      </c>
      <c r="I25" s="54">
        <v>51.17</v>
      </c>
      <c r="J25" s="54">
        <v>58.04</v>
      </c>
      <c r="K25" s="54">
        <v>53.1</v>
      </c>
      <c r="L25" s="54">
        <v>92.18</v>
      </c>
      <c r="M25" s="54">
        <v>75.25</v>
      </c>
      <c r="N25" s="54">
        <v>55.2</v>
      </c>
      <c r="O25" s="54">
        <v>48.78</v>
      </c>
      <c r="P25" s="54">
        <v>52.89</v>
      </c>
      <c r="Q25" s="54">
        <v>19.38</v>
      </c>
      <c r="R25" s="54">
        <v>5.38</v>
      </c>
      <c r="S25" s="54">
        <v>3.89</v>
      </c>
      <c r="T25" s="54">
        <v>1.78</v>
      </c>
      <c r="U25" s="54">
        <v>1.85</v>
      </c>
      <c r="V25" s="54">
        <v>1.14</v>
      </c>
      <c r="W25" s="54">
        <v>1.92</v>
      </c>
      <c r="X25" s="54">
        <v>0</v>
      </c>
      <c r="Y25" s="54">
        <v>0.86</v>
      </c>
      <c r="Z25" s="54">
        <v>1.02</v>
      </c>
      <c r="AA25" s="54">
        <v>0</v>
      </c>
      <c r="AB25" s="54">
        <v>0</v>
      </c>
      <c r="AC25" s="54">
        <v>0</v>
      </c>
      <c r="AD25" s="54">
        <v>1.18</v>
      </c>
      <c r="AE25" s="54">
        <v>0.97</v>
      </c>
      <c r="AF25" s="54">
        <v>0.92</v>
      </c>
      <c r="AG25" s="54">
        <v>0.87</v>
      </c>
      <c r="AH25" s="54">
        <v>1</v>
      </c>
      <c r="AI25" s="54">
        <v>0</v>
      </c>
      <c r="AJ25" s="54">
        <v>0</v>
      </c>
      <c r="AK25" s="54">
        <v>0</v>
      </c>
      <c r="AL25" s="54">
        <v>0.96</v>
      </c>
      <c r="AM25" s="54">
        <v>0</v>
      </c>
      <c r="AN25" s="54">
        <v>0.91</v>
      </c>
      <c r="AO25" s="54">
        <v>0</v>
      </c>
      <c r="AP25" s="54">
        <v>1.73</v>
      </c>
      <c r="AQ25" s="54">
        <v>0.12</v>
      </c>
      <c r="AR25" s="54">
        <v>0.32</v>
      </c>
      <c r="AS25" s="54">
        <v>22.22</v>
      </c>
      <c r="AT25" s="54">
        <v>26.88</v>
      </c>
      <c r="AU25" s="54">
        <v>16.13</v>
      </c>
      <c r="AV25" s="54">
        <v>33.81</v>
      </c>
      <c r="AW25" s="54">
        <v>0</v>
      </c>
      <c r="AX25" s="54">
        <v>146.53</v>
      </c>
      <c r="AY25" s="54">
        <v>159.46</v>
      </c>
      <c r="AZ25" s="54">
        <v>141.63</v>
      </c>
      <c r="BA25" s="54">
        <v>118.37</v>
      </c>
      <c r="BB25" s="54">
        <v>130.43</v>
      </c>
      <c r="BC25" s="54">
        <v>129.27</v>
      </c>
      <c r="BD25" s="54">
        <v>133.95</v>
      </c>
      <c r="BE25" s="54">
        <v>116.45</v>
      </c>
      <c r="BF25" s="54">
        <v>96.9</v>
      </c>
      <c r="BG25" s="54">
        <v>115.29</v>
      </c>
      <c r="BH25" s="54">
        <v>90.51</v>
      </c>
      <c r="BI25" s="54">
        <v>99.13</v>
      </c>
      <c r="BJ25" s="54">
        <v>87.97</v>
      </c>
      <c r="BK25" s="54">
        <v>4.99</v>
      </c>
      <c r="BL25" s="54">
        <v>4.82</v>
      </c>
      <c r="BM25" s="54">
        <v>2.26</v>
      </c>
      <c r="BN25" s="54">
        <v>0.93</v>
      </c>
      <c r="BO25" s="54">
        <v>2.42</v>
      </c>
      <c r="BP25" s="54">
        <v>5.06</v>
      </c>
      <c r="BQ25" s="54">
        <v>0</v>
      </c>
      <c r="BR25" s="54">
        <v>0.96</v>
      </c>
      <c r="BS25" s="54">
        <v>1.14</v>
      </c>
      <c r="BT25" s="54">
        <v>4.36</v>
      </c>
      <c r="BU25" s="54">
        <v>1.08</v>
      </c>
      <c r="BV25" s="54">
        <v>0</v>
      </c>
      <c r="BW25" s="54">
        <v>0</v>
      </c>
      <c r="BX25" s="93">
        <f t="shared" si="0"/>
        <v>2510.35</v>
      </c>
    </row>
    <row r="26" spans="1:76" ht="15">
      <c r="A26" s="97">
        <v>22</v>
      </c>
      <c r="B26" s="51" t="s">
        <v>41</v>
      </c>
      <c r="C26" s="54">
        <v>25.76</v>
      </c>
      <c r="D26" s="54">
        <v>12.49</v>
      </c>
      <c r="E26" s="54">
        <v>19.78</v>
      </c>
      <c r="F26" s="54">
        <v>16.53</v>
      </c>
      <c r="G26" s="54">
        <v>13.99</v>
      </c>
      <c r="H26" s="54">
        <v>21.71</v>
      </c>
      <c r="I26" s="54">
        <v>16.45</v>
      </c>
      <c r="J26" s="54">
        <v>18.64</v>
      </c>
      <c r="K26" s="54">
        <v>17.5</v>
      </c>
      <c r="L26" s="54">
        <v>20.09</v>
      </c>
      <c r="M26" s="54">
        <v>24.82</v>
      </c>
      <c r="N26" s="54">
        <v>13.35</v>
      </c>
      <c r="O26" s="54">
        <v>13.64</v>
      </c>
      <c r="P26" s="54">
        <v>6.24</v>
      </c>
      <c r="Q26" s="54">
        <v>0</v>
      </c>
      <c r="R26" s="54">
        <v>0</v>
      </c>
      <c r="S26" s="54">
        <v>0</v>
      </c>
      <c r="T26" s="54">
        <v>1.06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11.21</v>
      </c>
      <c r="AT26" s="54">
        <v>10.53</v>
      </c>
      <c r="AU26" s="54">
        <v>6.71</v>
      </c>
      <c r="AV26" s="54">
        <v>12.62</v>
      </c>
      <c r="AW26" s="54">
        <v>0</v>
      </c>
      <c r="AX26" s="54">
        <v>132.44</v>
      </c>
      <c r="AY26" s="54">
        <v>105.04</v>
      </c>
      <c r="AZ26" s="54">
        <v>118.17</v>
      </c>
      <c r="BA26" s="54">
        <v>108.15</v>
      </c>
      <c r="BB26" s="54">
        <v>97.7</v>
      </c>
      <c r="BC26" s="54">
        <v>93.73</v>
      </c>
      <c r="BD26" s="54">
        <v>99.59</v>
      </c>
      <c r="BE26" s="54">
        <v>85.07</v>
      </c>
      <c r="BF26" s="54">
        <v>86.52</v>
      </c>
      <c r="BG26" s="54">
        <v>70.42</v>
      </c>
      <c r="BH26" s="54">
        <v>38.84</v>
      </c>
      <c r="BI26" s="54">
        <v>25.91</v>
      </c>
      <c r="BJ26" s="54">
        <v>29.87</v>
      </c>
      <c r="BK26" s="54">
        <v>12.08</v>
      </c>
      <c r="BL26" s="54">
        <v>4.65</v>
      </c>
      <c r="BM26" s="54">
        <v>3.57</v>
      </c>
      <c r="BN26" s="54">
        <v>2.16</v>
      </c>
      <c r="BO26" s="54">
        <v>3.29</v>
      </c>
      <c r="BP26" s="54">
        <v>0.88</v>
      </c>
      <c r="BQ26" s="54">
        <v>1.25</v>
      </c>
      <c r="BR26" s="54">
        <v>2.09</v>
      </c>
      <c r="BS26" s="54">
        <v>2.06</v>
      </c>
      <c r="BT26" s="54">
        <v>4.96</v>
      </c>
      <c r="BU26" s="54">
        <v>0.49</v>
      </c>
      <c r="BV26" s="54">
        <v>3.92</v>
      </c>
      <c r="BW26" s="54">
        <v>0</v>
      </c>
      <c r="BX26" s="93">
        <f t="shared" si="0"/>
        <v>1415.97</v>
      </c>
    </row>
    <row r="27" spans="1:76" ht="15">
      <c r="A27" s="97">
        <v>23</v>
      </c>
      <c r="B27" s="51" t="s">
        <v>42</v>
      </c>
      <c r="C27" s="54">
        <v>16.37</v>
      </c>
      <c r="D27" s="54">
        <v>17.34</v>
      </c>
      <c r="E27" s="54">
        <v>12.27</v>
      </c>
      <c r="F27" s="54">
        <v>15.31</v>
      </c>
      <c r="G27" s="54">
        <v>25.86</v>
      </c>
      <c r="H27" s="54">
        <v>34.41</v>
      </c>
      <c r="I27" s="54">
        <v>46.65</v>
      </c>
      <c r="J27" s="54">
        <v>34.45</v>
      </c>
      <c r="K27" s="54">
        <v>47.22</v>
      </c>
      <c r="L27" s="54">
        <v>36.44</v>
      </c>
      <c r="M27" s="54">
        <v>39.97</v>
      </c>
      <c r="N27" s="54">
        <v>44.64</v>
      </c>
      <c r="O27" s="54">
        <v>39.91</v>
      </c>
      <c r="P27" s="54">
        <v>43.1</v>
      </c>
      <c r="Q27" s="54">
        <v>0.98</v>
      </c>
      <c r="R27" s="54">
        <v>0.92</v>
      </c>
      <c r="S27" s="54">
        <v>0.74</v>
      </c>
      <c r="T27" s="54">
        <v>2.31</v>
      </c>
      <c r="U27" s="54">
        <v>2.7</v>
      </c>
      <c r="V27" s="54">
        <v>0.95</v>
      </c>
      <c r="W27" s="54">
        <v>6.16</v>
      </c>
      <c r="X27" s="54">
        <v>2.7</v>
      </c>
      <c r="Y27" s="54">
        <v>3.26</v>
      </c>
      <c r="Z27" s="54">
        <v>1.86</v>
      </c>
      <c r="AA27" s="54">
        <v>0</v>
      </c>
      <c r="AB27" s="54">
        <v>0</v>
      </c>
      <c r="AC27" s="54">
        <v>0</v>
      </c>
      <c r="AD27" s="54">
        <v>0</v>
      </c>
      <c r="AE27" s="54">
        <v>1.03</v>
      </c>
      <c r="AF27" s="54">
        <v>0</v>
      </c>
      <c r="AG27" s="54">
        <v>0</v>
      </c>
      <c r="AH27" s="54">
        <v>0.81</v>
      </c>
      <c r="AI27" s="54">
        <v>0.95</v>
      </c>
      <c r="AJ27" s="54">
        <v>0</v>
      </c>
      <c r="AK27" s="54">
        <v>2.16</v>
      </c>
      <c r="AL27" s="54">
        <v>0</v>
      </c>
      <c r="AM27" s="54">
        <v>1.14</v>
      </c>
      <c r="AN27" s="54">
        <v>0.98</v>
      </c>
      <c r="AO27" s="54">
        <v>0.83</v>
      </c>
      <c r="AP27" s="54">
        <v>0</v>
      </c>
      <c r="AQ27" s="54">
        <v>1.75</v>
      </c>
      <c r="AR27" s="54">
        <v>0</v>
      </c>
      <c r="AS27" s="54">
        <v>15.93</v>
      </c>
      <c r="AT27" s="54">
        <v>12.67</v>
      </c>
      <c r="AU27" s="54">
        <v>9.9</v>
      </c>
      <c r="AV27" s="54">
        <v>17.55</v>
      </c>
      <c r="AW27" s="54">
        <v>1.02</v>
      </c>
      <c r="AX27" s="54">
        <v>91.33</v>
      </c>
      <c r="AY27" s="54">
        <v>85.77</v>
      </c>
      <c r="AZ27" s="54">
        <v>96.42</v>
      </c>
      <c r="BA27" s="54">
        <v>114.64</v>
      </c>
      <c r="BB27" s="54">
        <v>123.47</v>
      </c>
      <c r="BC27" s="54">
        <v>107.6</v>
      </c>
      <c r="BD27" s="54">
        <v>121.59</v>
      </c>
      <c r="BE27" s="54">
        <v>119.74</v>
      </c>
      <c r="BF27" s="54">
        <v>108.85</v>
      </c>
      <c r="BG27" s="54">
        <v>91</v>
      </c>
      <c r="BH27" s="54">
        <v>102.57</v>
      </c>
      <c r="BI27" s="54">
        <v>97.07</v>
      </c>
      <c r="BJ27" s="54">
        <v>90.02</v>
      </c>
      <c r="BK27" s="54">
        <v>0</v>
      </c>
      <c r="BL27" s="54">
        <v>0</v>
      </c>
      <c r="BM27" s="54">
        <v>0.9</v>
      </c>
      <c r="BN27" s="54">
        <v>1.06</v>
      </c>
      <c r="BO27" s="54">
        <v>0</v>
      </c>
      <c r="BP27" s="54">
        <v>0</v>
      </c>
      <c r="BQ27" s="54">
        <v>0</v>
      </c>
      <c r="BR27" s="54">
        <v>2.53</v>
      </c>
      <c r="BS27" s="54">
        <v>0</v>
      </c>
      <c r="BT27" s="54">
        <v>1.07</v>
      </c>
      <c r="BU27" s="54">
        <v>0</v>
      </c>
      <c r="BV27" s="54">
        <v>0</v>
      </c>
      <c r="BW27" s="54">
        <v>0</v>
      </c>
      <c r="BX27" s="93">
        <f t="shared" si="0"/>
        <v>1898.8699999999994</v>
      </c>
    </row>
    <row r="28" spans="1:76" ht="15">
      <c r="A28" s="97">
        <v>24</v>
      </c>
      <c r="B28" s="51" t="s">
        <v>43</v>
      </c>
      <c r="C28" s="54">
        <v>11.46</v>
      </c>
      <c r="D28" s="54">
        <v>19.67</v>
      </c>
      <c r="E28" s="54">
        <v>21.38</v>
      </c>
      <c r="F28" s="54">
        <v>18.71</v>
      </c>
      <c r="G28" s="54">
        <v>8.43</v>
      </c>
      <c r="H28" s="54">
        <v>14.1</v>
      </c>
      <c r="I28" s="54">
        <v>10.79</v>
      </c>
      <c r="J28" s="54">
        <v>7.1</v>
      </c>
      <c r="K28" s="54">
        <v>16.23</v>
      </c>
      <c r="L28" s="54">
        <v>4.97</v>
      </c>
      <c r="M28" s="54">
        <v>14.84</v>
      </c>
      <c r="N28" s="54">
        <v>10.73</v>
      </c>
      <c r="O28" s="54">
        <v>13.46</v>
      </c>
      <c r="P28" s="54">
        <v>12.05</v>
      </c>
      <c r="Q28" s="54">
        <v>0</v>
      </c>
      <c r="R28" s="54">
        <v>1.13</v>
      </c>
      <c r="S28" s="54">
        <v>1.51</v>
      </c>
      <c r="T28" s="54">
        <v>2.12</v>
      </c>
      <c r="U28" s="54">
        <v>0</v>
      </c>
      <c r="V28" s="54">
        <v>1.04</v>
      </c>
      <c r="W28" s="54">
        <v>0</v>
      </c>
      <c r="X28" s="54">
        <v>1.93</v>
      </c>
      <c r="Y28" s="54">
        <v>1.74</v>
      </c>
      <c r="Z28" s="54">
        <v>0.87</v>
      </c>
      <c r="AA28" s="54">
        <v>0.84</v>
      </c>
      <c r="AB28" s="54">
        <v>0.8</v>
      </c>
      <c r="AC28" s="54">
        <v>2.68</v>
      </c>
      <c r="AD28" s="54">
        <v>0.98</v>
      </c>
      <c r="AE28" s="54">
        <v>0.96</v>
      </c>
      <c r="AF28" s="54">
        <v>2.22</v>
      </c>
      <c r="AG28" s="54">
        <v>0</v>
      </c>
      <c r="AH28" s="54">
        <v>1.14</v>
      </c>
      <c r="AI28" s="54">
        <v>0</v>
      </c>
      <c r="AJ28" s="54">
        <v>0</v>
      </c>
      <c r="AK28" s="54">
        <v>1.06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1.92</v>
      </c>
      <c r="AR28" s="54">
        <v>6.34</v>
      </c>
      <c r="AS28" s="54">
        <v>19.56</v>
      </c>
      <c r="AT28" s="54">
        <v>11.44</v>
      </c>
      <c r="AU28" s="54">
        <v>9.96</v>
      </c>
      <c r="AV28" s="54">
        <v>16.04</v>
      </c>
      <c r="AW28" s="54">
        <v>0</v>
      </c>
      <c r="AX28" s="54">
        <v>138.76</v>
      </c>
      <c r="AY28" s="54">
        <v>125.57</v>
      </c>
      <c r="AZ28" s="54">
        <v>131.25</v>
      </c>
      <c r="BA28" s="54">
        <v>132.54</v>
      </c>
      <c r="BB28" s="54">
        <v>128.17</v>
      </c>
      <c r="BC28" s="54">
        <v>118.52</v>
      </c>
      <c r="BD28" s="54">
        <v>114.49</v>
      </c>
      <c r="BE28" s="54">
        <v>101.39</v>
      </c>
      <c r="BF28" s="54">
        <v>97.62</v>
      </c>
      <c r="BG28" s="54">
        <v>85.34</v>
      </c>
      <c r="BH28" s="54">
        <v>91.38</v>
      </c>
      <c r="BI28" s="54">
        <v>78.64</v>
      </c>
      <c r="BJ28" s="54">
        <v>53.98</v>
      </c>
      <c r="BK28" s="54">
        <v>15.86</v>
      </c>
      <c r="BL28" s="54">
        <v>6.16</v>
      </c>
      <c r="BM28" s="54">
        <v>6.05</v>
      </c>
      <c r="BN28" s="54">
        <v>5.21</v>
      </c>
      <c r="BO28" s="54">
        <v>2.99</v>
      </c>
      <c r="BP28" s="54">
        <v>2.86</v>
      </c>
      <c r="BQ28" s="54">
        <v>2.76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54">
        <v>0</v>
      </c>
      <c r="BX28" s="93">
        <f t="shared" si="0"/>
        <v>1709.74</v>
      </c>
    </row>
    <row r="29" spans="1:76" ht="15">
      <c r="A29" s="97">
        <v>25</v>
      </c>
      <c r="B29" s="51" t="s">
        <v>44</v>
      </c>
      <c r="C29" s="54">
        <v>42.24</v>
      </c>
      <c r="D29" s="54">
        <v>43.6</v>
      </c>
      <c r="E29" s="54">
        <v>58.26</v>
      </c>
      <c r="F29" s="54">
        <v>64.66</v>
      </c>
      <c r="G29" s="54">
        <v>63.41</v>
      </c>
      <c r="H29" s="54">
        <v>88.3</v>
      </c>
      <c r="I29" s="54">
        <v>81.08</v>
      </c>
      <c r="J29" s="54">
        <v>70.88</v>
      </c>
      <c r="K29" s="54">
        <v>83.52</v>
      </c>
      <c r="L29" s="54">
        <v>81.31</v>
      </c>
      <c r="M29" s="54">
        <v>99.55</v>
      </c>
      <c r="N29" s="54">
        <v>91.59</v>
      </c>
      <c r="O29" s="54">
        <v>45.71</v>
      </c>
      <c r="P29" s="54">
        <v>61.01</v>
      </c>
      <c r="Q29" s="54">
        <v>0</v>
      </c>
      <c r="R29" s="54">
        <v>1.03</v>
      </c>
      <c r="S29" s="54">
        <v>1.21</v>
      </c>
      <c r="T29" s="54">
        <v>0</v>
      </c>
      <c r="U29" s="54">
        <v>0</v>
      </c>
      <c r="V29" s="54">
        <v>0</v>
      </c>
      <c r="W29" s="54">
        <v>4.42</v>
      </c>
      <c r="X29" s="54">
        <v>1.05</v>
      </c>
      <c r="Y29" s="54">
        <v>0</v>
      </c>
      <c r="Z29" s="54">
        <v>2.27</v>
      </c>
      <c r="AA29" s="54">
        <v>0</v>
      </c>
      <c r="AB29" s="54">
        <v>0.96</v>
      </c>
      <c r="AC29" s="54">
        <v>0</v>
      </c>
      <c r="AD29" s="54">
        <v>6.83</v>
      </c>
      <c r="AE29" s="54">
        <v>0.04</v>
      </c>
      <c r="AF29" s="54">
        <v>0</v>
      </c>
      <c r="AG29" s="54">
        <v>0</v>
      </c>
      <c r="AH29" s="54">
        <v>1.12</v>
      </c>
      <c r="AI29" s="54">
        <v>0</v>
      </c>
      <c r="AJ29" s="54">
        <v>0.33</v>
      </c>
      <c r="AK29" s="54">
        <v>0</v>
      </c>
      <c r="AL29" s="54">
        <v>0</v>
      </c>
      <c r="AM29" s="54">
        <v>1.16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47.72</v>
      </c>
      <c r="AT29" s="54">
        <v>24.06</v>
      </c>
      <c r="AU29" s="54">
        <v>20</v>
      </c>
      <c r="AV29" s="54">
        <v>25.68</v>
      </c>
      <c r="AW29" s="54">
        <v>0</v>
      </c>
      <c r="AX29" s="54">
        <v>345.09</v>
      </c>
      <c r="AY29" s="54">
        <v>364.07</v>
      </c>
      <c r="AZ29" s="54">
        <v>331.9</v>
      </c>
      <c r="BA29" s="54">
        <v>384.2</v>
      </c>
      <c r="BB29" s="54">
        <v>330.75</v>
      </c>
      <c r="BC29" s="54">
        <v>305.34</v>
      </c>
      <c r="BD29" s="54">
        <v>310.88</v>
      </c>
      <c r="BE29" s="54">
        <v>329.5</v>
      </c>
      <c r="BF29" s="54">
        <v>291.96</v>
      </c>
      <c r="BG29" s="54">
        <v>242.37</v>
      </c>
      <c r="BH29" s="54">
        <v>239.32</v>
      </c>
      <c r="BI29" s="54">
        <v>233.3</v>
      </c>
      <c r="BJ29" s="54">
        <v>146.99</v>
      </c>
      <c r="BK29" s="54">
        <v>95.81</v>
      </c>
      <c r="BL29" s="54">
        <v>71.98</v>
      </c>
      <c r="BM29" s="54">
        <v>34.99</v>
      </c>
      <c r="BN29" s="54">
        <v>11.86</v>
      </c>
      <c r="BO29" s="54">
        <v>5.59</v>
      </c>
      <c r="BP29" s="54">
        <v>3.16</v>
      </c>
      <c r="BQ29" s="54">
        <v>7.89</v>
      </c>
      <c r="BR29" s="54">
        <v>8.95</v>
      </c>
      <c r="BS29" s="54">
        <v>7.53</v>
      </c>
      <c r="BT29" s="54">
        <v>10.46</v>
      </c>
      <c r="BU29" s="54">
        <v>10.49</v>
      </c>
      <c r="BV29" s="54">
        <v>6.22</v>
      </c>
      <c r="BW29" s="54">
        <v>1.14</v>
      </c>
      <c r="BX29" s="93">
        <f t="shared" si="0"/>
        <v>5244.739999999999</v>
      </c>
    </row>
    <row r="30" spans="1:76" ht="15">
      <c r="A30" s="97">
        <v>26</v>
      </c>
      <c r="B30" s="51" t="s">
        <v>45</v>
      </c>
      <c r="C30" s="54">
        <v>19.67</v>
      </c>
      <c r="D30" s="54">
        <v>43.84</v>
      </c>
      <c r="E30" s="54">
        <v>74.48</v>
      </c>
      <c r="F30" s="54">
        <v>109.73</v>
      </c>
      <c r="G30" s="54">
        <v>121.7</v>
      </c>
      <c r="H30" s="54">
        <v>99.65</v>
      </c>
      <c r="I30" s="54">
        <v>86.12</v>
      </c>
      <c r="J30" s="54">
        <v>98.35</v>
      </c>
      <c r="K30" s="54">
        <v>99.55</v>
      </c>
      <c r="L30" s="54">
        <v>80.69</v>
      </c>
      <c r="M30" s="54">
        <v>116.51</v>
      </c>
      <c r="N30" s="54">
        <v>94.05</v>
      </c>
      <c r="O30" s="54">
        <v>85.19</v>
      </c>
      <c r="P30" s="54">
        <v>93.51</v>
      </c>
      <c r="Q30" s="54">
        <v>3.06</v>
      </c>
      <c r="R30" s="54">
        <v>0</v>
      </c>
      <c r="S30" s="54">
        <v>0.81</v>
      </c>
      <c r="T30" s="54">
        <v>1.78</v>
      </c>
      <c r="U30" s="54">
        <v>0</v>
      </c>
      <c r="V30" s="54">
        <v>0</v>
      </c>
      <c r="W30" s="54">
        <v>0</v>
      </c>
      <c r="X30" s="54">
        <v>0.84</v>
      </c>
      <c r="Y30" s="54">
        <v>3.12</v>
      </c>
      <c r="Z30" s="54">
        <v>1.47</v>
      </c>
      <c r="AA30" s="54">
        <v>4.06</v>
      </c>
      <c r="AB30" s="54">
        <v>0</v>
      </c>
      <c r="AC30" s="54">
        <v>0</v>
      </c>
      <c r="AD30" s="54">
        <v>1.82</v>
      </c>
      <c r="AE30" s="54">
        <v>0</v>
      </c>
      <c r="AF30" s="54">
        <v>0.15</v>
      </c>
      <c r="AG30" s="54">
        <v>0.12</v>
      </c>
      <c r="AH30" s="54">
        <v>0.88</v>
      </c>
      <c r="AI30" s="54">
        <v>1.39</v>
      </c>
      <c r="AJ30" s="54">
        <v>0</v>
      </c>
      <c r="AK30" s="54">
        <v>0</v>
      </c>
      <c r="AL30" s="54">
        <v>0.27</v>
      </c>
      <c r="AM30" s="54">
        <v>0</v>
      </c>
      <c r="AN30" s="54">
        <v>0</v>
      </c>
      <c r="AO30" s="54">
        <v>0.32</v>
      </c>
      <c r="AP30" s="54">
        <v>0.26</v>
      </c>
      <c r="AQ30" s="54">
        <v>1.13</v>
      </c>
      <c r="AR30" s="54">
        <v>0.9</v>
      </c>
      <c r="AS30" s="54">
        <v>91.55</v>
      </c>
      <c r="AT30" s="54">
        <v>57.24</v>
      </c>
      <c r="AU30" s="54">
        <v>60.66</v>
      </c>
      <c r="AV30" s="54">
        <v>79.89</v>
      </c>
      <c r="AW30" s="54">
        <v>16.9</v>
      </c>
      <c r="AX30" s="54">
        <v>399.65</v>
      </c>
      <c r="AY30" s="54">
        <v>409.25</v>
      </c>
      <c r="AZ30" s="54">
        <v>450.36</v>
      </c>
      <c r="BA30" s="54">
        <v>441.77</v>
      </c>
      <c r="BB30" s="54">
        <v>399.76</v>
      </c>
      <c r="BC30" s="54">
        <v>420.96</v>
      </c>
      <c r="BD30" s="54">
        <v>389.05</v>
      </c>
      <c r="BE30" s="54">
        <v>399.66</v>
      </c>
      <c r="BF30" s="54">
        <v>360.01</v>
      </c>
      <c r="BG30" s="54">
        <v>386.9</v>
      </c>
      <c r="BH30" s="54">
        <v>320.84</v>
      </c>
      <c r="BI30" s="54">
        <v>329.6</v>
      </c>
      <c r="BJ30" s="54">
        <v>263.52</v>
      </c>
      <c r="BK30" s="54">
        <v>126.23</v>
      </c>
      <c r="BL30" s="54">
        <v>59.93</v>
      </c>
      <c r="BM30" s="54">
        <v>22.25</v>
      </c>
      <c r="BN30" s="54">
        <v>11.85</v>
      </c>
      <c r="BO30" s="54">
        <v>3.97</v>
      </c>
      <c r="BP30" s="54">
        <v>5.23</v>
      </c>
      <c r="BQ30" s="54">
        <v>6.87</v>
      </c>
      <c r="BR30" s="54">
        <v>11.08</v>
      </c>
      <c r="BS30" s="54">
        <v>10.38</v>
      </c>
      <c r="BT30" s="54">
        <v>9.14</v>
      </c>
      <c r="BU30" s="54">
        <v>10.11</v>
      </c>
      <c r="BV30" s="54">
        <v>6.76</v>
      </c>
      <c r="BW30" s="54">
        <v>5.32</v>
      </c>
      <c r="BX30" s="93">
        <f t="shared" si="0"/>
        <v>6812.11</v>
      </c>
    </row>
    <row r="31" spans="1:76" ht="15">
      <c r="A31" s="97">
        <v>27</v>
      </c>
      <c r="B31" s="51" t="s">
        <v>46</v>
      </c>
      <c r="C31" s="54">
        <v>133.36</v>
      </c>
      <c r="D31" s="54">
        <v>135.95</v>
      </c>
      <c r="E31" s="54">
        <v>217.9</v>
      </c>
      <c r="F31" s="54">
        <v>243.32</v>
      </c>
      <c r="G31" s="54">
        <v>334.39</v>
      </c>
      <c r="H31" s="54">
        <v>317.51</v>
      </c>
      <c r="I31" s="54">
        <v>298.58</v>
      </c>
      <c r="J31" s="54">
        <v>319.21</v>
      </c>
      <c r="K31" s="54">
        <v>253.5</v>
      </c>
      <c r="L31" s="54">
        <v>258.36</v>
      </c>
      <c r="M31" s="54">
        <v>371.63</v>
      </c>
      <c r="N31" s="54">
        <v>251.06</v>
      </c>
      <c r="O31" s="54">
        <v>244.45</v>
      </c>
      <c r="P31" s="54">
        <v>214.93</v>
      </c>
      <c r="Q31" s="54">
        <v>14.41</v>
      </c>
      <c r="R31" s="54">
        <v>8.95</v>
      </c>
      <c r="S31" s="54">
        <v>8.75</v>
      </c>
      <c r="T31" s="54">
        <v>12.77</v>
      </c>
      <c r="U31" s="54">
        <v>14.59</v>
      </c>
      <c r="V31" s="54">
        <v>4.14</v>
      </c>
      <c r="W31" s="54">
        <v>6.98</v>
      </c>
      <c r="X31" s="54">
        <v>9.04</v>
      </c>
      <c r="Y31" s="54">
        <v>4.76</v>
      </c>
      <c r="Z31" s="54">
        <v>6.64</v>
      </c>
      <c r="AA31" s="54">
        <v>8.71</v>
      </c>
      <c r="AB31" s="54">
        <v>4.37</v>
      </c>
      <c r="AC31" s="54">
        <v>2.06</v>
      </c>
      <c r="AD31" s="54">
        <v>7.12</v>
      </c>
      <c r="AE31" s="54">
        <v>3.62</v>
      </c>
      <c r="AF31" s="54">
        <v>1.37</v>
      </c>
      <c r="AG31" s="54">
        <v>1.87</v>
      </c>
      <c r="AH31" s="54">
        <v>1</v>
      </c>
      <c r="AI31" s="54">
        <v>2.93</v>
      </c>
      <c r="AJ31" s="54">
        <v>4.72</v>
      </c>
      <c r="AK31" s="54">
        <v>3.77</v>
      </c>
      <c r="AL31" s="54">
        <v>1.31</v>
      </c>
      <c r="AM31" s="54">
        <v>0.71</v>
      </c>
      <c r="AN31" s="54">
        <v>7.09</v>
      </c>
      <c r="AO31" s="54">
        <v>1.77</v>
      </c>
      <c r="AP31" s="54">
        <v>5.01</v>
      </c>
      <c r="AQ31" s="54">
        <v>2.26</v>
      </c>
      <c r="AR31" s="54">
        <v>4.91</v>
      </c>
      <c r="AS31" s="54">
        <v>197.23</v>
      </c>
      <c r="AT31" s="54">
        <v>179.42</v>
      </c>
      <c r="AU31" s="54">
        <v>224.27</v>
      </c>
      <c r="AV31" s="54">
        <v>307.01</v>
      </c>
      <c r="AW31" s="54">
        <v>33.65</v>
      </c>
      <c r="AX31" s="54">
        <v>1408.61</v>
      </c>
      <c r="AY31" s="54">
        <v>1333.22</v>
      </c>
      <c r="AZ31" s="54">
        <v>1333.86</v>
      </c>
      <c r="BA31" s="54">
        <v>1471.94</v>
      </c>
      <c r="BB31" s="54">
        <v>1453.81</v>
      </c>
      <c r="BC31" s="54">
        <v>1412.2</v>
      </c>
      <c r="BD31" s="54">
        <v>1399.92</v>
      </c>
      <c r="BE31" s="54">
        <v>1425.87</v>
      </c>
      <c r="BF31" s="54">
        <v>1505.15</v>
      </c>
      <c r="BG31" s="54">
        <v>1403.56</v>
      </c>
      <c r="BH31" s="54">
        <v>1196.02</v>
      </c>
      <c r="BI31" s="54">
        <v>1164.19</v>
      </c>
      <c r="BJ31" s="54">
        <v>932.79</v>
      </c>
      <c r="BK31" s="54">
        <v>47.83</v>
      </c>
      <c r="BL31" s="54">
        <v>50.88</v>
      </c>
      <c r="BM31" s="54">
        <v>52.87</v>
      </c>
      <c r="BN31" s="54">
        <v>45.78</v>
      </c>
      <c r="BO31" s="54">
        <v>45.34</v>
      </c>
      <c r="BP31" s="54">
        <v>49.36</v>
      </c>
      <c r="BQ31" s="54">
        <v>35.5</v>
      </c>
      <c r="BR31" s="54">
        <v>43.89</v>
      </c>
      <c r="BS31" s="54">
        <v>52.92</v>
      </c>
      <c r="BT31" s="54">
        <v>36.9</v>
      </c>
      <c r="BU31" s="54">
        <v>27.28</v>
      </c>
      <c r="BV31" s="54">
        <v>22.55</v>
      </c>
      <c r="BW31" s="54">
        <v>10.81</v>
      </c>
      <c r="BX31" s="93">
        <f t="shared" si="0"/>
        <v>22654.410000000003</v>
      </c>
    </row>
    <row r="32" spans="1:76" ht="15">
      <c r="A32" s="97">
        <v>28</v>
      </c>
      <c r="B32" s="51" t="s">
        <v>47</v>
      </c>
      <c r="C32" s="54">
        <v>38.52</v>
      </c>
      <c r="D32" s="54">
        <v>76.56</v>
      </c>
      <c r="E32" s="54">
        <v>113.56</v>
      </c>
      <c r="F32" s="54">
        <v>108.62</v>
      </c>
      <c r="G32" s="54">
        <v>144.26</v>
      </c>
      <c r="H32" s="54">
        <v>154.64</v>
      </c>
      <c r="I32" s="54">
        <v>168.97</v>
      </c>
      <c r="J32" s="54">
        <v>165.68</v>
      </c>
      <c r="K32" s="54">
        <v>172.39</v>
      </c>
      <c r="L32" s="54">
        <v>155.42</v>
      </c>
      <c r="M32" s="54">
        <v>198.69</v>
      </c>
      <c r="N32" s="54">
        <v>156.22</v>
      </c>
      <c r="O32" s="54">
        <v>105.91</v>
      </c>
      <c r="P32" s="54">
        <v>94.89</v>
      </c>
      <c r="Q32" s="54">
        <v>14.92</v>
      </c>
      <c r="R32" s="54">
        <v>7.05</v>
      </c>
      <c r="S32" s="54">
        <v>7.59</v>
      </c>
      <c r="T32" s="54">
        <v>4.8</v>
      </c>
      <c r="U32" s="54">
        <v>9.99</v>
      </c>
      <c r="V32" s="54">
        <v>6.49</v>
      </c>
      <c r="W32" s="54">
        <v>6.79</v>
      </c>
      <c r="X32" s="54">
        <v>13.76</v>
      </c>
      <c r="Y32" s="54">
        <v>4.68</v>
      </c>
      <c r="Z32" s="54">
        <v>20.43</v>
      </c>
      <c r="AA32" s="54">
        <v>11.26</v>
      </c>
      <c r="AB32" s="54">
        <v>7.6</v>
      </c>
      <c r="AC32" s="54">
        <v>3.89</v>
      </c>
      <c r="AD32" s="54">
        <v>8.15</v>
      </c>
      <c r="AE32" s="54">
        <v>3.3</v>
      </c>
      <c r="AF32" s="54">
        <v>4.26</v>
      </c>
      <c r="AG32" s="54">
        <v>0</v>
      </c>
      <c r="AH32" s="54">
        <v>2.1</v>
      </c>
      <c r="AI32" s="54">
        <v>2.02</v>
      </c>
      <c r="AJ32" s="54">
        <v>0.94</v>
      </c>
      <c r="AK32" s="54">
        <v>0.16</v>
      </c>
      <c r="AL32" s="54">
        <v>0</v>
      </c>
      <c r="AM32" s="54">
        <v>1.9</v>
      </c>
      <c r="AN32" s="54">
        <v>5.18</v>
      </c>
      <c r="AO32" s="54">
        <v>1.86</v>
      </c>
      <c r="AP32" s="54">
        <v>3.43</v>
      </c>
      <c r="AQ32" s="54">
        <v>4.95</v>
      </c>
      <c r="AR32" s="54">
        <v>3.44</v>
      </c>
      <c r="AS32" s="54">
        <v>89.75</v>
      </c>
      <c r="AT32" s="54">
        <v>57.85</v>
      </c>
      <c r="AU32" s="54">
        <v>72.89</v>
      </c>
      <c r="AV32" s="54">
        <v>138.23</v>
      </c>
      <c r="AW32" s="54">
        <v>25.89</v>
      </c>
      <c r="AX32" s="54">
        <v>771.05</v>
      </c>
      <c r="AY32" s="54">
        <v>790.64</v>
      </c>
      <c r="AZ32" s="54">
        <v>765</v>
      </c>
      <c r="BA32" s="54">
        <v>742.57</v>
      </c>
      <c r="BB32" s="54">
        <v>725.47</v>
      </c>
      <c r="BC32" s="54">
        <v>768.89</v>
      </c>
      <c r="BD32" s="54">
        <v>787.89</v>
      </c>
      <c r="BE32" s="54">
        <v>700.44</v>
      </c>
      <c r="BF32" s="54">
        <v>752.33</v>
      </c>
      <c r="BG32" s="54">
        <v>779.82</v>
      </c>
      <c r="BH32" s="54">
        <v>610.05</v>
      </c>
      <c r="BI32" s="54">
        <v>536.25</v>
      </c>
      <c r="BJ32" s="54">
        <v>454.52</v>
      </c>
      <c r="BK32" s="54">
        <v>143.8</v>
      </c>
      <c r="BL32" s="54">
        <v>95.88</v>
      </c>
      <c r="BM32" s="54">
        <v>83.9</v>
      </c>
      <c r="BN32" s="54">
        <v>44.77</v>
      </c>
      <c r="BO32" s="54">
        <v>22.85</v>
      </c>
      <c r="BP32" s="54">
        <v>19.99</v>
      </c>
      <c r="BQ32" s="54">
        <v>20.72</v>
      </c>
      <c r="BR32" s="54">
        <v>14.59</v>
      </c>
      <c r="BS32" s="54">
        <v>15.65</v>
      </c>
      <c r="BT32" s="54">
        <v>30.79</v>
      </c>
      <c r="BU32" s="54">
        <v>19.97</v>
      </c>
      <c r="BV32" s="54">
        <v>13.29</v>
      </c>
      <c r="BW32" s="54">
        <v>6.75</v>
      </c>
      <c r="BX32" s="93">
        <f t="shared" si="0"/>
        <v>12117.749999999998</v>
      </c>
    </row>
    <row r="33" spans="1:76" ht="15">
      <c r="A33" s="97">
        <v>29</v>
      </c>
      <c r="B33" s="51" t="s">
        <v>48</v>
      </c>
      <c r="C33" s="54">
        <v>1058.64</v>
      </c>
      <c r="D33" s="54">
        <v>1496.67</v>
      </c>
      <c r="E33" s="54">
        <v>2501.71</v>
      </c>
      <c r="F33" s="54">
        <v>2896.65</v>
      </c>
      <c r="G33" s="54">
        <v>3526.61</v>
      </c>
      <c r="H33" s="54">
        <v>3631.88</v>
      </c>
      <c r="I33" s="54">
        <v>3646.41</v>
      </c>
      <c r="J33" s="54">
        <v>3394.21</v>
      </c>
      <c r="K33" s="54">
        <v>3425</v>
      </c>
      <c r="L33" s="54">
        <v>2008.06</v>
      </c>
      <c r="M33" s="54">
        <v>2002.53</v>
      </c>
      <c r="N33" s="54">
        <v>1597.91</v>
      </c>
      <c r="O33" s="54">
        <v>1538.74</v>
      </c>
      <c r="P33" s="54">
        <v>1393.15</v>
      </c>
      <c r="Q33" s="54">
        <v>63.13</v>
      </c>
      <c r="R33" s="54">
        <v>55.11</v>
      </c>
      <c r="S33" s="54">
        <v>62.51</v>
      </c>
      <c r="T33" s="54">
        <v>79.71</v>
      </c>
      <c r="U33" s="54">
        <v>61.86</v>
      </c>
      <c r="V33" s="54">
        <v>55.2</v>
      </c>
      <c r="W33" s="54">
        <v>72.25</v>
      </c>
      <c r="X33" s="54">
        <v>95.23</v>
      </c>
      <c r="Y33" s="54">
        <v>93.31</v>
      </c>
      <c r="Z33" s="54">
        <v>112.13</v>
      </c>
      <c r="AA33" s="54">
        <v>85.89</v>
      </c>
      <c r="AB33" s="54">
        <v>87.33</v>
      </c>
      <c r="AC33" s="54">
        <v>55.48</v>
      </c>
      <c r="AD33" s="54">
        <v>194.55</v>
      </c>
      <c r="AE33" s="54">
        <v>16.53</v>
      </c>
      <c r="AF33" s="54">
        <v>8.11</v>
      </c>
      <c r="AG33" s="54">
        <v>6.43</v>
      </c>
      <c r="AH33" s="54">
        <v>7.08</v>
      </c>
      <c r="AI33" s="54">
        <v>14.14</v>
      </c>
      <c r="AJ33" s="54">
        <v>23.36</v>
      </c>
      <c r="AK33" s="54">
        <v>34.19</v>
      </c>
      <c r="AL33" s="54">
        <v>26.19</v>
      </c>
      <c r="AM33" s="54">
        <v>30.49</v>
      </c>
      <c r="AN33" s="54">
        <v>33.82</v>
      </c>
      <c r="AO33" s="54">
        <v>47.95</v>
      </c>
      <c r="AP33" s="54">
        <v>35.2</v>
      </c>
      <c r="AQ33" s="54">
        <v>31</v>
      </c>
      <c r="AR33" s="54">
        <v>49.02</v>
      </c>
      <c r="AS33" s="54">
        <v>1342.83</v>
      </c>
      <c r="AT33" s="54">
        <v>1078.09</v>
      </c>
      <c r="AU33" s="54">
        <v>1636.75</v>
      </c>
      <c r="AV33" s="54">
        <v>2294.98</v>
      </c>
      <c r="AW33" s="54">
        <v>153.66</v>
      </c>
      <c r="AX33" s="54">
        <v>10637.1</v>
      </c>
      <c r="AY33" s="54">
        <v>10170.57</v>
      </c>
      <c r="AZ33" s="54">
        <v>9728.4</v>
      </c>
      <c r="BA33" s="54">
        <v>9808.91</v>
      </c>
      <c r="BB33" s="54">
        <v>9743.59</v>
      </c>
      <c r="BC33" s="54">
        <v>9902.97</v>
      </c>
      <c r="BD33" s="54">
        <v>10571.2</v>
      </c>
      <c r="BE33" s="54">
        <v>10673.8</v>
      </c>
      <c r="BF33" s="54">
        <v>11937.83</v>
      </c>
      <c r="BG33" s="54">
        <v>11002.9</v>
      </c>
      <c r="BH33" s="54">
        <v>9970.2</v>
      </c>
      <c r="BI33" s="54">
        <v>9349.82</v>
      </c>
      <c r="BJ33" s="54">
        <v>7181.9</v>
      </c>
      <c r="BK33" s="54">
        <v>2559.92</v>
      </c>
      <c r="BL33" s="54">
        <v>2406.41</v>
      </c>
      <c r="BM33" s="54">
        <v>2024.87</v>
      </c>
      <c r="BN33" s="54">
        <v>1876.35</v>
      </c>
      <c r="BO33" s="54">
        <v>1558.27</v>
      </c>
      <c r="BP33" s="54">
        <v>1123.45</v>
      </c>
      <c r="BQ33" s="54">
        <v>814.49</v>
      </c>
      <c r="BR33" s="54">
        <v>704.89</v>
      </c>
      <c r="BS33" s="54">
        <v>735.18</v>
      </c>
      <c r="BT33" s="54">
        <v>591.82</v>
      </c>
      <c r="BU33" s="54">
        <v>579.26</v>
      </c>
      <c r="BV33" s="54">
        <v>487.04</v>
      </c>
      <c r="BW33" s="54">
        <v>279.43</v>
      </c>
      <c r="BX33" s="93">
        <f t="shared" si="0"/>
        <v>188582.25000000003</v>
      </c>
    </row>
    <row r="34" spans="1:76" ht="15">
      <c r="A34" s="97">
        <v>30</v>
      </c>
      <c r="B34" s="51" t="s">
        <v>49</v>
      </c>
      <c r="C34" s="54">
        <v>11.46</v>
      </c>
      <c r="D34" s="54">
        <v>39.01</v>
      </c>
      <c r="E34" s="54">
        <v>44.25</v>
      </c>
      <c r="F34" s="54">
        <v>46.93</v>
      </c>
      <c r="G34" s="54">
        <v>39.71</v>
      </c>
      <c r="H34" s="54">
        <v>44.89</v>
      </c>
      <c r="I34" s="54">
        <v>32.22</v>
      </c>
      <c r="J34" s="54">
        <v>41.29</v>
      </c>
      <c r="K34" s="54">
        <v>28.57</v>
      </c>
      <c r="L34" s="54">
        <v>39.72</v>
      </c>
      <c r="M34" s="54">
        <v>41.8</v>
      </c>
      <c r="N34" s="54">
        <v>37.8</v>
      </c>
      <c r="O34" s="54">
        <v>24.71</v>
      </c>
      <c r="P34" s="54">
        <v>19.17</v>
      </c>
      <c r="Q34" s="54">
        <v>1.99</v>
      </c>
      <c r="R34" s="54">
        <v>0</v>
      </c>
      <c r="S34" s="54">
        <v>0.97</v>
      </c>
      <c r="T34" s="54">
        <v>0</v>
      </c>
      <c r="U34" s="54">
        <v>0.95</v>
      </c>
      <c r="V34" s="54">
        <v>1.22</v>
      </c>
      <c r="W34" s="54">
        <v>2.08</v>
      </c>
      <c r="X34" s="54">
        <v>0</v>
      </c>
      <c r="Y34" s="54">
        <v>1.09</v>
      </c>
      <c r="Z34" s="54">
        <v>0</v>
      </c>
      <c r="AA34" s="54">
        <v>0</v>
      </c>
      <c r="AB34" s="54">
        <v>0</v>
      </c>
      <c r="AC34" s="54">
        <v>0</v>
      </c>
      <c r="AD34" s="54">
        <v>1.95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41.71</v>
      </c>
      <c r="AT34" s="54">
        <v>37.49</v>
      </c>
      <c r="AU34" s="54">
        <v>26</v>
      </c>
      <c r="AV34" s="54">
        <v>24.67</v>
      </c>
      <c r="AW34" s="54">
        <v>0</v>
      </c>
      <c r="AX34" s="54">
        <v>225.86</v>
      </c>
      <c r="AY34" s="54">
        <v>223.09</v>
      </c>
      <c r="AZ34" s="54">
        <v>215.1</v>
      </c>
      <c r="BA34" s="54">
        <v>203.98</v>
      </c>
      <c r="BB34" s="54">
        <v>232.32</v>
      </c>
      <c r="BC34" s="54">
        <v>199.65</v>
      </c>
      <c r="BD34" s="54">
        <v>193.38</v>
      </c>
      <c r="BE34" s="54">
        <v>236.48</v>
      </c>
      <c r="BF34" s="54">
        <v>212.67</v>
      </c>
      <c r="BG34" s="54">
        <v>209.35</v>
      </c>
      <c r="BH34" s="54">
        <v>173.39</v>
      </c>
      <c r="BI34" s="54">
        <v>177.17</v>
      </c>
      <c r="BJ34" s="54">
        <v>153.3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0.35</v>
      </c>
      <c r="BQ34" s="54">
        <v>0</v>
      </c>
      <c r="BR34" s="54">
        <v>0</v>
      </c>
      <c r="BS34" s="54">
        <v>0</v>
      </c>
      <c r="BT34" s="54">
        <v>0</v>
      </c>
      <c r="BU34" s="54">
        <v>0</v>
      </c>
      <c r="BV34" s="54">
        <v>0</v>
      </c>
      <c r="BW34" s="54">
        <v>0</v>
      </c>
      <c r="BX34" s="93">
        <f t="shared" si="0"/>
        <v>3287.7400000000002</v>
      </c>
    </row>
    <row r="35" spans="1:76" ht="15">
      <c r="A35" s="97">
        <v>31</v>
      </c>
      <c r="B35" s="51" t="s">
        <v>50</v>
      </c>
      <c r="C35" s="54">
        <v>79.63</v>
      </c>
      <c r="D35" s="54">
        <v>130.33</v>
      </c>
      <c r="E35" s="54">
        <v>183.11</v>
      </c>
      <c r="F35" s="54">
        <v>133.85</v>
      </c>
      <c r="G35" s="54">
        <v>234.37</v>
      </c>
      <c r="H35" s="54">
        <v>244.27</v>
      </c>
      <c r="I35" s="54">
        <v>264.78</v>
      </c>
      <c r="J35" s="54">
        <v>252</v>
      </c>
      <c r="K35" s="54">
        <v>255.94</v>
      </c>
      <c r="L35" s="54">
        <v>292.79</v>
      </c>
      <c r="M35" s="54">
        <v>340.21</v>
      </c>
      <c r="N35" s="54">
        <v>251.71</v>
      </c>
      <c r="O35" s="54">
        <v>225.97</v>
      </c>
      <c r="P35" s="54">
        <v>218.89</v>
      </c>
      <c r="Q35" s="54">
        <v>9.06</v>
      </c>
      <c r="R35" s="54">
        <v>3.94</v>
      </c>
      <c r="S35" s="54">
        <v>6.26</v>
      </c>
      <c r="T35" s="54">
        <v>6.75</v>
      </c>
      <c r="U35" s="54">
        <v>10.11</v>
      </c>
      <c r="V35" s="54">
        <v>6.87</v>
      </c>
      <c r="W35" s="54">
        <v>3.02</v>
      </c>
      <c r="X35" s="54">
        <v>9.27</v>
      </c>
      <c r="Y35" s="54">
        <v>4.85</v>
      </c>
      <c r="Z35" s="54">
        <v>5.03</v>
      </c>
      <c r="AA35" s="54">
        <v>15.51</v>
      </c>
      <c r="AB35" s="54">
        <v>8.97</v>
      </c>
      <c r="AC35" s="54">
        <v>5.86</v>
      </c>
      <c r="AD35" s="54">
        <v>12.24</v>
      </c>
      <c r="AE35" s="54">
        <v>2.26</v>
      </c>
      <c r="AF35" s="54">
        <v>0.16</v>
      </c>
      <c r="AG35" s="54">
        <v>3.11</v>
      </c>
      <c r="AH35" s="54">
        <v>1.37</v>
      </c>
      <c r="AI35" s="54">
        <v>2.12</v>
      </c>
      <c r="AJ35" s="54">
        <v>0</v>
      </c>
      <c r="AK35" s="54">
        <v>8.31</v>
      </c>
      <c r="AL35" s="54">
        <v>2.16</v>
      </c>
      <c r="AM35" s="54">
        <v>0</v>
      </c>
      <c r="AN35" s="54">
        <v>1.99</v>
      </c>
      <c r="AO35" s="54">
        <v>4.48</v>
      </c>
      <c r="AP35" s="54">
        <v>1.78</v>
      </c>
      <c r="AQ35" s="54">
        <v>4.23</v>
      </c>
      <c r="AR35" s="54">
        <v>6.56</v>
      </c>
      <c r="AS35" s="54">
        <v>119.9</v>
      </c>
      <c r="AT35" s="54">
        <v>142.62</v>
      </c>
      <c r="AU35" s="54">
        <v>157.06</v>
      </c>
      <c r="AV35" s="54">
        <v>188.52</v>
      </c>
      <c r="AW35" s="54">
        <v>27.09</v>
      </c>
      <c r="AX35" s="54">
        <v>969.21</v>
      </c>
      <c r="AY35" s="54">
        <v>1021.22</v>
      </c>
      <c r="AZ35" s="54">
        <v>994.25</v>
      </c>
      <c r="BA35" s="54">
        <v>1003.64</v>
      </c>
      <c r="BB35" s="54">
        <v>977.15</v>
      </c>
      <c r="BC35" s="54">
        <v>1037.04</v>
      </c>
      <c r="BD35" s="54">
        <v>1057.09</v>
      </c>
      <c r="BE35" s="54">
        <v>1012.58</v>
      </c>
      <c r="BF35" s="54">
        <v>1068.42</v>
      </c>
      <c r="BG35" s="54">
        <v>1085.41</v>
      </c>
      <c r="BH35" s="54">
        <v>875.78</v>
      </c>
      <c r="BI35" s="54">
        <v>833.48</v>
      </c>
      <c r="BJ35" s="54">
        <v>762.3</v>
      </c>
      <c r="BK35" s="54">
        <v>154.13</v>
      </c>
      <c r="BL35" s="54">
        <v>140.61</v>
      </c>
      <c r="BM35" s="54">
        <v>127.17</v>
      </c>
      <c r="BN35" s="54">
        <v>84.91</v>
      </c>
      <c r="BO35" s="54">
        <v>49.28</v>
      </c>
      <c r="BP35" s="54">
        <v>23.91</v>
      </c>
      <c r="BQ35" s="54">
        <v>27.55</v>
      </c>
      <c r="BR35" s="54">
        <v>21.93</v>
      </c>
      <c r="BS35" s="54">
        <v>17.78</v>
      </c>
      <c r="BT35" s="54">
        <v>37.78</v>
      </c>
      <c r="BU35" s="54">
        <v>21.56</v>
      </c>
      <c r="BV35" s="54">
        <v>26.15</v>
      </c>
      <c r="BW35" s="54">
        <v>18.97</v>
      </c>
      <c r="BX35" s="93">
        <f t="shared" si="0"/>
        <v>17338.61</v>
      </c>
    </row>
    <row r="36" spans="1:76" ht="15">
      <c r="A36" s="97">
        <v>32</v>
      </c>
      <c r="B36" s="51" t="s">
        <v>51</v>
      </c>
      <c r="C36" s="54">
        <v>38.75</v>
      </c>
      <c r="D36" s="54">
        <v>94.33</v>
      </c>
      <c r="E36" s="54">
        <v>107.17</v>
      </c>
      <c r="F36" s="54">
        <v>130.06</v>
      </c>
      <c r="G36" s="54">
        <v>121.93</v>
      </c>
      <c r="H36" s="54">
        <v>104.05</v>
      </c>
      <c r="I36" s="54">
        <v>93.38</v>
      </c>
      <c r="J36" s="54">
        <v>83.42</v>
      </c>
      <c r="K36" s="54">
        <v>90.76</v>
      </c>
      <c r="L36" s="54">
        <v>92.77</v>
      </c>
      <c r="M36" s="54">
        <v>103.27</v>
      </c>
      <c r="N36" s="54">
        <v>81.33</v>
      </c>
      <c r="O36" s="54">
        <v>60.25</v>
      </c>
      <c r="P36" s="54">
        <v>62.77</v>
      </c>
      <c r="Q36" s="54">
        <v>12.13</v>
      </c>
      <c r="R36" s="54">
        <v>3.06</v>
      </c>
      <c r="S36" s="54">
        <v>3.17</v>
      </c>
      <c r="T36" s="54">
        <v>7.71</v>
      </c>
      <c r="U36" s="54">
        <v>10.38</v>
      </c>
      <c r="V36" s="54">
        <v>3.09</v>
      </c>
      <c r="W36" s="54">
        <v>11.14</v>
      </c>
      <c r="X36" s="54">
        <v>9.6</v>
      </c>
      <c r="Y36" s="54">
        <v>12.01</v>
      </c>
      <c r="Z36" s="54">
        <v>13.26</v>
      </c>
      <c r="AA36" s="54">
        <v>19.42</v>
      </c>
      <c r="AB36" s="54">
        <v>12.44</v>
      </c>
      <c r="AC36" s="54">
        <v>8.14</v>
      </c>
      <c r="AD36" s="54">
        <v>1.16</v>
      </c>
      <c r="AE36" s="54">
        <v>0</v>
      </c>
      <c r="AF36" s="54">
        <v>0.08</v>
      </c>
      <c r="AG36" s="54">
        <v>0</v>
      </c>
      <c r="AH36" s="54">
        <v>0.11</v>
      </c>
      <c r="AI36" s="54">
        <v>0</v>
      </c>
      <c r="AJ36" s="54">
        <v>1.01</v>
      </c>
      <c r="AK36" s="54">
        <v>1</v>
      </c>
      <c r="AL36" s="54">
        <v>0.25</v>
      </c>
      <c r="AM36" s="54">
        <v>0</v>
      </c>
      <c r="AN36" s="54">
        <v>1.2</v>
      </c>
      <c r="AO36" s="54">
        <v>0</v>
      </c>
      <c r="AP36" s="54">
        <v>0.34</v>
      </c>
      <c r="AQ36" s="54">
        <v>0</v>
      </c>
      <c r="AR36" s="54">
        <v>0.16</v>
      </c>
      <c r="AS36" s="54">
        <v>91.18</v>
      </c>
      <c r="AT36" s="54">
        <v>61.37</v>
      </c>
      <c r="AU36" s="54">
        <v>58.38</v>
      </c>
      <c r="AV36" s="54">
        <v>106.76</v>
      </c>
      <c r="AW36" s="54">
        <v>6.82</v>
      </c>
      <c r="AX36" s="54">
        <v>524.03</v>
      </c>
      <c r="AY36" s="54">
        <v>474.35</v>
      </c>
      <c r="AZ36" s="54">
        <v>432.09</v>
      </c>
      <c r="BA36" s="54">
        <v>437.14</v>
      </c>
      <c r="BB36" s="54">
        <v>417.36</v>
      </c>
      <c r="BC36" s="54">
        <v>413.26</v>
      </c>
      <c r="BD36" s="54">
        <v>453.14</v>
      </c>
      <c r="BE36" s="54">
        <v>423.87</v>
      </c>
      <c r="BF36" s="54">
        <v>436.48</v>
      </c>
      <c r="BG36" s="54">
        <v>328.51</v>
      </c>
      <c r="BH36" s="54">
        <v>334.68</v>
      </c>
      <c r="BI36" s="54">
        <v>314.98</v>
      </c>
      <c r="BJ36" s="54">
        <v>268</v>
      </c>
      <c r="BK36" s="54">
        <v>9.59</v>
      </c>
      <c r="BL36" s="54">
        <v>4.44</v>
      </c>
      <c r="BM36" s="54">
        <v>5.82</v>
      </c>
      <c r="BN36" s="54">
        <v>5.58</v>
      </c>
      <c r="BO36" s="54">
        <v>4.24</v>
      </c>
      <c r="BP36" s="54">
        <v>6.07</v>
      </c>
      <c r="BQ36" s="54">
        <v>2.09</v>
      </c>
      <c r="BR36" s="54">
        <v>3.62</v>
      </c>
      <c r="BS36" s="54">
        <v>0</v>
      </c>
      <c r="BT36" s="54">
        <v>0.88</v>
      </c>
      <c r="BU36" s="54">
        <v>0</v>
      </c>
      <c r="BV36" s="54">
        <v>1.81</v>
      </c>
      <c r="BW36" s="54">
        <v>4.27</v>
      </c>
      <c r="BX36" s="93">
        <f t="shared" si="0"/>
        <v>7025.91</v>
      </c>
    </row>
    <row r="37" spans="1:76" ht="15">
      <c r="A37" s="97">
        <v>33</v>
      </c>
      <c r="B37" s="51" t="s">
        <v>52</v>
      </c>
      <c r="C37" s="54">
        <v>69.99</v>
      </c>
      <c r="D37" s="54">
        <v>6.26</v>
      </c>
      <c r="E37" s="54">
        <v>7.51</v>
      </c>
      <c r="F37" s="54">
        <v>7.79</v>
      </c>
      <c r="G37" s="54">
        <v>16.19</v>
      </c>
      <c r="H37" s="54">
        <v>9.24</v>
      </c>
      <c r="I37" s="54">
        <v>12.8</v>
      </c>
      <c r="J37" s="54">
        <v>12.58</v>
      </c>
      <c r="K37" s="54">
        <v>12.81</v>
      </c>
      <c r="L37" s="54">
        <v>18.83</v>
      </c>
      <c r="M37" s="54">
        <v>29.7</v>
      </c>
      <c r="N37" s="54">
        <v>11.95</v>
      </c>
      <c r="O37" s="54">
        <v>9.15</v>
      </c>
      <c r="P37" s="54">
        <v>9.95</v>
      </c>
      <c r="Q37" s="54">
        <v>0</v>
      </c>
      <c r="R37" s="54">
        <v>0</v>
      </c>
      <c r="S37" s="54">
        <v>0.89</v>
      </c>
      <c r="T37" s="54">
        <v>0.88</v>
      </c>
      <c r="U37" s="54">
        <v>0</v>
      </c>
      <c r="V37" s="54">
        <v>1.3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0.21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0.17</v>
      </c>
      <c r="AR37" s="54">
        <v>0</v>
      </c>
      <c r="AS37" s="54">
        <v>5.21</v>
      </c>
      <c r="AT37" s="54">
        <v>5.86</v>
      </c>
      <c r="AU37" s="54">
        <v>7.6</v>
      </c>
      <c r="AV37" s="54">
        <v>17.76</v>
      </c>
      <c r="AW37" s="54">
        <v>0</v>
      </c>
      <c r="AX37" s="54">
        <v>65.68</v>
      </c>
      <c r="AY37" s="54">
        <v>64.76</v>
      </c>
      <c r="AZ37" s="54">
        <v>54.22</v>
      </c>
      <c r="BA37" s="54">
        <v>73.25</v>
      </c>
      <c r="BB37" s="54">
        <v>81.35</v>
      </c>
      <c r="BC37" s="54">
        <v>59.02</v>
      </c>
      <c r="BD37" s="54">
        <v>65.65</v>
      </c>
      <c r="BE37" s="54">
        <v>56.12</v>
      </c>
      <c r="BF37" s="54">
        <v>76.22</v>
      </c>
      <c r="BG37" s="54">
        <v>48.52</v>
      </c>
      <c r="BH37" s="54">
        <v>37.13</v>
      </c>
      <c r="BI37" s="54">
        <v>30.11</v>
      </c>
      <c r="BJ37" s="54">
        <v>12.45</v>
      </c>
      <c r="BK37" s="54">
        <v>5.28</v>
      </c>
      <c r="BL37" s="54">
        <v>2.1</v>
      </c>
      <c r="BM37" s="54">
        <v>0.7</v>
      </c>
      <c r="BN37" s="54">
        <v>1.21</v>
      </c>
      <c r="BO37" s="54">
        <v>0.94</v>
      </c>
      <c r="BP37" s="54">
        <v>0.79</v>
      </c>
      <c r="BQ37" s="54">
        <v>4.57</v>
      </c>
      <c r="BR37" s="54">
        <v>0.72</v>
      </c>
      <c r="BS37" s="54">
        <v>0</v>
      </c>
      <c r="BT37" s="54">
        <v>0</v>
      </c>
      <c r="BU37" s="54">
        <v>0</v>
      </c>
      <c r="BV37" s="54">
        <v>0.18</v>
      </c>
      <c r="BW37" s="54">
        <v>0</v>
      </c>
      <c r="BX37" s="93">
        <f t="shared" si="0"/>
        <v>1015.6000000000001</v>
      </c>
    </row>
    <row r="38" spans="1:76" ht="15">
      <c r="A38" s="97">
        <v>34</v>
      </c>
      <c r="B38" s="51" t="s">
        <v>53</v>
      </c>
      <c r="C38" s="54">
        <v>6.21</v>
      </c>
      <c r="D38" s="54">
        <v>14.13</v>
      </c>
      <c r="E38" s="54">
        <v>18.35</v>
      </c>
      <c r="F38" s="54">
        <v>15.31</v>
      </c>
      <c r="G38" s="54">
        <v>18.23</v>
      </c>
      <c r="H38" s="54">
        <v>10.74</v>
      </c>
      <c r="I38" s="54">
        <v>16.5</v>
      </c>
      <c r="J38" s="54">
        <v>9.8</v>
      </c>
      <c r="K38" s="54">
        <v>18.66</v>
      </c>
      <c r="L38" s="54">
        <v>6.63</v>
      </c>
      <c r="M38" s="54">
        <v>10.68</v>
      </c>
      <c r="N38" s="54">
        <v>7.2</v>
      </c>
      <c r="O38" s="54">
        <v>14.23</v>
      </c>
      <c r="P38" s="54">
        <v>9.32</v>
      </c>
      <c r="Q38" s="54">
        <v>0</v>
      </c>
      <c r="R38" s="54">
        <v>0</v>
      </c>
      <c r="S38" s="54">
        <v>0.9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0.98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10.62</v>
      </c>
      <c r="AT38" s="54">
        <v>7.59</v>
      </c>
      <c r="AU38" s="54">
        <v>7.53</v>
      </c>
      <c r="AV38" s="54">
        <v>16.31</v>
      </c>
      <c r="AW38" s="54">
        <v>1.95</v>
      </c>
      <c r="AX38" s="54">
        <v>85.13</v>
      </c>
      <c r="AY38" s="54">
        <v>72.69</v>
      </c>
      <c r="AZ38" s="54">
        <v>90.58</v>
      </c>
      <c r="BA38" s="54">
        <v>93.13</v>
      </c>
      <c r="BB38" s="54">
        <v>76.04</v>
      </c>
      <c r="BC38" s="54">
        <v>68.85</v>
      </c>
      <c r="BD38" s="54">
        <v>64.06</v>
      </c>
      <c r="BE38" s="54">
        <v>71.2</v>
      </c>
      <c r="BF38" s="54">
        <v>71.97</v>
      </c>
      <c r="BG38" s="54">
        <v>56.59</v>
      </c>
      <c r="BH38" s="54">
        <v>63.43</v>
      </c>
      <c r="BI38" s="54">
        <v>41.99</v>
      </c>
      <c r="BJ38" s="54">
        <v>42.92</v>
      </c>
      <c r="BK38" s="54">
        <v>14.97</v>
      </c>
      <c r="BL38" s="54">
        <v>10.23</v>
      </c>
      <c r="BM38" s="54">
        <v>6.32</v>
      </c>
      <c r="BN38" s="54">
        <v>2.51</v>
      </c>
      <c r="BO38" s="54">
        <v>1.09</v>
      </c>
      <c r="BP38" s="54">
        <v>2.1</v>
      </c>
      <c r="BQ38" s="54">
        <v>0.76</v>
      </c>
      <c r="BR38" s="54">
        <v>1.03</v>
      </c>
      <c r="BS38" s="54">
        <v>1.86</v>
      </c>
      <c r="BT38" s="54">
        <v>0</v>
      </c>
      <c r="BU38" s="54">
        <v>3.74</v>
      </c>
      <c r="BV38" s="54">
        <v>0.89</v>
      </c>
      <c r="BW38" s="54">
        <v>0</v>
      </c>
      <c r="BX38" s="93">
        <f t="shared" si="0"/>
        <v>1165.9499999999998</v>
      </c>
    </row>
    <row r="39" spans="1:76" ht="15">
      <c r="A39" s="97">
        <v>35</v>
      </c>
      <c r="B39" s="51" t="s">
        <v>54</v>
      </c>
      <c r="C39" s="54">
        <v>197.34</v>
      </c>
      <c r="D39" s="54">
        <v>245.47</v>
      </c>
      <c r="E39" s="54">
        <v>365.45</v>
      </c>
      <c r="F39" s="54">
        <v>459.42</v>
      </c>
      <c r="G39" s="54">
        <v>512.16</v>
      </c>
      <c r="H39" s="54">
        <v>541.79</v>
      </c>
      <c r="I39" s="54">
        <v>553.81</v>
      </c>
      <c r="J39" s="54">
        <v>472.67</v>
      </c>
      <c r="K39" s="54">
        <v>599.55</v>
      </c>
      <c r="L39" s="54">
        <v>528.57</v>
      </c>
      <c r="M39" s="54">
        <v>494.14</v>
      </c>
      <c r="N39" s="54">
        <v>452.33</v>
      </c>
      <c r="O39" s="54">
        <v>440.71</v>
      </c>
      <c r="P39" s="54">
        <v>382.75</v>
      </c>
      <c r="Q39" s="54">
        <v>18.56</v>
      </c>
      <c r="R39" s="54">
        <v>18.54</v>
      </c>
      <c r="S39" s="54">
        <v>6.8</v>
      </c>
      <c r="T39" s="54">
        <v>16.98</v>
      </c>
      <c r="U39" s="54">
        <v>28.51</v>
      </c>
      <c r="V39" s="54">
        <v>7.93</v>
      </c>
      <c r="W39" s="54">
        <v>11.11</v>
      </c>
      <c r="X39" s="54">
        <v>18.2</v>
      </c>
      <c r="Y39" s="54">
        <v>18.25</v>
      </c>
      <c r="Z39" s="54">
        <v>17.65</v>
      </c>
      <c r="AA39" s="54">
        <v>11.28</v>
      </c>
      <c r="AB39" s="54">
        <v>11.8</v>
      </c>
      <c r="AC39" s="54">
        <v>10.7</v>
      </c>
      <c r="AD39" s="54">
        <v>22.04</v>
      </c>
      <c r="AE39" s="54">
        <v>4.59</v>
      </c>
      <c r="AF39" s="54">
        <v>0</v>
      </c>
      <c r="AG39" s="54">
        <v>0</v>
      </c>
      <c r="AH39" s="54">
        <v>3.14</v>
      </c>
      <c r="AI39" s="54">
        <v>2.33</v>
      </c>
      <c r="AJ39" s="54">
        <v>1.21</v>
      </c>
      <c r="AK39" s="54">
        <v>1.68</v>
      </c>
      <c r="AL39" s="54">
        <v>1.54</v>
      </c>
      <c r="AM39" s="54">
        <v>2.97</v>
      </c>
      <c r="AN39" s="54">
        <v>3.4</v>
      </c>
      <c r="AO39" s="54">
        <v>3.32</v>
      </c>
      <c r="AP39" s="54">
        <v>2.25</v>
      </c>
      <c r="AQ39" s="54">
        <v>2.41</v>
      </c>
      <c r="AR39" s="54">
        <v>4.97</v>
      </c>
      <c r="AS39" s="54">
        <v>401.48</v>
      </c>
      <c r="AT39" s="54">
        <v>390.8</v>
      </c>
      <c r="AU39" s="54">
        <v>372.56</v>
      </c>
      <c r="AV39" s="54">
        <v>394.06</v>
      </c>
      <c r="AW39" s="54">
        <v>57.46</v>
      </c>
      <c r="AX39" s="54">
        <v>2675.95</v>
      </c>
      <c r="AY39" s="54">
        <v>2518.29</v>
      </c>
      <c r="AZ39" s="54">
        <v>2493.07</v>
      </c>
      <c r="BA39" s="54">
        <v>2593.02</v>
      </c>
      <c r="BB39" s="54">
        <v>2408.4</v>
      </c>
      <c r="BC39" s="54">
        <v>2447.22</v>
      </c>
      <c r="BD39" s="54">
        <v>2570.21</v>
      </c>
      <c r="BE39" s="54">
        <v>2540.46</v>
      </c>
      <c r="BF39" s="54">
        <v>2458.97</v>
      </c>
      <c r="BG39" s="54">
        <v>2358.05</v>
      </c>
      <c r="BH39" s="54">
        <v>2018.72</v>
      </c>
      <c r="BI39" s="54">
        <v>1945.04</v>
      </c>
      <c r="BJ39" s="54">
        <v>1715.8</v>
      </c>
      <c r="BK39" s="54">
        <v>257.42</v>
      </c>
      <c r="BL39" s="54">
        <v>218.88</v>
      </c>
      <c r="BM39" s="54">
        <v>237.55</v>
      </c>
      <c r="BN39" s="54">
        <v>194.72</v>
      </c>
      <c r="BO39" s="54">
        <v>112.36</v>
      </c>
      <c r="BP39" s="54">
        <v>108.09</v>
      </c>
      <c r="BQ39" s="54">
        <v>43.02</v>
      </c>
      <c r="BR39" s="54">
        <v>35.31</v>
      </c>
      <c r="BS39" s="54">
        <v>48.27</v>
      </c>
      <c r="BT39" s="54">
        <v>67.69</v>
      </c>
      <c r="BU39" s="54">
        <v>45.14</v>
      </c>
      <c r="BV39" s="54">
        <v>42.8</v>
      </c>
      <c r="BW39" s="54">
        <v>40.91</v>
      </c>
      <c r="BX39" s="93">
        <f t="shared" si="0"/>
        <v>40310.04000000001</v>
      </c>
    </row>
    <row r="40" spans="1:76" ht="15">
      <c r="A40" s="97">
        <v>36</v>
      </c>
      <c r="B40" s="51" t="s">
        <v>55</v>
      </c>
      <c r="C40" s="54">
        <v>492.52</v>
      </c>
      <c r="D40" s="54">
        <v>550.48</v>
      </c>
      <c r="E40" s="54">
        <v>806.93</v>
      </c>
      <c r="F40" s="54">
        <v>1140.46</v>
      </c>
      <c r="G40" s="54">
        <v>1559.43</v>
      </c>
      <c r="H40" s="54">
        <v>1390.98</v>
      </c>
      <c r="I40" s="54">
        <v>1373.74</v>
      </c>
      <c r="J40" s="54">
        <v>1344.41</v>
      </c>
      <c r="K40" s="54">
        <v>1355.52</v>
      </c>
      <c r="L40" s="54">
        <v>1202.36</v>
      </c>
      <c r="M40" s="54">
        <v>1207.15</v>
      </c>
      <c r="N40" s="54">
        <v>1167.83</v>
      </c>
      <c r="O40" s="54">
        <v>1206.35</v>
      </c>
      <c r="P40" s="54">
        <v>1191.85</v>
      </c>
      <c r="Q40" s="54">
        <v>105.71</v>
      </c>
      <c r="R40" s="54">
        <v>59.97</v>
      </c>
      <c r="S40" s="54">
        <v>59.55</v>
      </c>
      <c r="T40" s="54">
        <v>46.4</v>
      </c>
      <c r="U40" s="54">
        <v>58.14</v>
      </c>
      <c r="V40" s="54">
        <v>47.21</v>
      </c>
      <c r="W40" s="54">
        <v>53.27</v>
      </c>
      <c r="X40" s="54">
        <v>48.93</v>
      </c>
      <c r="Y40" s="54">
        <v>31.79</v>
      </c>
      <c r="Z40" s="54">
        <v>42.09</v>
      </c>
      <c r="AA40" s="54">
        <v>24.75</v>
      </c>
      <c r="AB40" s="54">
        <v>29.89</v>
      </c>
      <c r="AC40" s="54">
        <v>24.91</v>
      </c>
      <c r="AD40" s="54">
        <v>50.76</v>
      </c>
      <c r="AE40" s="54">
        <v>14.36</v>
      </c>
      <c r="AF40" s="54">
        <v>9.65</v>
      </c>
      <c r="AG40" s="54">
        <v>7.72</v>
      </c>
      <c r="AH40" s="54">
        <v>10.44</v>
      </c>
      <c r="AI40" s="54">
        <v>13.5</v>
      </c>
      <c r="AJ40" s="54">
        <v>9.56</v>
      </c>
      <c r="AK40" s="54">
        <v>14.98</v>
      </c>
      <c r="AL40" s="54">
        <v>13.37</v>
      </c>
      <c r="AM40" s="54">
        <v>6.29</v>
      </c>
      <c r="AN40" s="54">
        <v>8.6</v>
      </c>
      <c r="AO40" s="54">
        <v>5.7</v>
      </c>
      <c r="AP40" s="54">
        <v>11.29</v>
      </c>
      <c r="AQ40" s="54">
        <v>6.76</v>
      </c>
      <c r="AR40" s="54">
        <v>19.86</v>
      </c>
      <c r="AS40" s="54">
        <v>538.24</v>
      </c>
      <c r="AT40" s="54">
        <v>366</v>
      </c>
      <c r="AU40" s="54">
        <v>415.63</v>
      </c>
      <c r="AV40" s="54">
        <v>646.97</v>
      </c>
      <c r="AW40" s="54">
        <v>107.64</v>
      </c>
      <c r="AX40" s="54">
        <v>4235.03</v>
      </c>
      <c r="AY40" s="54">
        <v>4625.49</v>
      </c>
      <c r="AZ40" s="54">
        <v>4639.33</v>
      </c>
      <c r="BA40" s="54">
        <v>4623.52</v>
      </c>
      <c r="BB40" s="54">
        <v>4347.36</v>
      </c>
      <c r="BC40" s="54">
        <v>4172.35</v>
      </c>
      <c r="BD40" s="54">
        <v>4331.49</v>
      </c>
      <c r="BE40" s="54">
        <v>4391.87</v>
      </c>
      <c r="BF40" s="54">
        <v>4008.46</v>
      </c>
      <c r="BG40" s="54">
        <v>3962.35</v>
      </c>
      <c r="BH40" s="54">
        <v>3638.66</v>
      </c>
      <c r="BI40" s="54">
        <v>3482.41</v>
      </c>
      <c r="BJ40" s="54">
        <v>3075.22</v>
      </c>
      <c r="BK40" s="54">
        <v>1079.37</v>
      </c>
      <c r="BL40" s="54">
        <v>584.64</v>
      </c>
      <c r="BM40" s="54">
        <v>343.6</v>
      </c>
      <c r="BN40" s="54">
        <v>230.33</v>
      </c>
      <c r="BO40" s="54">
        <v>208.34</v>
      </c>
      <c r="BP40" s="54">
        <v>204.62</v>
      </c>
      <c r="BQ40" s="54">
        <v>192.53</v>
      </c>
      <c r="BR40" s="54">
        <v>204.91</v>
      </c>
      <c r="BS40" s="54">
        <v>257.87</v>
      </c>
      <c r="BT40" s="54">
        <v>239.16</v>
      </c>
      <c r="BU40" s="54">
        <v>303.54</v>
      </c>
      <c r="BV40" s="54">
        <v>276.56</v>
      </c>
      <c r="BW40" s="54">
        <v>261.38</v>
      </c>
      <c r="BX40" s="93">
        <f t="shared" si="0"/>
        <v>76820.32999999999</v>
      </c>
    </row>
    <row r="41" spans="1:76" ht="15">
      <c r="A41" s="97">
        <v>37</v>
      </c>
      <c r="B41" s="51" t="s">
        <v>56</v>
      </c>
      <c r="C41" s="54">
        <v>584.76</v>
      </c>
      <c r="D41" s="54">
        <v>387.23</v>
      </c>
      <c r="E41" s="54">
        <v>454.07</v>
      </c>
      <c r="F41" s="54">
        <v>469.76</v>
      </c>
      <c r="G41" s="54">
        <v>500.26</v>
      </c>
      <c r="H41" s="54">
        <v>540.03</v>
      </c>
      <c r="I41" s="54">
        <v>494.3</v>
      </c>
      <c r="J41" s="54">
        <v>534.33</v>
      </c>
      <c r="K41" s="54">
        <v>467.25</v>
      </c>
      <c r="L41" s="54">
        <v>449.12</v>
      </c>
      <c r="M41" s="54">
        <v>472</v>
      </c>
      <c r="N41" s="54">
        <v>439.22</v>
      </c>
      <c r="O41" s="54">
        <v>306.79</v>
      </c>
      <c r="P41" s="54">
        <v>230.16</v>
      </c>
      <c r="Q41" s="54">
        <v>15.84</v>
      </c>
      <c r="R41" s="54">
        <v>24.81</v>
      </c>
      <c r="S41" s="54">
        <v>18.72</v>
      </c>
      <c r="T41" s="54">
        <v>20.81</v>
      </c>
      <c r="U41" s="54">
        <v>19.86</v>
      </c>
      <c r="V41" s="54">
        <v>17.33</v>
      </c>
      <c r="W41" s="54">
        <v>13.05</v>
      </c>
      <c r="X41" s="54">
        <v>17.72</v>
      </c>
      <c r="Y41" s="54">
        <v>16.41</v>
      </c>
      <c r="Z41" s="54">
        <v>21</v>
      </c>
      <c r="AA41" s="54">
        <v>24.21</v>
      </c>
      <c r="AB41" s="54">
        <v>20.82</v>
      </c>
      <c r="AC41" s="54">
        <v>28.52</v>
      </c>
      <c r="AD41" s="54">
        <v>62.31</v>
      </c>
      <c r="AE41" s="54">
        <v>1.03</v>
      </c>
      <c r="AF41" s="54">
        <v>4.24</v>
      </c>
      <c r="AG41" s="54">
        <v>1.08</v>
      </c>
      <c r="AH41" s="54">
        <v>3.9</v>
      </c>
      <c r="AI41" s="54">
        <v>5.15</v>
      </c>
      <c r="AJ41" s="54">
        <v>3.17</v>
      </c>
      <c r="AK41" s="54">
        <v>9.73</v>
      </c>
      <c r="AL41" s="54">
        <v>3.06</v>
      </c>
      <c r="AM41" s="54">
        <v>5.53</v>
      </c>
      <c r="AN41" s="54">
        <v>8.62</v>
      </c>
      <c r="AO41" s="54">
        <v>4.53</v>
      </c>
      <c r="AP41" s="54">
        <v>6.57</v>
      </c>
      <c r="AQ41" s="54">
        <v>8.01</v>
      </c>
      <c r="AR41" s="54">
        <v>11.79</v>
      </c>
      <c r="AS41" s="54">
        <v>188.59</v>
      </c>
      <c r="AT41" s="54">
        <v>154.69</v>
      </c>
      <c r="AU41" s="54">
        <v>170.13</v>
      </c>
      <c r="AV41" s="54">
        <v>191.72</v>
      </c>
      <c r="AW41" s="54">
        <v>48.15</v>
      </c>
      <c r="AX41" s="54">
        <v>2192.54</v>
      </c>
      <c r="AY41" s="54">
        <v>2195.87</v>
      </c>
      <c r="AZ41" s="54">
        <v>1961.15</v>
      </c>
      <c r="BA41" s="54">
        <v>2105.22</v>
      </c>
      <c r="BB41" s="54">
        <v>2072.88</v>
      </c>
      <c r="BC41" s="54">
        <v>1985.22</v>
      </c>
      <c r="BD41" s="54">
        <v>1942.11</v>
      </c>
      <c r="BE41" s="54">
        <v>1962.28</v>
      </c>
      <c r="BF41" s="54">
        <v>1759.51</v>
      </c>
      <c r="BG41" s="54">
        <v>1982.27</v>
      </c>
      <c r="BH41" s="54">
        <v>1711.7</v>
      </c>
      <c r="BI41" s="54">
        <v>1698.4</v>
      </c>
      <c r="BJ41" s="54">
        <v>1324.49</v>
      </c>
      <c r="BK41" s="54">
        <v>39.03</v>
      </c>
      <c r="BL41" s="54">
        <v>45.64</v>
      </c>
      <c r="BM41" s="54">
        <v>27.72</v>
      </c>
      <c r="BN41" s="54">
        <v>23.55</v>
      </c>
      <c r="BO41" s="54">
        <v>16.88</v>
      </c>
      <c r="BP41" s="54">
        <v>16.53</v>
      </c>
      <c r="BQ41" s="54">
        <v>5.16</v>
      </c>
      <c r="BR41" s="54">
        <v>12.3</v>
      </c>
      <c r="BS41" s="54">
        <v>18.06</v>
      </c>
      <c r="BT41" s="54">
        <v>4.86</v>
      </c>
      <c r="BU41" s="54">
        <v>5.62</v>
      </c>
      <c r="BV41" s="54">
        <v>6.29</v>
      </c>
      <c r="BW41" s="54">
        <v>3.68</v>
      </c>
      <c r="BX41" s="93">
        <f t="shared" si="0"/>
        <v>32599.34</v>
      </c>
    </row>
    <row r="42" spans="1:76" ht="15">
      <c r="A42" s="97">
        <v>38</v>
      </c>
      <c r="B42" s="51" t="s">
        <v>57</v>
      </c>
      <c r="C42" s="54">
        <v>43.63</v>
      </c>
      <c r="D42" s="54">
        <v>90.05</v>
      </c>
      <c r="E42" s="54">
        <v>115.07</v>
      </c>
      <c r="F42" s="54">
        <v>118.7</v>
      </c>
      <c r="G42" s="54">
        <v>133.33</v>
      </c>
      <c r="H42" s="54">
        <v>145.56</v>
      </c>
      <c r="I42" s="54">
        <v>149.53</v>
      </c>
      <c r="J42" s="54">
        <v>174.79</v>
      </c>
      <c r="K42" s="54">
        <v>140.17</v>
      </c>
      <c r="L42" s="54">
        <v>160.02</v>
      </c>
      <c r="M42" s="54">
        <v>157.27</v>
      </c>
      <c r="N42" s="54">
        <v>133.28</v>
      </c>
      <c r="O42" s="54">
        <v>112.28</v>
      </c>
      <c r="P42" s="54">
        <v>77.37</v>
      </c>
      <c r="Q42" s="54">
        <v>0</v>
      </c>
      <c r="R42" s="54">
        <v>0</v>
      </c>
      <c r="S42" s="54">
        <v>1.91</v>
      </c>
      <c r="T42" s="54">
        <v>3.94</v>
      </c>
      <c r="U42" s="54">
        <v>2.92</v>
      </c>
      <c r="V42" s="54">
        <v>0</v>
      </c>
      <c r="W42" s="54">
        <v>2.01</v>
      </c>
      <c r="X42" s="54">
        <v>0</v>
      </c>
      <c r="Y42" s="54">
        <v>0.91</v>
      </c>
      <c r="Z42" s="54">
        <v>0.99</v>
      </c>
      <c r="AA42" s="54">
        <v>0</v>
      </c>
      <c r="AB42" s="54">
        <v>0.91</v>
      </c>
      <c r="AC42" s="54">
        <v>0.82</v>
      </c>
      <c r="AD42" s="54">
        <v>3.17</v>
      </c>
      <c r="AE42" s="54">
        <v>0.08</v>
      </c>
      <c r="AF42" s="54">
        <v>0.07</v>
      </c>
      <c r="AG42" s="54">
        <v>0.14</v>
      </c>
      <c r="AH42" s="54">
        <v>0.07</v>
      </c>
      <c r="AI42" s="54">
        <v>0</v>
      </c>
      <c r="AJ42" s="54">
        <v>0</v>
      </c>
      <c r="AK42" s="54">
        <v>0</v>
      </c>
      <c r="AL42" s="54">
        <v>0</v>
      </c>
      <c r="AM42" s="54">
        <v>0.1</v>
      </c>
      <c r="AN42" s="54">
        <v>1.36</v>
      </c>
      <c r="AO42" s="54">
        <v>0.55</v>
      </c>
      <c r="AP42" s="54">
        <v>1.03</v>
      </c>
      <c r="AQ42" s="54">
        <v>0.53</v>
      </c>
      <c r="AR42" s="54">
        <v>0.16</v>
      </c>
      <c r="AS42" s="54">
        <v>48.01</v>
      </c>
      <c r="AT42" s="54">
        <v>30.75</v>
      </c>
      <c r="AU42" s="54">
        <v>40.17</v>
      </c>
      <c r="AV42" s="54">
        <v>40.54</v>
      </c>
      <c r="AW42" s="54">
        <v>9.57</v>
      </c>
      <c r="AX42" s="54">
        <v>378.98</v>
      </c>
      <c r="AY42" s="54">
        <v>334.49</v>
      </c>
      <c r="AZ42" s="54">
        <v>322.8</v>
      </c>
      <c r="BA42" s="54">
        <v>320.61</v>
      </c>
      <c r="BB42" s="54">
        <v>322.85</v>
      </c>
      <c r="BC42" s="54">
        <v>289.77</v>
      </c>
      <c r="BD42" s="54">
        <v>284.92</v>
      </c>
      <c r="BE42" s="54">
        <v>304.21</v>
      </c>
      <c r="BF42" s="54">
        <v>329.45</v>
      </c>
      <c r="BG42" s="54">
        <v>293.03</v>
      </c>
      <c r="BH42" s="54">
        <v>248.88</v>
      </c>
      <c r="BI42" s="54">
        <v>294.23</v>
      </c>
      <c r="BJ42" s="54">
        <v>165.63</v>
      </c>
      <c r="BK42" s="54">
        <v>11.09</v>
      </c>
      <c r="BL42" s="54">
        <v>11.29</v>
      </c>
      <c r="BM42" s="54">
        <v>10.49</v>
      </c>
      <c r="BN42" s="54">
        <v>12.9</v>
      </c>
      <c r="BO42" s="54">
        <v>4.81</v>
      </c>
      <c r="BP42" s="54">
        <v>3.46</v>
      </c>
      <c r="BQ42" s="54">
        <v>0.67</v>
      </c>
      <c r="BR42" s="54">
        <v>2.13</v>
      </c>
      <c r="BS42" s="54">
        <v>1.9</v>
      </c>
      <c r="BT42" s="54">
        <v>3.15</v>
      </c>
      <c r="BU42" s="54">
        <v>1.53</v>
      </c>
      <c r="BV42" s="54">
        <v>4.65</v>
      </c>
      <c r="BW42" s="54">
        <v>0.49</v>
      </c>
      <c r="BX42" s="93">
        <f t="shared" si="0"/>
        <v>5900.169999999998</v>
      </c>
    </row>
    <row r="43" spans="1:76" ht="15">
      <c r="A43" s="97">
        <v>39</v>
      </c>
      <c r="B43" s="51" t="s">
        <v>58</v>
      </c>
      <c r="C43" s="54">
        <v>5.98</v>
      </c>
      <c r="D43" s="54">
        <v>16.91</v>
      </c>
      <c r="E43" s="54">
        <v>21.71</v>
      </c>
      <c r="F43" s="54">
        <v>11.49</v>
      </c>
      <c r="G43" s="54">
        <v>19.82</v>
      </c>
      <c r="H43" s="54">
        <v>8.55</v>
      </c>
      <c r="I43" s="54">
        <v>13.45</v>
      </c>
      <c r="J43" s="54">
        <v>12.2</v>
      </c>
      <c r="K43" s="54">
        <v>22.39</v>
      </c>
      <c r="L43" s="54">
        <v>26.68</v>
      </c>
      <c r="M43" s="54">
        <v>35.57</v>
      </c>
      <c r="N43" s="54">
        <v>35.45</v>
      </c>
      <c r="O43" s="54">
        <v>16.64</v>
      </c>
      <c r="P43" s="54">
        <v>17.1</v>
      </c>
      <c r="Q43" s="54">
        <v>0.94</v>
      </c>
      <c r="R43" s="54">
        <v>1.87</v>
      </c>
      <c r="S43" s="54">
        <v>0</v>
      </c>
      <c r="T43" s="54">
        <v>2.94</v>
      </c>
      <c r="U43" s="54">
        <v>0</v>
      </c>
      <c r="V43" s="54">
        <v>0.95</v>
      </c>
      <c r="W43" s="54">
        <v>1.33</v>
      </c>
      <c r="X43" s="54">
        <v>5.13</v>
      </c>
      <c r="Y43" s="54">
        <v>8.24</v>
      </c>
      <c r="Z43" s="54">
        <v>5.02</v>
      </c>
      <c r="AA43" s="54">
        <v>6.04</v>
      </c>
      <c r="AB43" s="54">
        <v>3.49</v>
      </c>
      <c r="AC43" s="54">
        <v>4.03</v>
      </c>
      <c r="AD43" s="54">
        <v>0</v>
      </c>
      <c r="AE43" s="54">
        <v>0</v>
      </c>
      <c r="AF43" s="54">
        <v>1.81</v>
      </c>
      <c r="AG43" s="54">
        <v>0.42</v>
      </c>
      <c r="AH43" s="54">
        <v>0</v>
      </c>
      <c r="AI43" s="54">
        <v>0</v>
      </c>
      <c r="AJ43" s="54">
        <v>0.92</v>
      </c>
      <c r="AK43" s="54">
        <v>0</v>
      </c>
      <c r="AL43" s="54">
        <v>0.35</v>
      </c>
      <c r="AM43" s="54">
        <v>0.26</v>
      </c>
      <c r="AN43" s="54">
        <v>0</v>
      </c>
      <c r="AO43" s="54">
        <v>0</v>
      </c>
      <c r="AP43" s="54">
        <v>0.84</v>
      </c>
      <c r="AQ43" s="54">
        <v>0</v>
      </c>
      <c r="AR43" s="54">
        <v>0</v>
      </c>
      <c r="AS43" s="54">
        <v>21.4</v>
      </c>
      <c r="AT43" s="54">
        <v>13.06</v>
      </c>
      <c r="AU43" s="54">
        <v>14.05</v>
      </c>
      <c r="AV43" s="54">
        <v>25.12</v>
      </c>
      <c r="AW43" s="54">
        <v>0</v>
      </c>
      <c r="AX43" s="54">
        <v>99.52</v>
      </c>
      <c r="AY43" s="54">
        <v>92.12</v>
      </c>
      <c r="AZ43" s="54">
        <v>91.13</v>
      </c>
      <c r="BA43" s="54">
        <v>86</v>
      </c>
      <c r="BB43" s="54">
        <v>89.28</v>
      </c>
      <c r="BC43" s="54">
        <v>84.18</v>
      </c>
      <c r="BD43" s="54">
        <v>85.03</v>
      </c>
      <c r="BE43" s="54">
        <v>81.08</v>
      </c>
      <c r="BF43" s="54">
        <v>74.73</v>
      </c>
      <c r="BG43" s="54">
        <v>69.86</v>
      </c>
      <c r="BH43" s="54">
        <v>61.85</v>
      </c>
      <c r="BI43" s="54">
        <v>77.54</v>
      </c>
      <c r="BJ43" s="54">
        <v>44.93</v>
      </c>
      <c r="BK43" s="54">
        <v>0.19</v>
      </c>
      <c r="BL43" s="54">
        <v>0</v>
      </c>
      <c r="BM43" s="54">
        <v>0</v>
      </c>
      <c r="BN43" s="54">
        <v>0.18</v>
      </c>
      <c r="BO43" s="54">
        <v>0</v>
      </c>
      <c r="BP43" s="54">
        <v>0.19</v>
      </c>
      <c r="BQ43" s="54">
        <v>0</v>
      </c>
      <c r="BR43" s="54">
        <v>0</v>
      </c>
      <c r="BS43" s="54">
        <v>0</v>
      </c>
      <c r="BT43" s="54">
        <v>0.14</v>
      </c>
      <c r="BU43" s="54">
        <v>0.14</v>
      </c>
      <c r="BV43" s="54">
        <v>0</v>
      </c>
      <c r="BW43" s="54">
        <v>0</v>
      </c>
      <c r="BX43" s="93">
        <f t="shared" si="0"/>
        <v>1420.24</v>
      </c>
    </row>
    <row r="44" spans="1:76" ht="15">
      <c r="A44" s="97">
        <v>40</v>
      </c>
      <c r="B44" s="51" t="s">
        <v>59</v>
      </c>
      <c r="C44" s="54">
        <v>82.89</v>
      </c>
      <c r="D44" s="54">
        <v>41</v>
      </c>
      <c r="E44" s="54">
        <v>40.59</v>
      </c>
      <c r="F44" s="54">
        <v>51.87</v>
      </c>
      <c r="G44" s="54">
        <v>46.65</v>
      </c>
      <c r="H44" s="54">
        <v>42.93</v>
      </c>
      <c r="I44" s="54">
        <v>42.12</v>
      </c>
      <c r="J44" s="54">
        <v>35.6</v>
      </c>
      <c r="K44" s="54">
        <v>40.73</v>
      </c>
      <c r="L44" s="54">
        <v>68.65</v>
      </c>
      <c r="M44" s="54">
        <v>80.46</v>
      </c>
      <c r="N44" s="54">
        <v>57.76</v>
      </c>
      <c r="O44" s="54">
        <v>50.52</v>
      </c>
      <c r="P44" s="54">
        <v>24.94</v>
      </c>
      <c r="Q44" s="54">
        <v>1.09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28.66</v>
      </c>
      <c r="AT44" s="54">
        <v>20.2</v>
      </c>
      <c r="AU44" s="54">
        <v>20.93</v>
      </c>
      <c r="AV44" s="54">
        <v>26.75</v>
      </c>
      <c r="AW44" s="54">
        <v>7.54</v>
      </c>
      <c r="AX44" s="54">
        <v>155.06</v>
      </c>
      <c r="AY44" s="54">
        <v>167.93</v>
      </c>
      <c r="AZ44" s="54">
        <v>160.49</v>
      </c>
      <c r="BA44" s="54">
        <v>143.61</v>
      </c>
      <c r="BB44" s="54">
        <v>151.23</v>
      </c>
      <c r="BC44" s="54">
        <v>125.08</v>
      </c>
      <c r="BD44" s="54">
        <v>150.53</v>
      </c>
      <c r="BE44" s="54">
        <v>158.69</v>
      </c>
      <c r="BF44" s="54">
        <v>142.9</v>
      </c>
      <c r="BG44" s="54">
        <v>178.31</v>
      </c>
      <c r="BH44" s="54">
        <v>105.41</v>
      </c>
      <c r="BI44" s="54">
        <v>124.18</v>
      </c>
      <c r="BJ44" s="54">
        <v>90.34</v>
      </c>
      <c r="BK44" s="54">
        <v>1.02</v>
      </c>
      <c r="BL44" s="54">
        <v>0.89</v>
      </c>
      <c r="BM44" s="54">
        <v>0</v>
      </c>
      <c r="BN44" s="54">
        <v>0</v>
      </c>
      <c r="BO44" s="54">
        <v>0</v>
      </c>
      <c r="BP44" s="54">
        <v>0</v>
      </c>
      <c r="BQ44" s="54">
        <v>0</v>
      </c>
      <c r="BR44" s="54">
        <v>1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93">
        <f t="shared" si="0"/>
        <v>2668.5499999999997</v>
      </c>
    </row>
    <row r="45" spans="1:76" ht="15">
      <c r="A45" s="97">
        <v>41</v>
      </c>
      <c r="B45" s="51" t="s">
        <v>60</v>
      </c>
      <c r="C45" s="54">
        <v>311.69</v>
      </c>
      <c r="D45" s="54">
        <v>368.68</v>
      </c>
      <c r="E45" s="54">
        <v>547.55</v>
      </c>
      <c r="F45" s="54">
        <v>690.96</v>
      </c>
      <c r="G45" s="54">
        <v>841.59</v>
      </c>
      <c r="H45" s="54">
        <v>842.93</v>
      </c>
      <c r="I45" s="54">
        <v>857.95</v>
      </c>
      <c r="J45" s="54">
        <v>726.01</v>
      </c>
      <c r="K45" s="54">
        <v>763.57</v>
      </c>
      <c r="L45" s="54">
        <v>709.76</v>
      </c>
      <c r="M45" s="54">
        <v>842.21</v>
      </c>
      <c r="N45" s="54">
        <v>687.71</v>
      </c>
      <c r="O45" s="54">
        <v>634.78</v>
      </c>
      <c r="P45" s="54">
        <v>527.74</v>
      </c>
      <c r="Q45" s="54">
        <v>72.28</v>
      </c>
      <c r="R45" s="54">
        <v>46.25</v>
      </c>
      <c r="S45" s="54">
        <v>41.22</v>
      </c>
      <c r="T45" s="54">
        <v>30.09</v>
      </c>
      <c r="U45" s="54">
        <v>39.35</v>
      </c>
      <c r="V45" s="54">
        <v>23.09</v>
      </c>
      <c r="W45" s="54">
        <v>26.7</v>
      </c>
      <c r="X45" s="54">
        <v>24.82</v>
      </c>
      <c r="Y45" s="54">
        <v>16.28</v>
      </c>
      <c r="Z45" s="54">
        <v>18.27</v>
      </c>
      <c r="AA45" s="54">
        <v>13.8</v>
      </c>
      <c r="AB45" s="54">
        <v>10.6</v>
      </c>
      <c r="AC45" s="54">
        <v>5.24</v>
      </c>
      <c r="AD45" s="54">
        <v>20.62</v>
      </c>
      <c r="AE45" s="54">
        <v>3.38</v>
      </c>
      <c r="AF45" s="54">
        <v>2.99</v>
      </c>
      <c r="AG45" s="54">
        <v>2.03</v>
      </c>
      <c r="AH45" s="54">
        <v>0.37</v>
      </c>
      <c r="AI45" s="54">
        <v>4.25</v>
      </c>
      <c r="AJ45" s="54">
        <v>1.36</v>
      </c>
      <c r="AK45" s="54">
        <v>4.5</v>
      </c>
      <c r="AL45" s="54">
        <v>3.64</v>
      </c>
      <c r="AM45" s="54">
        <v>1.38</v>
      </c>
      <c r="AN45" s="54">
        <v>0.83</v>
      </c>
      <c r="AO45" s="54">
        <v>3.9</v>
      </c>
      <c r="AP45" s="54">
        <v>3.69</v>
      </c>
      <c r="AQ45" s="54">
        <v>6.08</v>
      </c>
      <c r="AR45" s="54">
        <v>10.85</v>
      </c>
      <c r="AS45" s="54">
        <v>361.46</v>
      </c>
      <c r="AT45" s="54">
        <v>225.81</v>
      </c>
      <c r="AU45" s="54">
        <v>248.02</v>
      </c>
      <c r="AV45" s="54">
        <v>321.66</v>
      </c>
      <c r="AW45" s="54">
        <v>86.8</v>
      </c>
      <c r="AX45" s="54">
        <v>2354.84</v>
      </c>
      <c r="AY45" s="54">
        <v>2274.4</v>
      </c>
      <c r="AZ45" s="54">
        <v>2264.93</v>
      </c>
      <c r="BA45" s="54">
        <v>2384.74</v>
      </c>
      <c r="BB45" s="54">
        <v>2370.49</v>
      </c>
      <c r="BC45" s="54">
        <v>2225.95</v>
      </c>
      <c r="BD45" s="54">
        <v>2277.9</v>
      </c>
      <c r="BE45" s="54">
        <v>2317.49</v>
      </c>
      <c r="BF45" s="54">
        <v>2451.81</v>
      </c>
      <c r="BG45" s="54">
        <v>2370.16</v>
      </c>
      <c r="BH45" s="54">
        <v>1919.81</v>
      </c>
      <c r="BI45" s="54">
        <v>1921.99</v>
      </c>
      <c r="BJ45" s="54">
        <v>1530.59</v>
      </c>
      <c r="BK45" s="54">
        <v>631.83</v>
      </c>
      <c r="BL45" s="54">
        <v>533.42</v>
      </c>
      <c r="BM45" s="54">
        <v>419.91</v>
      </c>
      <c r="BN45" s="54">
        <v>299.05</v>
      </c>
      <c r="BO45" s="54">
        <v>165.89</v>
      </c>
      <c r="BP45" s="54">
        <v>92.87</v>
      </c>
      <c r="BQ45" s="54">
        <v>78.27</v>
      </c>
      <c r="BR45" s="54">
        <v>86.76</v>
      </c>
      <c r="BS45" s="54">
        <v>71.46</v>
      </c>
      <c r="BT45" s="54">
        <v>113.36</v>
      </c>
      <c r="BU45" s="54">
        <v>81</v>
      </c>
      <c r="BV45" s="54">
        <v>71.94</v>
      </c>
      <c r="BW45" s="54">
        <v>35.54</v>
      </c>
      <c r="BX45" s="93">
        <f t="shared" si="0"/>
        <v>42381.14000000001</v>
      </c>
    </row>
    <row r="46" spans="1:76" ht="15">
      <c r="A46" s="97">
        <v>42</v>
      </c>
      <c r="B46" s="51" t="s">
        <v>61</v>
      </c>
      <c r="C46" s="54">
        <v>80.84</v>
      </c>
      <c r="D46" s="54">
        <v>364.04</v>
      </c>
      <c r="E46" s="54">
        <v>499.06</v>
      </c>
      <c r="F46" s="54">
        <v>583.17</v>
      </c>
      <c r="G46" s="54">
        <v>687.43</v>
      </c>
      <c r="H46" s="54">
        <v>683.83</v>
      </c>
      <c r="I46" s="54">
        <v>707.28</v>
      </c>
      <c r="J46" s="54">
        <v>674.62</v>
      </c>
      <c r="K46" s="54">
        <v>666.4</v>
      </c>
      <c r="L46" s="54">
        <v>628.16</v>
      </c>
      <c r="M46" s="54">
        <v>655.16</v>
      </c>
      <c r="N46" s="54">
        <v>658.96</v>
      </c>
      <c r="O46" s="54">
        <v>586.2</v>
      </c>
      <c r="P46" s="54">
        <v>558.11</v>
      </c>
      <c r="Q46" s="54">
        <v>123.36</v>
      </c>
      <c r="R46" s="54">
        <v>1.98</v>
      </c>
      <c r="S46" s="54">
        <v>5.42</v>
      </c>
      <c r="T46" s="54">
        <v>7.25</v>
      </c>
      <c r="U46" s="54">
        <v>11.96</v>
      </c>
      <c r="V46" s="54">
        <v>10.26</v>
      </c>
      <c r="W46" s="54">
        <v>16.72</v>
      </c>
      <c r="X46" s="54">
        <v>12.7</v>
      </c>
      <c r="Y46" s="54">
        <v>15.62</v>
      </c>
      <c r="Z46" s="54">
        <v>26.08</v>
      </c>
      <c r="AA46" s="54">
        <v>17.98</v>
      </c>
      <c r="AB46" s="54">
        <v>28.81</v>
      </c>
      <c r="AC46" s="54">
        <v>14.24</v>
      </c>
      <c r="AD46" s="54">
        <v>19.04</v>
      </c>
      <c r="AE46" s="54">
        <v>3.05</v>
      </c>
      <c r="AF46" s="54">
        <v>1.76</v>
      </c>
      <c r="AG46" s="54">
        <v>0.31</v>
      </c>
      <c r="AH46" s="54">
        <v>1.6</v>
      </c>
      <c r="AI46" s="54">
        <v>1.2</v>
      </c>
      <c r="AJ46" s="54">
        <v>0</v>
      </c>
      <c r="AK46" s="54">
        <v>0.49</v>
      </c>
      <c r="AL46" s="54">
        <v>1.39</v>
      </c>
      <c r="AM46" s="54">
        <v>0.21</v>
      </c>
      <c r="AN46" s="54">
        <v>3.29</v>
      </c>
      <c r="AO46" s="54">
        <v>2.28</v>
      </c>
      <c r="AP46" s="54">
        <v>0.33</v>
      </c>
      <c r="AQ46" s="54">
        <v>2.21</v>
      </c>
      <c r="AR46" s="54">
        <v>2.15</v>
      </c>
      <c r="AS46" s="54">
        <v>461.8</v>
      </c>
      <c r="AT46" s="54">
        <v>263.77</v>
      </c>
      <c r="AU46" s="54">
        <v>273.22</v>
      </c>
      <c r="AV46" s="54">
        <v>659.9</v>
      </c>
      <c r="AW46" s="54">
        <v>21.01</v>
      </c>
      <c r="AX46" s="54">
        <v>2530.15</v>
      </c>
      <c r="AY46" s="54">
        <v>2349.09</v>
      </c>
      <c r="AZ46" s="54">
        <v>2470.9</v>
      </c>
      <c r="BA46" s="54">
        <v>2618.69</v>
      </c>
      <c r="BB46" s="54">
        <v>2436.08</v>
      </c>
      <c r="BC46" s="54">
        <v>2624.64</v>
      </c>
      <c r="BD46" s="54">
        <v>2506.91</v>
      </c>
      <c r="BE46" s="54">
        <v>2512.93</v>
      </c>
      <c r="BF46" s="54">
        <v>2502.25</v>
      </c>
      <c r="BG46" s="54">
        <v>2512.35</v>
      </c>
      <c r="BH46" s="54">
        <v>2335.63</v>
      </c>
      <c r="BI46" s="54">
        <v>2076.12</v>
      </c>
      <c r="BJ46" s="54">
        <v>1559.66</v>
      </c>
      <c r="BK46" s="54">
        <v>212.38</v>
      </c>
      <c r="BL46" s="54">
        <v>152.3</v>
      </c>
      <c r="BM46" s="54">
        <v>147.63</v>
      </c>
      <c r="BN46" s="54">
        <v>146.23</v>
      </c>
      <c r="BO46" s="54">
        <v>150.41</v>
      </c>
      <c r="BP46" s="54">
        <v>97.63</v>
      </c>
      <c r="BQ46" s="54">
        <v>55.2</v>
      </c>
      <c r="BR46" s="54">
        <v>53.7</v>
      </c>
      <c r="BS46" s="54">
        <v>49.21</v>
      </c>
      <c r="BT46" s="54">
        <v>33.88</v>
      </c>
      <c r="BU46" s="54">
        <v>43.75</v>
      </c>
      <c r="BV46" s="54">
        <v>40.52</v>
      </c>
      <c r="BW46" s="54">
        <v>24.19</v>
      </c>
      <c r="BX46" s="93">
        <f t="shared" si="0"/>
        <v>42287.079999999994</v>
      </c>
    </row>
    <row r="47" spans="1:76" ht="15">
      <c r="A47" s="97">
        <v>43</v>
      </c>
      <c r="B47" s="51" t="s">
        <v>62</v>
      </c>
      <c r="C47" s="54">
        <v>90.67</v>
      </c>
      <c r="D47" s="54">
        <v>151.24</v>
      </c>
      <c r="E47" s="54">
        <v>196.39</v>
      </c>
      <c r="F47" s="54">
        <v>267.94</v>
      </c>
      <c r="G47" s="54">
        <v>297.03</v>
      </c>
      <c r="H47" s="54">
        <v>282.95</v>
      </c>
      <c r="I47" s="54">
        <v>312.06</v>
      </c>
      <c r="J47" s="54">
        <v>300.96</v>
      </c>
      <c r="K47" s="54">
        <v>292.26</v>
      </c>
      <c r="L47" s="54">
        <v>315</v>
      </c>
      <c r="M47" s="54">
        <v>199.94</v>
      </c>
      <c r="N47" s="54">
        <v>191.66</v>
      </c>
      <c r="O47" s="54">
        <v>169.39</v>
      </c>
      <c r="P47" s="54">
        <v>177.91</v>
      </c>
      <c r="Q47" s="54">
        <v>4.48</v>
      </c>
      <c r="R47" s="54">
        <v>4.27</v>
      </c>
      <c r="S47" s="54">
        <v>3.9</v>
      </c>
      <c r="T47" s="54">
        <v>8.31</v>
      </c>
      <c r="U47" s="54">
        <v>5.64</v>
      </c>
      <c r="V47" s="54">
        <v>7.05</v>
      </c>
      <c r="W47" s="54">
        <v>4.05</v>
      </c>
      <c r="X47" s="54">
        <v>12.24</v>
      </c>
      <c r="Y47" s="54">
        <v>14.49</v>
      </c>
      <c r="Z47" s="54">
        <v>12.86</v>
      </c>
      <c r="AA47" s="54">
        <v>18.81</v>
      </c>
      <c r="AB47" s="54">
        <v>22.47</v>
      </c>
      <c r="AC47" s="54">
        <v>10.97</v>
      </c>
      <c r="AD47" s="54">
        <v>12.66</v>
      </c>
      <c r="AE47" s="54">
        <v>9.34</v>
      </c>
      <c r="AF47" s="54">
        <v>2.2</v>
      </c>
      <c r="AG47" s="54">
        <v>3.02</v>
      </c>
      <c r="AH47" s="54">
        <v>8.57</v>
      </c>
      <c r="AI47" s="54">
        <v>4.83</v>
      </c>
      <c r="AJ47" s="54">
        <v>7.54</v>
      </c>
      <c r="AK47" s="54">
        <v>7.31</v>
      </c>
      <c r="AL47" s="54">
        <v>8.21</v>
      </c>
      <c r="AM47" s="54">
        <v>7.72</v>
      </c>
      <c r="AN47" s="54">
        <v>7.21</v>
      </c>
      <c r="AO47" s="54">
        <v>13.18</v>
      </c>
      <c r="AP47" s="54">
        <v>8.94</v>
      </c>
      <c r="AQ47" s="54">
        <v>7.2</v>
      </c>
      <c r="AR47" s="54">
        <v>14.45</v>
      </c>
      <c r="AS47" s="54">
        <v>209.47</v>
      </c>
      <c r="AT47" s="54">
        <v>191.07</v>
      </c>
      <c r="AU47" s="54">
        <v>149.76</v>
      </c>
      <c r="AV47" s="54">
        <v>126.59</v>
      </c>
      <c r="AW47" s="54">
        <v>21.39</v>
      </c>
      <c r="AX47" s="54">
        <v>879.97</v>
      </c>
      <c r="AY47" s="54">
        <v>876.52</v>
      </c>
      <c r="AZ47" s="54">
        <v>819.5</v>
      </c>
      <c r="BA47" s="54">
        <v>834.16</v>
      </c>
      <c r="BB47" s="54">
        <v>899.14</v>
      </c>
      <c r="BC47" s="54">
        <v>923.08</v>
      </c>
      <c r="BD47" s="54">
        <v>945.82</v>
      </c>
      <c r="BE47" s="54">
        <v>1042.71</v>
      </c>
      <c r="BF47" s="54">
        <v>973.44</v>
      </c>
      <c r="BG47" s="54">
        <v>1043.54</v>
      </c>
      <c r="BH47" s="54">
        <v>1097.39</v>
      </c>
      <c r="BI47" s="54">
        <v>1031.53</v>
      </c>
      <c r="BJ47" s="54">
        <v>952.68</v>
      </c>
      <c r="BK47" s="54">
        <v>287.32</v>
      </c>
      <c r="BL47" s="54">
        <v>222.1</v>
      </c>
      <c r="BM47" s="54">
        <v>171.98</v>
      </c>
      <c r="BN47" s="54">
        <v>120.47</v>
      </c>
      <c r="BO47" s="54">
        <v>116.69</v>
      </c>
      <c r="BP47" s="54">
        <v>53.4</v>
      </c>
      <c r="BQ47" s="54">
        <v>25.15</v>
      </c>
      <c r="BR47" s="54">
        <v>28.9</v>
      </c>
      <c r="BS47" s="54">
        <v>30.29</v>
      </c>
      <c r="BT47" s="54">
        <v>36.55</v>
      </c>
      <c r="BU47" s="54">
        <v>46.86</v>
      </c>
      <c r="BV47" s="54">
        <v>23.48</v>
      </c>
      <c r="BW47" s="54">
        <v>18.06</v>
      </c>
      <c r="BX47" s="93">
        <f t="shared" si="0"/>
        <v>17696.329999999998</v>
      </c>
    </row>
    <row r="48" spans="1:76" ht="15">
      <c r="A48" s="97">
        <v>44</v>
      </c>
      <c r="B48" s="51" t="s">
        <v>63</v>
      </c>
      <c r="C48" s="54">
        <v>56.09</v>
      </c>
      <c r="D48" s="54">
        <v>75.93</v>
      </c>
      <c r="E48" s="54">
        <v>90.27</v>
      </c>
      <c r="F48" s="54">
        <v>107.36</v>
      </c>
      <c r="G48" s="54">
        <v>137.33</v>
      </c>
      <c r="H48" s="54">
        <v>151.9</v>
      </c>
      <c r="I48" s="54">
        <v>145.77</v>
      </c>
      <c r="J48" s="54">
        <v>152.99</v>
      </c>
      <c r="K48" s="54">
        <v>169.59</v>
      </c>
      <c r="L48" s="54">
        <v>171.55</v>
      </c>
      <c r="M48" s="54">
        <v>153.98</v>
      </c>
      <c r="N48" s="54">
        <v>165.44</v>
      </c>
      <c r="O48" s="54">
        <v>122.55</v>
      </c>
      <c r="P48" s="54">
        <v>96.91</v>
      </c>
      <c r="Q48" s="54">
        <v>0</v>
      </c>
      <c r="R48" s="54">
        <v>0</v>
      </c>
      <c r="S48" s="54">
        <v>6.91</v>
      </c>
      <c r="T48" s="54">
        <v>4.1</v>
      </c>
      <c r="U48" s="54">
        <v>6.72</v>
      </c>
      <c r="V48" s="54">
        <v>2.31</v>
      </c>
      <c r="W48" s="54">
        <v>6.97</v>
      </c>
      <c r="X48" s="54">
        <v>1.95</v>
      </c>
      <c r="Y48" s="54">
        <v>6.7</v>
      </c>
      <c r="Z48" s="54">
        <v>4.58</v>
      </c>
      <c r="AA48" s="54">
        <v>0.88</v>
      </c>
      <c r="AB48" s="54">
        <v>5.08</v>
      </c>
      <c r="AC48" s="54">
        <v>2.12</v>
      </c>
      <c r="AD48" s="54">
        <v>2.17</v>
      </c>
      <c r="AE48" s="54">
        <v>0</v>
      </c>
      <c r="AF48" s="54">
        <v>1.04</v>
      </c>
      <c r="AG48" s="54">
        <v>0</v>
      </c>
      <c r="AH48" s="54">
        <v>0</v>
      </c>
      <c r="AI48" s="54">
        <v>0</v>
      </c>
      <c r="AJ48" s="54">
        <v>0</v>
      </c>
      <c r="AK48" s="54">
        <v>0.94</v>
      </c>
      <c r="AL48" s="54">
        <v>0</v>
      </c>
      <c r="AM48" s="54">
        <v>0</v>
      </c>
      <c r="AN48" s="54">
        <v>2.82</v>
      </c>
      <c r="AO48" s="54">
        <v>0.83</v>
      </c>
      <c r="AP48" s="54">
        <v>0</v>
      </c>
      <c r="AQ48" s="54">
        <v>0</v>
      </c>
      <c r="AR48" s="54">
        <v>3.06</v>
      </c>
      <c r="AS48" s="54">
        <v>64.34</v>
      </c>
      <c r="AT48" s="54">
        <v>37.68</v>
      </c>
      <c r="AU48" s="54">
        <v>59.15</v>
      </c>
      <c r="AV48" s="54">
        <v>49.56</v>
      </c>
      <c r="AW48" s="54">
        <v>1</v>
      </c>
      <c r="AX48" s="54">
        <v>471.82</v>
      </c>
      <c r="AY48" s="54">
        <v>431.63</v>
      </c>
      <c r="AZ48" s="54">
        <v>438.5</v>
      </c>
      <c r="BA48" s="54">
        <v>426.56</v>
      </c>
      <c r="BB48" s="54">
        <v>449.04</v>
      </c>
      <c r="BC48" s="54">
        <v>385.98</v>
      </c>
      <c r="BD48" s="54">
        <v>399.29</v>
      </c>
      <c r="BE48" s="54">
        <v>417.3</v>
      </c>
      <c r="BF48" s="54">
        <v>392.02</v>
      </c>
      <c r="BG48" s="54">
        <v>421.33</v>
      </c>
      <c r="BH48" s="54">
        <v>446.48</v>
      </c>
      <c r="BI48" s="54">
        <v>398.63</v>
      </c>
      <c r="BJ48" s="54">
        <v>356.53</v>
      </c>
      <c r="BK48" s="54">
        <v>47.92</v>
      </c>
      <c r="BL48" s="54">
        <v>37.17</v>
      </c>
      <c r="BM48" s="54">
        <v>36.98</v>
      </c>
      <c r="BN48" s="54">
        <v>29.04</v>
      </c>
      <c r="BO48" s="54">
        <v>23.23</v>
      </c>
      <c r="BP48" s="54">
        <v>27.62</v>
      </c>
      <c r="BQ48" s="54">
        <v>22.68</v>
      </c>
      <c r="BR48" s="54">
        <v>31.39</v>
      </c>
      <c r="BS48" s="54">
        <v>26.8</v>
      </c>
      <c r="BT48" s="54">
        <v>33.03</v>
      </c>
      <c r="BU48" s="54">
        <v>23.74</v>
      </c>
      <c r="BV48" s="54">
        <v>26.03</v>
      </c>
      <c r="BW48" s="54">
        <v>22.87</v>
      </c>
      <c r="BX48" s="93">
        <f t="shared" si="0"/>
        <v>7892.179999999999</v>
      </c>
    </row>
    <row r="49" spans="1:76" ht="15">
      <c r="A49" s="97">
        <v>45</v>
      </c>
      <c r="B49" s="51" t="s">
        <v>64</v>
      </c>
      <c r="C49" s="54">
        <v>66.57</v>
      </c>
      <c r="D49" s="54">
        <v>117.63</v>
      </c>
      <c r="E49" s="54">
        <v>141.29</v>
      </c>
      <c r="F49" s="54">
        <v>146.03</v>
      </c>
      <c r="G49" s="54">
        <v>139.91</v>
      </c>
      <c r="H49" s="54">
        <v>152.44</v>
      </c>
      <c r="I49" s="54">
        <v>166.46</v>
      </c>
      <c r="J49" s="54">
        <v>136.55</v>
      </c>
      <c r="K49" s="54">
        <v>147.78</v>
      </c>
      <c r="L49" s="54">
        <v>151.5</v>
      </c>
      <c r="M49" s="54">
        <v>144.28</v>
      </c>
      <c r="N49" s="54">
        <v>127.18</v>
      </c>
      <c r="O49" s="54">
        <v>124.51</v>
      </c>
      <c r="P49" s="54">
        <v>130.05</v>
      </c>
      <c r="Q49" s="54">
        <v>2.09</v>
      </c>
      <c r="R49" s="54">
        <v>2.11</v>
      </c>
      <c r="S49" s="54">
        <v>3.95</v>
      </c>
      <c r="T49" s="54">
        <v>3.92</v>
      </c>
      <c r="U49" s="54">
        <v>4.11</v>
      </c>
      <c r="V49" s="54">
        <v>3.11</v>
      </c>
      <c r="W49" s="54">
        <v>0.99</v>
      </c>
      <c r="X49" s="54">
        <v>2.02</v>
      </c>
      <c r="Y49" s="54">
        <v>1.07</v>
      </c>
      <c r="Z49" s="54">
        <v>3.17</v>
      </c>
      <c r="AA49" s="54">
        <v>4.21</v>
      </c>
      <c r="AB49" s="54">
        <v>1.82</v>
      </c>
      <c r="AC49" s="54">
        <v>3.04</v>
      </c>
      <c r="AD49" s="54">
        <v>6.99</v>
      </c>
      <c r="AE49" s="54">
        <v>0</v>
      </c>
      <c r="AF49" s="54">
        <v>0.91</v>
      </c>
      <c r="AG49" s="54">
        <v>0.85</v>
      </c>
      <c r="AH49" s="54">
        <v>1.77</v>
      </c>
      <c r="AI49" s="54">
        <v>0.88</v>
      </c>
      <c r="AJ49" s="54">
        <v>0</v>
      </c>
      <c r="AK49" s="54">
        <v>2.56</v>
      </c>
      <c r="AL49" s="54">
        <v>2.63</v>
      </c>
      <c r="AM49" s="54">
        <v>1.85</v>
      </c>
      <c r="AN49" s="54">
        <v>0.91</v>
      </c>
      <c r="AO49" s="54">
        <v>0.91</v>
      </c>
      <c r="AP49" s="54">
        <v>0.78</v>
      </c>
      <c r="AQ49" s="54">
        <v>0.87</v>
      </c>
      <c r="AR49" s="54">
        <v>0.1</v>
      </c>
      <c r="AS49" s="54">
        <v>89.01</v>
      </c>
      <c r="AT49" s="54">
        <v>52.91</v>
      </c>
      <c r="AU49" s="54">
        <v>58.41</v>
      </c>
      <c r="AV49" s="54">
        <v>162.33</v>
      </c>
      <c r="AW49" s="54">
        <v>2.04</v>
      </c>
      <c r="AX49" s="54">
        <v>700.66</v>
      </c>
      <c r="AY49" s="54">
        <v>637.6</v>
      </c>
      <c r="AZ49" s="54">
        <v>653.68</v>
      </c>
      <c r="BA49" s="54">
        <v>689.16</v>
      </c>
      <c r="BB49" s="54">
        <v>699.35</v>
      </c>
      <c r="BC49" s="54">
        <v>663.98</v>
      </c>
      <c r="BD49" s="54">
        <v>764.76</v>
      </c>
      <c r="BE49" s="54">
        <v>759.56</v>
      </c>
      <c r="BF49" s="54">
        <v>742.91</v>
      </c>
      <c r="BG49" s="54">
        <v>676.99</v>
      </c>
      <c r="BH49" s="54">
        <v>625.71</v>
      </c>
      <c r="BI49" s="54">
        <v>598.98</v>
      </c>
      <c r="BJ49" s="54">
        <v>434.07</v>
      </c>
      <c r="BK49" s="54">
        <v>9.36</v>
      </c>
      <c r="BL49" s="54">
        <v>9.56</v>
      </c>
      <c r="BM49" s="54">
        <v>5.05</v>
      </c>
      <c r="BN49" s="54">
        <v>2.71</v>
      </c>
      <c r="BO49" s="54">
        <v>9.49</v>
      </c>
      <c r="BP49" s="54">
        <v>4.03</v>
      </c>
      <c r="BQ49" s="54">
        <v>2.36</v>
      </c>
      <c r="BR49" s="54">
        <v>1.85</v>
      </c>
      <c r="BS49" s="54">
        <v>3.65</v>
      </c>
      <c r="BT49" s="54">
        <v>3.02</v>
      </c>
      <c r="BU49" s="54">
        <v>0.79</v>
      </c>
      <c r="BV49" s="54">
        <v>0.69</v>
      </c>
      <c r="BW49" s="54">
        <v>2.65</v>
      </c>
      <c r="BX49" s="93">
        <f t="shared" si="0"/>
        <v>11017.119999999997</v>
      </c>
    </row>
    <row r="50" spans="1:76" ht="15">
      <c r="A50" s="97">
        <v>46</v>
      </c>
      <c r="B50" s="51" t="s">
        <v>65</v>
      </c>
      <c r="C50" s="54">
        <v>182.33</v>
      </c>
      <c r="D50" s="54">
        <v>234.29</v>
      </c>
      <c r="E50" s="54">
        <v>300.52</v>
      </c>
      <c r="F50" s="54">
        <v>392.62</v>
      </c>
      <c r="G50" s="54">
        <v>482.29</v>
      </c>
      <c r="H50" s="54">
        <v>451.8</v>
      </c>
      <c r="I50" s="54">
        <v>405.25</v>
      </c>
      <c r="J50" s="54">
        <v>474.05</v>
      </c>
      <c r="K50" s="54">
        <v>473.4</v>
      </c>
      <c r="L50" s="54">
        <v>444.13</v>
      </c>
      <c r="M50" s="54">
        <v>514.13</v>
      </c>
      <c r="N50" s="54">
        <v>352.07</v>
      </c>
      <c r="O50" s="54">
        <v>258.46</v>
      </c>
      <c r="P50" s="54">
        <v>238.84</v>
      </c>
      <c r="Q50" s="54">
        <v>12.43</v>
      </c>
      <c r="R50" s="54">
        <v>8.92</v>
      </c>
      <c r="S50" s="54">
        <v>18.39</v>
      </c>
      <c r="T50" s="54">
        <v>8.64</v>
      </c>
      <c r="U50" s="54">
        <v>5.99</v>
      </c>
      <c r="V50" s="54">
        <v>10.05</v>
      </c>
      <c r="W50" s="54">
        <v>5.65</v>
      </c>
      <c r="X50" s="54">
        <v>3.49</v>
      </c>
      <c r="Y50" s="54">
        <v>10.96</v>
      </c>
      <c r="Z50" s="54">
        <v>6.66</v>
      </c>
      <c r="AA50" s="54">
        <v>10.68</v>
      </c>
      <c r="AB50" s="54">
        <v>7.89</v>
      </c>
      <c r="AC50" s="54">
        <v>4.99</v>
      </c>
      <c r="AD50" s="54">
        <v>37.36</v>
      </c>
      <c r="AE50" s="54">
        <v>6.85</v>
      </c>
      <c r="AF50" s="54">
        <v>3.03</v>
      </c>
      <c r="AG50" s="54">
        <v>10.38</v>
      </c>
      <c r="AH50" s="54">
        <v>3.09</v>
      </c>
      <c r="AI50" s="54">
        <v>7.28</v>
      </c>
      <c r="AJ50" s="54">
        <v>4.23</v>
      </c>
      <c r="AK50" s="54">
        <v>6.97</v>
      </c>
      <c r="AL50" s="54">
        <v>5.92</v>
      </c>
      <c r="AM50" s="54">
        <v>6.38</v>
      </c>
      <c r="AN50" s="54">
        <v>12.56</v>
      </c>
      <c r="AO50" s="54">
        <v>5.07</v>
      </c>
      <c r="AP50" s="54">
        <v>9.81</v>
      </c>
      <c r="AQ50" s="54">
        <v>5.79</v>
      </c>
      <c r="AR50" s="54">
        <v>21.11</v>
      </c>
      <c r="AS50" s="54">
        <v>249.05</v>
      </c>
      <c r="AT50" s="54">
        <v>186.88</v>
      </c>
      <c r="AU50" s="54">
        <v>206.85</v>
      </c>
      <c r="AV50" s="54">
        <v>236.93</v>
      </c>
      <c r="AW50" s="54">
        <v>21.93</v>
      </c>
      <c r="AX50" s="54">
        <v>1874.87</v>
      </c>
      <c r="AY50" s="54">
        <v>1742.16</v>
      </c>
      <c r="AZ50" s="54">
        <v>1661.44</v>
      </c>
      <c r="BA50" s="54">
        <v>1735.63</v>
      </c>
      <c r="BB50" s="54">
        <v>1602.62</v>
      </c>
      <c r="BC50" s="54">
        <v>1560.16</v>
      </c>
      <c r="BD50" s="54">
        <v>1686.48</v>
      </c>
      <c r="BE50" s="54">
        <v>1767.29</v>
      </c>
      <c r="BF50" s="54">
        <v>1700.28</v>
      </c>
      <c r="BG50" s="54">
        <v>1767.18</v>
      </c>
      <c r="BH50" s="54">
        <v>1739.43</v>
      </c>
      <c r="BI50" s="54">
        <v>1615.52</v>
      </c>
      <c r="BJ50" s="54">
        <v>1432.91</v>
      </c>
      <c r="BK50" s="54">
        <v>87.5</v>
      </c>
      <c r="BL50" s="54">
        <v>75.44</v>
      </c>
      <c r="BM50" s="54">
        <v>59.39</v>
      </c>
      <c r="BN50" s="54">
        <v>26.64</v>
      </c>
      <c r="BO50" s="54">
        <v>32.34</v>
      </c>
      <c r="BP50" s="54">
        <v>26.4</v>
      </c>
      <c r="BQ50" s="54">
        <v>20.41</v>
      </c>
      <c r="BR50" s="54">
        <v>22.04</v>
      </c>
      <c r="BS50" s="54">
        <v>22.64</v>
      </c>
      <c r="BT50" s="54">
        <v>24</v>
      </c>
      <c r="BU50" s="54">
        <v>15.89</v>
      </c>
      <c r="BV50" s="54">
        <v>11.32</v>
      </c>
      <c r="BW50" s="54">
        <v>4.37</v>
      </c>
      <c r="BX50" s="93">
        <f t="shared" si="0"/>
        <v>28680.739999999998</v>
      </c>
    </row>
    <row r="51" spans="1:76" ht="15">
      <c r="A51" s="97">
        <v>47</v>
      </c>
      <c r="B51" s="51" t="s">
        <v>66</v>
      </c>
      <c r="C51" s="54">
        <v>41.86</v>
      </c>
      <c r="D51" s="54">
        <v>91.87</v>
      </c>
      <c r="E51" s="54">
        <v>80.56</v>
      </c>
      <c r="F51" s="54">
        <v>106.75</v>
      </c>
      <c r="G51" s="54">
        <v>136.76</v>
      </c>
      <c r="H51" s="54">
        <v>125.6</v>
      </c>
      <c r="I51" s="54">
        <v>138.77</v>
      </c>
      <c r="J51" s="54">
        <v>128.27</v>
      </c>
      <c r="K51" s="54">
        <v>152.08</v>
      </c>
      <c r="L51" s="54">
        <v>132.93</v>
      </c>
      <c r="M51" s="54">
        <v>153.8</v>
      </c>
      <c r="N51" s="54">
        <v>132.54</v>
      </c>
      <c r="O51" s="54">
        <v>124.68</v>
      </c>
      <c r="P51" s="54">
        <v>84.28</v>
      </c>
      <c r="Q51" s="54">
        <v>4.19</v>
      </c>
      <c r="R51" s="54">
        <v>6.81</v>
      </c>
      <c r="S51" s="54">
        <v>7.3</v>
      </c>
      <c r="T51" s="54">
        <v>5.77</v>
      </c>
      <c r="U51" s="54">
        <v>5.9</v>
      </c>
      <c r="V51" s="54">
        <v>1.07</v>
      </c>
      <c r="W51" s="54">
        <v>0</v>
      </c>
      <c r="X51" s="54">
        <v>0.97</v>
      </c>
      <c r="Y51" s="54">
        <v>0</v>
      </c>
      <c r="Z51" s="54">
        <v>0</v>
      </c>
      <c r="AA51" s="54">
        <v>0.96</v>
      </c>
      <c r="AB51" s="54">
        <v>0</v>
      </c>
      <c r="AC51" s="54">
        <v>2.21</v>
      </c>
      <c r="AD51" s="54">
        <v>0</v>
      </c>
      <c r="AE51" s="54">
        <v>0</v>
      </c>
      <c r="AF51" s="54">
        <v>0</v>
      </c>
      <c r="AG51" s="54">
        <v>0.87</v>
      </c>
      <c r="AH51" s="54">
        <v>0</v>
      </c>
      <c r="AI51" s="54">
        <v>0.04</v>
      </c>
      <c r="AJ51" s="54">
        <v>0.24</v>
      </c>
      <c r="AK51" s="54">
        <v>0</v>
      </c>
      <c r="AL51" s="54">
        <v>0</v>
      </c>
      <c r="AM51" s="54">
        <v>0</v>
      </c>
      <c r="AN51" s="54">
        <v>0.11</v>
      </c>
      <c r="AO51" s="54">
        <v>0.1</v>
      </c>
      <c r="AP51" s="54">
        <v>0.21</v>
      </c>
      <c r="AQ51" s="54">
        <v>0</v>
      </c>
      <c r="AR51" s="54">
        <v>0.14</v>
      </c>
      <c r="AS51" s="54">
        <v>45.87</v>
      </c>
      <c r="AT51" s="54">
        <v>75.39</v>
      </c>
      <c r="AU51" s="54">
        <v>61.69</v>
      </c>
      <c r="AV51" s="54">
        <v>40.7</v>
      </c>
      <c r="AW51" s="54">
        <v>13.47</v>
      </c>
      <c r="AX51" s="54">
        <v>364.02</v>
      </c>
      <c r="AY51" s="54">
        <v>318.6</v>
      </c>
      <c r="AZ51" s="54">
        <v>370.52</v>
      </c>
      <c r="BA51" s="54">
        <v>403.8</v>
      </c>
      <c r="BB51" s="54">
        <v>391.05</v>
      </c>
      <c r="BC51" s="54">
        <v>339.42</v>
      </c>
      <c r="BD51" s="54">
        <v>391</v>
      </c>
      <c r="BE51" s="54">
        <v>418.41</v>
      </c>
      <c r="BF51" s="54">
        <v>383.84</v>
      </c>
      <c r="BG51" s="54">
        <v>395.01</v>
      </c>
      <c r="BH51" s="54">
        <v>333.17</v>
      </c>
      <c r="BI51" s="54">
        <v>298.35</v>
      </c>
      <c r="BJ51" s="54">
        <v>231.58</v>
      </c>
      <c r="BK51" s="54">
        <v>108.82</v>
      </c>
      <c r="BL51" s="54">
        <v>101.98</v>
      </c>
      <c r="BM51" s="54">
        <v>36.7</v>
      </c>
      <c r="BN51" s="54">
        <v>17.32</v>
      </c>
      <c r="BO51" s="54">
        <v>11.26</v>
      </c>
      <c r="BP51" s="54">
        <v>15.11</v>
      </c>
      <c r="BQ51" s="54">
        <v>16.11</v>
      </c>
      <c r="BR51" s="54">
        <v>5.82</v>
      </c>
      <c r="BS51" s="54">
        <v>9.5</v>
      </c>
      <c r="BT51" s="54">
        <v>4.2</v>
      </c>
      <c r="BU51" s="54">
        <v>13.11</v>
      </c>
      <c r="BV51" s="54">
        <v>6.56</v>
      </c>
      <c r="BW51" s="54">
        <v>8.86</v>
      </c>
      <c r="BX51" s="93">
        <f t="shared" si="0"/>
        <v>6898.879999999998</v>
      </c>
    </row>
    <row r="52" spans="1:76" ht="15">
      <c r="A52" s="97">
        <v>48</v>
      </c>
      <c r="B52" s="51" t="s">
        <v>67</v>
      </c>
      <c r="C52" s="54">
        <v>123.65</v>
      </c>
      <c r="D52" s="54">
        <v>749.5</v>
      </c>
      <c r="E52" s="54">
        <v>1248.8</v>
      </c>
      <c r="F52" s="54">
        <v>1753.32</v>
      </c>
      <c r="G52" s="54">
        <v>2486.66</v>
      </c>
      <c r="H52" s="54">
        <v>2534.16</v>
      </c>
      <c r="I52" s="54">
        <v>2761.1</v>
      </c>
      <c r="J52" s="54">
        <v>2752.04</v>
      </c>
      <c r="K52" s="54">
        <v>2838.86</v>
      </c>
      <c r="L52" s="54">
        <v>2615.05</v>
      </c>
      <c r="M52" s="54">
        <v>2839.9</v>
      </c>
      <c r="N52" s="54">
        <v>2416.15</v>
      </c>
      <c r="O52" s="54">
        <v>2139.5</v>
      </c>
      <c r="P52" s="54">
        <v>1674.37</v>
      </c>
      <c r="Q52" s="54">
        <v>555</v>
      </c>
      <c r="R52" s="54">
        <v>205.98</v>
      </c>
      <c r="S52" s="54">
        <v>131.15</v>
      </c>
      <c r="T52" s="54">
        <v>178.25</v>
      </c>
      <c r="U52" s="54">
        <v>181.39</v>
      </c>
      <c r="V52" s="54">
        <v>146.3</v>
      </c>
      <c r="W52" s="54">
        <v>168.25</v>
      </c>
      <c r="X52" s="54">
        <v>111.07</v>
      </c>
      <c r="Y52" s="54">
        <v>102.59</v>
      </c>
      <c r="Z52" s="54">
        <v>120.68</v>
      </c>
      <c r="AA52" s="54">
        <v>86.91</v>
      </c>
      <c r="AB52" s="54">
        <v>103.77</v>
      </c>
      <c r="AC52" s="54">
        <v>91.64</v>
      </c>
      <c r="AD52" s="54">
        <v>146.62</v>
      </c>
      <c r="AE52" s="54">
        <v>52.94</v>
      </c>
      <c r="AF52" s="54">
        <v>44.38</v>
      </c>
      <c r="AG52" s="54">
        <v>57.31</v>
      </c>
      <c r="AH52" s="54">
        <v>45.4</v>
      </c>
      <c r="AI52" s="54">
        <v>50.44</v>
      </c>
      <c r="AJ52" s="54">
        <v>47.94</v>
      </c>
      <c r="AK52" s="54">
        <v>54.98</v>
      </c>
      <c r="AL52" s="54">
        <v>41.61</v>
      </c>
      <c r="AM52" s="54">
        <v>32.49</v>
      </c>
      <c r="AN52" s="54">
        <v>38.45</v>
      </c>
      <c r="AO52" s="54">
        <v>23.18</v>
      </c>
      <c r="AP52" s="54">
        <v>21.83</v>
      </c>
      <c r="AQ52" s="54">
        <v>33.66</v>
      </c>
      <c r="AR52" s="54">
        <v>57.77</v>
      </c>
      <c r="AS52" s="54">
        <v>657.65</v>
      </c>
      <c r="AT52" s="54">
        <v>616.83</v>
      </c>
      <c r="AU52" s="54">
        <v>721.71</v>
      </c>
      <c r="AV52" s="54">
        <v>913.23</v>
      </c>
      <c r="AW52" s="54">
        <v>169.62</v>
      </c>
      <c r="AX52" s="54">
        <v>8897.18</v>
      </c>
      <c r="AY52" s="54">
        <v>8538.25</v>
      </c>
      <c r="AZ52" s="54">
        <v>8182.51</v>
      </c>
      <c r="BA52" s="54">
        <v>8101.25</v>
      </c>
      <c r="BB52" s="54">
        <v>7956.17</v>
      </c>
      <c r="BC52" s="54">
        <v>8138.26</v>
      </c>
      <c r="BD52" s="54">
        <v>8123.61</v>
      </c>
      <c r="BE52" s="54">
        <v>8381.55</v>
      </c>
      <c r="BF52" s="54">
        <v>8472.53</v>
      </c>
      <c r="BG52" s="54">
        <v>9562.73</v>
      </c>
      <c r="BH52" s="54">
        <v>8633.85</v>
      </c>
      <c r="BI52" s="54">
        <v>8385.19</v>
      </c>
      <c r="BJ52" s="54">
        <v>6667.58</v>
      </c>
      <c r="BK52" s="54">
        <v>3093.11</v>
      </c>
      <c r="BL52" s="54">
        <v>2938.84</v>
      </c>
      <c r="BM52" s="54">
        <v>3131.87</v>
      </c>
      <c r="BN52" s="54">
        <v>3330.91</v>
      </c>
      <c r="BO52" s="54">
        <v>2416.01</v>
      </c>
      <c r="BP52" s="54">
        <v>2110.82</v>
      </c>
      <c r="BQ52" s="54">
        <v>1631.2</v>
      </c>
      <c r="BR52" s="54">
        <v>1408.31</v>
      </c>
      <c r="BS52" s="54">
        <v>1284.32</v>
      </c>
      <c r="BT52" s="54">
        <v>1290.76</v>
      </c>
      <c r="BU52" s="54">
        <v>1009.05</v>
      </c>
      <c r="BV52" s="54">
        <v>869.44</v>
      </c>
      <c r="BW52" s="54">
        <v>476.84</v>
      </c>
      <c r="BX52" s="93">
        <f t="shared" si="0"/>
        <v>167976.22</v>
      </c>
    </row>
    <row r="53" spans="1:76" ht="15">
      <c r="A53" s="97">
        <v>49</v>
      </c>
      <c r="B53" s="51" t="s">
        <v>68</v>
      </c>
      <c r="C53" s="54">
        <v>345.27</v>
      </c>
      <c r="D53" s="54">
        <v>304.64</v>
      </c>
      <c r="E53" s="54">
        <v>370.65</v>
      </c>
      <c r="F53" s="54">
        <v>433.97</v>
      </c>
      <c r="G53" s="54">
        <v>577.58</v>
      </c>
      <c r="H53" s="54">
        <v>545.43</v>
      </c>
      <c r="I53" s="54">
        <v>616.05</v>
      </c>
      <c r="J53" s="54">
        <v>607.65</v>
      </c>
      <c r="K53" s="54">
        <v>626.53</v>
      </c>
      <c r="L53" s="54">
        <v>606.52</v>
      </c>
      <c r="M53" s="54">
        <v>608.16</v>
      </c>
      <c r="N53" s="54">
        <v>588.01</v>
      </c>
      <c r="O53" s="54">
        <v>484.65</v>
      </c>
      <c r="P53" s="54">
        <v>317.5</v>
      </c>
      <c r="Q53" s="54">
        <v>74.95</v>
      </c>
      <c r="R53" s="54">
        <v>30.65</v>
      </c>
      <c r="S53" s="54">
        <v>36.16</v>
      </c>
      <c r="T53" s="54">
        <v>46.8</v>
      </c>
      <c r="U53" s="54">
        <v>47.44</v>
      </c>
      <c r="V53" s="54">
        <v>31.81</v>
      </c>
      <c r="W53" s="54">
        <v>39.76</v>
      </c>
      <c r="X53" s="54">
        <v>33.88</v>
      </c>
      <c r="Y53" s="54">
        <v>30.19</v>
      </c>
      <c r="Z53" s="54">
        <v>41.5</v>
      </c>
      <c r="AA53" s="54">
        <v>75.62</v>
      </c>
      <c r="AB53" s="54">
        <v>68.1</v>
      </c>
      <c r="AC53" s="54">
        <v>41.25</v>
      </c>
      <c r="AD53" s="54">
        <v>55.01</v>
      </c>
      <c r="AE53" s="54">
        <v>11.31</v>
      </c>
      <c r="AF53" s="54">
        <v>3.34</v>
      </c>
      <c r="AG53" s="54">
        <v>6.69</v>
      </c>
      <c r="AH53" s="54">
        <v>4.67</v>
      </c>
      <c r="AI53" s="54">
        <v>8.47</v>
      </c>
      <c r="AJ53" s="54">
        <v>10.87</v>
      </c>
      <c r="AK53" s="54">
        <v>13.54</v>
      </c>
      <c r="AL53" s="54">
        <v>5.15</v>
      </c>
      <c r="AM53" s="54">
        <v>7.24</v>
      </c>
      <c r="AN53" s="54">
        <v>6.82</v>
      </c>
      <c r="AO53" s="54">
        <v>5.07</v>
      </c>
      <c r="AP53" s="54">
        <v>4.37</v>
      </c>
      <c r="AQ53" s="54">
        <v>1.02</v>
      </c>
      <c r="AR53" s="54">
        <v>15.15</v>
      </c>
      <c r="AS53" s="54">
        <v>233.84</v>
      </c>
      <c r="AT53" s="54">
        <v>180.71</v>
      </c>
      <c r="AU53" s="54">
        <v>231.98</v>
      </c>
      <c r="AV53" s="54">
        <v>338.67</v>
      </c>
      <c r="AW53" s="54">
        <v>46.5</v>
      </c>
      <c r="AX53" s="54">
        <v>2303.18</v>
      </c>
      <c r="AY53" s="54">
        <v>2385.76</v>
      </c>
      <c r="AZ53" s="54">
        <v>2624.11</v>
      </c>
      <c r="BA53" s="54">
        <v>2756.67</v>
      </c>
      <c r="BB53" s="54">
        <v>2741.08</v>
      </c>
      <c r="BC53" s="54">
        <v>2769.11</v>
      </c>
      <c r="BD53" s="54">
        <v>2945.3</v>
      </c>
      <c r="BE53" s="54">
        <v>2885.58</v>
      </c>
      <c r="BF53" s="54">
        <v>3074.16</v>
      </c>
      <c r="BG53" s="54">
        <v>3160.99</v>
      </c>
      <c r="BH53" s="54">
        <v>2853.96</v>
      </c>
      <c r="BI53" s="54">
        <v>2801.84</v>
      </c>
      <c r="BJ53" s="54">
        <v>1937.96</v>
      </c>
      <c r="BK53" s="54">
        <v>997.67</v>
      </c>
      <c r="BL53" s="54">
        <v>844.28</v>
      </c>
      <c r="BM53" s="54">
        <v>697.35</v>
      </c>
      <c r="BN53" s="54">
        <v>597.59</v>
      </c>
      <c r="BO53" s="54">
        <v>461.67</v>
      </c>
      <c r="BP53" s="54">
        <v>450.73</v>
      </c>
      <c r="BQ53" s="54">
        <v>373.45</v>
      </c>
      <c r="BR53" s="54">
        <v>371.84</v>
      </c>
      <c r="BS53" s="54">
        <v>401.03</v>
      </c>
      <c r="BT53" s="54">
        <v>511.88</v>
      </c>
      <c r="BU53" s="54">
        <v>422.46</v>
      </c>
      <c r="BV53" s="54">
        <v>316.99</v>
      </c>
      <c r="BW53" s="54">
        <v>140.76</v>
      </c>
      <c r="BX53" s="93">
        <f t="shared" si="0"/>
        <v>50648.53999999997</v>
      </c>
    </row>
    <row r="54" spans="1:76" ht="15">
      <c r="A54" s="97">
        <v>50</v>
      </c>
      <c r="B54" s="51" t="s">
        <v>69</v>
      </c>
      <c r="C54" s="54">
        <v>816.62</v>
      </c>
      <c r="D54" s="54">
        <v>1756.62</v>
      </c>
      <c r="E54" s="54">
        <v>2368.46</v>
      </c>
      <c r="F54" s="54">
        <v>2722.63</v>
      </c>
      <c r="G54" s="54">
        <v>3272.26</v>
      </c>
      <c r="H54" s="54">
        <v>3130.14</v>
      </c>
      <c r="I54" s="54">
        <v>3109.74</v>
      </c>
      <c r="J54" s="54">
        <v>2863.39</v>
      </c>
      <c r="K54" s="54">
        <v>2933.89</v>
      </c>
      <c r="L54" s="54">
        <v>2712.65</v>
      </c>
      <c r="M54" s="54">
        <v>1883.16</v>
      </c>
      <c r="N54" s="54">
        <v>1701.1</v>
      </c>
      <c r="O54" s="54">
        <v>1487.13</v>
      </c>
      <c r="P54" s="54">
        <v>1414.13</v>
      </c>
      <c r="Q54" s="54">
        <v>194.61</v>
      </c>
      <c r="R54" s="54">
        <v>91.13</v>
      </c>
      <c r="S54" s="54">
        <v>85.49</v>
      </c>
      <c r="T54" s="54">
        <v>79.39</v>
      </c>
      <c r="U54" s="54">
        <v>82.29</v>
      </c>
      <c r="V54" s="54">
        <v>72.68</v>
      </c>
      <c r="W54" s="54">
        <v>62.53</v>
      </c>
      <c r="X54" s="54">
        <v>65.96</v>
      </c>
      <c r="Y54" s="54">
        <v>53.06</v>
      </c>
      <c r="Z54" s="54">
        <v>59.42</v>
      </c>
      <c r="AA54" s="54">
        <v>46.98</v>
      </c>
      <c r="AB54" s="54">
        <v>50.83</v>
      </c>
      <c r="AC54" s="54">
        <v>47.56</v>
      </c>
      <c r="AD54" s="54">
        <v>127.77</v>
      </c>
      <c r="AE54" s="54">
        <v>53.63</v>
      </c>
      <c r="AF54" s="54">
        <v>22.88</v>
      </c>
      <c r="AG54" s="54">
        <v>14.78</v>
      </c>
      <c r="AH54" s="54">
        <v>23.78</v>
      </c>
      <c r="AI54" s="54">
        <v>18.79</v>
      </c>
      <c r="AJ54" s="54">
        <v>14.77</v>
      </c>
      <c r="AK54" s="54">
        <v>19.12</v>
      </c>
      <c r="AL54" s="54">
        <v>16.1</v>
      </c>
      <c r="AM54" s="54">
        <v>13.46</v>
      </c>
      <c r="AN54" s="54">
        <v>29.28</v>
      </c>
      <c r="AO54" s="54">
        <v>24.38</v>
      </c>
      <c r="AP54" s="54">
        <v>10.61</v>
      </c>
      <c r="AQ54" s="54">
        <v>16.3</v>
      </c>
      <c r="AR54" s="54">
        <v>52.17</v>
      </c>
      <c r="AS54" s="54">
        <v>1458.89</v>
      </c>
      <c r="AT54" s="54">
        <v>1068.65</v>
      </c>
      <c r="AU54" s="54">
        <v>1142.89</v>
      </c>
      <c r="AV54" s="54">
        <v>1505.09</v>
      </c>
      <c r="AW54" s="54">
        <v>173.85</v>
      </c>
      <c r="AX54" s="54">
        <v>8646.1</v>
      </c>
      <c r="AY54" s="54">
        <v>8223.29</v>
      </c>
      <c r="AZ54" s="54">
        <v>7892.78</v>
      </c>
      <c r="BA54" s="54">
        <v>8319.78</v>
      </c>
      <c r="BB54" s="54">
        <v>8496.76</v>
      </c>
      <c r="BC54" s="54">
        <v>9114.37</v>
      </c>
      <c r="BD54" s="54">
        <v>9580.69</v>
      </c>
      <c r="BE54" s="54">
        <v>9896.19</v>
      </c>
      <c r="BF54" s="54">
        <v>9556.85</v>
      </c>
      <c r="BG54" s="54">
        <v>10382.57</v>
      </c>
      <c r="BH54" s="54">
        <v>9374.84</v>
      </c>
      <c r="BI54" s="54">
        <v>9339.36</v>
      </c>
      <c r="BJ54" s="54">
        <v>8021.97</v>
      </c>
      <c r="BK54" s="54">
        <v>2237.63</v>
      </c>
      <c r="BL54" s="54">
        <v>2260.9</v>
      </c>
      <c r="BM54" s="54">
        <v>2095.56</v>
      </c>
      <c r="BN54" s="54">
        <v>1774.08</v>
      </c>
      <c r="BO54" s="54">
        <v>1089.54</v>
      </c>
      <c r="BP54" s="54">
        <v>607.54</v>
      </c>
      <c r="BQ54" s="54">
        <v>410.99</v>
      </c>
      <c r="BR54" s="54">
        <v>475.73</v>
      </c>
      <c r="BS54" s="54">
        <v>526.02</v>
      </c>
      <c r="BT54" s="54">
        <v>694.66</v>
      </c>
      <c r="BU54" s="54">
        <v>711.75</v>
      </c>
      <c r="BV54" s="54">
        <v>746.82</v>
      </c>
      <c r="BW54" s="54">
        <v>516.25</v>
      </c>
      <c r="BX54" s="93">
        <f t="shared" si="0"/>
        <v>169964.06</v>
      </c>
    </row>
    <row r="55" spans="1:76" ht="15">
      <c r="A55" s="97">
        <v>51</v>
      </c>
      <c r="B55" s="51" t="s">
        <v>70</v>
      </c>
      <c r="C55" s="54">
        <v>221.01</v>
      </c>
      <c r="D55" s="54">
        <v>428.17</v>
      </c>
      <c r="E55" s="54">
        <v>572.09</v>
      </c>
      <c r="F55" s="54">
        <v>747.93</v>
      </c>
      <c r="G55" s="54">
        <v>1166.69</v>
      </c>
      <c r="H55" s="54">
        <v>1099.06</v>
      </c>
      <c r="I55" s="54">
        <v>1173.46</v>
      </c>
      <c r="J55" s="54">
        <v>1189.61</v>
      </c>
      <c r="K55" s="54">
        <v>1184.41</v>
      </c>
      <c r="L55" s="54">
        <v>1247.33</v>
      </c>
      <c r="M55" s="54">
        <v>1365.27</v>
      </c>
      <c r="N55" s="54">
        <v>1037.12</v>
      </c>
      <c r="O55" s="54">
        <v>946.77</v>
      </c>
      <c r="P55" s="54">
        <v>730.64</v>
      </c>
      <c r="Q55" s="54">
        <v>117.74</v>
      </c>
      <c r="R55" s="54">
        <v>47.71</v>
      </c>
      <c r="S55" s="54">
        <v>40.68</v>
      </c>
      <c r="T55" s="54">
        <v>40.18</v>
      </c>
      <c r="U55" s="54">
        <v>50.8</v>
      </c>
      <c r="V55" s="54">
        <v>40.7</v>
      </c>
      <c r="W55" s="54">
        <v>24.88</v>
      </c>
      <c r="X55" s="54">
        <v>38.42</v>
      </c>
      <c r="Y55" s="54">
        <v>42.38</v>
      </c>
      <c r="Z55" s="54">
        <v>44.68</v>
      </c>
      <c r="AA55" s="54">
        <v>37.82</v>
      </c>
      <c r="AB55" s="54">
        <v>20.75</v>
      </c>
      <c r="AC55" s="54">
        <v>30.64</v>
      </c>
      <c r="AD55" s="54">
        <v>53.75</v>
      </c>
      <c r="AE55" s="54">
        <v>39.21</v>
      </c>
      <c r="AF55" s="54">
        <v>22.37</v>
      </c>
      <c r="AG55" s="54">
        <v>16.62</v>
      </c>
      <c r="AH55" s="54">
        <v>15</v>
      </c>
      <c r="AI55" s="54">
        <v>16.19</v>
      </c>
      <c r="AJ55" s="54">
        <v>13.22</v>
      </c>
      <c r="AK55" s="54">
        <v>14.48</v>
      </c>
      <c r="AL55" s="54">
        <v>11.52</v>
      </c>
      <c r="AM55" s="54">
        <v>16.63</v>
      </c>
      <c r="AN55" s="54">
        <v>25.3</v>
      </c>
      <c r="AO55" s="54">
        <v>20.12</v>
      </c>
      <c r="AP55" s="54">
        <v>3.35</v>
      </c>
      <c r="AQ55" s="54">
        <v>11.67</v>
      </c>
      <c r="AR55" s="54">
        <v>36.21</v>
      </c>
      <c r="AS55" s="54">
        <v>374.43</v>
      </c>
      <c r="AT55" s="54">
        <v>238.97</v>
      </c>
      <c r="AU55" s="54">
        <v>454.5</v>
      </c>
      <c r="AV55" s="54">
        <v>640.18</v>
      </c>
      <c r="AW55" s="54">
        <v>84.23</v>
      </c>
      <c r="AX55" s="54">
        <v>4244.09</v>
      </c>
      <c r="AY55" s="54">
        <v>4001.06</v>
      </c>
      <c r="AZ55" s="54">
        <v>3973.96</v>
      </c>
      <c r="BA55" s="54">
        <v>4045.65</v>
      </c>
      <c r="BB55" s="54">
        <v>4056.07</v>
      </c>
      <c r="BC55" s="54">
        <v>3903.13</v>
      </c>
      <c r="BD55" s="54">
        <v>3711.11</v>
      </c>
      <c r="BE55" s="54">
        <v>3915.36</v>
      </c>
      <c r="BF55" s="54">
        <v>4038.2</v>
      </c>
      <c r="BG55" s="54">
        <v>4281.66</v>
      </c>
      <c r="BH55" s="54">
        <v>3447.23</v>
      </c>
      <c r="BI55" s="54">
        <v>3231.32</v>
      </c>
      <c r="BJ55" s="54">
        <v>2290.46</v>
      </c>
      <c r="BK55" s="54">
        <v>404.08</v>
      </c>
      <c r="BL55" s="54">
        <v>322.66</v>
      </c>
      <c r="BM55" s="54">
        <v>200.46</v>
      </c>
      <c r="BN55" s="54">
        <v>145.26</v>
      </c>
      <c r="BO55" s="54">
        <v>106.77</v>
      </c>
      <c r="BP55" s="54">
        <v>119.86</v>
      </c>
      <c r="BQ55" s="54">
        <v>112.57</v>
      </c>
      <c r="BR55" s="54">
        <v>88.88</v>
      </c>
      <c r="BS55" s="54">
        <v>75.48</v>
      </c>
      <c r="BT55" s="54">
        <v>82.63</v>
      </c>
      <c r="BU55" s="54">
        <v>81.98</v>
      </c>
      <c r="BV55" s="54">
        <v>68.63</v>
      </c>
      <c r="BW55" s="54">
        <v>46</v>
      </c>
      <c r="BX55" s="93">
        <f t="shared" si="0"/>
        <v>66789.45000000001</v>
      </c>
    </row>
    <row r="56" spans="1:76" ht="15">
      <c r="A56" s="97">
        <v>52</v>
      </c>
      <c r="B56" s="51" t="s">
        <v>71</v>
      </c>
      <c r="C56" s="54">
        <v>658.19</v>
      </c>
      <c r="D56" s="54">
        <v>720.16</v>
      </c>
      <c r="E56" s="54">
        <v>1195.63</v>
      </c>
      <c r="F56" s="54">
        <v>1652.06</v>
      </c>
      <c r="G56" s="54">
        <v>1984.41</v>
      </c>
      <c r="H56" s="54">
        <v>2008.83</v>
      </c>
      <c r="I56" s="54">
        <v>2118.51</v>
      </c>
      <c r="J56" s="54">
        <v>1869.64</v>
      </c>
      <c r="K56" s="54">
        <v>1948.95</v>
      </c>
      <c r="L56" s="54">
        <v>1965.88</v>
      </c>
      <c r="M56" s="54">
        <v>999.62</v>
      </c>
      <c r="N56" s="54">
        <v>1073.66</v>
      </c>
      <c r="O56" s="54">
        <v>1244.24</v>
      </c>
      <c r="P56" s="54">
        <v>911.43</v>
      </c>
      <c r="Q56" s="54">
        <v>47.12</v>
      </c>
      <c r="R56" s="54">
        <v>23.54</v>
      </c>
      <c r="S56" s="54">
        <v>31.39</v>
      </c>
      <c r="T56" s="54">
        <v>42.21</v>
      </c>
      <c r="U56" s="54">
        <v>50.76</v>
      </c>
      <c r="V56" s="54">
        <v>56.63</v>
      </c>
      <c r="W56" s="54">
        <v>65.62</v>
      </c>
      <c r="X56" s="54">
        <v>55.31</v>
      </c>
      <c r="Y56" s="54">
        <v>74.36</v>
      </c>
      <c r="Z56" s="54">
        <v>80.25</v>
      </c>
      <c r="AA56" s="54">
        <v>69.52</v>
      </c>
      <c r="AB56" s="54">
        <v>65</v>
      </c>
      <c r="AC56" s="54">
        <v>87.28</v>
      </c>
      <c r="AD56" s="54">
        <v>159.78</v>
      </c>
      <c r="AE56" s="54">
        <v>29.87</v>
      </c>
      <c r="AF56" s="54">
        <v>9.7</v>
      </c>
      <c r="AG56" s="54">
        <v>20.11</v>
      </c>
      <c r="AH56" s="54">
        <v>21.27</v>
      </c>
      <c r="AI56" s="54">
        <v>15.14</v>
      </c>
      <c r="AJ56" s="54">
        <v>16.4</v>
      </c>
      <c r="AK56" s="54">
        <v>15.21</v>
      </c>
      <c r="AL56" s="54">
        <v>21.25</v>
      </c>
      <c r="AM56" s="54">
        <v>25.02</v>
      </c>
      <c r="AN56" s="54">
        <v>16.42</v>
      </c>
      <c r="AO56" s="54">
        <v>25.41</v>
      </c>
      <c r="AP56" s="54">
        <v>16.93</v>
      </c>
      <c r="AQ56" s="54">
        <v>18.7</v>
      </c>
      <c r="AR56" s="54">
        <v>57.77</v>
      </c>
      <c r="AS56" s="54">
        <v>811.27</v>
      </c>
      <c r="AT56" s="54">
        <v>493.45</v>
      </c>
      <c r="AU56" s="54">
        <v>724.12</v>
      </c>
      <c r="AV56" s="54">
        <v>1082.55</v>
      </c>
      <c r="AW56" s="54">
        <v>227.1</v>
      </c>
      <c r="AX56" s="54">
        <v>6013.2</v>
      </c>
      <c r="AY56" s="54">
        <v>5770.17</v>
      </c>
      <c r="AZ56" s="54">
        <v>5413.9</v>
      </c>
      <c r="BA56" s="54">
        <v>5458.51</v>
      </c>
      <c r="BB56" s="54">
        <v>5449.66</v>
      </c>
      <c r="BC56" s="54">
        <v>5377.03</v>
      </c>
      <c r="BD56" s="54">
        <v>5687.93</v>
      </c>
      <c r="BE56" s="54">
        <v>5702.62</v>
      </c>
      <c r="BF56" s="54">
        <v>5744.67</v>
      </c>
      <c r="BG56" s="54">
        <v>6662.8</v>
      </c>
      <c r="BH56" s="54">
        <v>6415.47</v>
      </c>
      <c r="BI56" s="54">
        <v>6630.07</v>
      </c>
      <c r="BJ56" s="54">
        <v>4769.25</v>
      </c>
      <c r="BK56" s="54">
        <v>588.01</v>
      </c>
      <c r="BL56" s="54">
        <v>529.13</v>
      </c>
      <c r="BM56" s="54">
        <v>418.55</v>
      </c>
      <c r="BN56" s="54">
        <v>327.56</v>
      </c>
      <c r="BO56" s="54">
        <v>215.47</v>
      </c>
      <c r="BP56" s="54">
        <v>171.42</v>
      </c>
      <c r="BQ56" s="54">
        <v>99.19</v>
      </c>
      <c r="BR56" s="54">
        <v>101.72</v>
      </c>
      <c r="BS56" s="54">
        <v>99.11</v>
      </c>
      <c r="BT56" s="54">
        <v>118.87</v>
      </c>
      <c r="BU56" s="54">
        <v>117.65</v>
      </c>
      <c r="BV56" s="54">
        <v>111.8</v>
      </c>
      <c r="BW56" s="54">
        <v>83.16</v>
      </c>
      <c r="BX56" s="93">
        <f t="shared" si="0"/>
        <v>102984.59000000001</v>
      </c>
    </row>
    <row r="57" spans="1:76" ht="15">
      <c r="A57" s="97">
        <v>53</v>
      </c>
      <c r="B57" s="51" t="s">
        <v>72</v>
      </c>
      <c r="C57" s="54">
        <v>506.87</v>
      </c>
      <c r="D57" s="54">
        <v>405.23</v>
      </c>
      <c r="E57" s="54">
        <v>576.22</v>
      </c>
      <c r="F57" s="54">
        <v>829.19</v>
      </c>
      <c r="G57" s="54">
        <v>1129.55</v>
      </c>
      <c r="H57" s="54">
        <v>1238.44</v>
      </c>
      <c r="I57" s="54">
        <v>1198.41</v>
      </c>
      <c r="J57" s="54">
        <v>1246.96</v>
      </c>
      <c r="K57" s="54">
        <v>1294.53</v>
      </c>
      <c r="L57" s="54">
        <v>1321.8</v>
      </c>
      <c r="M57" s="54">
        <v>1440.18</v>
      </c>
      <c r="N57" s="54">
        <v>1276.34</v>
      </c>
      <c r="O57" s="54">
        <v>1171.2</v>
      </c>
      <c r="P57" s="54">
        <v>1013.17</v>
      </c>
      <c r="Q57" s="54">
        <v>72.19</v>
      </c>
      <c r="R57" s="54">
        <v>19.24</v>
      </c>
      <c r="S57" s="54">
        <v>12.49</v>
      </c>
      <c r="T57" s="54">
        <v>19.29</v>
      </c>
      <c r="U57" s="54">
        <v>14.14</v>
      </c>
      <c r="V57" s="54">
        <v>12.84</v>
      </c>
      <c r="W57" s="54">
        <v>11.39</v>
      </c>
      <c r="X57" s="54">
        <v>20.49</v>
      </c>
      <c r="Y57" s="54">
        <v>13.56</v>
      </c>
      <c r="Z57" s="54">
        <v>11.12</v>
      </c>
      <c r="AA57" s="54">
        <v>6.08</v>
      </c>
      <c r="AB57" s="54">
        <v>13.93</v>
      </c>
      <c r="AC57" s="54">
        <v>13.65</v>
      </c>
      <c r="AD57" s="54">
        <v>50.45</v>
      </c>
      <c r="AE57" s="54">
        <v>16.35</v>
      </c>
      <c r="AF57" s="54">
        <v>7.05</v>
      </c>
      <c r="AG57" s="54">
        <v>9.62</v>
      </c>
      <c r="AH57" s="54">
        <v>10.1</v>
      </c>
      <c r="AI57" s="54">
        <v>15.26</v>
      </c>
      <c r="AJ57" s="54">
        <v>8.63</v>
      </c>
      <c r="AK57" s="54">
        <v>14.24</v>
      </c>
      <c r="AL57" s="54">
        <v>14.22</v>
      </c>
      <c r="AM57" s="54">
        <v>11.41</v>
      </c>
      <c r="AN57" s="54">
        <v>8.27</v>
      </c>
      <c r="AO57" s="54">
        <v>11.62</v>
      </c>
      <c r="AP57" s="54">
        <v>17.1</v>
      </c>
      <c r="AQ57" s="54">
        <v>15.63</v>
      </c>
      <c r="AR57" s="54">
        <v>45.04</v>
      </c>
      <c r="AS57" s="54">
        <v>812.05</v>
      </c>
      <c r="AT57" s="54">
        <v>598.4</v>
      </c>
      <c r="AU57" s="54">
        <v>695.91</v>
      </c>
      <c r="AV57" s="54">
        <v>985.26</v>
      </c>
      <c r="AW57" s="54">
        <v>117.16</v>
      </c>
      <c r="AX57" s="54">
        <v>5736.21</v>
      </c>
      <c r="AY57" s="54">
        <v>5564.26</v>
      </c>
      <c r="AZ57" s="54">
        <v>6016.98</v>
      </c>
      <c r="BA57" s="54">
        <v>6126.28</v>
      </c>
      <c r="BB57" s="54">
        <v>5687.58</v>
      </c>
      <c r="BC57" s="54">
        <v>5578.9</v>
      </c>
      <c r="BD57" s="54">
        <v>5644.83</v>
      </c>
      <c r="BE57" s="54">
        <v>5421.47</v>
      </c>
      <c r="BF57" s="54">
        <v>5046.09</v>
      </c>
      <c r="BG57" s="54">
        <v>4882.79</v>
      </c>
      <c r="BH57" s="54">
        <v>4535.53</v>
      </c>
      <c r="BI57" s="54">
        <v>3981.77</v>
      </c>
      <c r="BJ57" s="54">
        <v>3047.9</v>
      </c>
      <c r="BK57" s="54">
        <v>1123.2</v>
      </c>
      <c r="BL57" s="54">
        <v>1093.18</v>
      </c>
      <c r="BM57" s="54">
        <v>824.5</v>
      </c>
      <c r="BN57" s="54">
        <v>835.76</v>
      </c>
      <c r="BO57" s="54">
        <v>612.88</v>
      </c>
      <c r="BP57" s="54">
        <v>434.03</v>
      </c>
      <c r="BQ57" s="54">
        <v>306.46</v>
      </c>
      <c r="BR57" s="54">
        <v>257.83</v>
      </c>
      <c r="BS57" s="54">
        <v>219.6</v>
      </c>
      <c r="BT57" s="54">
        <v>218.37</v>
      </c>
      <c r="BU57" s="54">
        <v>229.34</v>
      </c>
      <c r="BV57" s="54">
        <v>196.9</v>
      </c>
      <c r="BW57" s="54">
        <v>132.02</v>
      </c>
      <c r="BX57" s="93">
        <f t="shared" si="0"/>
        <v>92106.93</v>
      </c>
    </row>
    <row r="58" spans="1:76" ht="15">
      <c r="A58" s="97">
        <v>54</v>
      </c>
      <c r="B58" s="51" t="s">
        <v>73</v>
      </c>
      <c r="C58" s="54">
        <v>128.85</v>
      </c>
      <c r="D58" s="54">
        <v>141.06</v>
      </c>
      <c r="E58" s="54">
        <v>136.86</v>
      </c>
      <c r="F58" s="54">
        <v>151.59</v>
      </c>
      <c r="G58" s="54">
        <v>202.93</v>
      </c>
      <c r="H58" s="54">
        <v>205.57</v>
      </c>
      <c r="I58" s="54">
        <v>191.32</v>
      </c>
      <c r="J58" s="54">
        <v>192.31</v>
      </c>
      <c r="K58" s="54">
        <v>199.97</v>
      </c>
      <c r="L58" s="54">
        <v>166.25</v>
      </c>
      <c r="M58" s="54">
        <v>211.44</v>
      </c>
      <c r="N58" s="54">
        <v>175.6</v>
      </c>
      <c r="O58" s="54">
        <v>125.03</v>
      </c>
      <c r="P58" s="54">
        <v>121.31</v>
      </c>
      <c r="Q58" s="54">
        <v>5.63</v>
      </c>
      <c r="R58" s="54">
        <v>3.06</v>
      </c>
      <c r="S58" s="54">
        <v>5.06</v>
      </c>
      <c r="T58" s="54">
        <v>3.58</v>
      </c>
      <c r="U58" s="54">
        <v>2.91</v>
      </c>
      <c r="V58" s="54">
        <v>0.99</v>
      </c>
      <c r="W58" s="54">
        <v>3.96</v>
      </c>
      <c r="X58" s="54">
        <v>1.85</v>
      </c>
      <c r="Y58" s="54">
        <v>1.91</v>
      </c>
      <c r="Z58" s="54">
        <v>2.86</v>
      </c>
      <c r="AA58" s="54">
        <v>7.38</v>
      </c>
      <c r="AB58" s="54">
        <v>1.93</v>
      </c>
      <c r="AC58" s="54">
        <v>4.89</v>
      </c>
      <c r="AD58" s="54">
        <v>9.85</v>
      </c>
      <c r="AE58" s="54">
        <v>0</v>
      </c>
      <c r="AF58" s="54">
        <v>0</v>
      </c>
      <c r="AG58" s="54">
        <v>0.98</v>
      </c>
      <c r="AH58" s="54">
        <v>0.86</v>
      </c>
      <c r="AI58" s="54">
        <v>0</v>
      </c>
      <c r="AJ58" s="54">
        <v>0</v>
      </c>
      <c r="AK58" s="54">
        <v>0.95</v>
      </c>
      <c r="AL58" s="54">
        <v>0</v>
      </c>
      <c r="AM58" s="54">
        <v>0.11</v>
      </c>
      <c r="AN58" s="54">
        <v>1.95</v>
      </c>
      <c r="AO58" s="54">
        <v>2.06</v>
      </c>
      <c r="AP58" s="54">
        <v>0.13</v>
      </c>
      <c r="AQ58" s="54">
        <v>0.12</v>
      </c>
      <c r="AR58" s="54">
        <v>3.8</v>
      </c>
      <c r="AS58" s="54">
        <v>114.78</v>
      </c>
      <c r="AT58" s="54">
        <v>76.17</v>
      </c>
      <c r="AU58" s="54">
        <v>57.62</v>
      </c>
      <c r="AV58" s="54">
        <v>109.57</v>
      </c>
      <c r="AW58" s="54">
        <v>11.15</v>
      </c>
      <c r="AX58" s="54">
        <v>801.43</v>
      </c>
      <c r="AY58" s="54">
        <v>720.55</v>
      </c>
      <c r="AZ58" s="54">
        <v>598.56</v>
      </c>
      <c r="BA58" s="54">
        <v>627.6</v>
      </c>
      <c r="BB58" s="54">
        <v>614.69</v>
      </c>
      <c r="BC58" s="54">
        <v>609.04</v>
      </c>
      <c r="BD58" s="54">
        <v>624.06</v>
      </c>
      <c r="BE58" s="54">
        <v>615.9</v>
      </c>
      <c r="BF58" s="54">
        <v>616.64</v>
      </c>
      <c r="BG58" s="54">
        <v>504.89</v>
      </c>
      <c r="BH58" s="54">
        <v>504.68</v>
      </c>
      <c r="BI58" s="54">
        <v>413.11</v>
      </c>
      <c r="BJ58" s="54">
        <v>336.34</v>
      </c>
      <c r="BK58" s="54">
        <v>119.23</v>
      </c>
      <c r="BL58" s="54">
        <v>86.73</v>
      </c>
      <c r="BM58" s="54">
        <v>77.35</v>
      </c>
      <c r="BN58" s="54">
        <v>43.1</v>
      </c>
      <c r="BO58" s="54">
        <v>47.6</v>
      </c>
      <c r="BP58" s="54">
        <v>25.64</v>
      </c>
      <c r="BQ58" s="54">
        <v>9.33</v>
      </c>
      <c r="BR58" s="54">
        <v>7.79</v>
      </c>
      <c r="BS58" s="54">
        <v>4.31</v>
      </c>
      <c r="BT58" s="54">
        <v>9.84</v>
      </c>
      <c r="BU58" s="54">
        <v>4.65</v>
      </c>
      <c r="BV58" s="54">
        <v>4.19</v>
      </c>
      <c r="BW58" s="54">
        <v>4.64</v>
      </c>
      <c r="BX58" s="93">
        <f t="shared" si="0"/>
        <v>10818.09</v>
      </c>
    </row>
    <row r="59" spans="1:76" ht="15">
      <c r="A59" s="97">
        <v>55</v>
      </c>
      <c r="B59" s="51" t="s">
        <v>74</v>
      </c>
      <c r="C59" s="54">
        <v>122.26</v>
      </c>
      <c r="D59" s="54">
        <v>162.03</v>
      </c>
      <c r="E59" s="54">
        <v>310.68</v>
      </c>
      <c r="F59" s="54">
        <v>454.43</v>
      </c>
      <c r="G59" s="54">
        <v>609.2</v>
      </c>
      <c r="H59" s="54">
        <v>555.13</v>
      </c>
      <c r="I59" s="54">
        <v>599.44</v>
      </c>
      <c r="J59" s="54">
        <v>479.8</v>
      </c>
      <c r="K59" s="54">
        <v>472.7</v>
      </c>
      <c r="L59" s="54">
        <v>491.6</v>
      </c>
      <c r="M59" s="54">
        <v>330.79</v>
      </c>
      <c r="N59" s="54">
        <v>306.63</v>
      </c>
      <c r="O59" s="54">
        <v>258.73</v>
      </c>
      <c r="P59" s="54">
        <v>199.45</v>
      </c>
      <c r="Q59" s="54">
        <v>37.35</v>
      </c>
      <c r="R59" s="54">
        <v>24.24</v>
      </c>
      <c r="S59" s="54">
        <v>19.7</v>
      </c>
      <c r="T59" s="54">
        <v>16.26</v>
      </c>
      <c r="U59" s="54">
        <v>10.28</v>
      </c>
      <c r="V59" s="54">
        <v>13.2</v>
      </c>
      <c r="W59" s="54">
        <v>14.79</v>
      </c>
      <c r="X59" s="54">
        <v>11.86</v>
      </c>
      <c r="Y59" s="54">
        <v>9.98</v>
      </c>
      <c r="Z59" s="54">
        <v>8.56</v>
      </c>
      <c r="AA59" s="54">
        <v>7.65</v>
      </c>
      <c r="AB59" s="54">
        <v>13.05</v>
      </c>
      <c r="AC59" s="54">
        <v>15.57</v>
      </c>
      <c r="AD59" s="54">
        <v>13.44</v>
      </c>
      <c r="AE59" s="54">
        <v>6.16</v>
      </c>
      <c r="AF59" s="54">
        <v>3.16</v>
      </c>
      <c r="AG59" s="54">
        <v>3.39</v>
      </c>
      <c r="AH59" s="54">
        <v>10.61</v>
      </c>
      <c r="AI59" s="54">
        <v>4.19</v>
      </c>
      <c r="AJ59" s="54">
        <v>4.24</v>
      </c>
      <c r="AK59" s="54">
        <v>5.93</v>
      </c>
      <c r="AL59" s="54">
        <v>2.07</v>
      </c>
      <c r="AM59" s="54">
        <v>6.41</v>
      </c>
      <c r="AN59" s="54">
        <v>14.11</v>
      </c>
      <c r="AO59" s="54">
        <v>4.56</v>
      </c>
      <c r="AP59" s="54">
        <v>2.2</v>
      </c>
      <c r="AQ59" s="54">
        <v>2.73</v>
      </c>
      <c r="AR59" s="54">
        <v>3.51</v>
      </c>
      <c r="AS59" s="54">
        <v>197.74</v>
      </c>
      <c r="AT59" s="54">
        <v>197.62</v>
      </c>
      <c r="AU59" s="54">
        <v>142.81</v>
      </c>
      <c r="AV59" s="54">
        <v>167.22</v>
      </c>
      <c r="AW59" s="54">
        <v>9.72</v>
      </c>
      <c r="AX59" s="54">
        <v>1829.15</v>
      </c>
      <c r="AY59" s="54">
        <v>1834.05</v>
      </c>
      <c r="AZ59" s="54">
        <v>1716.03</v>
      </c>
      <c r="BA59" s="54">
        <v>1632.95</v>
      </c>
      <c r="BB59" s="54">
        <v>1706.93</v>
      </c>
      <c r="BC59" s="54">
        <v>1771.12</v>
      </c>
      <c r="BD59" s="54">
        <v>1734.6</v>
      </c>
      <c r="BE59" s="54">
        <v>1862.05</v>
      </c>
      <c r="BF59" s="54">
        <v>1889.98</v>
      </c>
      <c r="BG59" s="54">
        <v>2157.79</v>
      </c>
      <c r="BH59" s="54">
        <v>1977.29</v>
      </c>
      <c r="BI59" s="54">
        <v>1890.67</v>
      </c>
      <c r="BJ59" s="54">
        <v>1641.8</v>
      </c>
      <c r="BK59" s="54">
        <v>14.94</v>
      </c>
      <c r="BL59" s="54">
        <v>4.84</v>
      </c>
      <c r="BM59" s="54">
        <v>3.46</v>
      </c>
      <c r="BN59" s="54">
        <v>4.53</v>
      </c>
      <c r="BO59" s="54">
        <v>6.49</v>
      </c>
      <c r="BP59" s="54">
        <v>2.51</v>
      </c>
      <c r="BQ59" s="54">
        <v>2.83</v>
      </c>
      <c r="BR59" s="54">
        <v>3.6</v>
      </c>
      <c r="BS59" s="54">
        <v>4.78</v>
      </c>
      <c r="BT59" s="54">
        <v>0.99</v>
      </c>
      <c r="BU59" s="54">
        <v>1.16</v>
      </c>
      <c r="BV59" s="54">
        <v>2.62</v>
      </c>
      <c r="BW59" s="54">
        <v>0</v>
      </c>
      <c r="BX59" s="93">
        <f t="shared" si="0"/>
        <v>30054.339999999997</v>
      </c>
    </row>
    <row r="60" spans="1:76" ht="15">
      <c r="A60" s="97">
        <v>56</v>
      </c>
      <c r="B60" s="51" t="s">
        <v>75</v>
      </c>
      <c r="C60" s="54">
        <v>130.31</v>
      </c>
      <c r="D60" s="54">
        <v>244.27</v>
      </c>
      <c r="E60" s="54">
        <v>302.91</v>
      </c>
      <c r="F60" s="54">
        <v>400.46</v>
      </c>
      <c r="G60" s="54">
        <v>453.38</v>
      </c>
      <c r="H60" s="54">
        <v>519.37</v>
      </c>
      <c r="I60" s="54">
        <v>543.98</v>
      </c>
      <c r="J60" s="54">
        <v>482.02</v>
      </c>
      <c r="K60" s="54">
        <v>486.85</v>
      </c>
      <c r="L60" s="54">
        <v>440.39</v>
      </c>
      <c r="M60" s="54">
        <v>439.68</v>
      </c>
      <c r="N60" s="54">
        <v>416.22</v>
      </c>
      <c r="O60" s="54">
        <v>423.33</v>
      </c>
      <c r="P60" s="54">
        <v>276.33</v>
      </c>
      <c r="Q60" s="54">
        <v>16.25</v>
      </c>
      <c r="R60" s="54">
        <v>4.02</v>
      </c>
      <c r="S60" s="54">
        <v>6.01</v>
      </c>
      <c r="T60" s="54">
        <v>8.94</v>
      </c>
      <c r="U60" s="54">
        <v>6.92</v>
      </c>
      <c r="V60" s="54">
        <v>10.79</v>
      </c>
      <c r="W60" s="54">
        <v>9.15</v>
      </c>
      <c r="X60" s="54">
        <v>12.56</v>
      </c>
      <c r="Y60" s="54">
        <v>15.14</v>
      </c>
      <c r="Z60" s="54">
        <v>18.92</v>
      </c>
      <c r="AA60" s="54">
        <v>14.92</v>
      </c>
      <c r="AB60" s="54">
        <v>20.2</v>
      </c>
      <c r="AC60" s="54">
        <v>14.08</v>
      </c>
      <c r="AD60" s="54">
        <v>32.18</v>
      </c>
      <c r="AE60" s="54">
        <v>1.35</v>
      </c>
      <c r="AF60" s="54">
        <v>0.62</v>
      </c>
      <c r="AG60" s="54">
        <v>0</v>
      </c>
      <c r="AH60" s="54">
        <v>1.02</v>
      </c>
      <c r="AI60" s="54">
        <v>1.02</v>
      </c>
      <c r="AJ60" s="54">
        <v>2.22</v>
      </c>
      <c r="AK60" s="54">
        <v>3.48</v>
      </c>
      <c r="AL60" s="54">
        <v>0.43</v>
      </c>
      <c r="AM60" s="54">
        <v>2.7</v>
      </c>
      <c r="AN60" s="54">
        <v>3.22</v>
      </c>
      <c r="AO60" s="54">
        <v>3.67</v>
      </c>
      <c r="AP60" s="54">
        <v>0.49</v>
      </c>
      <c r="AQ60" s="54">
        <v>3.39</v>
      </c>
      <c r="AR60" s="54">
        <v>8.97</v>
      </c>
      <c r="AS60" s="54">
        <v>319.94</v>
      </c>
      <c r="AT60" s="54">
        <v>282.24</v>
      </c>
      <c r="AU60" s="54">
        <v>351.03</v>
      </c>
      <c r="AV60" s="54">
        <v>294.81</v>
      </c>
      <c r="AW60" s="54">
        <v>38.21</v>
      </c>
      <c r="AX60" s="54">
        <v>2296.08</v>
      </c>
      <c r="AY60" s="54">
        <v>2341.16</v>
      </c>
      <c r="AZ60" s="54">
        <v>2303.51</v>
      </c>
      <c r="BA60" s="54">
        <v>2466.61</v>
      </c>
      <c r="BB60" s="54">
        <v>2436.31</v>
      </c>
      <c r="BC60" s="54">
        <v>2322.86</v>
      </c>
      <c r="BD60" s="54">
        <v>2449.63</v>
      </c>
      <c r="BE60" s="54">
        <v>2378.35</v>
      </c>
      <c r="BF60" s="54">
        <v>2268.79</v>
      </c>
      <c r="BG60" s="54">
        <v>2527.31</v>
      </c>
      <c r="BH60" s="54">
        <v>2170.1</v>
      </c>
      <c r="BI60" s="54">
        <v>1995.9</v>
      </c>
      <c r="BJ60" s="54">
        <v>1578.81</v>
      </c>
      <c r="BK60" s="54">
        <v>455.61</v>
      </c>
      <c r="BL60" s="54">
        <v>363.93</v>
      </c>
      <c r="BM60" s="54">
        <v>312.7</v>
      </c>
      <c r="BN60" s="54">
        <v>288.34</v>
      </c>
      <c r="BO60" s="54">
        <v>163.93</v>
      </c>
      <c r="BP60" s="54">
        <v>137.09</v>
      </c>
      <c r="BQ60" s="54">
        <v>119.48</v>
      </c>
      <c r="BR60" s="54">
        <v>100.61</v>
      </c>
      <c r="BS60" s="54">
        <v>85.19</v>
      </c>
      <c r="BT60" s="54">
        <v>103.14</v>
      </c>
      <c r="BU60" s="54">
        <v>102.47</v>
      </c>
      <c r="BV60" s="54">
        <v>100.72</v>
      </c>
      <c r="BW60" s="54">
        <v>61.39</v>
      </c>
      <c r="BX60" s="93">
        <f t="shared" si="0"/>
        <v>38998.41</v>
      </c>
    </row>
    <row r="61" spans="1:76" ht="15">
      <c r="A61" s="97">
        <v>57</v>
      </c>
      <c r="B61" s="51" t="s">
        <v>76</v>
      </c>
      <c r="C61" s="54">
        <v>175.66</v>
      </c>
      <c r="D61" s="54">
        <v>217.43</v>
      </c>
      <c r="E61" s="54">
        <v>299.24</v>
      </c>
      <c r="F61" s="54">
        <v>375.95</v>
      </c>
      <c r="G61" s="54">
        <v>426.06</v>
      </c>
      <c r="H61" s="54">
        <v>467.77</v>
      </c>
      <c r="I61" s="54">
        <v>450.69</v>
      </c>
      <c r="J61" s="54">
        <v>367.37</v>
      </c>
      <c r="K61" s="54">
        <v>372.59</v>
      </c>
      <c r="L61" s="54">
        <v>368.02</v>
      </c>
      <c r="M61" s="54">
        <v>245.65</v>
      </c>
      <c r="N61" s="54">
        <v>231.43</v>
      </c>
      <c r="O61" s="54">
        <v>235.93</v>
      </c>
      <c r="P61" s="54">
        <v>226.01</v>
      </c>
      <c r="Q61" s="54">
        <v>33.34</v>
      </c>
      <c r="R61" s="54">
        <v>13.77</v>
      </c>
      <c r="S61" s="54">
        <v>8.2</v>
      </c>
      <c r="T61" s="54">
        <v>10.46</v>
      </c>
      <c r="U61" s="54">
        <v>11.18</v>
      </c>
      <c r="V61" s="54">
        <v>6.96</v>
      </c>
      <c r="W61" s="54">
        <v>3.91</v>
      </c>
      <c r="X61" s="54">
        <v>7.07</v>
      </c>
      <c r="Y61" s="54">
        <v>5.97</v>
      </c>
      <c r="Z61" s="54">
        <v>7.61</v>
      </c>
      <c r="AA61" s="54">
        <v>10.81</v>
      </c>
      <c r="AB61" s="54">
        <v>6.31</v>
      </c>
      <c r="AC61" s="54">
        <v>6.7</v>
      </c>
      <c r="AD61" s="54">
        <v>21.72</v>
      </c>
      <c r="AE61" s="54">
        <v>11.15</v>
      </c>
      <c r="AF61" s="54">
        <v>1.91</v>
      </c>
      <c r="AG61" s="54">
        <v>1.95</v>
      </c>
      <c r="AH61" s="54">
        <v>1.85</v>
      </c>
      <c r="AI61" s="54">
        <v>3.78</v>
      </c>
      <c r="AJ61" s="54">
        <v>0.97</v>
      </c>
      <c r="AK61" s="54">
        <v>2.41</v>
      </c>
      <c r="AL61" s="54">
        <v>2.68</v>
      </c>
      <c r="AM61" s="54">
        <v>2.81</v>
      </c>
      <c r="AN61" s="54">
        <v>1.11</v>
      </c>
      <c r="AO61" s="54">
        <v>5.4</v>
      </c>
      <c r="AP61" s="54">
        <v>2.38</v>
      </c>
      <c r="AQ61" s="54">
        <v>2</v>
      </c>
      <c r="AR61" s="54">
        <v>7.49</v>
      </c>
      <c r="AS61" s="54">
        <v>131.09</v>
      </c>
      <c r="AT61" s="54">
        <v>155.05</v>
      </c>
      <c r="AU61" s="54">
        <v>144.96</v>
      </c>
      <c r="AV61" s="54">
        <v>209.48</v>
      </c>
      <c r="AW61" s="54">
        <v>9.82</v>
      </c>
      <c r="AX61" s="54">
        <v>1452.74</v>
      </c>
      <c r="AY61" s="54">
        <v>1380.01</v>
      </c>
      <c r="AZ61" s="54">
        <v>1375.61</v>
      </c>
      <c r="BA61" s="54">
        <v>1382.95</v>
      </c>
      <c r="BB61" s="54">
        <v>1412.72</v>
      </c>
      <c r="BC61" s="54">
        <v>1425.41</v>
      </c>
      <c r="BD61" s="54">
        <v>1613.43</v>
      </c>
      <c r="BE61" s="54">
        <v>1586.69</v>
      </c>
      <c r="BF61" s="54">
        <v>1560.5</v>
      </c>
      <c r="BG61" s="54">
        <v>1635.72</v>
      </c>
      <c r="BH61" s="54">
        <v>1532.68</v>
      </c>
      <c r="BI61" s="54">
        <v>1511.58</v>
      </c>
      <c r="BJ61" s="54">
        <v>1328.68</v>
      </c>
      <c r="BK61" s="54">
        <v>15.15</v>
      </c>
      <c r="BL61" s="54">
        <v>18.68</v>
      </c>
      <c r="BM61" s="54">
        <v>12.69</v>
      </c>
      <c r="BN61" s="54">
        <v>4.8</v>
      </c>
      <c r="BO61" s="54">
        <v>1.03</v>
      </c>
      <c r="BP61" s="54">
        <v>4.02</v>
      </c>
      <c r="BQ61" s="54">
        <v>5.12</v>
      </c>
      <c r="BR61" s="54">
        <v>10.9</v>
      </c>
      <c r="BS61" s="54">
        <v>8.18</v>
      </c>
      <c r="BT61" s="54">
        <v>5.47</v>
      </c>
      <c r="BU61" s="54">
        <v>2.45</v>
      </c>
      <c r="BV61" s="54">
        <v>2.59</v>
      </c>
      <c r="BW61" s="54">
        <v>4.22</v>
      </c>
      <c r="BX61" s="93">
        <f t="shared" si="0"/>
        <v>24606.120000000003</v>
      </c>
    </row>
    <row r="62" spans="1:76" ht="15">
      <c r="A62" s="97">
        <v>58</v>
      </c>
      <c r="B62" s="51" t="s">
        <v>77</v>
      </c>
      <c r="C62" s="54">
        <v>268.25</v>
      </c>
      <c r="D62" s="54">
        <v>231.09</v>
      </c>
      <c r="E62" s="54">
        <v>388.93</v>
      </c>
      <c r="F62" s="54">
        <v>609.2</v>
      </c>
      <c r="G62" s="54">
        <v>800.01</v>
      </c>
      <c r="H62" s="54">
        <v>906.56</v>
      </c>
      <c r="I62" s="54">
        <v>975.8</v>
      </c>
      <c r="J62" s="54">
        <v>976.41</v>
      </c>
      <c r="K62" s="54">
        <v>989.28</v>
      </c>
      <c r="L62" s="54">
        <v>942.78</v>
      </c>
      <c r="M62" s="54">
        <v>792.96</v>
      </c>
      <c r="N62" s="54">
        <v>665.74</v>
      </c>
      <c r="O62" s="54">
        <v>575.29</v>
      </c>
      <c r="P62" s="54">
        <v>516.12</v>
      </c>
      <c r="Q62" s="54">
        <v>24.41</v>
      </c>
      <c r="R62" s="54">
        <v>18.55</v>
      </c>
      <c r="S62" s="54">
        <v>21.35</v>
      </c>
      <c r="T62" s="54">
        <v>22.69</v>
      </c>
      <c r="U62" s="54">
        <v>30.59</v>
      </c>
      <c r="V62" s="54">
        <v>19.15</v>
      </c>
      <c r="W62" s="54">
        <v>18.16</v>
      </c>
      <c r="X62" s="54">
        <v>26.29</v>
      </c>
      <c r="Y62" s="54">
        <v>36.51</v>
      </c>
      <c r="Z62" s="54">
        <v>25.78</v>
      </c>
      <c r="AA62" s="54">
        <v>35.61</v>
      </c>
      <c r="AB62" s="54">
        <v>55.72</v>
      </c>
      <c r="AC62" s="54">
        <v>30.67</v>
      </c>
      <c r="AD62" s="54">
        <v>58.59</v>
      </c>
      <c r="AE62" s="54">
        <v>0.22</v>
      </c>
      <c r="AF62" s="54">
        <v>0</v>
      </c>
      <c r="AG62" s="54">
        <v>3.39</v>
      </c>
      <c r="AH62" s="54">
        <v>1.99</v>
      </c>
      <c r="AI62" s="54">
        <v>0.11</v>
      </c>
      <c r="AJ62" s="54">
        <v>3.91</v>
      </c>
      <c r="AK62" s="54">
        <v>4.37</v>
      </c>
      <c r="AL62" s="54">
        <v>6.07</v>
      </c>
      <c r="AM62" s="54">
        <v>10.18</v>
      </c>
      <c r="AN62" s="54">
        <v>3.15</v>
      </c>
      <c r="AO62" s="54">
        <v>16.74</v>
      </c>
      <c r="AP62" s="54">
        <v>11.04</v>
      </c>
      <c r="AQ62" s="54">
        <v>12.74</v>
      </c>
      <c r="AR62" s="54">
        <v>16.28</v>
      </c>
      <c r="AS62" s="54">
        <v>321.92</v>
      </c>
      <c r="AT62" s="54">
        <v>264.39</v>
      </c>
      <c r="AU62" s="54">
        <v>353.65</v>
      </c>
      <c r="AV62" s="54">
        <v>315.5</v>
      </c>
      <c r="AW62" s="54">
        <v>95.4</v>
      </c>
      <c r="AX62" s="54">
        <v>2323.48</v>
      </c>
      <c r="AY62" s="54">
        <v>2240.67</v>
      </c>
      <c r="AZ62" s="54">
        <v>2074.25</v>
      </c>
      <c r="BA62" s="54">
        <v>2068.4</v>
      </c>
      <c r="BB62" s="54">
        <v>1970.64</v>
      </c>
      <c r="BC62" s="54">
        <v>2070.92</v>
      </c>
      <c r="BD62" s="54">
        <v>2035.16</v>
      </c>
      <c r="BE62" s="54">
        <v>2033.57</v>
      </c>
      <c r="BF62" s="54">
        <v>2093.27</v>
      </c>
      <c r="BG62" s="54">
        <v>2303.4</v>
      </c>
      <c r="BH62" s="54">
        <v>2056.08</v>
      </c>
      <c r="BI62" s="54">
        <v>1881.22</v>
      </c>
      <c r="BJ62" s="54">
        <v>1658.97</v>
      </c>
      <c r="BK62" s="54">
        <v>352.55</v>
      </c>
      <c r="BL62" s="54">
        <v>331.42</v>
      </c>
      <c r="BM62" s="54">
        <v>220.26</v>
      </c>
      <c r="BN62" s="54">
        <v>172.45</v>
      </c>
      <c r="BO62" s="54">
        <v>143.46</v>
      </c>
      <c r="BP62" s="54">
        <v>125.08</v>
      </c>
      <c r="BQ62" s="54">
        <v>72.49</v>
      </c>
      <c r="BR62" s="54">
        <v>69.56</v>
      </c>
      <c r="BS62" s="54">
        <v>72.82</v>
      </c>
      <c r="BT62" s="54">
        <v>67.87</v>
      </c>
      <c r="BU62" s="54">
        <v>45.87</v>
      </c>
      <c r="BV62" s="54">
        <v>40.39</v>
      </c>
      <c r="BW62" s="54">
        <v>35.45</v>
      </c>
      <c r="BX62" s="93">
        <f t="shared" si="0"/>
        <v>40063.240000000005</v>
      </c>
    </row>
    <row r="63" spans="1:76" ht="15">
      <c r="A63" s="97">
        <v>59</v>
      </c>
      <c r="B63" s="51" t="s">
        <v>78</v>
      </c>
      <c r="C63" s="54">
        <v>290.72</v>
      </c>
      <c r="D63" s="54">
        <v>373.43</v>
      </c>
      <c r="E63" s="54">
        <v>634.68</v>
      </c>
      <c r="F63" s="54">
        <v>822.85</v>
      </c>
      <c r="G63" s="54">
        <v>1025.68</v>
      </c>
      <c r="H63" s="54">
        <v>1051.28</v>
      </c>
      <c r="I63" s="54">
        <v>1079.77</v>
      </c>
      <c r="J63" s="54">
        <v>1123.75</v>
      </c>
      <c r="K63" s="54">
        <v>1117.79</v>
      </c>
      <c r="L63" s="54">
        <v>1151.57</v>
      </c>
      <c r="M63" s="54">
        <v>1037.5</v>
      </c>
      <c r="N63" s="54">
        <v>871.41</v>
      </c>
      <c r="O63" s="54">
        <v>598.56</v>
      </c>
      <c r="P63" s="54">
        <v>505.03</v>
      </c>
      <c r="Q63" s="54">
        <v>25.37</v>
      </c>
      <c r="R63" s="54">
        <v>13.69</v>
      </c>
      <c r="S63" s="54">
        <v>22.25</v>
      </c>
      <c r="T63" s="54">
        <v>24.95</v>
      </c>
      <c r="U63" s="54">
        <v>22.87</v>
      </c>
      <c r="V63" s="54">
        <v>19.22</v>
      </c>
      <c r="W63" s="54">
        <v>29.57</v>
      </c>
      <c r="X63" s="54">
        <v>21.59</v>
      </c>
      <c r="Y63" s="54">
        <v>28.03</v>
      </c>
      <c r="Z63" s="54">
        <v>33.28</v>
      </c>
      <c r="AA63" s="54">
        <v>36.24</v>
      </c>
      <c r="AB63" s="54">
        <v>24.32</v>
      </c>
      <c r="AC63" s="54">
        <v>14.34</v>
      </c>
      <c r="AD63" s="54">
        <v>37.34</v>
      </c>
      <c r="AE63" s="54">
        <v>4.6</v>
      </c>
      <c r="AF63" s="54">
        <v>0.37</v>
      </c>
      <c r="AG63" s="54">
        <v>3.1</v>
      </c>
      <c r="AH63" s="54">
        <v>2.9</v>
      </c>
      <c r="AI63" s="54">
        <v>7.99</v>
      </c>
      <c r="AJ63" s="54">
        <v>2.07</v>
      </c>
      <c r="AK63" s="54">
        <v>2.03</v>
      </c>
      <c r="AL63" s="54">
        <v>1.8</v>
      </c>
      <c r="AM63" s="54">
        <v>5.25</v>
      </c>
      <c r="AN63" s="54">
        <v>5.01</v>
      </c>
      <c r="AO63" s="54">
        <v>2.39</v>
      </c>
      <c r="AP63" s="54">
        <v>1.34</v>
      </c>
      <c r="AQ63" s="54">
        <v>5.06</v>
      </c>
      <c r="AR63" s="54">
        <v>4.13</v>
      </c>
      <c r="AS63" s="54">
        <v>565.28</v>
      </c>
      <c r="AT63" s="54">
        <v>386.04</v>
      </c>
      <c r="AU63" s="54">
        <v>403.9</v>
      </c>
      <c r="AV63" s="54">
        <v>464.64</v>
      </c>
      <c r="AW63" s="54">
        <v>19.85</v>
      </c>
      <c r="AX63" s="54">
        <v>3744.7</v>
      </c>
      <c r="AY63" s="54">
        <v>3681.35</v>
      </c>
      <c r="AZ63" s="54">
        <v>3419.77</v>
      </c>
      <c r="BA63" s="54">
        <v>3590.57</v>
      </c>
      <c r="BB63" s="54">
        <v>3509.67</v>
      </c>
      <c r="BC63" s="54">
        <v>3638.96</v>
      </c>
      <c r="BD63" s="54">
        <v>3643.65</v>
      </c>
      <c r="BE63" s="54">
        <v>3989.5</v>
      </c>
      <c r="BF63" s="54">
        <v>3808.51</v>
      </c>
      <c r="BG63" s="54">
        <v>4289.63</v>
      </c>
      <c r="BH63" s="54">
        <v>3894.57</v>
      </c>
      <c r="BI63" s="54">
        <v>3815.6</v>
      </c>
      <c r="BJ63" s="54">
        <v>3369.63</v>
      </c>
      <c r="BK63" s="54">
        <v>287.79</v>
      </c>
      <c r="BL63" s="54">
        <v>287.34</v>
      </c>
      <c r="BM63" s="54">
        <v>191.49</v>
      </c>
      <c r="BN63" s="54">
        <v>195.95</v>
      </c>
      <c r="BO63" s="54">
        <v>134.53</v>
      </c>
      <c r="BP63" s="54">
        <v>117.01</v>
      </c>
      <c r="BQ63" s="54">
        <v>84.59</v>
      </c>
      <c r="BR63" s="54">
        <v>99.14</v>
      </c>
      <c r="BS63" s="54">
        <v>99.84</v>
      </c>
      <c r="BT63" s="54">
        <v>130.42</v>
      </c>
      <c r="BU63" s="54">
        <v>119.34</v>
      </c>
      <c r="BV63" s="54">
        <v>96.02</v>
      </c>
      <c r="BW63" s="54">
        <v>63.02</v>
      </c>
      <c r="BX63" s="93">
        <f t="shared" si="0"/>
        <v>64227.41999999997</v>
      </c>
    </row>
    <row r="64" spans="1:76" ht="15">
      <c r="A64" s="97">
        <v>60</v>
      </c>
      <c r="B64" s="51" t="s">
        <v>79</v>
      </c>
      <c r="C64" s="54">
        <v>19.79</v>
      </c>
      <c r="D64" s="54">
        <v>110.17</v>
      </c>
      <c r="E64" s="54">
        <v>88.28</v>
      </c>
      <c r="F64" s="54">
        <v>92.68</v>
      </c>
      <c r="G64" s="54">
        <v>88.57</v>
      </c>
      <c r="H64" s="54">
        <v>111.12</v>
      </c>
      <c r="I64" s="54">
        <v>85.05</v>
      </c>
      <c r="J64" s="54">
        <v>90.95</v>
      </c>
      <c r="K64" s="54">
        <v>94.81</v>
      </c>
      <c r="L64" s="54">
        <v>120.33</v>
      </c>
      <c r="M64" s="54">
        <v>88.8</v>
      </c>
      <c r="N64" s="54">
        <v>101.33</v>
      </c>
      <c r="O64" s="54">
        <v>82.86</v>
      </c>
      <c r="P64" s="54">
        <v>73.8</v>
      </c>
      <c r="Q64" s="54">
        <v>0</v>
      </c>
      <c r="R64" s="54">
        <v>1.08</v>
      </c>
      <c r="S64" s="54">
        <v>0</v>
      </c>
      <c r="T64" s="54">
        <v>1.08</v>
      </c>
      <c r="U64" s="54">
        <v>0</v>
      </c>
      <c r="V64" s="54">
        <v>1.15</v>
      </c>
      <c r="W64" s="54">
        <v>0.98</v>
      </c>
      <c r="X64" s="54">
        <v>3.12</v>
      </c>
      <c r="Y64" s="54">
        <v>6.09</v>
      </c>
      <c r="Z64" s="54">
        <v>6.39</v>
      </c>
      <c r="AA64" s="54">
        <v>6.52</v>
      </c>
      <c r="AB64" s="54">
        <v>1.92</v>
      </c>
      <c r="AC64" s="54">
        <v>2.22</v>
      </c>
      <c r="AD64" s="54">
        <v>7.11</v>
      </c>
      <c r="AE64" s="54">
        <v>0</v>
      </c>
      <c r="AF64" s="54">
        <v>1.03</v>
      </c>
      <c r="AG64" s="54">
        <v>2.01</v>
      </c>
      <c r="AH64" s="54">
        <v>0</v>
      </c>
      <c r="AI64" s="54">
        <v>0</v>
      </c>
      <c r="AJ64" s="54">
        <v>0</v>
      </c>
      <c r="AK64" s="54">
        <v>0</v>
      </c>
      <c r="AL64" s="54">
        <v>0.16</v>
      </c>
      <c r="AM64" s="54">
        <v>0</v>
      </c>
      <c r="AN64" s="54">
        <v>1.01</v>
      </c>
      <c r="AO64" s="54">
        <v>0</v>
      </c>
      <c r="AP64" s="54">
        <v>0.91</v>
      </c>
      <c r="AQ64" s="54">
        <v>0</v>
      </c>
      <c r="AR64" s="54">
        <v>0.97</v>
      </c>
      <c r="AS64" s="54">
        <v>79.12</v>
      </c>
      <c r="AT64" s="54">
        <v>59.77</v>
      </c>
      <c r="AU64" s="54">
        <v>89.96</v>
      </c>
      <c r="AV64" s="54">
        <v>98.32</v>
      </c>
      <c r="AW64" s="54">
        <v>12.9</v>
      </c>
      <c r="AX64" s="54">
        <v>508.57</v>
      </c>
      <c r="AY64" s="54">
        <v>482.1</v>
      </c>
      <c r="AZ64" s="54">
        <v>490.34</v>
      </c>
      <c r="BA64" s="54">
        <v>458.39</v>
      </c>
      <c r="BB64" s="54">
        <v>471.45</v>
      </c>
      <c r="BC64" s="54">
        <v>442.67</v>
      </c>
      <c r="BD64" s="54">
        <v>513.8</v>
      </c>
      <c r="BE64" s="54">
        <v>509.7</v>
      </c>
      <c r="BF64" s="54">
        <v>501.8</v>
      </c>
      <c r="BG64" s="54">
        <v>404.52</v>
      </c>
      <c r="BH64" s="54">
        <v>348.19</v>
      </c>
      <c r="BI64" s="54">
        <v>343.55</v>
      </c>
      <c r="BJ64" s="54">
        <v>291.88</v>
      </c>
      <c r="BK64" s="54">
        <v>44.48</v>
      </c>
      <c r="BL64" s="54">
        <v>41.89</v>
      </c>
      <c r="BM64" s="54">
        <v>19.59</v>
      </c>
      <c r="BN64" s="54">
        <v>3.95</v>
      </c>
      <c r="BO64" s="54">
        <v>5.48</v>
      </c>
      <c r="BP64" s="54">
        <v>6.33</v>
      </c>
      <c r="BQ64" s="54">
        <v>5.99</v>
      </c>
      <c r="BR64" s="54">
        <v>6.99</v>
      </c>
      <c r="BS64" s="54">
        <v>3.91</v>
      </c>
      <c r="BT64" s="54">
        <v>7.36</v>
      </c>
      <c r="BU64" s="54">
        <v>4.3</v>
      </c>
      <c r="BV64" s="54">
        <v>3.91</v>
      </c>
      <c r="BW64" s="54">
        <v>5.65</v>
      </c>
      <c r="BX64" s="93">
        <f t="shared" si="0"/>
        <v>7559.149999999997</v>
      </c>
    </row>
    <row r="65" spans="1:76" ht="15">
      <c r="A65" s="97">
        <v>61</v>
      </c>
      <c r="B65" s="51" t="s">
        <v>80</v>
      </c>
      <c r="C65" s="54">
        <v>70.6</v>
      </c>
      <c r="D65" s="54">
        <v>69.3</v>
      </c>
      <c r="E65" s="54">
        <v>62.09</v>
      </c>
      <c r="F65" s="54">
        <v>66.74</v>
      </c>
      <c r="G65" s="54">
        <v>93.89</v>
      </c>
      <c r="H65" s="54">
        <v>72.69</v>
      </c>
      <c r="I65" s="54">
        <v>84.37</v>
      </c>
      <c r="J65" s="54">
        <v>71.3</v>
      </c>
      <c r="K65" s="54">
        <v>67.83</v>
      </c>
      <c r="L65" s="54">
        <v>68.41</v>
      </c>
      <c r="M65" s="54">
        <v>60.97</v>
      </c>
      <c r="N65" s="54">
        <v>59.02</v>
      </c>
      <c r="O65" s="54">
        <v>43.05</v>
      </c>
      <c r="P65" s="54">
        <v>32.31</v>
      </c>
      <c r="Q65" s="54">
        <v>0</v>
      </c>
      <c r="R65" s="54">
        <v>0</v>
      </c>
      <c r="S65" s="54">
        <v>0</v>
      </c>
      <c r="T65" s="54">
        <v>0.91</v>
      </c>
      <c r="U65" s="54">
        <v>0.96</v>
      </c>
      <c r="V65" s="54">
        <v>0</v>
      </c>
      <c r="W65" s="54">
        <v>2.04</v>
      </c>
      <c r="X65" s="54">
        <v>0</v>
      </c>
      <c r="Y65" s="54">
        <v>0.98</v>
      </c>
      <c r="Z65" s="54">
        <v>0</v>
      </c>
      <c r="AA65" s="54">
        <v>0</v>
      </c>
      <c r="AB65" s="54">
        <v>0</v>
      </c>
      <c r="AC65" s="54">
        <v>0</v>
      </c>
      <c r="AD65" s="54">
        <v>1.86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0.78</v>
      </c>
      <c r="AS65" s="54">
        <v>57.29</v>
      </c>
      <c r="AT65" s="54">
        <v>42.93</v>
      </c>
      <c r="AU65" s="54">
        <v>46.41</v>
      </c>
      <c r="AV65" s="54">
        <v>65.98</v>
      </c>
      <c r="AW65" s="54">
        <v>1.13</v>
      </c>
      <c r="AX65" s="54">
        <v>378.14</v>
      </c>
      <c r="AY65" s="54">
        <v>392.52</v>
      </c>
      <c r="AZ65" s="54">
        <v>390.8</v>
      </c>
      <c r="BA65" s="54">
        <v>402.27</v>
      </c>
      <c r="BB65" s="54">
        <v>426.35</v>
      </c>
      <c r="BC65" s="54">
        <v>379.02</v>
      </c>
      <c r="BD65" s="54">
        <v>376</v>
      </c>
      <c r="BE65" s="54">
        <v>394.12</v>
      </c>
      <c r="BF65" s="54">
        <v>374.24</v>
      </c>
      <c r="BG65" s="54">
        <v>356.88</v>
      </c>
      <c r="BH65" s="54">
        <v>318.77</v>
      </c>
      <c r="BI65" s="54">
        <v>244.28</v>
      </c>
      <c r="BJ65" s="54">
        <v>182.6</v>
      </c>
      <c r="BK65" s="54">
        <v>35.08</v>
      </c>
      <c r="BL65" s="54">
        <v>27.26</v>
      </c>
      <c r="BM65" s="54">
        <v>18.48</v>
      </c>
      <c r="BN65" s="54">
        <v>14.42</v>
      </c>
      <c r="BO65" s="54">
        <v>14.39</v>
      </c>
      <c r="BP65" s="54">
        <v>1.79</v>
      </c>
      <c r="BQ65" s="54">
        <v>4.02</v>
      </c>
      <c r="BR65" s="54">
        <v>7.13</v>
      </c>
      <c r="BS65" s="54">
        <v>3.23</v>
      </c>
      <c r="BT65" s="54">
        <v>1.02</v>
      </c>
      <c r="BU65" s="54">
        <v>2.17</v>
      </c>
      <c r="BV65" s="54">
        <v>2.47</v>
      </c>
      <c r="BW65" s="54">
        <v>0.62</v>
      </c>
      <c r="BX65" s="93">
        <f t="shared" si="0"/>
        <v>5891.910000000002</v>
      </c>
    </row>
    <row r="66" spans="1:76" ht="15">
      <c r="A66" s="97">
        <v>62</v>
      </c>
      <c r="B66" s="51" t="s">
        <v>81</v>
      </c>
      <c r="C66" s="54">
        <v>53.77</v>
      </c>
      <c r="D66" s="54">
        <v>43.24</v>
      </c>
      <c r="E66" s="54">
        <v>44.07</v>
      </c>
      <c r="F66" s="54">
        <v>40.64</v>
      </c>
      <c r="G66" s="54">
        <v>52.93</v>
      </c>
      <c r="H66" s="54">
        <v>39.82</v>
      </c>
      <c r="I66" s="54">
        <v>45.9</v>
      </c>
      <c r="J66" s="54">
        <v>43.1</v>
      </c>
      <c r="K66" s="54">
        <v>63.42</v>
      </c>
      <c r="L66" s="54">
        <v>44.93</v>
      </c>
      <c r="M66" s="54">
        <v>28.49</v>
      </c>
      <c r="N66" s="54">
        <v>34.62</v>
      </c>
      <c r="O66" s="54">
        <v>36.16</v>
      </c>
      <c r="P66" s="54">
        <v>25.18</v>
      </c>
      <c r="Q66" s="54">
        <v>1.23</v>
      </c>
      <c r="R66" s="54">
        <v>3.1</v>
      </c>
      <c r="S66" s="54">
        <v>1.63</v>
      </c>
      <c r="T66" s="54">
        <v>0</v>
      </c>
      <c r="U66" s="54">
        <v>0</v>
      </c>
      <c r="V66" s="54">
        <v>5.79</v>
      </c>
      <c r="W66" s="54">
        <v>0.88</v>
      </c>
      <c r="X66" s="54">
        <v>3.13</v>
      </c>
      <c r="Y66" s="54">
        <v>1.06</v>
      </c>
      <c r="Z66" s="54">
        <v>2.98</v>
      </c>
      <c r="AA66" s="54">
        <v>2.46</v>
      </c>
      <c r="AB66" s="54">
        <v>1.69</v>
      </c>
      <c r="AC66" s="54">
        <v>1.89</v>
      </c>
      <c r="AD66" s="54">
        <v>0</v>
      </c>
      <c r="AE66" s="54">
        <v>0</v>
      </c>
      <c r="AF66" s="54">
        <v>0</v>
      </c>
      <c r="AG66" s="54">
        <v>0.8</v>
      </c>
      <c r="AH66" s="54">
        <v>0</v>
      </c>
      <c r="AI66" s="54">
        <v>1.88</v>
      </c>
      <c r="AJ66" s="54">
        <v>0.11</v>
      </c>
      <c r="AK66" s="54">
        <v>0.86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0.85</v>
      </c>
      <c r="AS66" s="54">
        <v>1.46</v>
      </c>
      <c r="AT66" s="54">
        <v>2.69</v>
      </c>
      <c r="AU66" s="54">
        <v>11.13</v>
      </c>
      <c r="AV66" s="54">
        <v>18.43</v>
      </c>
      <c r="AW66" s="54">
        <v>4.83</v>
      </c>
      <c r="AX66" s="54">
        <v>203.46</v>
      </c>
      <c r="AY66" s="54">
        <v>180.39</v>
      </c>
      <c r="AZ66" s="54">
        <v>228.66</v>
      </c>
      <c r="BA66" s="54">
        <v>192.94</v>
      </c>
      <c r="BB66" s="54">
        <v>205.16</v>
      </c>
      <c r="BC66" s="54">
        <v>166.58</v>
      </c>
      <c r="BD66" s="54">
        <v>200.4</v>
      </c>
      <c r="BE66" s="54">
        <v>169.45</v>
      </c>
      <c r="BF66" s="54">
        <v>166.35</v>
      </c>
      <c r="BG66" s="54">
        <v>180.31</v>
      </c>
      <c r="BH66" s="54">
        <v>143.2</v>
      </c>
      <c r="BI66" s="54">
        <v>119.9</v>
      </c>
      <c r="BJ66" s="54">
        <v>67.26</v>
      </c>
      <c r="BK66" s="54">
        <v>0</v>
      </c>
      <c r="BL66" s="54">
        <v>0</v>
      </c>
      <c r="BM66" s="54">
        <v>0</v>
      </c>
      <c r="BN66" s="54">
        <v>0</v>
      </c>
      <c r="BO66" s="54">
        <v>0</v>
      </c>
      <c r="BP66" s="54">
        <v>0</v>
      </c>
      <c r="BQ66" s="54">
        <v>0</v>
      </c>
      <c r="BR66" s="54">
        <v>0</v>
      </c>
      <c r="BS66" s="54">
        <v>0</v>
      </c>
      <c r="BT66" s="54">
        <v>0.69</v>
      </c>
      <c r="BU66" s="54">
        <v>0</v>
      </c>
      <c r="BV66" s="54">
        <v>0</v>
      </c>
      <c r="BW66" s="54">
        <v>0</v>
      </c>
      <c r="BX66" s="93">
        <f t="shared" si="0"/>
        <v>2889.9</v>
      </c>
    </row>
    <row r="67" spans="1:76" ht="15">
      <c r="A67" s="97">
        <v>63</v>
      </c>
      <c r="B67" s="51" t="s">
        <v>82</v>
      </c>
      <c r="C67" s="54">
        <v>11.11</v>
      </c>
      <c r="D67" s="54">
        <v>41.18</v>
      </c>
      <c r="E67" s="54">
        <v>36.46</v>
      </c>
      <c r="F67" s="54">
        <v>34.37</v>
      </c>
      <c r="G67" s="54">
        <v>24.91</v>
      </c>
      <c r="H67" s="54">
        <v>50.67</v>
      </c>
      <c r="I67" s="54">
        <v>29.52</v>
      </c>
      <c r="J67" s="54">
        <v>34.82</v>
      </c>
      <c r="K67" s="54">
        <v>24.5</v>
      </c>
      <c r="L67" s="54">
        <v>26.34</v>
      </c>
      <c r="M67" s="54">
        <v>39.21</v>
      </c>
      <c r="N67" s="54">
        <v>24.9</v>
      </c>
      <c r="O67" s="54">
        <v>20.1</v>
      </c>
      <c r="P67" s="54">
        <v>26.23</v>
      </c>
      <c r="Q67" s="54">
        <v>3.65</v>
      </c>
      <c r="R67" s="54">
        <v>0.95</v>
      </c>
      <c r="S67" s="54">
        <v>0</v>
      </c>
      <c r="T67" s="54">
        <v>0</v>
      </c>
      <c r="U67" s="54">
        <v>2.29</v>
      </c>
      <c r="V67" s="54">
        <v>2.18</v>
      </c>
      <c r="W67" s="54">
        <v>0.98</v>
      </c>
      <c r="X67" s="54">
        <v>1.77</v>
      </c>
      <c r="Y67" s="54">
        <v>1.01</v>
      </c>
      <c r="Z67" s="54">
        <v>0</v>
      </c>
      <c r="AA67" s="54">
        <v>0.69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0.71</v>
      </c>
      <c r="AP67" s="54">
        <v>0</v>
      </c>
      <c r="AQ67" s="54">
        <v>0</v>
      </c>
      <c r="AR67" s="54">
        <v>0</v>
      </c>
      <c r="AS67" s="54">
        <v>24.09</v>
      </c>
      <c r="AT67" s="54">
        <v>18.08</v>
      </c>
      <c r="AU67" s="54">
        <v>14.76</v>
      </c>
      <c r="AV67" s="54">
        <v>23.98</v>
      </c>
      <c r="AW67" s="54">
        <v>0</v>
      </c>
      <c r="AX67" s="54">
        <v>154.13</v>
      </c>
      <c r="AY67" s="54">
        <v>146.92</v>
      </c>
      <c r="AZ67" s="54">
        <v>130.88</v>
      </c>
      <c r="BA67" s="54">
        <v>135.41</v>
      </c>
      <c r="BB67" s="54">
        <v>146.2</v>
      </c>
      <c r="BC67" s="54">
        <v>139.34</v>
      </c>
      <c r="BD67" s="54">
        <v>135.94</v>
      </c>
      <c r="BE67" s="54">
        <v>147.28</v>
      </c>
      <c r="BF67" s="54">
        <v>124.52</v>
      </c>
      <c r="BG67" s="54">
        <v>99.56</v>
      </c>
      <c r="BH67" s="54">
        <v>100.47</v>
      </c>
      <c r="BI67" s="54">
        <v>96.36</v>
      </c>
      <c r="BJ67" s="54">
        <v>88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54">
        <v>0</v>
      </c>
      <c r="BQ67" s="54">
        <v>0</v>
      </c>
      <c r="BR67" s="54">
        <v>0</v>
      </c>
      <c r="BS67" s="54">
        <v>0</v>
      </c>
      <c r="BT67" s="54">
        <v>0</v>
      </c>
      <c r="BU67" s="54">
        <v>0</v>
      </c>
      <c r="BV67" s="54">
        <v>0</v>
      </c>
      <c r="BW67" s="54">
        <v>0</v>
      </c>
      <c r="BX67" s="93">
        <f t="shared" si="0"/>
        <v>2164.47</v>
      </c>
    </row>
    <row r="68" spans="1:76" ht="15">
      <c r="A68" s="97">
        <v>64</v>
      </c>
      <c r="B68" s="51" t="s">
        <v>83</v>
      </c>
      <c r="C68" s="54">
        <v>222.29</v>
      </c>
      <c r="D68" s="54">
        <v>433.43</v>
      </c>
      <c r="E68" s="54">
        <v>633.05</v>
      </c>
      <c r="F68" s="54">
        <v>736.19</v>
      </c>
      <c r="G68" s="54">
        <v>1032.37</v>
      </c>
      <c r="H68" s="54">
        <v>996.91</v>
      </c>
      <c r="I68" s="54">
        <v>1040.99</v>
      </c>
      <c r="J68" s="54">
        <v>1070.31</v>
      </c>
      <c r="K68" s="54">
        <v>1168.76</v>
      </c>
      <c r="L68" s="54">
        <v>1221.34</v>
      </c>
      <c r="M68" s="54">
        <v>1271.87</v>
      </c>
      <c r="N68" s="54">
        <v>913.5</v>
      </c>
      <c r="O68" s="54">
        <v>713.05</v>
      </c>
      <c r="P68" s="54">
        <v>609.17</v>
      </c>
      <c r="Q68" s="54">
        <v>97.66</v>
      </c>
      <c r="R68" s="54">
        <v>20.9</v>
      </c>
      <c r="S68" s="54">
        <v>25.58</v>
      </c>
      <c r="T68" s="54">
        <v>34.08</v>
      </c>
      <c r="U68" s="54">
        <v>31.32</v>
      </c>
      <c r="V68" s="54">
        <v>29.17</v>
      </c>
      <c r="W68" s="54">
        <v>29.86</v>
      </c>
      <c r="X68" s="54">
        <v>42.13</v>
      </c>
      <c r="Y68" s="54">
        <v>47.26</v>
      </c>
      <c r="Z68" s="54">
        <v>43.76</v>
      </c>
      <c r="AA68" s="54">
        <v>46.67</v>
      </c>
      <c r="AB68" s="54">
        <v>34.11</v>
      </c>
      <c r="AC68" s="54">
        <v>18.09</v>
      </c>
      <c r="AD68" s="54">
        <v>78.36</v>
      </c>
      <c r="AE68" s="54">
        <v>5.33</v>
      </c>
      <c r="AF68" s="54">
        <v>6.87</v>
      </c>
      <c r="AG68" s="54">
        <v>8.6</v>
      </c>
      <c r="AH68" s="54">
        <v>7.7</v>
      </c>
      <c r="AI68" s="54">
        <v>8.25</v>
      </c>
      <c r="AJ68" s="54">
        <v>11.44</v>
      </c>
      <c r="AK68" s="54">
        <v>12.11</v>
      </c>
      <c r="AL68" s="54">
        <v>8.38</v>
      </c>
      <c r="AM68" s="54">
        <v>7</v>
      </c>
      <c r="AN68" s="54">
        <v>6.43</v>
      </c>
      <c r="AO68" s="54">
        <v>16.69</v>
      </c>
      <c r="AP68" s="54">
        <v>5.91</v>
      </c>
      <c r="AQ68" s="54">
        <v>2.47</v>
      </c>
      <c r="AR68" s="54">
        <v>28.21</v>
      </c>
      <c r="AS68" s="54">
        <v>496.12</v>
      </c>
      <c r="AT68" s="54">
        <v>404.43</v>
      </c>
      <c r="AU68" s="54">
        <v>459.12</v>
      </c>
      <c r="AV68" s="54">
        <v>445.06</v>
      </c>
      <c r="AW68" s="54">
        <v>123.26</v>
      </c>
      <c r="AX68" s="54">
        <v>3601.82</v>
      </c>
      <c r="AY68" s="54">
        <v>3416.42</v>
      </c>
      <c r="AZ68" s="54">
        <v>3356.93</v>
      </c>
      <c r="BA68" s="54">
        <v>3609.22</v>
      </c>
      <c r="BB68" s="54">
        <v>3436.94</v>
      </c>
      <c r="BC68" s="54">
        <v>3502.84</v>
      </c>
      <c r="BD68" s="54">
        <v>3584.54</v>
      </c>
      <c r="BE68" s="54">
        <v>3528.98</v>
      </c>
      <c r="BF68" s="54">
        <v>3542.46</v>
      </c>
      <c r="BG68" s="54">
        <v>3756.76</v>
      </c>
      <c r="BH68" s="54">
        <v>3296.78</v>
      </c>
      <c r="BI68" s="54">
        <v>3077.71</v>
      </c>
      <c r="BJ68" s="54">
        <v>2847.86</v>
      </c>
      <c r="BK68" s="54">
        <v>411.62</v>
      </c>
      <c r="BL68" s="54">
        <v>442.6</v>
      </c>
      <c r="BM68" s="54">
        <v>348.4</v>
      </c>
      <c r="BN68" s="54">
        <v>270.66</v>
      </c>
      <c r="BO68" s="54">
        <v>170.62</v>
      </c>
      <c r="BP68" s="54">
        <v>179.55</v>
      </c>
      <c r="BQ68" s="54">
        <v>88.42</v>
      </c>
      <c r="BR68" s="54">
        <v>110.7</v>
      </c>
      <c r="BS68" s="54">
        <v>73.57</v>
      </c>
      <c r="BT68" s="54">
        <v>61.38</v>
      </c>
      <c r="BU68" s="54">
        <v>53.12</v>
      </c>
      <c r="BV68" s="54">
        <v>35.13</v>
      </c>
      <c r="BW68" s="54">
        <v>29.34</v>
      </c>
      <c r="BX68" s="93">
        <f t="shared" si="0"/>
        <v>61539.93000000001</v>
      </c>
    </row>
    <row r="69" spans="1:76" ht="15">
      <c r="A69" s="97">
        <v>65</v>
      </c>
      <c r="B69" s="51" t="s">
        <v>84</v>
      </c>
      <c r="C69" s="54">
        <v>334.22</v>
      </c>
      <c r="D69" s="54">
        <v>74.91</v>
      </c>
      <c r="E69" s="54">
        <v>50.8</v>
      </c>
      <c r="F69" s="54">
        <v>60.91</v>
      </c>
      <c r="G69" s="54">
        <v>92.55</v>
      </c>
      <c r="H69" s="54">
        <v>66.38</v>
      </c>
      <c r="I69" s="54">
        <v>67.33</v>
      </c>
      <c r="J69" s="54">
        <v>72.28</v>
      </c>
      <c r="K69" s="54">
        <v>74.18</v>
      </c>
      <c r="L69" s="54">
        <v>79.11</v>
      </c>
      <c r="M69" s="54">
        <v>88</v>
      </c>
      <c r="N69" s="54">
        <v>66.48</v>
      </c>
      <c r="O69" s="54">
        <v>61.65</v>
      </c>
      <c r="P69" s="54">
        <v>54.04</v>
      </c>
      <c r="Q69" s="54">
        <v>8</v>
      </c>
      <c r="R69" s="54">
        <v>0.96</v>
      </c>
      <c r="S69" s="54">
        <v>1.11</v>
      </c>
      <c r="T69" s="54">
        <v>0.78</v>
      </c>
      <c r="U69" s="54">
        <v>0</v>
      </c>
      <c r="V69" s="54">
        <v>0</v>
      </c>
      <c r="W69" s="54">
        <v>0</v>
      </c>
      <c r="X69" s="54">
        <v>0</v>
      </c>
      <c r="Y69" s="54">
        <v>3.84</v>
      </c>
      <c r="Z69" s="54">
        <v>1.01</v>
      </c>
      <c r="AA69" s="54">
        <v>1.76</v>
      </c>
      <c r="AB69" s="54">
        <v>3</v>
      </c>
      <c r="AC69" s="54">
        <v>0</v>
      </c>
      <c r="AD69" s="54">
        <v>2.11</v>
      </c>
      <c r="AE69" s="54">
        <v>1.17</v>
      </c>
      <c r="AF69" s="54">
        <v>2.24</v>
      </c>
      <c r="AG69" s="54">
        <v>2.59</v>
      </c>
      <c r="AH69" s="54">
        <v>0.91</v>
      </c>
      <c r="AI69" s="54">
        <v>2.44</v>
      </c>
      <c r="AJ69" s="54">
        <v>2.37</v>
      </c>
      <c r="AK69" s="54">
        <v>0</v>
      </c>
      <c r="AL69" s="54">
        <v>0</v>
      </c>
      <c r="AM69" s="54">
        <v>0</v>
      </c>
      <c r="AN69" s="54">
        <v>1.14</v>
      </c>
      <c r="AO69" s="54">
        <v>0</v>
      </c>
      <c r="AP69" s="54">
        <v>0</v>
      </c>
      <c r="AQ69" s="54">
        <v>0</v>
      </c>
      <c r="AR69" s="54">
        <v>2.44</v>
      </c>
      <c r="AS69" s="54">
        <v>34.27</v>
      </c>
      <c r="AT69" s="54">
        <v>48.51</v>
      </c>
      <c r="AU69" s="54">
        <v>40.78</v>
      </c>
      <c r="AV69" s="54">
        <v>53.72</v>
      </c>
      <c r="AW69" s="54">
        <v>1.03</v>
      </c>
      <c r="AX69" s="54">
        <v>359.55</v>
      </c>
      <c r="AY69" s="54">
        <v>360.47</v>
      </c>
      <c r="AZ69" s="54">
        <v>282.85</v>
      </c>
      <c r="BA69" s="54">
        <v>341.41</v>
      </c>
      <c r="BB69" s="54">
        <v>332.4</v>
      </c>
      <c r="BC69" s="54">
        <v>318.85</v>
      </c>
      <c r="BD69" s="54">
        <v>327.97</v>
      </c>
      <c r="BE69" s="54">
        <v>303.52</v>
      </c>
      <c r="BF69" s="54">
        <v>290.8</v>
      </c>
      <c r="BG69" s="54">
        <v>246.93</v>
      </c>
      <c r="BH69" s="54">
        <v>260.47</v>
      </c>
      <c r="BI69" s="54">
        <v>225.22</v>
      </c>
      <c r="BJ69" s="54">
        <v>152.45</v>
      </c>
      <c r="BK69" s="54">
        <v>1.2</v>
      </c>
      <c r="BL69" s="54">
        <v>1.36</v>
      </c>
      <c r="BM69" s="54">
        <v>0</v>
      </c>
      <c r="BN69" s="54">
        <v>1.16</v>
      </c>
      <c r="BO69" s="54">
        <v>1.13</v>
      </c>
      <c r="BP69" s="54">
        <v>0</v>
      </c>
      <c r="BQ69" s="54">
        <v>0</v>
      </c>
      <c r="BR69" s="54">
        <v>0</v>
      </c>
      <c r="BS69" s="54">
        <v>0</v>
      </c>
      <c r="BT69" s="54">
        <v>0</v>
      </c>
      <c r="BU69" s="54">
        <v>0</v>
      </c>
      <c r="BV69" s="54">
        <v>0</v>
      </c>
      <c r="BW69" s="54">
        <v>1.22</v>
      </c>
      <c r="BX69" s="93">
        <f t="shared" si="0"/>
        <v>5267.98</v>
      </c>
    </row>
    <row r="70" spans="1:76" ht="15">
      <c r="A70" s="97">
        <v>66</v>
      </c>
      <c r="B70" s="51" t="s">
        <v>85</v>
      </c>
      <c r="C70" s="54">
        <v>47.88</v>
      </c>
      <c r="D70" s="54">
        <v>45.41</v>
      </c>
      <c r="E70" s="54">
        <v>65.53</v>
      </c>
      <c r="F70" s="54">
        <v>65.57</v>
      </c>
      <c r="G70" s="54">
        <v>88.72</v>
      </c>
      <c r="H70" s="54">
        <v>81.17</v>
      </c>
      <c r="I70" s="54">
        <v>85.33</v>
      </c>
      <c r="J70" s="54">
        <v>89.8</v>
      </c>
      <c r="K70" s="54">
        <v>103.32</v>
      </c>
      <c r="L70" s="54">
        <v>106.86</v>
      </c>
      <c r="M70" s="54">
        <v>112.67</v>
      </c>
      <c r="N70" s="54">
        <v>87.15</v>
      </c>
      <c r="O70" s="54">
        <v>71.2</v>
      </c>
      <c r="P70" s="54">
        <v>48.7</v>
      </c>
      <c r="Q70" s="54">
        <v>5.07</v>
      </c>
      <c r="R70" s="54">
        <v>0</v>
      </c>
      <c r="S70" s="54">
        <v>0.9</v>
      </c>
      <c r="T70" s="54">
        <v>2.17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0.94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0.09</v>
      </c>
      <c r="AH70" s="54">
        <v>0</v>
      </c>
      <c r="AI70" s="54">
        <v>0.11</v>
      </c>
      <c r="AJ70" s="54">
        <v>0</v>
      </c>
      <c r="AK70" s="54">
        <v>0</v>
      </c>
      <c r="AL70" s="54">
        <v>0</v>
      </c>
      <c r="AM70" s="54">
        <v>0.19</v>
      </c>
      <c r="AN70" s="54">
        <v>1.07</v>
      </c>
      <c r="AO70" s="54">
        <v>0.44</v>
      </c>
      <c r="AP70" s="54">
        <v>0.19</v>
      </c>
      <c r="AQ70" s="54">
        <v>0</v>
      </c>
      <c r="AR70" s="54">
        <v>0.13</v>
      </c>
      <c r="AS70" s="54">
        <v>40.34</v>
      </c>
      <c r="AT70" s="54">
        <v>35.7</v>
      </c>
      <c r="AU70" s="54">
        <v>39.7</v>
      </c>
      <c r="AV70" s="54">
        <v>70.71</v>
      </c>
      <c r="AW70" s="54">
        <v>3.55</v>
      </c>
      <c r="AX70" s="54">
        <v>514</v>
      </c>
      <c r="AY70" s="54">
        <v>504.68</v>
      </c>
      <c r="AZ70" s="54">
        <v>529.27</v>
      </c>
      <c r="BA70" s="54">
        <v>515.64</v>
      </c>
      <c r="BB70" s="54">
        <v>448.89</v>
      </c>
      <c r="BC70" s="54">
        <v>443.99</v>
      </c>
      <c r="BD70" s="54">
        <v>435.14</v>
      </c>
      <c r="BE70" s="54">
        <v>469.58</v>
      </c>
      <c r="BF70" s="54">
        <v>424.46</v>
      </c>
      <c r="BG70" s="54">
        <v>448.11</v>
      </c>
      <c r="BH70" s="54">
        <v>348.43</v>
      </c>
      <c r="BI70" s="54">
        <v>318.41</v>
      </c>
      <c r="BJ70" s="54">
        <v>302.43</v>
      </c>
      <c r="BK70" s="54">
        <v>24.11</v>
      </c>
      <c r="BL70" s="54">
        <v>16.04</v>
      </c>
      <c r="BM70" s="54">
        <v>16.33</v>
      </c>
      <c r="BN70" s="54">
        <v>11.06</v>
      </c>
      <c r="BO70" s="54">
        <v>4.83</v>
      </c>
      <c r="BP70" s="54">
        <v>5.91</v>
      </c>
      <c r="BQ70" s="54">
        <v>7.21</v>
      </c>
      <c r="BR70" s="54">
        <v>10.38</v>
      </c>
      <c r="BS70" s="54">
        <v>10.52</v>
      </c>
      <c r="BT70" s="54">
        <v>7.19</v>
      </c>
      <c r="BU70" s="54">
        <v>4.22</v>
      </c>
      <c r="BV70" s="54">
        <v>5.53</v>
      </c>
      <c r="BW70" s="54">
        <v>2.38</v>
      </c>
      <c r="BX70" s="93">
        <f aca="true" t="shared" si="1" ref="BX70:BX79">SUM(C70:BW70)</f>
        <v>7129.35</v>
      </c>
    </row>
    <row r="71" spans="1:76" ht="15">
      <c r="A71" s="97">
        <v>67</v>
      </c>
      <c r="B71" s="51" t="s">
        <v>86</v>
      </c>
      <c r="C71" s="54">
        <v>27.62</v>
      </c>
      <c r="D71" s="54">
        <v>34.37</v>
      </c>
      <c r="E71" s="54">
        <v>33.6</v>
      </c>
      <c r="F71" s="54">
        <v>48.64</v>
      </c>
      <c r="G71" s="54">
        <v>46.27</v>
      </c>
      <c r="H71" s="54">
        <v>71.02</v>
      </c>
      <c r="I71" s="54">
        <v>51.19</v>
      </c>
      <c r="J71" s="54">
        <v>45.16</v>
      </c>
      <c r="K71" s="54">
        <v>46.99</v>
      </c>
      <c r="L71" s="54">
        <v>52.56</v>
      </c>
      <c r="M71" s="54">
        <v>56.32</v>
      </c>
      <c r="N71" s="54">
        <v>33</v>
      </c>
      <c r="O71" s="54">
        <v>22.16</v>
      </c>
      <c r="P71" s="54">
        <v>19.46</v>
      </c>
      <c r="Q71" s="54">
        <v>0</v>
      </c>
      <c r="R71" s="54">
        <v>0.98</v>
      </c>
      <c r="S71" s="54">
        <v>2.03</v>
      </c>
      <c r="T71" s="54">
        <v>1.88</v>
      </c>
      <c r="U71" s="54">
        <v>0.86</v>
      </c>
      <c r="V71" s="54">
        <v>1.88</v>
      </c>
      <c r="W71" s="54">
        <v>1.9</v>
      </c>
      <c r="X71" s="54">
        <v>0</v>
      </c>
      <c r="Y71" s="54">
        <v>3.87</v>
      </c>
      <c r="Z71" s="54">
        <v>0</v>
      </c>
      <c r="AA71" s="54">
        <v>1.7</v>
      </c>
      <c r="AB71" s="54">
        <v>0</v>
      </c>
      <c r="AC71" s="54">
        <v>0</v>
      </c>
      <c r="AD71" s="54">
        <v>0.98</v>
      </c>
      <c r="AE71" s="54">
        <v>0</v>
      </c>
      <c r="AF71" s="54">
        <v>1.78</v>
      </c>
      <c r="AG71" s="54">
        <v>0.93</v>
      </c>
      <c r="AH71" s="54">
        <v>0.96</v>
      </c>
      <c r="AI71" s="54">
        <v>0.14</v>
      </c>
      <c r="AJ71" s="54">
        <v>0</v>
      </c>
      <c r="AK71" s="54">
        <v>1.85</v>
      </c>
      <c r="AL71" s="54">
        <v>0</v>
      </c>
      <c r="AM71" s="54">
        <v>0.1</v>
      </c>
      <c r="AN71" s="54">
        <v>0.1</v>
      </c>
      <c r="AO71" s="54">
        <v>0</v>
      </c>
      <c r="AP71" s="54">
        <v>0.1</v>
      </c>
      <c r="AQ71" s="54">
        <v>0.1</v>
      </c>
      <c r="AR71" s="54">
        <v>0</v>
      </c>
      <c r="AS71" s="54">
        <v>31.91</v>
      </c>
      <c r="AT71" s="54">
        <v>28.48</v>
      </c>
      <c r="AU71" s="54">
        <v>12.97</v>
      </c>
      <c r="AV71" s="54">
        <v>9</v>
      </c>
      <c r="AW71" s="54">
        <v>5.94</v>
      </c>
      <c r="AX71" s="54">
        <v>257.54</v>
      </c>
      <c r="AY71" s="54">
        <v>265.41</v>
      </c>
      <c r="AZ71" s="54">
        <v>207.15</v>
      </c>
      <c r="BA71" s="54">
        <v>210.63</v>
      </c>
      <c r="BB71" s="54">
        <v>198.49</v>
      </c>
      <c r="BC71" s="54">
        <v>216.07</v>
      </c>
      <c r="BD71" s="54">
        <v>238.33</v>
      </c>
      <c r="BE71" s="54">
        <v>222.1</v>
      </c>
      <c r="BF71" s="54">
        <v>198.26</v>
      </c>
      <c r="BG71" s="54">
        <v>178.43</v>
      </c>
      <c r="BH71" s="54">
        <v>189.15</v>
      </c>
      <c r="BI71" s="54">
        <v>193.05</v>
      </c>
      <c r="BJ71" s="54">
        <v>193.46</v>
      </c>
      <c r="BK71" s="54">
        <v>11.72</v>
      </c>
      <c r="BL71" s="54">
        <v>8.72</v>
      </c>
      <c r="BM71" s="54">
        <v>2.84</v>
      </c>
      <c r="BN71" s="54">
        <v>2.59</v>
      </c>
      <c r="BO71" s="54">
        <v>0</v>
      </c>
      <c r="BP71" s="54">
        <v>1.54</v>
      </c>
      <c r="BQ71" s="54">
        <v>1.39</v>
      </c>
      <c r="BR71" s="54">
        <v>0</v>
      </c>
      <c r="BS71" s="54">
        <v>0</v>
      </c>
      <c r="BT71" s="54">
        <v>0</v>
      </c>
      <c r="BU71" s="54">
        <v>2.99</v>
      </c>
      <c r="BV71" s="54">
        <v>1.25</v>
      </c>
      <c r="BW71" s="54">
        <v>0</v>
      </c>
      <c r="BX71" s="93">
        <f t="shared" si="1"/>
        <v>3499.9099999999994</v>
      </c>
    </row>
    <row r="72" spans="1:76" ht="15">
      <c r="A72" s="97">
        <v>68</v>
      </c>
      <c r="B72" s="51" t="s">
        <v>208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1.3399999999999999</v>
      </c>
      <c r="K72" s="54">
        <v>11</v>
      </c>
      <c r="L72" s="54">
        <v>27.02</v>
      </c>
      <c r="M72" s="54">
        <v>95.4</v>
      </c>
      <c r="N72" s="54">
        <v>44.03</v>
      </c>
      <c r="O72" s="54">
        <v>20.68</v>
      </c>
      <c r="P72" s="54">
        <v>5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24.770000000000003</v>
      </c>
      <c r="AT72" s="54">
        <v>20.06</v>
      </c>
      <c r="AU72" s="54">
        <v>7.7</v>
      </c>
      <c r="AV72" s="54">
        <v>6.4399999999999995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3.34</v>
      </c>
      <c r="BE72" s="54">
        <v>11.7</v>
      </c>
      <c r="BF72" s="54">
        <v>33.129999999999995</v>
      </c>
      <c r="BG72" s="54">
        <v>77.14</v>
      </c>
      <c r="BH72" s="54">
        <v>59.28</v>
      </c>
      <c r="BI72" s="54">
        <v>16.27</v>
      </c>
      <c r="BJ72" s="54">
        <v>6.89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4">
        <v>0</v>
      </c>
      <c r="BR72" s="54">
        <v>0</v>
      </c>
      <c r="BS72" s="54">
        <v>0</v>
      </c>
      <c r="BT72" s="54">
        <v>0</v>
      </c>
      <c r="BU72" s="54">
        <v>0</v>
      </c>
      <c r="BV72" s="54">
        <v>0</v>
      </c>
      <c r="BW72" s="54">
        <v>0</v>
      </c>
      <c r="BX72" s="93">
        <f t="shared" si="1"/>
        <v>471.18999999999994</v>
      </c>
    </row>
    <row r="73" spans="1:76" ht="15">
      <c r="A73" s="97">
        <v>69</v>
      </c>
      <c r="B73" s="51" t="s">
        <v>209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48.769999999999996</v>
      </c>
      <c r="AY73" s="54">
        <v>28.35</v>
      </c>
      <c r="AZ73" s="54">
        <v>29.86</v>
      </c>
      <c r="BA73" s="54">
        <v>25.880000000000003</v>
      </c>
      <c r="BB73" s="54">
        <v>36.93</v>
      </c>
      <c r="BC73" s="54">
        <v>35.94</v>
      </c>
      <c r="BD73" s="54">
        <v>39.93</v>
      </c>
      <c r="BE73" s="54">
        <v>28.95</v>
      </c>
      <c r="BF73" s="54">
        <v>36.93</v>
      </c>
      <c r="BG73" s="54">
        <v>37.620000000000005</v>
      </c>
      <c r="BH73" s="54">
        <v>41.58</v>
      </c>
      <c r="BI73" s="54">
        <v>41.58</v>
      </c>
      <c r="BJ73" s="54">
        <v>26.73</v>
      </c>
      <c r="BK73" s="54">
        <v>0</v>
      </c>
      <c r="BL73" s="54">
        <v>0</v>
      </c>
      <c r="BM73" s="54">
        <v>0</v>
      </c>
      <c r="BN73" s="54">
        <v>0</v>
      </c>
      <c r="BO73" s="54">
        <v>0</v>
      </c>
      <c r="BP73" s="54">
        <v>0</v>
      </c>
      <c r="BQ73" s="54">
        <v>0</v>
      </c>
      <c r="BR73" s="54">
        <v>0</v>
      </c>
      <c r="BS73" s="54">
        <v>0</v>
      </c>
      <c r="BT73" s="54">
        <v>0</v>
      </c>
      <c r="BU73" s="54">
        <v>0</v>
      </c>
      <c r="BV73" s="54">
        <v>0</v>
      </c>
      <c r="BW73" s="54">
        <v>0</v>
      </c>
      <c r="BX73" s="93">
        <f t="shared" si="1"/>
        <v>459.05</v>
      </c>
    </row>
    <row r="74" spans="1:76" ht="15">
      <c r="A74" s="97">
        <v>70</v>
      </c>
      <c r="B74" s="51" t="s">
        <v>210</v>
      </c>
      <c r="C74" s="54">
        <v>0</v>
      </c>
      <c r="D74" s="54">
        <v>2.05</v>
      </c>
      <c r="E74" s="54">
        <v>13.3</v>
      </c>
      <c r="F74" s="54">
        <v>10.23</v>
      </c>
      <c r="G74" s="54">
        <v>11.25</v>
      </c>
      <c r="H74" s="54">
        <v>8.85</v>
      </c>
      <c r="I74" s="54">
        <v>5.9</v>
      </c>
      <c r="J74" s="54">
        <v>5.9</v>
      </c>
      <c r="K74" s="54">
        <v>2.95</v>
      </c>
      <c r="L74" s="54">
        <v>3.9299999999999997</v>
      </c>
      <c r="M74" s="54">
        <v>0</v>
      </c>
      <c r="N74" s="54">
        <v>0.9299999999999999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52.25</v>
      </c>
      <c r="AY74" s="54">
        <v>40.29</v>
      </c>
      <c r="AZ74" s="54">
        <v>47.230000000000004</v>
      </c>
      <c r="BA74" s="54">
        <v>44.21</v>
      </c>
      <c r="BB74" s="54">
        <v>57.07</v>
      </c>
      <c r="BC74" s="54">
        <v>58.17</v>
      </c>
      <c r="BD74" s="54">
        <v>60.07</v>
      </c>
      <c r="BE74" s="54">
        <v>64.07</v>
      </c>
      <c r="BF74" s="54">
        <v>61.07</v>
      </c>
      <c r="BG74" s="54">
        <v>19.97</v>
      </c>
      <c r="BH74" s="54">
        <v>23.14</v>
      </c>
      <c r="BI74" s="54">
        <v>12.16</v>
      </c>
      <c r="BJ74" s="54">
        <v>14.809999999999999</v>
      </c>
      <c r="BK74" s="54">
        <v>0</v>
      </c>
      <c r="BL74" s="54">
        <v>0.78</v>
      </c>
      <c r="BM74" s="54">
        <v>0</v>
      </c>
      <c r="BN74" s="54">
        <v>0</v>
      </c>
      <c r="BO74" s="54">
        <v>0</v>
      </c>
      <c r="BP74" s="54">
        <v>0.78</v>
      </c>
      <c r="BQ74" s="54">
        <v>0</v>
      </c>
      <c r="BR74" s="54">
        <v>0</v>
      </c>
      <c r="BS74" s="54">
        <v>0</v>
      </c>
      <c r="BT74" s="54">
        <v>0</v>
      </c>
      <c r="BU74" s="54">
        <v>0</v>
      </c>
      <c r="BV74" s="54">
        <v>0</v>
      </c>
      <c r="BW74" s="54">
        <v>0</v>
      </c>
      <c r="BX74" s="93">
        <f t="shared" si="1"/>
        <v>621.3599999999999</v>
      </c>
    </row>
    <row r="75" spans="1:76" ht="15">
      <c r="A75" s="97">
        <v>71</v>
      </c>
      <c r="B75" s="51" t="s">
        <v>211</v>
      </c>
      <c r="C75" s="54">
        <v>0</v>
      </c>
      <c r="D75" s="54">
        <v>7.16</v>
      </c>
      <c r="E75" s="54">
        <v>12.27</v>
      </c>
      <c r="F75" s="54">
        <v>10.23</v>
      </c>
      <c r="G75" s="54">
        <v>17.39</v>
      </c>
      <c r="H75" s="54">
        <v>16.71</v>
      </c>
      <c r="I75" s="54">
        <v>13.7</v>
      </c>
      <c r="J75" s="54">
        <v>22.55</v>
      </c>
      <c r="K75" s="54">
        <v>10.809999999999999</v>
      </c>
      <c r="L75" s="54">
        <v>6.88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2.01</v>
      </c>
      <c r="S75" s="54">
        <v>1</v>
      </c>
      <c r="T75" s="54">
        <v>2.01</v>
      </c>
      <c r="U75" s="54">
        <v>2.01</v>
      </c>
      <c r="V75" s="54">
        <v>2.01</v>
      </c>
      <c r="W75" s="54">
        <v>2.01</v>
      </c>
      <c r="X75" s="54">
        <v>3.01</v>
      </c>
      <c r="Y75" s="54">
        <v>2.01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131.63</v>
      </c>
      <c r="AY75" s="54">
        <v>132.63</v>
      </c>
      <c r="AZ75" s="54">
        <v>132.63</v>
      </c>
      <c r="BA75" s="54">
        <v>126.6</v>
      </c>
      <c r="BB75" s="54">
        <v>137.16</v>
      </c>
      <c r="BC75" s="54">
        <v>140.16</v>
      </c>
      <c r="BD75" s="54">
        <v>185.17000000000002</v>
      </c>
      <c r="BE75" s="54">
        <v>175.14</v>
      </c>
      <c r="BF75" s="54">
        <v>94.97</v>
      </c>
      <c r="BG75" s="54">
        <v>0</v>
      </c>
      <c r="BH75" s="54">
        <v>0</v>
      </c>
      <c r="BI75" s="54">
        <v>0</v>
      </c>
      <c r="BJ75" s="54">
        <v>0</v>
      </c>
      <c r="BK75" s="54">
        <v>0</v>
      </c>
      <c r="BL75" s="54">
        <v>0</v>
      </c>
      <c r="BM75" s="54">
        <v>0</v>
      </c>
      <c r="BN75" s="54">
        <v>0</v>
      </c>
      <c r="BO75" s="54">
        <v>0</v>
      </c>
      <c r="BP75" s="54">
        <v>0</v>
      </c>
      <c r="BQ75" s="54">
        <v>0</v>
      </c>
      <c r="BR75" s="54">
        <v>0</v>
      </c>
      <c r="BS75" s="54">
        <v>0</v>
      </c>
      <c r="BT75" s="54">
        <v>0</v>
      </c>
      <c r="BU75" s="54">
        <v>0</v>
      </c>
      <c r="BV75" s="54">
        <v>0</v>
      </c>
      <c r="BW75" s="54">
        <v>0</v>
      </c>
      <c r="BX75" s="93">
        <f t="shared" si="1"/>
        <v>1389.86</v>
      </c>
    </row>
    <row r="76" spans="1:76" ht="15">
      <c r="A76" s="97">
        <v>72</v>
      </c>
      <c r="B76" s="51" t="s">
        <v>216</v>
      </c>
      <c r="C76" s="54">
        <v>0</v>
      </c>
      <c r="D76" s="54">
        <v>8.67</v>
      </c>
      <c r="E76" s="54">
        <v>14.46</v>
      </c>
      <c r="F76" s="54">
        <v>13.49</v>
      </c>
      <c r="G76" s="54">
        <v>19.28</v>
      </c>
      <c r="H76" s="54">
        <v>19.23</v>
      </c>
      <c r="I76" s="54">
        <v>21.15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3.71</v>
      </c>
      <c r="S76" s="54">
        <v>1.8599999999999999</v>
      </c>
      <c r="T76" s="54">
        <v>1.8599999999999999</v>
      </c>
      <c r="U76" s="54">
        <v>2.7800000000000002</v>
      </c>
      <c r="V76" s="54">
        <v>0</v>
      </c>
      <c r="W76" s="54">
        <v>0.9299999999999999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72.16</v>
      </c>
      <c r="AY76" s="54">
        <v>93.00999999999999</v>
      </c>
      <c r="AZ76" s="54">
        <v>90.81</v>
      </c>
      <c r="BA76" s="54">
        <v>96.75999999999999</v>
      </c>
      <c r="BB76" s="54">
        <v>85.62</v>
      </c>
      <c r="BC76" s="54">
        <v>79.57</v>
      </c>
      <c r="BD76" s="54">
        <v>0</v>
      </c>
      <c r="BE76" s="54">
        <v>0</v>
      </c>
      <c r="BF76" s="54">
        <v>0</v>
      </c>
      <c r="BG76" s="54">
        <v>0</v>
      </c>
      <c r="BH76" s="54">
        <v>0</v>
      </c>
      <c r="BI76" s="54">
        <v>0</v>
      </c>
      <c r="BJ76" s="54">
        <v>0</v>
      </c>
      <c r="BK76" s="54">
        <v>8.45</v>
      </c>
      <c r="BL76" s="54">
        <v>5.92</v>
      </c>
      <c r="BM76" s="54">
        <v>0.84</v>
      </c>
      <c r="BN76" s="54">
        <v>0</v>
      </c>
      <c r="BO76" s="54">
        <v>0</v>
      </c>
      <c r="BP76" s="54">
        <v>0</v>
      </c>
      <c r="BQ76" s="54">
        <v>0</v>
      </c>
      <c r="BR76" s="54">
        <v>0</v>
      </c>
      <c r="BS76" s="54">
        <v>0</v>
      </c>
      <c r="BT76" s="54">
        <v>0</v>
      </c>
      <c r="BU76" s="54">
        <v>0</v>
      </c>
      <c r="BV76" s="54">
        <v>0</v>
      </c>
      <c r="BW76" s="54">
        <v>0</v>
      </c>
      <c r="BX76" s="93">
        <f t="shared" si="1"/>
        <v>640.56</v>
      </c>
    </row>
    <row r="77" spans="1:76" ht="15">
      <c r="A77" s="97">
        <v>73</v>
      </c>
      <c r="B77" s="51" t="s">
        <v>87</v>
      </c>
      <c r="C77" s="54">
        <v>0</v>
      </c>
      <c r="D77" s="54">
        <v>1.9300000000000002</v>
      </c>
      <c r="E77" s="54">
        <v>12.530000000000001</v>
      </c>
      <c r="F77" s="54">
        <v>11.57</v>
      </c>
      <c r="G77" s="54">
        <v>13.49</v>
      </c>
      <c r="H77" s="54">
        <v>17.3</v>
      </c>
      <c r="I77" s="54">
        <v>13.46</v>
      </c>
      <c r="J77" s="54">
        <v>13.46</v>
      </c>
      <c r="K77" s="54">
        <v>28.84</v>
      </c>
      <c r="L77" s="54">
        <v>13.46</v>
      </c>
      <c r="M77" s="54">
        <v>22.33</v>
      </c>
      <c r="N77" s="54">
        <v>16.43</v>
      </c>
      <c r="O77" s="54">
        <v>17.68</v>
      </c>
      <c r="P77" s="54">
        <v>16.28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16.87</v>
      </c>
      <c r="AT77" s="54">
        <v>4.43</v>
      </c>
      <c r="AU77" s="54">
        <v>7.5600000000000005</v>
      </c>
      <c r="AV77" s="54">
        <v>27.439999999999998</v>
      </c>
      <c r="AW77" s="54">
        <v>0</v>
      </c>
      <c r="AX77" s="54">
        <v>69.83</v>
      </c>
      <c r="AY77" s="54">
        <v>64.84</v>
      </c>
      <c r="AZ77" s="54">
        <v>66.99</v>
      </c>
      <c r="BA77" s="54">
        <v>76.97</v>
      </c>
      <c r="BB77" s="54">
        <v>74.53999999999999</v>
      </c>
      <c r="BC77" s="54">
        <v>77.56</v>
      </c>
      <c r="BD77" s="54">
        <v>150.57999999999998</v>
      </c>
      <c r="BE77" s="54">
        <v>137.14999999999998</v>
      </c>
      <c r="BF77" s="54">
        <v>154.11</v>
      </c>
      <c r="BG77" s="54">
        <v>131.25</v>
      </c>
      <c r="BH77" s="54">
        <v>130.09</v>
      </c>
      <c r="BI77" s="54">
        <v>122.11</v>
      </c>
      <c r="BJ77" s="54">
        <v>81.34</v>
      </c>
      <c r="BK77" s="54">
        <v>0</v>
      </c>
      <c r="BL77" s="54">
        <v>0</v>
      </c>
      <c r="BM77" s="54">
        <v>0.74</v>
      </c>
      <c r="BN77" s="54">
        <v>0.74</v>
      </c>
      <c r="BO77" s="54">
        <v>0</v>
      </c>
      <c r="BP77" s="54">
        <v>0</v>
      </c>
      <c r="BQ77" s="54">
        <v>0.44</v>
      </c>
      <c r="BR77" s="54">
        <v>0.74</v>
      </c>
      <c r="BS77" s="54">
        <v>0</v>
      </c>
      <c r="BT77" s="54">
        <v>0.5800000000000001</v>
      </c>
      <c r="BU77" s="54">
        <v>0</v>
      </c>
      <c r="BV77" s="54">
        <v>0.5800000000000001</v>
      </c>
      <c r="BW77" s="54">
        <v>0</v>
      </c>
      <c r="BX77" s="93">
        <f t="shared" si="1"/>
        <v>1596.2399999999996</v>
      </c>
    </row>
    <row r="78" spans="1:76" ht="15">
      <c r="A78" s="97">
        <v>74</v>
      </c>
      <c r="B78" s="51" t="s">
        <v>213</v>
      </c>
      <c r="C78" s="54">
        <v>0</v>
      </c>
      <c r="D78" s="54">
        <v>0</v>
      </c>
      <c r="E78" s="54">
        <v>0.98</v>
      </c>
      <c r="F78" s="54">
        <v>4.88</v>
      </c>
      <c r="G78" s="54">
        <v>6.83</v>
      </c>
      <c r="H78" s="54">
        <v>25.35</v>
      </c>
      <c r="I78" s="54">
        <v>25.35</v>
      </c>
      <c r="J78" s="54">
        <v>37.38</v>
      </c>
      <c r="K78" s="54">
        <v>32.33</v>
      </c>
      <c r="L78" s="54">
        <v>28.43</v>
      </c>
      <c r="M78" s="54">
        <v>37.05</v>
      </c>
      <c r="N78" s="54">
        <v>31.2</v>
      </c>
      <c r="O78" s="54">
        <v>26.17</v>
      </c>
      <c r="P78" s="54">
        <v>12.68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54</v>
      </c>
      <c r="AY78" s="54">
        <v>53</v>
      </c>
      <c r="AZ78" s="54">
        <v>49</v>
      </c>
      <c r="BA78" s="54">
        <v>47</v>
      </c>
      <c r="BB78" s="54">
        <v>40</v>
      </c>
      <c r="BC78" s="54">
        <v>40</v>
      </c>
      <c r="BD78" s="54">
        <v>71.66</v>
      </c>
      <c r="BE78" s="54">
        <v>76.84</v>
      </c>
      <c r="BF78" s="54">
        <v>80.84</v>
      </c>
      <c r="BG78" s="54">
        <v>81.84</v>
      </c>
      <c r="BH78" s="54">
        <v>88</v>
      </c>
      <c r="BI78" s="54">
        <v>89.5</v>
      </c>
      <c r="BJ78" s="54">
        <v>100.34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54">
        <v>0</v>
      </c>
      <c r="BQ78" s="54">
        <v>0</v>
      </c>
      <c r="BR78" s="54">
        <v>0</v>
      </c>
      <c r="BS78" s="54">
        <v>0</v>
      </c>
      <c r="BT78" s="54">
        <v>0</v>
      </c>
      <c r="BU78" s="54">
        <v>0</v>
      </c>
      <c r="BV78" s="54">
        <v>0</v>
      </c>
      <c r="BW78" s="54">
        <v>0</v>
      </c>
      <c r="BX78" s="93">
        <f t="shared" si="1"/>
        <v>1140.65</v>
      </c>
    </row>
    <row r="79" spans="1:76" ht="15">
      <c r="A79" s="97">
        <v>75</v>
      </c>
      <c r="B79" s="51" t="s">
        <v>214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303.17</v>
      </c>
      <c r="BE79" s="54">
        <v>937.37</v>
      </c>
      <c r="BF79" s="54">
        <v>1318.62</v>
      </c>
      <c r="BG79" s="54">
        <v>1819.6</v>
      </c>
      <c r="BH79" s="54">
        <v>4209.93</v>
      </c>
      <c r="BI79" s="54">
        <v>5182.34</v>
      </c>
      <c r="BJ79" s="54">
        <v>5828.63</v>
      </c>
      <c r="BK79" s="54">
        <v>0</v>
      </c>
      <c r="BL79" s="54">
        <v>0</v>
      </c>
      <c r="BM79" s="54">
        <v>0</v>
      </c>
      <c r="BN79" s="54">
        <v>0</v>
      </c>
      <c r="BO79" s="54">
        <v>0</v>
      </c>
      <c r="BP79" s="54">
        <v>0</v>
      </c>
      <c r="BQ79" s="54">
        <v>0</v>
      </c>
      <c r="BR79" s="54">
        <v>0</v>
      </c>
      <c r="BS79" s="54">
        <v>0</v>
      </c>
      <c r="BT79" s="54">
        <v>0</v>
      </c>
      <c r="BU79" s="54">
        <v>0</v>
      </c>
      <c r="BV79" s="54">
        <v>0</v>
      </c>
      <c r="BW79" s="54">
        <v>0</v>
      </c>
      <c r="BX79" s="93">
        <f t="shared" si="1"/>
        <v>19599.66</v>
      </c>
    </row>
    <row r="80" spans="1:76" ht="15">
      <c r="A80" s="97"/>
      <c r="B80" s="98" t="s">
        <v>215</v>
      </c>
      <c r="C80" s="93">
        <f aca="true" t="shared" si="2" ref="C80:BN80">SUM(C5:C79)</f>
        <v>14229.490000000005</v>
      </c>
      <c r="D80" s="93">
        <f t="shared" si="2"/>
        <v>18604.119999999995</v>
      </c>
      <c r="E80" s="93">
        <f t="shared" si="2"/>
        <v>27207.63</v>
      </c>
      <c r="F80" s="93">
        <f t="shared" si="2"/>
        <v>34408.6</v>
      </c>
      <c r="G80" s="93">
        <f t="shared" si="2"/>
        <v>43304.11000000001</v>
      </c>
      <c r="H80" s="93">
        <f t="shared" si="2"/>
        <v>43795.37</v>
      </c>
      <c r="I80" s="93">
        <f t="shared" si="2"/>
        <v>45282.83000000002</v>
      </c>
      <c r="J80" s="93">
        <f t="shared" si="2"/>
        <v>43712.4</v>
      </c>
      <c r="K80" s="93">
        <f t="shared" si="2"/>
        <v>44008.41999999998</v>
      </c>
      <c r="L80" s="93">
        <f t="shared" si="2"/>
        <v>41168.45999999999</v>
      </c>
      <c r="M80" s="93">
        <f t="shared" si="2"/>
        <v>39252.46000000001</v>
      </c>
      <c r="N80" s="93">
        <f t="shared" si="2"/>
        <v>33653.66</v>
      </c>
      <c r="O80" s="93">
        <f t="shared" si="2"/>
        <v>30284.219999999998</v>
      </c>
      <c r="P80" s="93">
        <f t="shared" si="2"/>
        <v>27434.27999999999</v>
      </c>
      <c r="Q80" s="93">
        <f t="shared" si="2"/>
        <v>3030.3099999999995</v>
      </c>
      <c r="R80" s="93">
        <f t="shared" si="2"/>
        <v>1327.64</v>
      </c>
      <c r="S80" s="93">
        <f t="shared" si="2"/>
        <v>1264.0499999999997</v>
      </c>
      <c r="T80" s="93">
        <f t="shared" si="2"/>
        <v>1325.2300000000002</v>
      </c>
      <c r="U80" s="93">
        <f t="shared" si="2"/>
        <v>1378.62</v>
      </c>
      <c r="V80" s="93">
        <f t="shared" si="2"/>
        <v>1144.9600000000007</v>
      </c>
      <c r="W80" s="93">
        <f t="shared" si="2"/>
        <v>1217.7400000000005</v>
      </c>
      <c r="X80" s="93">
        <f t="shared" si="2"/>
        <v>1207.5699999999997</v>
      </c>
      <c r="Y80" s="93">
        <f t="shared" si="2"/>
        <v>1245.8700000000001</v>
      </c>
      <c r="Z80" s="93">
        <f t="shared" si="2"/>
        <v>1308.3499999999997</v>
      </c>
      <c r="AA80" s="93">
        <f t="shared" si="2"/>
        <v>1262.1000000000001</v>
      </c>
      <c r="AB80" s="93">
        <f t="shared" si="2"/>
        <v>1218.8700000000001</v>
      </c>
      <c r="AC80" s="93">
        <f t="shared" si="2"/>
        <v>987.0700000000003</v>
      </c>
      <c r="AD80" s="93">
        <f t="shared" si="2"/>
        <v>2339.32</v>
      </c>
      <c r="AE80" s="93">
        <f t="shared" si="2"/>
        <v>503.31000000000006</v>
      </c>
      <c r="AF80" s="93">
        <f t="shared" si="2"/>
        <v>286.98</v>
      </c>
      <c r="AG80" s="93">
        <f t="shared" si="2"/>
        <v>311.07000000000005</v>
      </c>
      <c r="AH80" s="93">
        <f t="shared" si="2"/>
        <v>314.12</v>
      </c>
      <c r="AI80" s="93">
        <f t="shared" si="2"/>
        <v>368.15</v>
      </c>
      <c r="AJ80" s="93">
        <f t="shared" si="2"/>
        <v>333.00000000000006</v>
      </c>
      <c r="AK80" s="93">
        <f t="shared" si="2"/>
        <v>439.84000000000015</v>
      </c>
      <c r="AL80" s="93">
        <f t="shared" si="2"/>
        <v>363.52000000000004</v>
      </c>
      <c r="AM80" s="93">
        <f t="shared" si="2"/>
        <v>385.38</v>
      </c>
      <c r="AN80" s="93">
        <f t="shared" si="2"/>
        <v>470.3</v>
      </c>
      <c r="AO80" s="93">
        <f t="shared" si="2"/>
        <v>514.3300000000002</v>
      </c>
      <c r="AP80" s="93">
        <f t="shared" si="2"/>
        <v>397.78</v>
      </c>
      <c r="AQ80" s="93">
        <f t="shared" si="2"/>
        <v>405.0899999999999</v>
      </c>
      <c r="AR80" s="93">
        <f t="shared" si="2"/>
        <v>923.4399999999998</v>
      </c>
      <c r="AS80" s="93">
        <f t="shared" si="2"/>
        <v>17362.599999999995</v>
      </c>
      <c r="AT80" s="93">
        <f t="shared" si="2"/>
        <v>14716.099999999999</v>
      </c>
      <c r="AU80" s="93">
        <f t="shared" si="2"/>
        <v>16926.05</v>
      </c>
      <c r="AV80" s="93">
        <f t="shared" si="2"/>
        <v>23148.269999999997</v>
      </c>
      <c r="AW80" s="93">
        <f t="shared" si="2"/>
        <v>2725.230000000001</v>
      </c>
      <c r="AX80" s="93">
        <f t="shared" si="2"/>
        <v>147669.34999999998</v>
      </c>
      <c r="AY80" s="93">
        <f t="shared" si="2"/>
        <v>143874.0300000001</v>
      </c>
      <c r="AZ80" s="93">
        <f t="shared" si="2"/>
        <v>142563.21999999994</v>
      </c>
      <c r="BA80" s="93">
        <f t="shared" si="2"/>
        <v>147202.70000000007</v>
      </c>
      <c r="BB80" s="93">
        <f t="shared" si="2"/>
        <v>143571.54000000007</v>
      </c>
      <c r="BC80" s="93">
        <f t="shared" si="2"/>
        <v>142997.67999999996</v>
      </c>
      <c r="BD80" s="93">
        <f t="shared" si="2"/>
        <v>146801.52999999997</v>
      </c>
      <c r="BE80" s="93">
        <f t="shared" si="2"/>
        <v>149958.89000000004</v>
      </c>
      <c r="BF80" s="93">
        <f t="shared" si="2"/>
        <v>149587.26999999993</v>
      </c>
      <c r="BG80" s="93">
        <f t="shared" si="2"/>
        <v>154422.53</v>
      </c>
      <c r="BH80" s="93">
        <f t="shared" si="2"/>
        <v>139929.43</v>
      </c>
      <c r="BI80" s="93">
        <f t="shared" si="2"/>
        <v>134708.42000000004</v>
      </c>
      <c r="BJ80" s="93">
        <f t="shared" si="2"/>
        <v>114064.59</v>
      </c>
      <c r="BK80" s="93">
        <f t="shared" si="2"/>
        <v>27389.650000000005</v>
      </c>
      <c r="BL80" s="93">
        <f t="shared" si="2"/>
        <v>24510.87999999999</v>
      </c>
      <c r="BM80" s="93">
        <f t="shared" si="2"/>
        <v>19075.199999999997</v>
      </c>
      <c r="BN80" s="93">
        <f t="shared" si="2"/>
        <v>15702.210000000003</v>
      </c>
      <c r="BO80" s="93">
        <f aca="true" t="shared" si="3" ref="BO80:BW80">SUM(BO5:BO79)</f>
        <v>11221.309999999996</v>
      </c>
      <c r="BP80" s="93">
        <f t="shared" si="3"/>
        <v>9170.769999999999</v>
      </c>
      <c r="BQ80" s="93">
        <f t="shared" si="3"/>
        <v>7617.229999999998</v>
      </c>
      <c r="BR80" s="93">
        <f t="shared" si="3"/>
        <v>7659.450000000002</v>
      </c>
      <c r="BS80" s="93">
        <f t="shared" si="3"/>
        <v>7468.769999999999</v>
      </c>
      <c r="BT80" s="93">
        <f t="shared" si="3"/>
        <v>8549.78</v>
      </c>
      <c r="BU80" s="93">
        <f t="shared" si="3"/>
        <v>7601.399999999999</v>
      </c>
      <c r="BV80" s="93">
        <f t="shared" si="3"/>
        <v>6905.459999999998</v>
      </c>
      <c r="BW80" s="93">
        <f t="shared" si="3"/>
        <v>4386.910000000001</v>
      </c>
      <c r="BX80" s="99">
        <f>SUM(BX5:BX79)</f>
        <v>2602108.5100000007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&amp;L2006-07 Forecast by District by Program and Grade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Q8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.16015625" style="48" bestFit="1" customWidth="1"/>
    <col min="2" max="2" width="13.5" style="48" bestFit="1" customWidth="1"/>
    <col min="3" max="3" width="12" style="48" bestFit="1" customWidth="1"/>
    <col min="4" max="16" width="13.33203125" style="48" bestFit="1" customWidth="1"/>
    <col min="17" max="17" width="15.16015625" style="48" bestFit="1" customWidth="1"/>
    <col min="18" max="16384" width="9.33203125" style="48" customWidth="1"/>
  </cols>
  <sheetData>
    <row r="1" ht="15">
      <c r="A1" s="48" t="s">
        <v>325</v>
      </c>
    </row>
    <row r="4" spans="1:17" ht="15">
      <c r="A4" s="94" t="s">
        <v>194</v>
      </c>
      <c r="B4" s="89" t="s">
        <v>20</v>
      </c>
      <c r="C4" s="95" t="s">
        <v>94</v>
      </c>
      <c r="D4" s="95" t="s">
        <v>95</v>
      </c>
      <c r="E4" s="95" t="s">
        <v>96</v>
      </c>
      <c r="F4" s="95" t="s">
        <v>97</v>
      </c>
      <c r="G4" s="95" t="s">
        <v>98</v>
      </c>
      <c r="H4" s="95" t="s">
        <v>99</v>
      </c>
      <c r="I4" s="95" t="s">
        <v>100</v>
      </c>
      <c r="J4" s="95" t="s">
        <v>101</v>
      </c>
      <c r="K4" s="95" t="s">
        <v>102</v>
      </c>
      <c r="L4" s="95" t="s">
        <v>103</v>
      </c>
      <c r="M4" s="95" t="s">
        <v>104</v>
      </c>
      <c r="N4" s="95" t="s">
        <v>105</v>
      </c>
      <c r="O4" s="95" t="s">
        <v>106</v>
      </c>
      <c r="P4" s="95" t="s">
        <v>107</v>
      </c>
      <c r="Q4" s="100" t="s">
        <v>7</v>
      </c>
    </row>
    <row r="5" spans="1:17" ht="15">
      <c r="A5" s="97">
        <v>1</v>
      </c>
      <c r="B5" s="51" t="s">
        <v>21</v>
      </c>
      <c r="C5" s="54">
        <v>117.08</v>
      </c>
      <c r="D5" s="54">
        <v>1893.85</v>
      </c>
      <c r="E5" s="54">
        <v>1840.84</v>
      </c>
      <c r="F5" s="54">
        <v>1756.78</v>
      </c>
      <c r="G5" s="54">
        <v>1888.72</v>
      </c>
      <c r="H5" s="54">
        <v>1845.71</v>
      </c>
      <c r="I5" s="54">
        <v>1864.91</v>
      </c>
      <c r="J5" s="54">
        <v>1924.26</v>
      </c>
      <c r="K5" s="54">
        <v>1936.9299999999998</v>
      </c>
      <c r="L5" s="54">
        <v>2023.5000000000002</v>
      </c>
      <c r="M5" s="54">
        <v>2130.2599999999998</v>
      </c>
      <c r="N5" s="54">
        <v>2026.97</v>
      </c>
      <c r="O5" s="54">
        <v>1902.6799999999998</v>
      </c>
      <c r="P5" s="54">
        <v>1508.37</v>
      </c>
      <c r="Q5" s="93">
        <f>SUM(C5:P5)</f>
        <v>24660.86</v>
      </c>
    </row>
    <row r="6" spans="1:17" ht="15">
      <c r="A6" s="97">
        <v>2</v>
      </c>
      <c r="B6" s="51" t="s">
        <v>22</v>
      </c>
      <c r="C6" s="54">
        <v>134.97</v>
      </c>
      <c r="D6" s="54">
        <v>444.00999999999993</v>
      </c>
      <c r="E6" s="54">
        <v>433.07</v>
      </c>
      <c r="F6" s="54">
        <v>455.36</v>
      </c>
      <c r="G6" s="54">
        <v>441.93000000000006</v>
      </c>
      <c r="H6" s="54">
        <v>403.59</v>
      </c>
      <c r="I6" s="54">
        <v>378.77000000000004</v>
      </c>
      <c r="J6" s="54">
        <v>385.12</v>
      </c>
      <c r="K6" s="54">
        <v>382.85</v>
      </c>
      <c r="L6" s="54">
        <v>344.09999999999997</v>
      </c>
      <c r="M6" s="54">
        <v>400.45000000000005</v>
      </c>
      <c r="N6" s="54">
        <v>391.33</v>
      </c>
      <c r="O6" s="54">
        <v>325.78999999999996</v>
      </c>
      <c r="P6" s="54">
        <v>314.33000000000004</v>
      </c>
      <c r="Q6" s="93">
        <f aca="true" t="shared" si="0" ref="Q6:Q69">SUM(C6:P6)</f>
        <v>5235.669999999999</v>
      </c>
    </row>
    <row r="7" spans="1:17" ht="15">
      <c r="A7" s="97">
        <v>3</v>
      </c>
      <c r="B7" s="51" t="s">
        <v>23</v>
      </c>
      <c r="C7" s="54">
        <v>223.29000000000002</v>
      </c>
      <c r="D7" s="54">
        <v>2075.39</v>
      </c>
      <c r="E7" s="54">
        <v>1975.68</v>
      </c>
      <c r="F7" s="54">
        <v>1934.8600000000001</v>
      </c>
      <c r="G7" s="54">
        <v>1983.34</v>
      </c>
      <c r="H7" s="54">
        <v>1980.4299999999998</v>
      </c>
      <c r="I7" s="54">
        <v>1934.56</v>
      </c>
      <c r="J7" s="54">
        <v>1932.4199999999998</v>
      </c>
      <c r="K7" s="54">
        <v>1949.89</v>
      </c>
      <c r="L7" s="54">
        <v>1922.27</v>
      </c>
      <c r="M7" s="54">
        <v>1890.6299999999999</v>
      </c>
      <c r="N7" s="54">
        <v>1867.06</v>
      </c>
      <c r="O7" s="54">
        <v>1727.6199999999997</v>
      </c>
      <c r="P7" s="54">
        <v>1523.1299999999999</v>
      </c>
      <c r="Q7" s="93">
        <f t="shared" si="0"/>
        <v>24920.57</v>
      </c>
    </row>
    <row r="8" spans="1:17" ht="15">
      <c r="A8" s="97">
        <v>4</v>
      </c>
      <c r="B8" s="51" t="s">
        <v>24</v>
      </c>
      <c r="C8" s="54">
        <v>19.85</v>
      </c>
      <c r="D8" s="54">
        <v>284.36</v>
      </c>
      <c r="E8" s="54">
        <v>225.33</v>
      </c>
      <c r="F8" s="54">
        <v>259.63</v>
      </c>
      <c r="G8" s="54">
        <v>261.8</v>
      </c>
      <c r="H8" s="54">
        <v>248.98000000000002</v>
      </c>
      <c r="I8" s="54">
        <v>253.29</v>
      </c>
      <c r="J8" s="54">
        <v>260.99</v>
      </c>
      <c r="K8" s="54">
        <v>242.39</v>
      </c>
      <c r="L8" s="54">
        <v>218.47000000000003</v>
      </c>
      <c r="M8" s="54">
        <v>254.02999999999997</v>
      </c>
      <c r="N8" s="54">
        <v>238.51999999999998</v>
      </c>
      <c r="O8" s="54">
        <v>197.49</v>
      </c>
      <c r="P8" s="54">
        <v>144.24</v>
      </c>
      <c r="Q8" s="93">
        <f t="shared" si="0"/>
        <v>3109.37</v>
      </c>
    </row>
    <row r="9" spans="1:17" ht="15">
      <c r="A9" s="97">
        <v>5</v>
      </c>
      <c r="B9" s="51" t="s">
        <v>25</v>
      </c>
      <c r="C9" s="54">
        <v>542.22</v>
      </c>
      <c r="D9" s="54">
        <v>5592.33</v>
      </c>
      <c r="E9" s="54">
        <v>5291.3099999999995</v>
      </c>
      <c r="F9" s="54">
        <v>5264.01</v>
      </c>
      <c r="G9" s="54">
        <v>5423.03</v>
      </c>
      <c r="H9" s="54">
        <v>5436.51</v>
      </c>
      <c r="I9" s="54">
        <v>5361.420000000001</v>
      </c>
      <c r="J9" s="54">
        <v>5354.09</v>
      </c>
      <c r="K9" s="54">
        <v>5815.14</v>
      </c>
      <c r="L9" s="54">
        <v>5408.150000000001</v>
      </c>
      <c r="M9" s="54">
        <v>6364.25</v>
      </c>
      <c r="N9" s="54">
        <v>5624.65</v>
      </c>
      <c r="O9" s="54">
        <v>4878.86</v>
      </c>
      <c r="P9" s="54">
        <v>4762.7</v>
      </c>
      <c r="Q9" s="93">
        <f t="shared" si="0"/>
        <v>71118.67</v>
      </c>
    </row>
    <row r="10" spans="1:17" ht="15">
      <c r="A10" s="97">
        <v>6</v>
      </c>
      <c r="B10" s="51" t="s">
        <v>26</v>
      </c>
      <c r="C10" s="54">
        <v>2455.1899999999996</v>
      </c>
      <c r="D10" s="54">
        <v>17828.670000000002</v>
      </c>
      <c r="E10" s="54">
        <v>18573.89</v>
      </c>
      <c r="F10" s="54">
        <v>18551.66</v>
      </c>
      <c r="G10" s="54">
        <v>19853.12</v>
      </c>
      <c r="H10" s="54">
        <v>19305.29</v>
      </c>
      <c r="I10" s="54">
        <v>19158.77</v>
      </c>
      <c r="J10" s="54">
        <v>19387.34</v>
      </c>
      <c r="K10" s="54">
        <v>20204.41</v>
      </c>
      <c r="L10" s="54">
        <v>19727.600000000002</v>
      </c>
      <c r="M10" s="54">
        <v>22114.95</v>
      </c>
      <c r="N10" s="54">
        <v>19343.99</v>
      </c>
      <c r="O10" s="54">
        <v>18430.27</v>
      </c>
      <c r="P10" s="54">
        <v>17825.59</v>
      </c>
      <c r="Q10" s="93">
        <f t="shared" si="0"/>
        <v>252760.74000000002</v>
      </c>
    </row>
    <row r="11" spans="1:17" ht="15">
      <c r="A11" s="97">
        <v>7</v>
      </c>
      <c r="B11" s="51" t="s">
        <v>27</v>
      </c>
      <c r="C11" s="54">
        <v>81.66</v>
      </c>
      <c r="D11" s="54">
        <v>150.88</v>
      </c>
      <c r="E11" s="54">
        <v>172.24</v>
      </c>
      <c r="F11" s="54">
        <v>172.64</v>
      </c>
      <c r="G11" s="54">
        <v>183.42</v>
      </c>
      <c r="H11" s="54">
        <v>186.6</v>
      </c>
      <c r="I11" s="54">
        <v>175.35999999999999</v>
      </c>
      <c r="J11" s="54">
        <v>160.57000000000002</v>
      </c>
      <c r="K11" s="54">
        <v>164.37</v>
      </c>
      <c r="L11" s="54">
        <v>150.25</v>
      </c>
      <c r="M11" s="54">
        <v>167.07999999999998</v>
      </c>
      <c r="N11" s="54">
        <v>143.68</v>
      </c>
      <c r="O11" s="54">
        <v>153.04</v>
      </c>
      <c r="P11" s="54">
        <v>124.84</v>
      </c>
      <c r="Q11" s="93">
        <f t="shared" si="0"/>
        <v>2186.63</v>
      </c>
    </row>
    <row r="12" spans="1:17" ht="15">
      <c r="A12" s="97">
        <v>8</v>
      </c>
      <c r="B12" s="51" t="s">
        <v>28</v>
      </c>
      <c r="C12" s="54">
        <v>158.17000000000002</v>
      </c>
      <c r="D12" s="54">
        <v>959.96</v>
      </c>
      <c r="E12" s="54">
        <v>1073.46</v>
      </c>
      <c r="F12" s="54">
        <v>1127.04</v>
      </c>
      <c r="G12" s="54">
        <v>1146.6299999999999</v>
      </c>
      <c r="H12" s="54">
        <v>1134.53</v>
      </c>
      <c r="I12" s="54">
        <v>1151.39</v>
      </c>
      <c r="J12" s="54">
        <v>1299.1299999999999</v>
      </c>
      <c r="K12" s="54">
        <v>1294.2</v>
      </c>
      <c r="L12" s="54">
        <v>1451.79</v>
      </c>
      <c r="M12" s="54">
        <v>1505.44</v>
      </c>
      <c r="N12" s="54">
        <v>1379.81</v>
      </c>
      <c r="O12" s="54">
        <v>1478.15</v>
      </c>
      <c r="P12" s="54">
        <v>1468.0099999999998</v>
      </c>
      <c r="Q12" s="93">
        <f t="shared" si="0"/>
        <v>16627.71</v>
      </c>
    </row>
    <row r="13" spans="1:17" ht="15">
      <c r="A13" s="97">
        <v>9</v>
      </c>
      <c r="B13" s="51" t="s">
        <v>29</v>
      </c>
      <c r="C13" s="54">
        <v>103.07000000000001</v>
      </c>
      <c r="D13" s="54">
        <v>1180.09</v>
      </c>
      <c r="E13" s="54">
        <v>1131.76</v>
      </c>
      <c r="F13" s="54">
        <v>1034.27</v>
      </c>
      <c r="G13" s="54">
        <v>1107.06</v>
      </c>
      <c r="H13" s="54">
        <v>1145.58</v>
      </c>
      <c r="I13" s="54">
        <v>1137.9</v>
      </c>
      <c r="J13" s="54">
        <v>1211.27</v>
      </c>
      <c r="K13" s="54">
        <v>1276.49</v>
      </c>
      <c r="L13" s="54">
        <v>1256.5300000000002</v>
      </c>
      <c r="M13" s="54">
        <v>1454.4099999999999</v>
      </c>
      <c r="N13" s="54">
        <v>1249.69</v>
      </c>
      <c r="O13" s="54">
        <v>1116.31</v>
      </c>
      <c r="P13" s="54">
        <v>1077.05</v>
      </c>
      <c r="Q13" s="93">
        <f t="shared" si="0"/>
        <v>15481.48</v>
      </c>
    </row>
    <row r="14" spans="1:17" ht="15">
      <c r="A14" s="97">
        <v>10</v>
      </c>
      <c r="B14" s="51" t="s">
        <v>30</v>
      </c>
      <c r="C14" s="54">
        <v>336.29</v>
      </c>
      <c r="D14" s="54">
        <v>2540.9000000000005</v>
      </c>
      <c r="E14" s="54">
        <v>2571.58</v>
      </c>
      <c r="F14" s="54">
        <v>2527.8799999999997</v>
      </c>
      <c r="G14" s="54">
        <v>2684.5099999999998</v>
      </c>
      <c r="H14" s="54">
        <v>2718.7799999999997</v>
      </c>
      <c r="I14" s="54">
        <v>2747.98</v>
      </c>
      <c r="J14" s="54">
        <v>2769.3199999999997</v>
      </c>
      <c r="K14" s="54">
        <v>2850.7400000000002</v>
      </c>
      <c r="L14" s="54">
        <v>2838.98</v>
      </c>
      <c r="M14" s="54">
        <v>2791.6000000000004</v>
      </c>
      <c r="N14" s="54">
        <v>2894.4900000000002</v>
      </c>
      <c r="O14" s="54">
        <v>2905.2799999999997</v>
      </c>
      <c r="P14" s="54">
        <v>2482.4199999999996</v>
      </c>
      <c r="Q14" s="93">
        <f t="shared" si="0"/>
        <v>35660.75</v>
      </c>
    </row>
    <row r="15" spans="1:17" ht="15">
      <c r="A15" s="97">
        <v>11</v>
      </c>
      <c r="B15" s="51" t="s">
        <v>31</v>
      </c>
      <c r="C15" s="54">
        <v>366.26</v>
      </c>
      <c r="D15" s="54">
        <v>3375.5</v>
      </c>
      <c r="E15" s="54">
        <v>3365.8799999999997</v>
      </c>
      <c r="F15" s="54">
        <v>3348.76</v>
      </c>
      <c r="G15" s="54">
        <v>3233.55</v>
      </c>
      <c r="H15" s="54">
        <v>3085.7</v>
      </c>
      <c r="I15" s="54">
        <v>3046.06</v>
      </c>
      <c r="J15" s="54">
        <v>3089.66</v>
      </c>
      <c r="K15" s="54">
        <v>3143.3999999999996</v>
      </c>
      <c r="L15" s="54">
        <v>3114.6400000000003</v>
      </c>
      <c r="M15" s="54">
        <v>3367.72</v>
      </c>
      <c r="N15" s="54">
        <v>2553.78</v>
      </c>
      <c r="O15" s="54">
        <v>3209.68</v>
      </c>
      <c r="P15" s="54">
        <v>3489.8999999999996</v>
      </c>
      <c r="Q15" s="93">
        <f t="shared" si="0"/>
        <v>41790.490000000005</v>
      </c>
    </row>
    <row r="16" spans="1:17" ht="15">
      <c r="A16" s="97">
        <v>12</v>
      </c>
      <c r="B16" s="51" t="s">
        <v>32</v>
      </c>
      <c r="C16" s="54">
        <v>109.32</v>
      </c>
      <c r="D16" s="54">
        <v>870.75</v>
      </c>
      <c r="E16" s="54">
        <v>853.5000000000001</v>
      </c>
      <c r="F16" s="54">
        <v>847.47</v>
      </c>
      <c r="G16" s="54">
        <v>822.97</v>
      </c>
      <c r="H16" s="54">
        <v>818.02</v>
      </c>
      <c r="I16" s="54">
        <v>757.6099999999999</v>
      </c>
      <c r="J16" s="54">
        <v>759.33</v>
      </c>
      <c r="K16" s="54">
        <v>740.3100000000001</v>
      </c>
      <c r="L16" s="54">
        <v>717.3999999999999</v>
      </c>
      <c r="M16" s="54">
        <v>772.42</v>
      </c>
      <c r="N16" s="54">
        <v>564.49</v>
      </c>
      <c r="O16" s="54">
        <v>632.5799999999999</v>
      </c>
      <c r="P16" s="54">
        <v>565.3199999999999</v>
      </c>
      <c r="Q16" s="93">
        <f t="shared" si="0"/>
        <v>9831.49</v>
      </c>
    </row>
    <row r="17" spans="1:17" ht="15">
      <c r="A17" s="97">
        <v>13</v>
      </c>
      <c r="B17" s="51" t="s">
        <v>206</v>
      </c>
      <c r="C17" s="54">
        <v>1864.89</v>
      </c>
      <c r="D17" s="54">
        <v>23997.35</v>
      </c>
      <c r="E17" s="54">
        <v>25145.07</v>
      </c>
      <c r="F17" s="54">
        <v>25912.48</v>
      </c>
      <c r="G17" s="54">
        <v>27565.93</v>
      </c>
      <c r="H17" s="54">
        <v>26256.51</v>
      </c>
      <c r="I17" s="54">
        <v>26858.8</v>
      </c>
      <c r="J17" s="54">
        <v>26822.25</v>
      </c>
      <c r="K17" s="54">
        <v>27173.11</v>
      </c>
      <c r="L17" s="54">
        <v>27131.429999999997</v>
      </c>
      <c r="M17" s="54">
        <v>28278.99</v>
      </c>
      <c r="N17" s="54">
        <v>25036.8</v>
      </c>
      <c r="O17" s="54">
        <v>23848.739999999998</v>
      </c>
      <c r="P17" s="54">
        <v>23392.09</v>
      </c>
      <c r="Q17" s="93">
        <f t="shared" si="0"/>
        <v>339284.44</v>
      </c>
    </row>
    <row r="18" spans="1:17" ht="15">
      <c r="A18" s="97">
        <v>14</v>
      </c>
      <c r="B18" s="51" t="s">
        <v>33</v>
      </c>
      <c r="C18" s="54">
        <v>43.26</v>
      </c>
      <c r="D18" s="54">
        <v>400.10999999999996</v>
      </c>
      <c r="E18" s="54">
        <v>403.86</v>
      </c>
      <c r="F18" s="54">
        <v>414.23</v>
      </c>
      <c r="G18" s="54">
        <v>395.94</v>
      </c>
      <c r="H18" s="54">
        <v>389.98</v>
      </c>
      <c r="I18" s="54">
        <v>358.83</v>
      </c>
      <c r="J18" s="54">
        <v>339.16</v>
      </c>
      <c r="K18" s="54">
        <v>338.35</v>
      </c>
      <c r="L18" s="54">
        <v>359.32</v>
      </c>
      <c r="M18" s="54">
        <v>513.45</v>
      </c>
      <c r="N18" s="54">
        <v>384.32000000000005</v>
      </c>
      <c r="O18" s="54">
        <v>298.64</v>
      </c>
      <c r="P18" s="54">
        <v>276.5</v>
      </c>
      <c r="Q18" s="93">
        <f t="shared" si="0"/>
        <v>4915.95</v>
      </c>
    </row>
    <row r="19" spans="1:17" ht="15">
      <c r="A19" s="97">
        <v>15</v>
      </c>
      <c r="B19" s="51" t="s">
        <v>34</v>
      </c>
      <c r="C19" s="54">
        <v>66.63</v>
      </c>
      <c r="D19" s="54">
        <v>192.33</v>
      </c>
      <c r="E19" s="54">
        <v>155.55</v>
      </c>
      <c r="F19" s="54">
        <v>162.18</v>
      </c>
      <c r="G19" s="54">
        <v>187.95</v>
      </c>
      <c r="H19" s="54">
        <v>162.7</v>
      </c>
      <c r="I19" s="54">
        <v>151.44</v>
      </c>
      <c r="J19" s="54">
        <v>152.93</v>
      </c>
      <c r="K19" s="54">
        <v>148.42000000000002</v>
      </c>
      <c r="L19" s="54">
        <v>129.46</v>
      </c>
      <c r="M19" s="54">
        <v>153.13</v>
      </c>
      <c r="N19" s="54">
        <v>116.65</v>
      </c>
      <c r="O19" s="54">
        <v>114.2</v>
      </c>
      <c r="P19" s="54">
        <v>110.1</v>
      </c>
      <c r="Q19" s="93">
        <f t="shared" si="0"/>
        <v>2003.6700000000003</v>
      </c>
    </row>
    <row r="20" spans="1:17" ht="15">
      <c r="A20" s="97">
        <v>16</v>
      </c>
      <c r="B20" s="51" t="s">
        <v>35</v>
      </c>
      <c r="C20" s="54">
        <v>929.04</v>
      </c>
      <c r="D20" s="54">
        <v>10477.060000000001</v>
      </c>
      <c r="E20" s="54">
        <v>10447.98</v>
      </c>
      <c r="F20" s="54">
        <v>10215.239999999998</v>
      </c>
      <c r="G20" s="54">
        <v>10587.75</v>
      </c>
      <c r="H20" s="54">
        <v>9910.59</v>
      </c>
      <c r="I20" s="54">
        <v>9435.69</v>
      </c>
      <c r="J20" s="54">
        <v>9613.710000000001</v>
      </c>
      <c r="K20" s="54">
        <v>9329.329999999998</v>
      </c>
      <c r="L20" s="54">
        <v>8716.390000000001</v>
      </c>
      <c r="M20" s="54">
        <v>9976.16</v>
      </c>
      <c r="N20" s="54">
        <v>8725</v>
      </c>
      <c r="O20" s="54">
        <v>8000.17</v>
      </c>
      <c r="P20" s="54">
        <v>6391.45</v>
      </c>
      <c r="Q20" s="93">
        <f t="shared" si="0"/>
        <v>122755.56000000001</v>
      </c>
    </row>
    <row r="21" spans="1:17" ht="15">
      <c r="A21" s="97">
        <v>17</v>
      </c>
      <c r="B21" s="51" t="s">
        <v>36</v>
      </c>
      <c r="C21" s="54">
        <v>402.5200000000001</v>
      </c>
      <c r="D21" s="54">
        <v>3228.26</v>
      </c>
      <c r="E21" s="54">
        <v>3138.82</v>
      </c>
      <c r="F21" s="54">
        <v>3163.4</v>
      </c>
      <c r="G21" s="54">
        <v>3289.27</v>
      </c>
      <c r="H21" s="54">
        <v>3106.4500000000003</v>
      </c>
      <c r="I21" s="54">
        <v>3145.8</v>
      </c>
      <c r="J21" s="54">
        <v>2952.01</v>
      </c>
      <c r="K21" s="54">
        <v>2975.8000000000006</v>
      </c>
      <c r="L21" s="54">
        <v>2917.3200000000006</v>
      </c>
      <c r="M21" s="54">
        <v>3609.44</v>
      </c>
      <c r="N21" s="54">
        <v>2681.21</v>
      </c>
      <c r="O21" s="54">
        <v>2415.24</v>
      </c>
      <c r="P21" s="54">
        <v>2323.39</v>
      </c>
      <c r="Q21" s="93">
        <f t="shared" si="0"/>
        <v>39348.92999999999</v>
      </c>
    </row>
    <row r="22" spans="1:17" ht="15">
      <c r="A22" s="97">
        <v>18</v>
      </c>
      <c r="B22" s="51" t="s">
        <v>37</v>
      </c>
      <c r="C22" s="54">
        <v>90.30000000000001</v>
      </c>
      <c r="D22" s="54">
        <v>912.98</v>
      </c>
      <c r="E22" s="54">
        <v>962.2700000000001</v>
      </c>
      <c r="F22" s="54">
        <v>995.5999999999999</v>
      </c>
      <c r="G22" s="54">
        <v>991.4899999999999</v>
      </c>
      <c r="H22" s="54">
        <v>963.04</v>
      </c>
      <c r="I22" s="54">
        <v>976.6</v>
      </c>
      <c r="J22" s="54">
        <v>1030.85</v>
      </c>
      <c r="K22" s="54">
        <v>1030.33</v>
      </c>
      <c r="L22" s="54">
        <v>1008.35</v>
      </c>
      <c r="M22" s="54">
        <v>1112.04</v>
      </c>
      <c r="N22" s="54">
        <v>958.63</v>
      </c>
      <c r="O22" s="54">
        <v>878.8</v>
      </c>
      <c r="P22" s="54">
        <v>839.73</v>
      </c>
      <c r="Q22" s="93">
        <f t="shared" si="0"/>
        <v>12751.01</v>
      </c>
    </row>
    <row r="23" spans="1:17" ht="15">
      <c r="A23" s="97">
        <v>19</v>
      </c>
      <c r="B23" s="51" t="s">
        <v>38</v>
      </c>
      <c r="C23" s="54">
        <v>16.77</v>
      </c>
      <c r="D23" s="54">
        <v>129.39000000000001</v>
      </c>
      <c r="E23" s="54">
        <v>109.96</v>
      </c>
      <c r="F23" s="54">
        <v>101.7</v>
      </c>
      <c r="G23" s="54">
        <v>91.44</v>
      </c>
      <c r="H23" s="54">
        <v>127.07999999999998</v>
      </c>
      <c r="I23" s="54">
        <v>107.97999999999999</v>
      </c>
      <c r="J23" s="54">
        <v>103.76</v>
      </c>
      <c r="K23" s="54">
        <v>89.47999999999999</v>
      </c>
      <c r="L23" s="54">
        <v>86.58</v>
      </c>
      <c r="M23" s="54">
        <v>96.18</v>
      </c>
      <c r="N23" s="54">
        <v>62.28</v>
      </c>
      <c r="O23" s="54">
        <v>67.52000000000001</v>
      </c>
      <c r="P23" s="54">
        <v>60.76</v>
      </c>
      <c r="Q23" s="93">
        <f t="shared" si="0"/>
        <v>1250.8799999999999</v>
      </c>
    </row>
    <row r="24" spans="1:17" ht="15">
      <c r="A24" s="97">
        <v>20</v>
      </c>
      <c r="B24" s="51" t="s">
        <v>39</v>
      </c>
      <c r="C24" s="54">
        <v>85.61</v>
      </c>
      <c r="D24" s="54">
        <v>529.5799999999999</v>
      </c>
      <c r="E24" s="54">
        <v>548.56</v>
      </c>
      <c r="F24" s="54">
        <v>551.49</v>
      </c>
      <c r="G24" s="54">
        <v>618.21</v>
      </c>
      <c r="H24" s="54">
        <v>474.95000000000005</v>
      </c>
      <c r="I24" s="54">
        <v>499.26</v>
      </c>
      <c r="J24" s="54">
        <v>478.34</v>
      </c>
      <c r="K24" s="54">
        <v>445.78000000000003</v>
      </c>
      <c r="L24" s="54">
        <v>425.37</v>
      </c>
      <c r="M24" s="54">
        <v>349.53000000000003</v>
      </c>
      <c r="N24" s="54">
        <v>356.15</v>
      </c>
      <c r="O24" s="54">
        <v>302.97999999999996</v>
      </c>
      <c r="P24" s="54">
        <v>297.11</v>
      </c>
      <c r="Q24" s="93">
        <f t="shared" si="0"/>
        <v>5962.919999999998</v>
      </c>
    </row>
    <row r="25" spans="1:17" ht="15">
      <c r="A25" s="97">
        <v>21</v>
      </c>
      <c r="B25" s="51" t="s">
        <v>40</v>
      </c>
      <c r="C25" s="54">
        <v>53.620000000000005</v>
      </c>
      <c r="D25" s="54">
        <v>200.68</v>
      </c>
      <c r="E25" s="54">
        <v>201.44</v>
      </c>
      <c r="F25" s="54">
        <v>197.29999999999998</v>
      </c>
      <c r="G25" s="54">
        <v>180.69</v>
      </c>
      <c r="H25" s="54">
        <v>199.88</v>
      </c>
      <c r="I25" s="54">
        <v>187.42000000000002</v>
      </c>
      <c r="J25" s="54">
        <v>192.95</v>
      </c>
      <c r="K25" s="54">
        <v>171.37</v>
      </c>
      <c r="L25" s="54">
        <v>192.14999999999998</v>
      </c>
      <c r="M25" s="54">
        <v>217.12</v>
      </c>
      <c r="N25" s="54">
        <v>175.4</v>
      </c>
      <c r="O25" s="54">
        <v>164.16</v>
      </c>
      <c r="P25" s="54">
        <v>176.17000000000002</v>
      </c>
      <c r="Q25" s="93">
        <f t="shared" si="0"/>
        <v>2510.3500000000004</v>
      </c>
    </row>
    <row r="26" spans="1:17" ht="15">
      <c r="A26" s="97">
        <v>22</v>
      </c>
      <c r="B26" s="51" t="s">
        <v>41</v>
      </c>
      <c r="C26" s="54">
        <v>25.76</v>
      </c>
      <c r="D26" s="54">
        <v>157.01000000000002</v>
      </c>
      <c r="E26" s="54">
        <v>129.47</v>
      </c>
      <c r="F26" s="54">
        <v>139.32999999999998</v>
      </c>
      <c r="G26" s="54">
        <v>124.3</v>
      </c>
      <c r="H26" s="54">
        <v>122.7</v>
      </c>
      <c r="I26" s="54">
        <v>111.06</v>
      </c>
      <c r="J26" s="54">
        <v>119.48</v>
      </c>
      <c r="K26" s="54">
        <v>104.66</v>
      </c>
      <c r="L26" s="54">
        <v>108.67</v>
      </c>
      <c r="M26" s="54">
        <v>111.41</v>
      </c>
      <c r="N26" s="54">
        <v>63.21</v>
      </c>
      <c r="O26" s="54">
        <v>50.18000000000001</v>
      </c>
      <c r="P26" s="54">
        <v>48.730000000000004</v>
      </c>
      <c r="Q26" s="93">
        <f t="shared" si="0"/>
        <v>1415.9700000000005</v>
      </c>
    </row>
    <row r="27" spans="1:17" ht="15">
      <c r="A27" s="97">
        <v>23</v>
      </c>
      <c r="B27" s="51" t="s">
        <v>42</v>
      </c>
      <c r="C27" s="54">
        <v>19.400000000000002</v>
      </c>
      <c r="D27" s="54">
        <v>109.59</v>
      </c>
      <c r="E27" s="54">
        <v>98.78</v>
      </c>
      <c r="F27" s="54">
        <v>115.75</v>
      </c>
      <c r="G27" s="54">
        <v>145.21</v>
      </c>
      <c r="H27" s="54">
        <v>158.82999999999998</v>
      </c>
      <c r="I27" s="54">
        <v>162.57</v>
      </c>
      <c r="J27" s="54">
        <v>158.74</v>
      </c>
      <c r="K27" s="54">
        <v>173.89</v>
      </c>
      <c r="L27" s="54">
        <v>148.13</v>
      </c>
      <c r="M27" s="54">
        <v>148.79999999999998</v>
      </c>
      <c r="N27" s="54">
        <v>159.88</v>
      </c>
      <c r="O27" s="54">
        <v>148.63</v>
      </c>
      <c r="P27" s="54">
        <v>150.67000000000002</v>
      </c>
      <c r="Q27" s="93">
        <f t="shared" si="0"/>
        <v>1898.87</v>
      </c>
    </row>
    <row r="28" spans="1:17" ht="15">
      <c r="A28" s="97">
        <v>24</v>
      </c>
      <c r="B28" s="51" t="s">
        <v>43</v>
      </c>
      <c r="C28" s="54">
        <v>12.420000000000002</v>
      </c>
      <c r="D28" s="54">
        <v>177.64</v>
      </c>
      <c r="E28" s="54">
        <v>154.61999999999998</v>
      </c>
      <c r="F28" s="54">
        <v>159.27</v>
      </c>
      <c r="G28" s="54">
        <v>146.18</v>
      </c>
      <c r="H28" s="54">
        <v>146.3</v>
      </c>
      <c r="I28" s="54">
        <v>133.23000000000002</v>
      </c>
      <c r="J28" s="54">
        <v>126.28</v>
      </c>
      <c r="K28" s="54">
        <v>119.36</v>
      </c>
      <c r="L28" s="54">
        <v>103.46000000000001</v>
      </c>
      <c r="M28" s="54">
        <v>120.58</v>
      </c>
      <c r="N28" s="54">
        <v>114.35</v>
      </c>
      <c r="O28" s="54">
        <v>106.66</v>
      </c>
      <c r="P28" s="54">
        <v>89.38999999999999</v>
      </c>
      <c r="Q28" s="93">
        <f t="shared" si="0"/>
        <v>1709.7399999999998</v>
      </c>
    </row>
    <row r="29" spans="1:17" ht="15">
      <c r="A29" s="97">
        <v>25</v>
      </c>
      <c r="B29" s="51" t="s">
        <v>44</v>
      </c>
      <c r="C29" s="54">
        <v>42.28</v>
      </c>
      <c r="D29" s="54">
        <v>485.53</v>
      </c>
      <c r="E29" s="54">
        <v>495.52</v>
      </c>
      <c r="F29" s="54">
        <v>432.66999999999996</v>
      </c>
      <c r="G29" s="54">
        <v>459.47</v>
      </c>
      <c r="H29" s="54">
        <v>424.96999999999997</v>
      </c>
      <c r="I29" s="54">
        <v>394</v>
      </c>
      <c r="J29" s="54">
        <v>390.7</v>
      </c>
      <c r="K29" s="54">
        <v>423.13</v>
      </c>
      <c r="L29" s="54">
        <v>383.06999999999994</v>
      </c>
      <c r="M29" s="54">
        <v>400.09999999999997</v>
      </c>
      <c r="N29" s="54">
        <v>366.42</v>
      </c>
      <c r="O29" s="54">
        <v>305.23</v>
      </c>
      <c r="P29" s="54">
        <v>241.65</v>
      </c>
      <c r="Q29" s="93">
        <f t="shared" si="0"/>
        <v>5244.74</v>
      </c>
    </row>
    <row r="30" spans="1:17" ht="15">
      <c r="A30" s="97">
        <v>26</v>
      </c>
      <c r="B30" s="51" t="s">
        <v>45</v>
      </c>
      <c r="C30" s="54">
        <v>39.629999999999995</v>
      </c>
      <c r="D30" s="54">
        <v>569.87</v>
      </c>
      <c r="E30" s="54">
        <v>544.59</v>
      </c>
      <c r="F30" s="54">
        <v>585</v>
      </c>
      <c r="G30" s="54">
        <v>576.71</v>
      </c>
      <c r="H30" s="54">
        <v>503.38</v>
      </c>
      <c r="I30" s="54">
        <v>512.31</v>
      </c>
      <c r="J30" s="54">
        <v>495.38</v>
      </c>
      <c r="K30" s="54">
        <v>513.4100000000001</v>
      </c>
      <c r="L30" s="54">
        <v>452.54999999999995</v>
      </c>
      <c r="M30" s="54">
        <v>608.4799999999999</v>
      </c>
      <c r="N30" s="54">
        <v>482.5</v>
      </c>
      <c r="O30" s="54">
        <v>483.34000000000003</v>
      </c>
      <c r="P30" s="54">
        <v>444.96</v>
      </c>
      <c r="Q30" s="93">
        <f t="shared" si="0"/>
        <v>6812.110000000001</v>
      </c>
    </row>
    <row r="31" spans="1:17" ht="15">
      <c r="A31" s="97">
        <v>27</v>
      </c>
      <c r="B31" s="51" t="s">
        <v>46</v>
      </c>
      <c r="C31" s="54">
        <v>185.04000000000002</v>
      </c>
      <c r="D31" s="54">
        <v>1602.7099999999998</v>
      </c>
      <c r="E31" s="54">
        <v>1612.6200000000001</v>
      </c>
      <c r="F31" s="54">
        <v>1643.8199999999997</v>
      </c>
      <c r="G31" s="54">
        <v>1869.6299999999999</v>
      </c>
      <c r="H31" s="54">
        <v>1825.5199999999998</v>
      </c>
      <c r="I31" s="54">
        <v>1770.8899999999999</v>
      </c>
      <c r="J31" s="54">
        <v>1764.98</v>
      </c>
      <c r="K31" s="54">
        <v>1728.73</v>
      </c>
      <c r="L31" s="54">
        <v>1830.16</v>
      </c>
      <c r="M31" s="54">
        <v>2019.8</v>
      </c>
      <c r="N31" s="54">
        <v>1663.16</v>
      </c>
      <c r="O31" s="54">
        <v>1659.78</v>
      </c>
      <c r="P31" s="54">
        <v>1477.57</v>
      </c>
      <c r="Q31" s="93">
        <f t="shared" si="0"/>
        <v>22654.409999999996</v>
      </c>
    </row>
    <row r="32" spans="1:17" ht="15">
      <c r="A32" s="97">
        <v>28</v>
      </c>
      <c r="B32" s="51" t="s">
        <v>47</v>
      </c>
      <c r="C32" s="54">
        <v>82.63</v>
      </c>
      <c r="D32" s="54">
        <v>1002.72</v>
      </c>
      <c r="E32" s="54">
        <v>1007.67</v>
      </c>
      <c r="F32" s="54">
        <v>964.42</v>
      </c>
      <c r="G32" s="54">
        <v>943.61</v>
      </c>
      <c r="H32" s="54">
        <v>910.39</v>
      </c>
      <c r="I32" s="54">
        <v>964.8</v>
      </c>
      <c r="J32" s="54">
        <v>988.05</v>
      </c>
      <c r="K32" s="54">
        <v>894.0000000000001</v>
      </c>
      <c r="L32" s="54">
        <v>949.01</v>
      </c>
      <c r="M32" s="54">
        <v>1112.17</v>
      </c>
      <c r="N32" s="54">
        <v>855.12</v>
      </c>
      <c r="O32" s="54">
        <v>737.18</v>
      </c>
      <c r="P32" s="54">
        <v>705.98</v>
      </c>
      <c r="Q32" s="93">
        <f t="shared" si="0"/>
        <v>12117.750000000002</v>
      </c>
    </row>
    <row r="33" spans="1:17" ht="15">
      <c r="A33" s="97">
        <v>29</v>
      </c>
      <c r="B33" s="51" t="s">
        <v>48</v>
      </c>
      <c r="C33" s="54">
        <v>1291.9600000000003</v>
      </c>
      <c r="D33" s="54">
        <v>14756.91</v>
      </c>
      <c r="E33" s="54">
        <v>15147.63</v>
      </c>
      <c r="F33" s="54">
        <v>14736.71</v>
      </c>
      <c r="G33" s="54">
        <v>15287.87</v>
      </c>
      <c r="H33" s="54">
        <v>15012.300000000001</v>
      </c>
      <c r="I33" s="54">
        <v>14779.27</v>
      </c>
      <c r="J33" s="54">
        <v>14901.320000000002</v>
      </c>
      <c r="K33" s="54">
        <v>14927.489999999998</v>
      </c>
      <c r="L33" s="54">
        <v>14827.02</v>
      </c>
      <c r="M33" s="54">
        <v>15073.919999999998</v>
      </c>
      <c r="N33" s="54">
        <v>13347.99</v>
      </c>
      <c r="O33" s="54">
        <v>13098.830000000002</v>
      </c>
      <c r="P33" s="54">
        <v>11393.029999999999</v>
      </c>
      <c r="Q33" s="93">
        <f t="shared" si="0"/>
        <v>188582.25000000003</v>
      </c>
    </row>
    <row r="34" spans="1:17" ht="15">
      <c r="A34" s="97">
        <v>30</v>
      </c>
      <c r="B34" s="51" t="s">
        <v>49</v>
      </c>
      <c r="C34" s="54">
        <v>13.450000000000001</v>
      </c>
      <c r="D34" s="54">
        <v>264.87</v>
      </c>
      <c r="E34" s="54">
        <v>268.31</v>
      </c>
      <c r="F34" s="54">
        <v>262.03</v>
      </c>
      <c r="G34" s="54">
        <v>244.64</v>
      </c>
      <c r="H34" s="54">
        <v>278.43</v>
      </c>
      <c r="I34" s="54">
        <v>234.29999999999998</v>
      </c>
      <c r="J34" s="54">
        <v>234.67</v>
      </c>
      <c r="K34" s="54">
        <v>266.14</v>
      </c>
      <c r="L34" s="54">
        <v>252.39</v>
      </c>
      <c r="M34" s="54">
        <v>292.86</v>
      </c>
      <c r="N34" s="54">
        <v>248.67999999999998</v>
      </c>
      <c r="O34" s="54">
        <v>227.88</v>
      </c>
      <c r="P34" s="54">
        <v>199.09000000000003</v>
      </c>
      <c r="Q34" s="93">
        <f t="shared" si="0"/>
        <v>3287.7400000000002</v>
      </c>
    </row>
    <row r="35" spans="1:17" ht="15">
      <c r="A35" s="97">
        <v>31</v>
      </c>
      <c r="B35" s="51" t="s">
        <v>50</v>
      </c>
      <c r="C35" s="54">
        <v>118.04</v>
      </c>
      <c r="D35" s="54">
        <v>1257.77</v>
      </c>
      <c r="E35" s="54">
        <v>1354.31</v>
      </c>
      <c r="F35" s="54">
        <v>1263.39</v>
      </c>
      <c r="G35" s="54">
        <v>1335.15</v>
      </c>
      <c r="H35" s="54">
        <v>1277.57</v>
      </c>
      <c r="I35" s="54">
        <v>1337.06</v>
      </c>
      <c r="J35" s="54">
        <v>1348.07</v>
      </c>
      <c r="K35" s="54">
        <v>1295.3000000000002</v>
      </c>
      <c r="L35" s="54">
        <v>1386.01</v>
      </c>
      <c r="M35" s="54">
        <v>1603.2900000000002</v>
      </c>
      <c r="N35" s="54">
        <v>1302.4199999999998</v>
      </c>
      <c r="O35" s="54">
        <v>1252.75</v>
      </c>
      <c r="P35" s="54">
        <v>1207.48</v>
      </c>
      <c r="Q35" s="93">
        <f t="shared" si="0"/>
        <v>17338.61</v>
      </c>
    </row>
    <row r="36" spans="1:17" ht="15">
      <c r="A36" s="97">
        <v>32</v>
      </c>
      <c r="B36" s="51" t="s">
        <v>51</v>
      </c>
      <c r="C36" s="54">
        <v>57.7</v>
      </c>
      <c r="D36" s="54">
        <v>631.09</v>
      </c>
      <c r="E36" s="54">
        <v>589.1300000000001</v>
      </c>
      <c r="F36" s="54">
        <v>575.7900000000001</v>
      </c>
      <c r="G36" s="54">
        <v>575.0300000000001</v>
      </c>
      <c r="H36" s="54">
        <v>529.75</v>
      </c>
      <c r="I36" s="54">
        <v>524.85</v>
      </c>
      <c r="J36" s="54">
        <v>548.5</v>
      </c>
      <c r="K36" s="54">
        <v>530.26</v>
      </c>
      <c r="L36" s="54">
        <v>543.71</v>
      </c>
      <c r="M36" s="54">
        <v>543.26</v>
      </c>
      <c r="N36" s="54">
        <v>490.15999999999997</v>
      </c>
      <c r="O36" s="54">
        <v>443.56</v>
      </c>
      <c r="P36" s="54">
        <v>443.12</v>
      </c>
      <c r="Q36" s="93">
        <f t="shared" si="0"/>
        <v>7025.910000000001</v>
      </c>
    </row>
    <row r="37" spans="1:17" ht="15">
      <c r="A37" s="97">
        <v>33</v>
      </c>
      <c r="B37" s="51" t="s">
        <v>52</v>
      </c>
      <c r="C37" s="54">
        <v>69.99</v>
      </c>
      <c r="D37" s="54">
        <v>77.22000000000001</v>
      </c>
      <c r="E37" s="54">
        <v>75.26</v>
      </c>
      <c r="F37" s="54">
        <v>63.59</v>
      </c>
      <c r="G37" s="54">
        <v>90.64999999999999</v>
      </c>
      <c r="H37" s="54">
        <v>93.03999999999999</v>
      </c>
      <c r="I37" s="54">
        <v>72.61000000000001</v>
      </c>
      <c r="J37" s="54">
        <v>82.80000000000001</v>
      </c>
      <c r="K37" s="54">
        <v>69.64999999999999</v>
      </c>
      <c r="L37" s="54">
        <v>95.05</v>
      </c>
      <c r="M37" s="54">
        <v>83.43</v>
      </c>
      <c r="N37" s="54">
        <v>54.94</v>
      </c>
      <c r="O37" s="54">
        <v>47.21</v>
      </c>
      <c r="P37" s="54">
        <v>40.16</v>
      </c>
      <c r="Q37" s="93">
        <f t="shared" si="0"/>
        <v>1015.6</v>
      </c>
    </row>
    <row r="38" spans="1:17" ht="15">
      <c r="A38" s="97">
        <v>34</v>
      </c>
      <c r="B38" s="51" t="s">
        <v>53</v>
      </c>
      <c r="C38" s="54">
        <v>8.16</v>
      </c>
      <c r="D38" s="54">
        <v>114.22999999999999</v>
      </c>
      <c r="E38" s="54">
        <v>102.17</v>
      </c>
      <c r="F38" s="54">
        <v>112.21000000000001</v>
      </c>
      <c r="G38" s="54">
        <v>113.87</v>
      </c>
      <c r="H38" s="54">
        <v>87.87</v>
      </c>
      <c r="I38" s="54">
        <v>87.44999999999999</v>
      </c>
      <c r="J38" s="54">
        <v>74.62</v>
      </c>
      <c r="K38" s="54">
        <v>90.89</v>
      </c>
      <c r="L38" s="54">
        <v>80.46</v>
      </c>
      <c r="M38" s="54">
        <v>78.87</v>
      </c>
      <c r="N38" s="54">
        <v>81.96</v>
      </c>
      <c r="O38" s="54">
        <v>64.64</v>
      </c>
      <c r="P38" s="54">
        <v>68.55</v>
      </c>
      <c r="Q38" s="93">
        <f t="shared" si="0"/>
        <v>1165.95</v>
      </c>
    </row>
    <row r="39" spans="1:17" ht="15">
      <c r="A39" s="97">
        <v>35</v>
      </c>
      <c r="B39" s="51" t="s">
        <v>54</v>
      </c>
      <c r="C39" s="54">
        <v>277.95</v>
      </c>
      <c r="D39" s="54">
        <v>3197.38</v>
      </c>
      <c r="E39" s="54">
        <v>3109.42</v>
      </c>
      <c r="F39" s="54">
        <v>3210.1600000000003</v>
      </c>
      <c r="G39" s="54">
        <v>3330.74</v>
      </c>
      <c r="H39" s="54">
        <v>3071.69</v>
      </c>
      <c r="I39" s="54">
        <v>3121.91</v>
      </c>
      <c r="J39" s="54">
        <v>3105.64</v>
      </c>
      <c r="K39" s="54">
        <v>3196.54</v>
      </c>
      <c r="L39" s="54">
        <v>3056.8599999999997</v>
      </c>
      <c r="M39" s="54">
        <v>3335.9600000000005</v>
      </c>
      <c r="N39" s="54">
        <v>2921.04</v>
      </c>
      <c r="O39" s="54">
        <v>2814.2200000000003</v>
      </c>
      <c r="P39" s="54">
        <v>2560.5299999999997</v>
      </c>
      <c r="Q39" s="93">
        <f t="shared" si="0"/>
        <v>40310.04</v>
      </c>
    </row>
    <row r="40" spans="1:17" ht="15">
      <c r="A40" s="97">
        <v>36</v>
      </c>
      <c r="B40" s="51" t="s">
        <v>55</v>
      </c>
      <c r="C40" s="54">
        <v>720.23</v>
      </c>
      <c r="D40" s="54">
        <v>5934.5</v>
      </c>
      <c r="E40" s="54">
        <v>6084.33</v>
      </c>
      <c r="F40" s="54">
        <v>6180.2300000000005</v>
      </c>
      <c r="G40" s="54">
        <v>6484.92</v>
      </c>
      <c r="H40" s="54">
        <v>6003.45</v>
      </c>
      <c r="I40" s="54">
        <v>5818.96</v>
      </c>
      <c r="J40" s="54">
        <v>5930.73</v>
      </c>
      <c r="K40" s="54">
        <v>5990.379999999999</v>
      </c>
      <c r="L40" s="54">
        <v>5519.38</v>
      </c>
      <c r="M40" s="54">
        <v>5977.35</v>
      </c>
      <c r="N40" s="54">
        <v>5517.21</v>
      </c>
      <c r="O40" s="54">
        <v>5412.62</v>
      </c>
      <c r="P40" s="54">
        <v>5246.04</v>
      </c>
      <c r="Q40" s="93">
        <f t="shared" si="0"/>
        <v>76820.32999999999</v>
      </c>
    </row>
    <row r="41" spans="1:17" ht="15">
      <c r="A41" s="97">
        <v>37</v>
      </c>
      <c r="B41" s="51" t="s">
        <v>56</v>
      </c>
      <c r="C41" s="54">
        <v>649.78</v>
      </c>
      <c r="D41" s="54">
        <v>2647.8500000000004</v>
      </c>
      <c r="E41" s="54">
        <v>2715.3799999999997</v>
      </c>
      <c r="F41" s="54">
        <v>2483.3399999999997</v>
      </c>
      <c r="G41" s="54">
        <v>2654.04</v>
      </c>
      <c r="H41" s="54">
        <v>2650.29</v>
      </c>
      <c r="I41" s="54">
        <v>2518.8300000000004</v>
      </c>
      <c r="J41" s="54">
        <v>2502.3799999999997</v>
      </c>
      <c r="K41" s="54">
        <v>2463.77</v>
      </c>
      <c r="L41" s="54">
        <v>2256.31</v>
      </c>
      <c r="M41" s="54">
        <v>2676.46</v>
      </c>
      <c r="N41" s="54">
        <v>2338.62</v>
      </c>
      <c r="O41" s="54">
        <v>2218.1400000000003</v>
      </c>
      <c r="P41" s="54">
        <v>1824.15</v>
      </c>
      <c r="Q41" s="93">
        <f t="shared" si="0"/>
        <v>32599.34</v>
      </c>
    </row>
    <row r="42" spans="1:17" ht="15">
      <c r="A42" s="97">
        <v>38</v>
      </c>
      <c r="B42" s="51" t="s">
        <v>57</v>
      </c>
      <c r="C42" s="54">
        <v>53.28</v>
      </c>
      <c r="D42" s="54">
        <v>480.19</v>
      </c>
      <c r="E42" s="54">
        <v>462.90000000000003</v>
      </c>
      <c r="F42" s="54">
        <v>456</v>
      </c>
      <c r="G42" s="54">
        <v>469.76</v>
      </c>
      <c r="H42" s="54">
        <v>473.22</v>
      </c>
      <c r="I42" s="54">
        <v>444.7699999999999</v>
      </c>
      <c r="J42" s="54">
        <v>460.38000000000005</v>
      </c>
      <c r="K42" s="54">
        <v>447.52</v>
      </c>
      <c r="L42" s="54">
        <v>493.72</v>
      </c>
      <c r="M42" s="54">
        <v>502.01</v>
      </c>
      <c r="N42" s="54">
        <v>416.38</v>
      </c>
      <c r="O42" s="54">
        <v>452.68</v>
      </c>
      <c r="P42" s="54">
        <v>287.36</v>
      </c>
      <c r="Q42" s="93">
        <f t="shared" si="0"/>
        <v>5900.170000000001</v>
      </c>
    </row>
    <row r="43" spans="1:17" ht="15">
      <c r="A43" s="97">
        <v>39</v>
      </c>
      <c r="B43" s="51" t="s">
        <v>58</v>
      </c>
      <c r="C43" s="54">
        <v>6.92</v>
      </c>
      <c r="D43" s="54">
        <v>120.3</v>
      </c>
      <c r="E43" s="54">
        <v>114.25</v>
      </c>
      <c r="F43" s="54">
        <v>105.56</v>
      </c>
      <c r="G43" s="54">
        <v>106</v>
      </c>
      <c r="H43" s="54">
        <v>99.7</v>
      </c>
      <c r="I43" s="54">
        <v>99.15</v>
      </c>
      <c r="J43" s="54">
        <v>102.71000000000001</v>
      </c>
      <c r="K43" s="54">
        <v>111.97</v>
      </c>
      <c r="L43" s="54">
        <v>106.43</v>
      </c>
      <c r="M43" s="54">
        <v>133.01</v>
      </c>
      <c r="N43" s="54">
        <v>114.83000000000001</v>
      </c>
      <c r="O43" s="54">
        <v>112.26</v>
      </c>
      <c r="P43" s="54">
        <v>87.15</v>
      </c>
      <c r="Q43" s="93">
        <f t="shared" si="0"/>
        <v>1420.24</v>
      </c>
    </row>
    <row r="44" spans="1:17" ht="15">
      <c r="A44" s="97">
        <v>40</v>
      </c>
      <c r="B44" s="51" t="s">
        <v>59</v>
      </c>
      <c r="C44" s="54">
        <v>91.52000000000001</v>
      </c>
      <c r="D44" s="54">
        <v>197.08</v>
      </c>
      <c r="E44" s="54">
        <v>209.41</v>
      </c>
      <c r="F44" s="54">
        <v>212.36</v>
      </c>
      <c r="G44" s="54">
        <v>190.26000000000002</v>
      </c>
      <c r="H44" s="54">
        <v>194.16</v>
      </c>
      <c r="I44" s="54">
        <v>167.2</v>
      </c>
      <c r="J44" s="54">
        <v>186.13</v>
      </c>
      <c r="K44" s="54">
        <v>200.42</v>
      </c>
      <c r="L44" s="54">
        <v>211.55</v>
      </c>
      <c r="M44" s="54">
        <v>287.43</v>
      </c>
      <c r="N44" s="54">
        <v>183.37</v>
      </c>
      <c r="O44" s="54">
        <v>195.63</v>
      </c>
      <c r="P44" s="54">
        <v>142.03</v>
      </c>
      <c r="Q44" s="93">
        <f t="shared" si="0"/>
        <v>2668.55</v>
      </c>
    </row>
    <row r="45" spans="1:17" ht="15">
      <c r="A45" s="97">
        <v>41</v>
      </c>
      <c r="B45" s="51" t="s">
        <v>60</v>
      </c>
      <c r="C45" s="54">
        <v>474.15000000000003</v>
      </c>
      <c r="D45" s="54">
        <v>3404.59</v>
      </c>
      <c r="E45" s="54">
        <v>3398.62</v>
      </c>
      <c r="F45" s="54">
        <v>3406.2599999999998</v>
      </c>
      <c r="G45" s="54">
        <v>3568.98</v>
      </c>
      <c r="H45" s="54">
        <v>3403.7599999999998</v>
      </c>
      <c r="I45" s="54">
        <v>3207.97</v>
      </c>
      <c r="J45" s="54">
        <v>3110.64</v>
      </c>
      <c r="K45" s="54">
        <v>3185.48</v>
      </c>
      <c r="L45" s="54">
        <v>3252.13</v>
      </c>
      <c r="M45" s="54">
        <v>3704.89</v>
      </c>
      <c r="N45" s="54">
        <v>2928.62</v>
      </c>
      <c r="O45" s="54">
        <v>2888.05</v>
      </c>
      <c r="P45" s="54">
        <v>2447</v>
      </c>
      <c r="Q45" s="93">
        <f t="shared" si="0"/>
        <v>42381.14000000001</v>
      </c>
    </row>
    <row r="46" spans="1:17" ht="15">
      <c r="A46" s="97">
        <v>42</v>
      </c>
      <c r="B46" s="51" t="s">
        <v>61</v>
      </c>
      <c r="C46" s="54">
        <v>228.26</v>
      </c>
      <c r="D46" s="54">
        <v>3110.3100000000004</v>
      </c>
      <c r="E46" s="54">
        <v>3006.1800000000003</v>
      </c>
      <c r="F46" s="54">
        <v>3210.55</v>
      </c>
      <c r="G46" s="54">
        <v>3465.51</v>
      </c>
      <c r="H46" s="54">
        <v>3280.58</v>
      </c>
      <c r="I46" s="54">
        <v>3446.76</v>
      </c>
      <c r="J46" s="54">
        <v>3250.8199999999997</v>
      </c>
      <c r="K46" s="54">
        <v>3248.8599999999997</v>
      </c>
      <c r="L46" s="54">
        <v>3208.99</v>
      </c>
      <c r="M46" s="54">
        <v>3683.45</v>
      </c>
      <c r="N46" s="54">
        <v>3331.25</v>
      </c>
      <c r="O46" s="54">
        <v>2992.5099999999998</v>
      </c>
      <c r="P46" s="54">
        <v>2823.0499999999997</v>
      </c>
      <c r="Q46" s="93">
        <f t="shared" si="0"/>
        <v>42287.08</v>
      </c>
    </row>
    <row r="47" spans="1:17" ht="15">
      <c r="A47" s="97">
        <v>43</v>
      </c>
      <c r="B47" s="51" t="s">
        <v>62</v>
      </c>
      <c r="C47" s="54">
        <v>125.88000000000001</v>
      </c>
      <c r="D47" s="54">
        <v>1325</v>
      </c>
      <c r="E47" s="54">
        <v>1301.9299999999998</v>
      </c>
      <c r="F47" s="54">
        <v>1276.3</v>
      </c>
      <c r="G47" s="54">
        <v>1262.1299999999999</v>
      </c>
      <c r="H47" s="54">
        <v>1313.3700000000001</v>
      </c>
      <c r="I47" s="54">
        <v>1299.9</v>
      </c>
      <c r="J47" s="54">
        <v>1292.38</v>
      </c>
      <c r="K47" s="54">
        <v>1386.0800000000002</v>
      </c>
      <c r="L47" s="54">
        <v>1338.8</v>
      </c>
      <c r="M47" s="54">
        <v>1521.49</v>
      </c>
      <c r="N47" s="54">
        <v>1558.39</v>
      </c>
      <c r="O47" s="54">
        <v>1392.33</v>
      </c>
      <c r="P47" s="54">
        <v>1302.35</v>
      </c>
      <c r="Q47" s="93">
        <f t="shared" si="0"/>
        <v>17696.329999999994</v>
      </c>
    </row>
    <row r="48" spans="1:17" ht="15">
      <c r="A48" s="97">
        <v>44</v>
      </c>
      <c r="B48" s="51" t="s">
        <v>63</v>
      </c>
      <c r="C48" s="54">
        <v>57.09</v>
      </c>
      <c r="D48" s="54">
        <v>596.7099999999999</v>
      </c>
      <c r="E48" s="54">
        <v>565.9799999999999</v>
      </c>
      <c r="F48" s="54">
        <v>586.94</v>
      </c>
      <c r="G48" s="54">
        <v>599.65</v>
      </c>
      <c r="H48" s="54">
        <v>626.48</v>
      </c>
      <c r="I48" s="54">
        <v>567.2800000000001</v>
      </c>
      <c r="J48" s="54">
        <v>576.91</v>
      </c>
      <c r="K48" s="54">
        <v>624.98</v>
      </c>
      <c r="L48" s="54">
        <v>597.77</v>
      </c>
      <c r="M48" s="54">
        <v>674.39</v>
      </c>
      <c r="N48" s="54">
        <v>678.4200000000001</v>
      </c>
      <c r="O48" s="54">
        <v>608.48</v>
      </c>
      <c r="P48" s="54">
        <v>531.0999999999999</v>
      </c>
      <c r="Q48" s="93">
        <f t="shared" si="0"/>
        <v>7892.180000000002</v>
      </c>
    </row>
    <row r="49" spans="1:17" ht="15">
      <c r="A49" s="97">
        <v>45</v>
      </c>
      <c r="B49" s="51" t="s">
        <v>64</v>
      </c>
      <c r="C49" s="54">
        <v>70.7</v>
      </c>
      <c r="D49" s="54">
        <v>830.67</v>
      </c>
      <c r="E49" s="54">
        <v>793.25</v>
      </c>
      <c r="F49" s="54">
        <v>810.4499999999999</v>
      </c>
      <c r="G49" s="54">
        <v>836.77</v>
      </c>
      <c r="H49" s="54">
        <v>864.3900000000001</v>
      </c>
      <c r="I49" s="54">
        <v>838.02</v>
      </c>
      <c r="J49" s="54">
        <v>908.32</v>
      </c>
      <c r="K49" s="54">
        <v>912.11</v>
      </c>
      <c r="L49" s="54">
        <v>902.14</v>
      </c>
      <c r="M49" s="54">
        <v>918.4200000000001</v>
      </c>
      <c r="N49" s="54">
        <v>809.19</v>
      </c>
      <c r="O49" s="54">
        <v>786.5000000000001</v>
      </c>
      <c r="P49" s="54">
        <v>736.1899999999999</v>
      </c>
      <c r="Q49" s="93">
        <f t="shared" si="0"/>
        <v>11017.12</v>
      </c>
    </row>
    <row r="50" spans="1:17" ht="15">
      <c r="A50" s="97">
        <v>46</v>
      </c>
      <c r="B50" s="51" t="s">
        <v>65</v>
      </c>
      <c r="C50" s="54">
        <v>223.54000000000002</v>
      </c>
      <c r="D50" s="54">
        <v>2208.6099999999997</v>
      </c>
      <c r="E50" s="54">
        <v>2146.89</v>
      </c>
      <c r="F50" s="54">
        <v>2125.18</v>
      </c>
      <c r="G50" s="54">
        <v>2257.83</v>
      </c>
      <c r="H50" s="54">
        <v>2101.04</v>
      </c>
      <c r="I50" s="54">
        <v>2004.4300000000003</v>
      </c>
      <c r="J50" s="54">
        <v>2190.35</v>
      </c>
      <c r="K50" s="54">
        <v>2280.0699999999997</v>
      </c>
      <c r="L50" s="54">
        <v>2186.27</v>
      </c>
      <c r="M50" s="54">
        <v>2570.11</v>
      </c>
      <c r="N50" s="54">
        <v>2311.97</v>
      </c>
      <c r="O50" s="54">
        <v>2102.9300000000003</v>
      </c>
      <c r="P50" s="54">
        <v>1971.52</v>
      </c>
      <c r="Q50" s="93">
        <f t="shared" si="0"/>
        <v>28680.740000000005</v>
      </c>
    </row>
    <row r="51" spans="1:17" ht="15">
      <c r="A51" s="97">
        <v>47</v>
      </c>
      <c r="B51" s="51" t="s">
        <v>66</v>
      </c>
      <c r="C51" s="54">
        <v>59.519999999999996</v>
      </c>
      <c r="D51" s="54">
        <v>571.52</v>
      </c>
      <c r="E51" s="54">
        <v>509.31000000000006</v>
      </c>
      <c r="F51" s="54">
        <v>519.74</v>
      </c>
      <c r="G51" s="54">
        <v>563.82</v>
      </c>
      <c r="H51" s="54">
        <v>529.22</v>
      </c>
      <c r="I51" s="54">
        <v>493.30000000000007</v>
      </c>
      <c r="J51" s="54">
        <v>536.35</v>
      </c>
      <c r="K51" s="54">
        <v>576.3100000000001</v>
      </c>
      <c r="L51" s="54">
        <v>526.38</v>
      </c>
      <c r="M51" s="54">
        <v>599.94</v>
      </c>
      <c r="N51" s="54">
        <v>554.42</v>
      </c>
      <c r="O51" s="54">
        <v>493.49</v>
      </c>
      <c r="P51" s="54">
        <v>365.56000000000006</v>
      </c>
      <c r="Q51" s="93">
        <f t="shared" si="0"/>
        <v>6898.88</v>
      </c>
    </row>
    <row r="52" spans="1:17" ht="15">
      <c r="A52" s="97">
        <v>48</v>
      </c>
      <c r="B52" s="51" t="s">
        <v>67</v>
      </c>
      <c r="C52" s="54">
        <v>901.2099999999999</v>
      </c>
      <c r="D52" s="54">
        <v>12990.150000000001</v>
      </c>
      <c r="E52" s="54">
        <v>12914.35</v>
      </c>
      <c r="F52" s="54">
        <v>13291.349999999999</v>
      </c>
      <c r="G52" s="54">
        <v>14150.65</v>
      </c>
      <c r="H52" s="54">
        <v>13100.58</v>
      </c>
      <c r="I52" s="54">
        <v>13233.41</v>
      </c>
      <c r="J52" s="54">
        <v>12659.53</v>
      </c>
      <c r="K52" s="54">
        <v>12763.8</v>
      </c>
      <c r="L52" s="54">
        <v>12531.03</v>
      </c>
      <c r="M52" s="54">
        <v>14461.13</v>
      </c>
      <c r="N52" s="54">
        <v>12801.48</v>
      </c>
      <c r="O52" s="54">
        <v>12241.140000000001</v>
      </c>
      <c r="P52" s="54">
        <v>9936.41</v>
      </c>
      <c r="Q52" s="93">
        <f t="shared" si="0"/>
        <v>167976.22000000003</v>
      </c>
    </row>
    <row r="53" spans="1:17" ht="15">
      <c r="A53" s="97">
        <v>49</v>
      </c>
      <c r="B53" s="51" t="s">
        <v>68</v>
      </c>
      <c r="C53" s="54">
        <v>478.03</v>
      </c>
      <c r="D53" s="54">
        <v>3639.48</v>
      </c>
      <c r="E53" s="54">
        <v>3643.54</v>
      </c>
      <c r="F53" s="54">
        <v>3806.9</v>
      </c>
      <c r="G53" s="54">
        <v>3987.75</v>
      </c>
      <c r="H53" s="54">
        <v>3790.8599999999997</v>
      </c>
      <c r="I53" s="54">
        <v>3889.19</v>
      </c>
      <c r="J53" s="54">
        <v>3965.43</v>
      </c>
      <c r="K53" s="54">
        <v>3921.38</v>
      </c>
      <c r="L53" s="54">
        <v>4130.03</v>
      </c>
      <c r="M53" s="54">
        <v>4595.5599999999995</v>
      </c>
      <c r="N53" s="54">
        <v>4117.61</v>
      </c>
      <c r="O53" s="54">
        <v>3877.7300000000005</v>
      </c>
      <c r="P53" s="54">
        <v>2805.05</v>
      </c>
      <c r="Q53" s="93">
        <f t="shared" si="0"/>
        <v>50648.54000000001</v>
      </c>
    </row>
    <row r="54" spans="1:17" ht="15">
      <c r="A54" s="97">
        <v>50</v>
      </c>
      <c r="B54" s="51" t="s">
        <v>69</v>
      </c>
      <c r="C54" s="54">
        <v>1238.71</v>
      </c>
      <c r="D54" s="54">
        <v>12754.36</v>
      </c>
      <c r="E54" s="54">
        <v>12952.92</v>
      </c>
      <c r="F54" s="54">
        <v>12814.14</v>
      </c>
      <c r="G54" s="54">
        <v>13467.2</v>
      </c>
      <c r="H54" s="54">
        <v>12803.89</v>
      </c>
      <c r="I54" s="54">
        <v>12913.3</v>
      </c>
      <c r="J54" s="54">
        <v>12937.13</v>
      </c>
      <c r="K54" s="54">
        <v>13372.33</v>
      </c>
      <c r="L54" s="54">
        <v>12884.220000000001</v>
      </c>
      <c r="M54" s="54">
        <v>14490.64</v>
      </c>
      <c r="N54" s="54">
        <v>12917.779999999999</v>
      </c>
      <c r="O54" s="54">
        <v>12780.060000000001</v>
      </c>
      <c r="P54" s="54">
        <v>11637.380000000001</v>
      </c>
      <c r="Q54" s="93">
        <f t="shared" si="0"/>
        <v>169964.06000000003</v>
      </c>
    </row>
    <row r="55" spans="1:17" ht="15">
      <c r="A55" s="97">
        <v>51</v>
      </c>
      <c r="B55" s="51" t="s">
        <v>70</v>
      </c>
      <c r="C55" s="54">
        <v>462.19</v>
      </c>
      <c r="D55" s="54">
        <v>5146.42</v>
      </c>
      <c r="E55" s="54">
        <v>4953.11</v>
      </c>
      <c r="F55" s="54">
        <v>4977.53</v>
      </c>
      <c r="G55" s="54">
        <v>5424.59</v>
      </c>
      <c r="H55" s="54">
        <v>5315.820000000001</v>
      </c>
      <c r="I55" s="54">
        <v>5235.81</v>
      </c>
      <c r="J55" s="54">
        <v>5063.23</v>
      </c>
      <c r="K55" s="54">
        <v>5247.660000000001</v>
      </c>
      <c r="L55" s="54">
        <v>5430.99</v>
      </c>
      <c r="M55" s="54">
        <v>6161.929999999999</v>
      </c>
      <c r="N55" s="54">
        <v>4829.4</v>
      </c>
      <c r="O55" s="54">
        <v>4743.53</v>
      </c>
      <c r="P55" s="54">
        <v>3797.24</v>
      </c>
      <c r="Q55" s="93">
        <f t="shared" si="0"/>
        <v>66789.45</v>
      </c>
    </row>
    <row r="56" spans="1:17" ht="15">
      <c r="A56" s="97">
        <v>52</v>
      </c>
      <c r="B56" s="51" t="s">
        <v>71</v>
      </c>
      <c r="C56" s="54">
        <v>962.2800000000001</v>
      </c>
      <c r="D56" s="54">
        <v>7354.61</v>
      </c>
      <c r="E56" s="54">
        <v>7546.43</v>
      </c>
      <c r="F56" s="54">
        <v>7547.99</v>
      </c>
      <c r="G56" s="54">
        <v>7836.38</v>
      </c>
      <c r="H56" s="54">
        <v>7746.990000000001</v>
      </c>
      <c r="I56" s="54">
        <v>7747.79</v>
      </c>
      <c r="J56" s="54">
        <v>7733.32</v>
      </c>
      <c r="K56" s="54">
        <v>7852.67</v>
      </c>
      <c r="L56" s="54">
        <v>7906.33</v>
      </c>
      <c r="M56" s="54">
        <v>8687.490000000002</v>
      </c>
      <c r="N56" s="54">
        <v>8182.16</v>
      </c>
      <c r="O56" s="54">
        <v>8816.21</v>
      </c>
      <c r="P56" s="54">
        <v>7063.94</v>
      </c>
      <c r="Q56" s="93">
        <f t="shared" si="0"/>
        <v>102984.59</v>
      </c>
    </row>
    <row r="57" spans="1:17" ht="15">
      <c r="A57" s="97">
        <v>53</v>
      </c>
      <c r="B57" s="51" t="s">
        <v>72</v>
      </c>
      <c r="C57" s="54">
        <v>712.5699999999999</v>
      </c>
      <c r="D57" s="54">
        <v>7290.93</v>
      </c>
      <c r="E57" s="54">
        <v>7255.77</v>
      </c>
      <c r="F57" s="54">
        <v>7700.0599999999995</v>
      </c>
      <c r="G57" s="54">
        <v>8120.99</v>
      </c>
      <c r="H57" s="54">
        <v>7560.37</v>
      </c>
      <c r="I57" s="54">
        <v>7236.969999999999</v>
      </c>
      <c r="J57" s="54">
        <v>7232.96</v>
      </c>
      <c r="K57" s="54">
        <v>6998.8</v>
      </c>
      <c r="L57" s="54">
        <v>6606.88</v>
      </c>
      <c r="M57" s="54">
        <v>7371.089999999999</v>
      </c>
      <c r="N57" s="54">
        <v>6670.639999999999</v>
      </c>
      <c r="O57" s="54">
        <v>6075.0599999999995</v>
      </c>
      <c r="P57" s="54">
        <v>5273.84</v>
      </c>
      <c r="Q57" s="93">
        <f t="shared" si="0"/>
        <v>92106.93</v>
      </c>
    </row>
    <row r="58" spans="1:17" ht="15">
      <c r="A58" s="97">
        <v>54</v>
      </c>
      <c r="B58" s="51" t="s">
        <v>73</v>
      </c>
      <c r="C58" s="54">
        <v>145.63</v>
      </c>
      <c r="D58" s="54">
        <v>1064.78</v>
      </c>
      <c r="E58" s="54">
        <v>950.18</v>
      </c>
      <c r="F58" s="54">
        <v>831.9399999999999</v>
      </c>
      <c r="G58" s="54">
        <v>876.5400000000001</v>
      </c>
      <c r="H58" s="54">
        <v>868.85</v>
      </c>
      <c r="I58" s="54">
        <v>830.91</v>
      </c>
      <c r="J58" s="54">
        <v>827.55</v>
      </c>
      <c r="K58" s="54">
        <v>825.68</v>
      </c>
      <c r="L58" s="54">
        <v>792.01</v>
      </c>
      <c r="M58" s="54">
        <v>850.39</v>
      </c>
      <c r="N58" s="54">
        <v>763.16</v>
      </c>
      <c r="O58" s="54">
        <v>604.96</v>
      </c>
      <c r="P58" s="54">
        <v>585.51</v>
      </c>
      <c r="Q58" s="93">
        <f t="shared" si="0"/>
        <v>10818.090000000002</v>
      </c>
    </row>
    <row r="59" spans="1:17" ht="15">
      <c r="A59" s="97">
        <v>55</v>
      </c>
      <c r="B59" s="51" t="s">
        <v>74</v>
      </c>
      <c r="C59" s="54">
        <v>175.49</v>
      </c>
      <c r="D59" s="54">
        <v>2033.5200000000002</v>
      </c>
      <c r="E59" s="54">
        <v>2172.66</v>
      </c>
      <c r="F59" s="54">
        <v>2200.79</v>
      </c>
      <c r="G59" s="54">
        <v>2261.15</v>
      </c>
      <c r="H59" s="54">
        <v>2285.99</v>
      </c>
      <c r="I59" s="54">
        <v>2393.79</v>
      </c>
      <c r="J59" s="54">
        <v>2231.16</v>
      </c>
      <c r="K59" s="54">
        <v>2354.74</v>
      </c>
      <c r="L59" s="54">
        <v>2409.03</v>
      </c>
      <c r="M59" s="54">
        <v>2699.5199999999995</v>
      </c>
      <c r="N59" s="54">
        <v>2497.95</v>
      </c>
      <c r="O59" s="54">
        <v>2313.13</v>
      </c>
      <c r="P59" s="54">
        <v>2025.42</v>
      </c>
      <c r="Q59" s="93">
        <f t="shared" si="0"/>
        <v>30054.340000000004</v>
      </c>
    </row>
    <row r="60" spans="1:17" ht="15">
      <c r="A60" s="97">
        <v>56</v>
      </c>
      <c r="B60" s="51" t="s">
        <v>75</v>
      </c>
      <c r="C60" s="54">
        <v>186.12</v>
      </c>
      <c r="D60" s="54">
        <v>3000.6</v>
      </c>
      <c r="E60" s="54">
        <v>3014.0099999999998</v>
      </c>
      <c r="F60" s="54">
        <v>3026.63</v>
      </c>
      <c r="G60" s="54">
        <v>3216.2700000000004</v>
      </c>
      <c r="H60" s="54">
        <v>3132.62</v>
      </c>
      <c r="I60" s="54">
        <v>3016.5600000000004</v>
      </c>
      <c r="J60" s="54">
        <v>3064.1200000000003</v>
      </c>
      <c r="K60" s="54">
        <v>2983.65</v>
      </c>
      <c r="L60" s="54">
        <v>2816.51</v>
      </c>
      <c r="M60" s="54">
        <v>3408.66</v>
      </c>
      <c r="N60" s="54">
        <v>2991.72</v>
      </c>
      <c r="O60" s="54">
        <v>2888.45</v>
      </c>
      <c r="P60" s="54">
        <v>2252.49</v>
      </c>
      <c r="Q60" s="93">
        <f t="shared" si="0"/>
        <v>38998.409999999996</v>
      </c>
    </row>
    <row r="61" spans="1:17" ht="15">
      <c r="A61" s="97">
        <v>57</v>
      </c>
      <c r="B61" s="51" t="s">
        <v>76</v>
      </c>
      <c r="C61" s="54">
        <v>229.97</v>
      </c>
      <c r="D61" s="54">
        <v>1701</v>
      </c>
      <c r="E61" s="54">
        <v>1708.0800000000002</v>
      </c>
      <c r="F61" s="54">
        <v>1776.56</v>
      </c>
      <c r="G61" s="54">
        <v>1828.77</v>
      </c>
      <c r="H61" s="54">
        <v>1889.45</v>
      </c>
      <c r="I61" s="54">
        <v>1886.44</v>
      </c>
      <c r="J61" s="54">
        <v>1995.67</v>
      </c>
      <c r="K61" s="54">
        <v>1978.96</v>
      </c>
      <c r="L61" s="54">
        <v>1945.42</v>
      </c>
      <c r="M61" s="54">
        <v>2034.14</v>
      </c>
      <c r="N61" s="54">
        <v>1930.3000000000002</v>
      </c>
      <c r="O61" s="54">
        <v>1903.76</v>
      </c>
      <c r="P61" s="54">
        <v>1797.6000000000001</v>
      </c>
      <c r="Q61" s="93">
        <f t="shared" si="0"/>
        <v>24606.119999999995</v>
      </c>
    </row>
    <row r="62" spans="1:17" ht="15">
      <c r="A62" s="97">
        <v>58</v>
      </c>
      <c r="B62" s="51" t="s">
        <v>77</v>
      </c>
      <c r="C62" s="54">
        <v>388.2800000000001</v>
      </c>
      <c r="D62" s="54">
        <v>2925.67</v>
      </c>
      <c r="E62" s="54">
        <v>2985.76</v>
      </c>
      <c r="F62" s="54">
        <v>2928.3900000000003</v>
      </c>
      <c r="G62" s="54">
        <v>3071.56</v>
      </c>
      <c r="H62" s="54">
        <v>3043.7200000000003</v>
      </c>
      <c r="I62" s="54">
        <v>3194.33</v>
      </c>
      <c r="J62" s="54">
        <v>3116.42</v>
      </c>
      <c r="K62" s="54">
        <v>3139.1</v>
      </c>
      <c r="L62" s="54">
        <v>3137.8</v>
      </c>
      <c r="M62" s="54">
        <v>3538.5</v>
      </c>
      <c r="N62" s="54">
        <v>3098.8399999999997</v>
      </c>
      <c r="O62" s="54">
        <v>2893.9599999999996</v>
      </c>
      <c r="P62" s="54">
        <v>2600.91</v>
      </c>
      <c r="Q62" s="93">
        <f t="shared" si="0"/>
        <v>40063.23999999999</v>
      </c>
    </row>
    <row r="63" spans="1:17" ht="15">
      <c r="A63" s="97">
        <v>59</v>
      </c>
      <c r="B63" s="51" t="s">
        <v>78</v>
      </c>
      <c r="C63" s="54">
        <v>340.5400000000001</v>
      </c>
      <c r="D63" s="54">
        <v>4419.98</v>
      </c>
      <c r="E63" s="54">
        <v>4628.72</v>
      </c>
      <c r="F63" s="54">
        <v>4461.96</v>
      </c>
      <c r="G63" s="54">
        <v>4843.06</v>
      </c>
      <c r="H63" s="54">
        <v>4716.7699999999995</v>
      </c>
      <c r="I63" s="54">
        <v>4867.34</v>
      </c>
      <c r="J63" s="54">
        <v>4875.38</v>
      </c>
      <c r="K63" s="54">
        <v>5239.71</v>
      </c>
      <c r="L63" s="54">
        <v>5098.21</v>
      </c>
      <c r="M63" s="54">
        <v>6061.46</v>
      </c>
      <c r="N63" s="54">
        <v>5297.02</v>
      </c>
      <c r="O63" s="54">
        <v>4933.4800000000005</v>
      </c>
      <c r="P63" s="54">
        <v>4443.790000000001</v>
      </c>
      <c r="Q63" s="93">
        <f t="shared" si="0"/>
        <v>64227.42</v>
      </c>
    </row>
    <row r="64" spans="1:17" ht="15">
      <c r="A64" s="97">
        <v>60</v>
      </c>
      <c r="B64" s="51" t="s">
        <v>79</v>
      </c>
      <c r="C64" s="54">
        <v>32.69</v>
      </c>
      <c r="D64" s="54">
        <v>665.33</v>
      </c>
      <c r="E64" s="54">
        <v>614.28</v>
      </c>
      <c r="F64" s="54">
        <v>603.69</v>
      </c>
      <c r="G64" s="54">
        <v>550.9100000000001</v>
      </c>
      <c r="H64" s="54">
        <v>589.2</v>
      </c>
      <c r="I64" s="54">
        <v>535.0300000000001</v>
      </c>
      <c r="J64" s="54">
        <v>614.02</v>
      </c>
      <c r="K64" s="54">
        <v>617.59</v>
      </c>
      <c r="L64" s="54">
        <v>633.4399999999999</v>
      </c>
      <c r="M64" s="54">
        <v>586.32</v>
      </c>
      <c r="N64" s="54">
        <v>516.42</v>
      </c>
      <c r="O64" s="54">
        <v>522.5</v>
      </c>
      <c r="P64" s="54">
        <v>477.72999999999996</v>
      </c>
      <c r="Q64" s="93">
        <f t="shared" si="0"/>
        <v>7559.15</v>
      </c>
    </row>
    <row r="65" spans="1:17" ht="15">
      <c r="A65" s="97">
        <v>61</v>
      </c>
      <c r="B65" s="51" t="s">
        <v>80</v>
      </c>
      <c r="C65" s="54">
        <v>71.72999999999999</v>
      </c>
      <c r="D65" s="54">
        <v>482.52</v>
      </c>
      <c r="E65" s="54">
        <v>481.87</v>
      </c>
      <c r="F65" s="54">
        <v>476.93</v>
      </c>
      <c r="G65" s="54">
        <v>511.54</v>
      </c>
      <c r="H65" s="54">
        <v>513.4300000000001</v>
      </c>
      <c r="I65" s="54">
        <v>467.22</v>
      </c>
      <c r="J65" s="54">
        <v>451.32</v>
      </c>
      <c r="K65" s="54">
        <v>470.06</v>
      </c>
      <c r="L65" s="54">
        <v>445.88</v>
      </c>
      <c r="M65" s="54">
        <v>476.15999999999997</v>
      </c>
      <c r="N65" s="54">
        <v>422.89</v>
      </c>
      <c r="O65" s="54">
        <v>336.21000000000004</v>
      </c>
      <c r="P65" s="54">
        <v>284.15</v>
      </c>
      <c r="Q65" s="93">
        <f t="shared" si="0"/>
        <v>5891.91</v>
      </c>
    </row>
    <row r="66" spans="1:17" ht="15">
      <c r="A66" s="97">
        <v>62</v>
      </c>
      <c r="B66" s="51" t="s">
        <v>81</v>
      </c>
      <c r="C66" s="54">
        <v>59.83</v>
      </c>
      <c r="D66" s="54">
        <v>249.8</v>
      </c>
      <c r="E66" s="54">
        <v>226.89</v>
      </c>
      <c r="F66" s="54">
        <v>269.3</v>
      </c>
      <c r="G66" s="54">
        <v>247.75</v>
      </c>
      <c r="H66" s="54">
        <v>250.88</v>
      </c>
      <c r="I66" s="54">
        <v>214.22000000000003</v>
      </c>
      <c r="J66" s="54">
        <v>246.63</v>
      </c>
      <c r="K66" s="54">
        <v>233.93</v>
      </c>
      <c r="L66" s="54">
        <v>214.26</v>
      </c>
      <c r="M66" s="54">
        <v>213.41</v>
      </c>
      <c r="N66" s="54">
        <v>182.2</v>
      </c>
      <c r="O66" s="54">
        <v>169.08</v>
      </c>
      <c r="P66" s="54">
        <v>111.72</v>
      </c>
      <c r="Q66" s="93">
        <f t="shared" si="0"/>
        <v>2889.899999999999</v>
      </c>
    </row>
    <row r="67" spans="1:17" ht="15">
      <c r="A67" s="97">
        <v>63</v>
      </c>
      <c r="B67" s="51" t="s">
        <v>82</v>
      </c>
      <c r="C67" s="54">
        <v>14.76</v>
      </c>
      <c r="D67" s="54">
        <v>196.26</v>
      </c>
      <c r="E67" s="54">
        <v>183.38</v>
      </c>
      <c r="F67" s="54">
        <v>165.25</v>
      </c>
      <c r="G67" s="54">
        <v>162.60999999999999</v>
      </c>
      <c r="H67" s="54">
        <v>199.04999999999998</v>
      </c>
      <c r="I67" s="54">
        <v>169.84</v>
      </c>
      <c r="J67" s="54">
        <v>172.53</v>
      </c>
      <c r="K67" s="54">
        <v>172.79</v>
      </c>
      <c r="L67" s="54">
        <v>150.85999999999999</v>
      </c>
      <c r="M67" s="54">
        <v>164.26</v>
      </c>
      <c r="N67" s="54">
        <v>143.45</v>
      </c>
      <c r="O67" s="54">
        <v>131.22</v>
      </c>
      <c r="P67" s="54">
        <v>138.21</v>
      </c>
      <c r="Q67" s="93">
        <f t="shared" si="0"/>
        <v>2164.47</v>
      </c>
    </row>
    <row r="68" spans="1:17" ht="15">
      <c r="A68" s="97">
        <v>64</v>
      </c>
      <c r="B68" s="51" t="s">
        <v>83</v>
      </c>
      <c r="C68" s="54">
        <v>448.53999999999996</v>
      </c>
      <c r="D68" s="54">
        <v>4474.64</v>
      </c>
      <c r="E68" s="54">
        <v>4526.25</v>
      </c>
      <c r="F68" s="54">
        <v>4483.299999999999</v>
      </c>
      <c r="G68" s="54">
        <v>4951.82</v>
      </c>
      <c r="H68" s="54">
        <v>4645.08</v>
      </c>
      <c r="I68" s="54">
        <v>4765.35</v>
      </c>
      <c r="J68" s="54">
        <v>4793.780000000001</v>
      </c>
      <c r="K68" s="54">
        <v>4862.7</v>
      </c>
      <c r="L68" s="54">
        <v>4887.5599999999995</v>
      </c>
      <c r="M68" s="54">
        <v>5649.490000000001</v>
      </c>
      <c r="N68" s="54">
        <v>4707.85</v>
      </c>
      <c r="O68" s="54">
        <v>4305.570000000001</v>
      </c>
      <c r="P68" s="54">
        <v>4038</v>
      </c>
      <c r="Q68" s="93">
        <f t="shared" si="0"/>
        <v>61539.929999999986</v>
      </c>
    </row>
    <row r="69" spans="1:17" ht="15">
      <c r="A69" s="97">
        <v>65</v>
      </c>
      <c r="B69" s="51" t="s">
        <v>84</v>
      </c>
      <c r="C69" s="54">
        <v>344.42</v>
      </c>
      <c r="D69" s="54">
        <v>438.85999999999996</v>
      </c>
      <c r="E69" s="54">
        <v>416.33000000000004</v>
      </c>
      <c r="F69" s="54">
        <v>345.45000000000005</v>
      </c>
      <c r="G69" s="54">
        <v>437.56000000000006</v>
      </c>
      <c r="H69" s="54">
        <v>402.28</v>
      </c>
      <c r="I69" s="54">
        <v>386.18</v>
      </c>
      <c r="J69" s="54">
        <v>400.25</v>
      </c>
      <c r="K69" s="54">
        <v>381.53999999999996</v>
      </c>
      <c r="L69" s="54">
        <v>372.06</v>
      </c>
      <c r="M69" s="54">
        <v>370.96000000000004</v>
      </c>
      <c r="N69" s="54">
        <v>378.46000000000004</v>
      </c>
      <c r="O69" s="54">
        <v>327.65</v>
      </c>
      <c r="P69" s="54">
        <v>265.98</v>
      </c>
      <c r="Q69" s="93">
        <f t="shared" si="0"/>
        <v>5267.98</v>
      </c>
    </row>
    <row r="70" spans="1:17" ht="15">
      <c r="A70" s="97">
        <v>66</v>
      </c>
      <c r="B70" s="51" t="s">
        <v>85</v>
      </c>
      <c r="C70" s="54">
        <v>56.5</v>
      </c>
      <c r="D70" s="54">
        <v>583.52</v>
      </c>
      <c r="E70" s="54">
        <v>587.24</v>
      </c>
      <c r="F70" s="54">
        <v>613.34</v>
      </c>
      <c r="G70" s="54">
        <v>615.53</v>
      </c>
      <c r="H70" s="54">
        <v>534.89</v>
      </c>
      <c r="I70" s="54">
        <v>535.23</v>
      </c>
      <c r="J70" s="54">
        <v>532.15</v>
      </c>
      <c r="K70" s="54">
        <v>583.4699999999999</v>
      </c>
      <c r="L70" s="54">
        <v>543.8499999999999</v>
      </c>
      <c r="M70" s="54">
        <v>608.75</v>
      </c>
      <c r="N70" s="54">
        <v>475.69000000000005</v>
      </c>
      <c r="O70" s="54">
        <v>434.84000000000003</v>
      </c>
      <c r="P70" s="54">
        <v>424.35</v>
      </c>
      <c r="Q70" s="93">
        <f aca="true" t="shared" si="1" ref="Q70:Q79">SUM(C70:P70)</f>
        <v>7129.35</v>
      </c>
    </row>
    <row r="71" spans="1:17" ht="15">
      <c r="A71" s="97">
        <v>67</v>
      </c>
      <c r="B71" s="51" t="s">
        <v>86</v>
      </c>
      <c r="C71" s="54">
        <v>33.56</v>
      </c>
      <c r="D71" s="54">
        <v>306.39000000000004</v>
      </c>
      <c r="E71" s="54">
        <v>310.69000000000005</v>
      </c>
      <c r="F71" s="54">
        <v>261.46999999999997</v>
      </c>
      <c r="G71" s="54">
        <v>260.48999999999995</v>
      </c>
      <c r="H71" s="54">
        <v>271.39</v>
      </c>
      <c r="I71" s="54">
        <v>272.55</v>
      </c>
      <c r="J71" s="54">
        <v>284.88</v>
      </c>
      <c r="K71" s="54">
        <v>273.06</v>
      </c>
      <c r="L71" s="54">
        <v>250.92</v>
      </c>
      <c r="M71" s="54">
        <v>268.36</v>
      </c>
      <c r="N71" s="54">
        <v>253.72000000000003</v>
      </c>
      <c r="O71" s="54">
        <v>229.53000000000003</v>
      </c>
      <c r="P71" s="54">
        <v>222.9</v>
      </c>
      <c r="Q71" s="93">
        <f t="shared" si="1"/>
        <v>3499.9100000000008</v>
      </c>
    </row>
    <row r="72" spans="1:17" ht="15">
      <c r="A72" s="97">
        <v>68</v>
      </c>
      <c r="B72" s="51" t="s">
        <v>208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4.68</v>
      </c>
      <c r="K72" s="54">
        <v>22.7</v>
      </c>
      <c r="L72" s="54">
        <v>60.14999999999999</v>
      </c>
      <c r="M72" s="54">
        <v>197.31</v>
      </c>
      <c r="N72" s="54">
        <v>123.37</v>
      </c>
      <c r="O72" s="54">
        <v>44.65</v>
      </c>
      <c r="P72" s="54">
        <v>18.33</v>
      </c>
      <c r="Q72" s="93">
        <f t="shared" si="1"/>
        <v>471.18999999999994</v>
      </c>
    </row>
    <row r="73" spans="1:17" ht="15">
      <c r="A73" s="97">
        <v>69</v>
      </c>
      <c r="B73" s="51" t="s">
        <v>209</v>
      </c>
      <c r="C73" s="54">
        <v>0</v>
      </c>
      <c r="D73" s="54">
        <v>48.769999999999996</v>
      </c>
      <c r="E73" s="54">
        <v>28.35</v>
      </c>
      <c r="F73" s="54">
        <v>29.86</v>
      </c>
      <c r="G73" s="54">
        <v>25.880000000000003</v>
      </c>
      <c r="H73" s="54">
        <v>36.93</v>
      </c>
      <c r="I73" s="54">
        <v>35.94</v>
      </c>
      <c r="J73" s="54">
        <v>39.93</v>
      </c>
      <c r="K73" s="54">
        <v>28.95</v>
      </c>
      <c r="L73" s="54">
        <v>36.93</v>
      </c>
      <c r="M73" s="54">
        <v>37.620000000000005</v>
      </c>
      <c r="N73" s="54">
        <v>41.58</v>
      </c>
      <c r="O73" s="54">
        <v>41.58</v>
      </c>
      <c r="P73" s="54">
        <v>26.73</v>
      </c>
      <c r="Q73" s="93">
        <f t="shared" si="1"/>
        <v>459.05</v>
      </c>
    </row>
    <row r="74" spans="1:17" ht="15">
      <c r="A74" s="97">
        <v>70</v>
      </c>
      <c r="B74" s="51" t="s">
        <v>210</v>
      </c>
      <c r="C74" s="54">
        <v>0</v>
      </c>
      <c r="D74" s="54">
        <v>54.3</v>
      </c>
      <c r="E74" s="54">
        <v>54.370000000000005</v>
      </c>
      <c r="F74" s="54">
        <v>57.46000000000001</v>
      </c>
      <c r="G74" s="54">
        <v>55.46</v>
      </c>
      <c r="H74" s="54">
        <v>65.92</v>
      </c>
      <c r="I74" s="54">
        <v>64.85000000000001</v>
      </c>
      <c r="J74" s="54">
        <v>65.97</v>
      </c>
      <c r="K74" s="54">
        <v>67.02</v>
      </c>
      <c r="L74" s="54">
        <v>65</v>
      </c>
      <c r="M74" s="54">
        <v>19.97</v>
      </c>
      <c r="N74" s="54">
        <v>24.07</v>
      </c>
      <c r="O74" s="54">
        <v>12.16</v>
      </c>
      <c r="P74" s="54">
        <v>14.809999999999999</v>
      </c>
      <c r="Q74" s="93">
        <f t="shared" si="1"/>
        <v>621.36</v>
      </c>
    </row>
    <row r="75" spans="1:17" ht="15">
      <c r="A75" s="97">
        <v>71</v>
      </c>
      <c r="B75" s="51" t="s">
        <v>211</v>
      </c>
      <c r="C75" s="54">
        <v>0</v>
      </c>
      <c r="D75" s="54">
        <v>140.79999999999998</v>
      </c>
      <c r="E75" s="54">
        <v>145.9</v>
      </c>
      <c r="F75" s="54">
        <v>144.87</v>
      </c>
      <c r="G75" s="54">
        <v>146</v>
      </c>
      <c r="H75" s="54">
        <v>155.88</v>
      </c>
      <c r="I75" s="54">
        <v>155.87</v>
      </c>
      <c r="J75" s="54">
        <v>210.73000000000002</v>
      </c>
      <c r="K75" s="54">
        <v>187.95999999999998</v>
      </c>
      <c r="L75" s="54">
        <v>101.85</v>
      </c>
      <c r="M75" s="54">
        <v>0</v>
      </c>
      <c r="N75" s="54">
        <v>0</v>
      </c>
      <c r="O75" s="54">
        <v>0</v>
      </c>
      <c r="P75" s="54">
        <v>0</v>
      </c>
      <c r="Q75" s="93">
        <f t="shared" si="1"/>
        <v>1389.86</v>
      </c>
    </row>
    <row r="76" spans="1:17" ht="15">
      <c r="A76" s="97">
        <v>72</v>
      </c>
      <c r="B76" s="51" t="s">
        <v>216</v>
      </c>
      <c r="C76" s="54">
        <v>0</v>
      </c>
      <c r="D76" s="54">
        <v>92.99</v>
      </c>
      <c r="E76" s="54">
        <v>115.24999999999999</v>
      </c>
      <c r="F76" s="54">
        <v>107</v>
      </c>
      <c r="G76" s="54">
        <v>118.82</v>
      </c>
      <c r="H76" s="54">
        <v>104.85000000000001</v>
      </c>
      <c r="I76" s="54">
        <v>101.64999999999999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93">
        <f t="shared" si="1"/>
        <v>640.56</v>
      </c>
    </row>
    <row r="77" spans="1:17" ht="15">
      <c r="A77" s="97">
        <v>73</v>
      </c>
      <c r="B77" s="51" t="s">
        <v>87</v>
      </c>
      <c r="C77" s="54">
        <v>0</v>
      </c>
      <c r="D77" s="54">
        <v>71.76</v>
      </c>
      <c r="E77" s="54">
        <v>77.37</v>
      </c>
      <c r="F77" s="54">
        <v>79.3</v>
      </c>
      <c r="G77" s="54">
        <v>91.19999999999999</v>
      </c>
      <c r="H77" s="54">
        <v>91.83999999999999</v>
      </c>
      <c r="I77" s="54">
        <v>91.02000000000001</v>
      </c>
      <c r="J77" s="54">
        <v>164.48</v>
      </c>
      <c r="K77" s="54">
        <v>166.73</v>
      </c>
      <c r="L77" s="54">
        <v>167.57000000000002</v>
      </c>
      <c r="M77" s="54">
        <v>171.03</v>
      </c>
      <c r="N77" s="54">
        <v>150.95</v>
      </c>
      <c r="O77" s="54">
        <v>147.93</v>
      </c>
      <c r="P77" s="54">
        <v>125.06</v>
      </c>
      <c r="Q77" s="93">
        <f t="shared" si="1"/>
        <v>1596.2400000000002</v>
      </c>
    </row>
    <row r="78" spans="1:17" ht="15">
      <c r="A78" s="97">
        <v>74</v>
      </c>
      <c r="B78" s="51" t="s">
        <v>213</v>
      </c>
      <c r="C78" s="54">
        <v>0</v>
      </c>
      <c r="D78" s="54">
        <v>54</v>
      </c>
      <c r="E78" s="54">
        <v>53.98</v>
      </c>
      <c r="F78" s="54">
        <v>53.88</v>
      </c>
      <c r="G78" s="54">
        <v>53.83</v>
      </c>
      <c r="H78" s="54">
        <v>65.35</v>
      </c>
      <c r="I78" s="54">
        <v>65.35</v>
      </c>
      <c r="J78" s="54">
        <v>109.03999999999999</v>
      </c>
      <c r="K78" s="54">
        <v>109.17</v>
      </c>
      <c r="L78" s="54">
        <v>109.27000000000001</v>
      </c>
      <c r="M78" s="54">
        <v>118.89</v>
      </c>
      <c r="N78" s="54">
        <v>119.2</v>
      </c>
      <c r="O78" s="54">
        <v>115.67</v>
      </c>
      <c r="P78" s="54">
        <v>113.02000000000001</v>
      </c>
      <c r="Q78" s="93">
        <f t="shared" si="1"/>
        <v>1140.6499999999999</v>
      </c>
    </row>
    <row r="79" spans="1:17" ht="15">
      <c r="A79" s="97">
        <v>75</v>
      </c>
      <c r="B79" s="52" t="s">
        <v>214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303.17</v>
      </c>
      <c r="K79" s="54">
        <v>937.37</v>
      </c>
      <c r="L79" s="54">
        <v>1318.62</v>
      </c>
      <c r="M79" s="54">
        <v>1819.6</v>
      </c>
      <c r="N79" s="54">
        <v>4209.93</v>
      </c>
      <c r="O79" s="54">
        <v>5182.34</v>
      </c>
      <c r="P79" s="54">
        <v>5828.63</v>
      </c>
      <c r="Q79" s="93">
        <f t="shared" si="1"/>
        <v>19599.66</v>
      </c>
    </row>
    <row r="80" spans="1:17" ht="15">
      <c r="A80" s="98">
        <v>99</v>
      </c>
      <c r="B80" s="92" t="s">
        <v>215</v>
      </c>
      <c r="C80" s="93">
        <f aca="true" t="shared" si="2" ref="C80:P80">SUM(C5:C79)</f>
        <v>20488.34000000001</v>
      </c>
      <c r="D80" s="93">
        <f t="shared" si="2"/>
        <v>195277.74</v>
      </c>
      <c r="E80" s="93">
        <f t="shared" si="2"/>
        <v>197167.65999999997</v>
      </c>
      <c r="F80" s="93">
        <f t="shared" si="2"/>
        <v>197686.36999999994</v>
      </c>
      <c r="G80" s="93">
        <f t="shared" si="2"/>
        <v>207955.78999999998</v>
      </c>
      <c r="H80" s="93">
        <f t="shared" si="2"/>
        <v>200066.17999999996</v>
      </c>
      <c r="I80" s="93">
        <f t="shared" si="2"/>
        <v>199108.86</v>
      </c>
      <c r="J80" s="93">
        <f t="shared" si="2"/>
        <v>199702.2500000001</v>
      </c>
      <c r="K80" s="93">
        <f t="shared" si="2"/>
        <v>203258.00999999998</v>
      </c>
      <c r="L80" s="93">
        <f t="shared" si="2"/>
        <v>200003.15000000008</v>
      </c>
      <c r="M80" s="93">
        <f t="shared" si="2"/>
        <v>221363.8</v>
      </c>
      <c r="N80" s="93">
        <f t="shared" si="2"/>
        <v>197517.24000000002</v>
      </c>
      <c r="O80" s="93">
        <f t="shared" si="2"/>
        <v>190216.30999999997</v>
      </c>
      <c r="P80" s="93">
        <f t="shared" si="2"/>
        <v>172296.81</v>
      </c>
      <c r="Q80" s="99">
        <f>SUM(Q5:Q79)</f>
        <v>2602108.5100000002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&amp;L2006-07 Forecast by District by Grade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8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1" width="5" style="52" bestFit="1" customWidth="1"/>
    <col min="2" max="2" width="13.5" style="52" bestFit="1" customWidth="1"/>
    <col min="3" max="9" width="13.33203125" style="52" bestFit="1" customWidth="1"/>
    <col min="10" max="10" width="12" style="52" bestFit="1" customWidth="1"/>
    <col min="11" max="11" width="10.83203125" style="52" bestFit="1" customWidth="1"/>
    <col min="12" max="12" width="12" style="52" bestFit="1" customWidth="1"/>
    <col min="13" max="13" width="15.16015625" style="52" bestFit="1" customWidth="1"/>
    <col min="14" max="16384" width="13.33203125" style="52" customWidth="1"/>
  </cols>
  <sheetData>
    <row r="1" ht="15">
      <c r="A1" s="48" t="s">
        <v>325</v>
      </c>
    </row>
    <row r="4" spans="1:13" s="50" customFormat="1" ht="12.75">
      <c r="A4" s="88" t="s">
        <v>194</v>
      </c>
      <c r="B4" s="89" t="s">
        <v>20</v>
      </c>
      <c r="C4" s="90" t="s">
        <v>196</v>
      </c>
      <c r="D4" s="90" t="s">
        <v>197</v>
      </c>
      <c r="E4" s="90" t="s">
        <v>198</v>
      </c>
      <c r="F4" s="90" t="s">
        <v>199</v>
      </c>
      <c r="G4" s="90" t="s">
        <v>200</v>
      </c>
      <c r="H4" s="90" t="s">
        <v>201</v>
      </c>
      <c r="I4" s="90" t="s">
        <v>202</v>
      </c>
      <c r="J4" s="90" t="s">
        <v>203</v>
      </c>
      <c r="K4" s="90" t="s">
        <v>204</v>
      </c>
      <c r="L4" s="90" t="s">
        <v>205</v>
      </c>
      <c r="M4" s="91" t="s">
        <v>7</v>
      </c>
    </row>
    <row r="5" spans="1:13" ht="12.75">
      <c r="A5" s="52">
        <v>1</v>
      </c>
      <c r="B5" s="51" t="s">
        <v>21</v>
      </c>
      <c r="C5" s="54">
        <v>5661.26</v>
      </c>
      <c r="D5" s="54">
        <v>6063.030000000001</v>
      </c>
      <c r="E5" s="54">
        <v>5619.71</v>
      </c>
      <c r="F5" s="54">
        <v>1644.52</v>
      </c>
      <c r="G5" s="54">
        <v>3365.99</v>
      </c>
      <c r="H5" s="54">
        <v>1408.95</v>
      </c>
      <c r="I5" s="54">
        <v>363.8400000000001</v>
      </c>
      <c r="J5" s="54">
        <v>111.22000000000001</v>
      </c>
      <c r="K5" s="54">
        <v>18.46</v>
      </c>
      <c r="L5" s="54">
        <v>403.88</v>
      </c>
      <c r="M5" s="93">
        <f>SUM(C5:L5)</f>
        <v>24660.860000000004</v>
      </c>
    </row>
    <row r="6" spans="1:13" ht="12.75">
      <c r="A6" s="52">
        <v>2</v>
      </c>
      <c r="B6" s="51" t="s">
        <v>22</v>
      </c>
      <c r="C6" s="54">
        <v>1655.6699999999998</v>
      </c>
      <c r="D6" s="54">
        <v>1673.03</v>
      </c>
      <c r="E6" s="54">
        <v>964.92</v>
      </c>
      <c r="F6" s="54">
        <v>240.88</v>
      </c>
      <c r="G6" s="54">
        <v>216.83999999999997</v>
      </c>
      <c r="H6" s="54">
        <v>173.29</v>
      </c>
      <c r="I6" s="54">
        <v>3.47</v>
      </c>
      <c r="J6" s="54">
        <v>9.93</v>
      </c>
      <c r="K6" s="54">
        <v>5.640000000000001</v>
      </c>
      <c r="L6" s="54">
        <v>292</v>
      </c>
      <c r="M6" s="93">
        <f aca="true" t="shared" si="0" ref="M6:M69">SUM(C6:L6)</f>
        <v>5235.670000000001</v>
      </c>
    </row>
    <row r="7" spans="1:13" ht="12.75">
      <c r="A7" s="52">
        <v>3</v>
      </c>
      <c r="B7" s="51" t="s">
        <v>23</v>
      </c>
      <c r="C7" s="54">
        <v>6425.24</v>
      </c>
      <c r="D7" s="54">
        <v>7548</v>
      </c>
      <c r="E7" s="54">
        <v>5299.69</v>
      </c>
      <c r="F7" s="54">
        <v>1492.2800000000002</v>
      </c>
      <c r="G7" s="54">
        <v>1905.1899999999998</v>
      </c>
      <c r="H7" s="54">
        <v>878.59</v>
      </c>
      <c r="I7" s="54">
        <v>256.43</v>
      </c>
      <c r="J7" s="54">
        <v>351.73999999999995</v>
      </c>
      <c r="K7" s="54">
        <v>100.63000000000001</v>
      </c>
      <c r="L7" s="54">
        <v>662.78</v>
      </c>
      <c r="M7" s="93">
        <f t="shared" si="0"/>
        <v>24920.57</v>
      </c>
    </row>
    <row r="8" spans="1:13" ht="12.75">
      <c r="A8" s="52">
        <v>4</v>
      </c>
      <c r="B8" s="51" t="s">
        <v>24</v>
      </c>
      <c r="C8" s="54">
        <v>810.13</v>
      </c>
      <c r="D8" s="54">
        <v>849.21</v>
      </c>
      <c r="E8" s="54">
        <v>500.03999999999996</v>
      </c>
      <c r="F8" s="54">
        <v>229.51999999999998</v>
      </c>
      <c r="G8" s="54">
        <v>359.77</v>
      </c>
      <c r="H8" s="54">
        <v>207.67999999999998</v>
      </c>
      <c r="I8" s="54">
        <v>5.89</v>
      </c>
      <c r="J8" s="54">
        <v>27.71</v>
      </c>
      <c r="K8" s="54">
        <v>1.12</v>
      </c>
      <c r="L8" s="54">
        <v>118.3</v>
      </c>
      <c r="M8" s="93">
        <f t="shared" si="0"/>
        <v>3109.37</v>
      </c>
    </row>
    <row r="9" spans="1:13" ht="12.75">
      <c r="A9" s="52">
        <v>5</v>
      </c>
      <c r="B9" s="51" t="s">
        <v>25</v>
      </c>
      <c r="C9" s="54">
        <v>16402.16</v>
      </c>
      <c r="D9" s="54">
        <v>19630.75</v>
      </c>
      <c r="E9" s="54">
        <v>14897.150000000001</v>
      </c>
      <c r="F9" s="54">
        <v>4843.45</v>
      </c>
      <c r="G9" s="54">
        <v>7053.450000000001</v>
      </c>
      <c r="H9" s="54">
        <v>4409.889999999999</v>
      </c>
      <c r="I9" s="54">
        <v>1194.94</v>
      </c>
      <c r="J9" s="54">
        <v>673.44</v>
      </c>
      <c r="K9" s="54">
        <v>150.42</v>
      </c>
      <c r="L9" s="54">
        <v>1863.02</v>
      </c>
      <c r="M9" s="93">
        <f t="shared" si="0"/>
        <v>71118.67000000001</v>
      </c>
    </row>
    <row r="10" spans="1:13" ht="12.75">
      <c r="A10" s="52">
        <v>6</v>
      </c>
      <c r="B10" s="51" t="s">
        <v>26</v>
      </c>
      <c r="C10" s="54">
        <v>55167.61</v>
      </c>
      <c r="D10" s="54">
        <v>74167.91</v>
      </c>
      <c r="E10" s="54">
        <v>55732.31</v>
      </c>
      <c r="F10" s="54">
        <v>11663.31</v>
      </c>
      <c r="G10" s="54">
        <v>18171.14</v>
      </c>
      <c r="H10" s="54">
        <v>10516</v>
      </c>
      <c r="I10" s="54">
        <v>17727.09</v>
      </c>
      <c r="J10" s="54">
        <v>1846.2800000000002</v>
      </c>
      <c r="K10" s="54">
        <v>1124.37</v>
      </c>
      <c r="L10" s="54">
        <v>6644.719999999999</v>
      </c>
      <c r="M10" s="93">
        <f t="shared" si="0"/>
        <v>252760.74000000002</v>
      </c>
    </row>
    <row r="11" spans="1:13" ht="12.75">
      <c r="A11" s="52">
        <v>7</v>
      </c>
      <c r="B11" s="51" t="s">
        <v>27</v>
      </c>
      <c r="C11" s="54">
        <v>528.86</v>
      </c>
      <c r="D11" s="54">
        <v>603.8399999999999</v>
      </c>
      <c r="E11" s="54">
        <v>369.58</v>
      </c>
      <c r="F11" s="54">
        <v>217.28</v>
      </c>
      <c r="G11" s="54">
        <v>224.58999999999997</v>
      </c>
      <c r="H11" s="54">
        <v>125.55999999999999</v>
      </c>
      <c r="I11" s="54">
        <v>6.07</v>
      </c>
      <c r="J11" s="54">
        <v>25.149999999999995</v>
      </c>
      <c r="K11" s="54">
        <v>3.61</v>
      </c>
      <c r="L11" s="54">
        <v>82.09</v>
      </c>
      <c r="M11" s="93">
        <f t="shared" si="0"/>
        <v>2186.63</v>
      </c>
    </row>
    <row r="12" spans="1:13" ht="12.75">
      <c r="A12" s="52">
        <v>8</v>
      </c>
      <c r="B12" s="51" t="s">
        <v>28</v>
      </c>
      <c r="C12" s="54">
        <v>3449.75</v>
      </c>
      <c r="D12" s="54">
        <v>4905.28</v>
      </c>
      <c r="E12" s="54">
        <v>4102.21</v>
      </c>
      <c r="F12" s="54">
        <v>892.1</v>
      </c>
      <c r="G12" s="54">
        <v>1314.69</v>
      </c>
      <c r="H12" s="54">
        <v>1044.22</v>
      </c>
      <c r="I12" s="54">
        <v>151.03</v>
      </c>
      <c r="J12" s="54">
        <v>160.76</v>
      </c>
      <c r="K12" s="54">
        <v>16.65</v>
      </c>
      <c r="L12" s="54">
        <v>591.02</v>
      </c>
      <c r="M12" s="93">
        <f t="shared" si="0"/>
        <v>16627.71</v>
      </c>
    </row>
    <row r="13" spans="1:13" ht="12.75">
      <c r="A13" s="52">
        <v>9</v>
      </c>
      <c r="B13" s="51" t="s">
        <v>29</v>
      </c>
      <c r="C13" s="54">
        <v>3682.05</v>
      </c>
      <c r="D13" s="54">
        <v>4608.660000000001</v>
      </c>
      <c r="E13" s="54">
        <v>3317.24</v>
      </c>
      <c r="F13" s="54">
        <v>789.28</v>
      </c>
      <c r="G13" s="54">
        <v>1336.99</v>
      </c>
      <c r="H13" s="54">
        <v>775.15</v>
      </c>
      <c r="I13" s="54">
        <v>102.01000000000002</v>
      </c>
      <c r="J13" s="54">
        <v>154.76999999999998</v>
      </c>
      <c r="K13" s="54">
        <v>25.97</v>
      </c>
      <c r="L13" s="54">
        <v>689.36</v>
      </c>
      <c r="M13" s="93">
        <f t="shared" si="0"/>
        <v>15481.480000000001</v>
      </c>
    </row>
    <row r="14" spans="1:13" ht="12.75">
      <c r="A14" s="52">
        <v>10</v>
      </c>
      <c r="B14" s="51" t="s">
        <v>30</v>
      </c>
      <c r="C14" s="54">
        <v>7784.43</v>
      </c>
      <c r="D14" s="54">
        <v>10399.15</v>
      </c>
      <c r="E14" s="54">
        <v>8235.28</v>
      </c>
      <c r="F14" s="54">
        <v>2651.1600000000003</v>
      </c>
      <c r="G14" s="54">
        <v>3294.34</v>
      </c>
      <c r="H14" s="54">
        <v>1724.9299999999998</v>
      </c>
      <c r="I14" s="54">
        <v>354.80000000000007</v>
      </c>
      <c r="J14" s="54">
        <v>201.62</v>
      </c>
      <c r="K14" s="54">
        <v>102.93</v>
      </c>
      <c r="L14" s="54">
        <v>912.11</v>
      </c>
      <c r="M14" s="93">
        <f t="shared" si="0"/>
        <v>35660.75000000001</v>
      </c>
    </row>
    <row r="15" spans="1:13" ht="12.75">
      <c r="A15" s="52">
        <v>11</v>
      </c>
      <c r="B15" s="51" t="s">
        <v>31</v>
      </c>
      <c r="C15" s="54">
        <v>8655.15</v>
      </c>
      <c r="D15" s="54">
        <v>10637.43</v>
      </c>
      <c r="E15" s="54">
        <v>8519.41</v>
      </c>
      <c r="F15" s="54">
        <v>1987.5100000000002</v>
      </c>
      <c r="G15" s="54">
        <v>3502.5000000000005</v>
      </c>
      <c r="H15" s="54">
        <v>2320.75</v>
      </c>
      <c r="I15" s="54">
        <v>5018.619999999999</v>
      </c>
      <c r="J15" s="54">
        <v>221.31000000000003</v>
      </c>
      <c r="K15" s="54">
        <v>148.32</v>
      </c>
      <c r="L15" s="54">
        <v>779.49</v>
      </c>
      <c r="M15" s="93">
        <f t="shared" si="0"/>
        <v>41790.48999999999</v>
      </c>
    </row>
    <row r="16" spans="1:13" ht="12.75">
      <c r="A16" s="52">
        <v>12</v>
      </c>
      <c r="B16" s="51" t="s">
        <v>32</v>
      </c>
      <c r="C16" s="54">
        <v>2740.4</v>
      </c>
      <c r="D16" s="54">
        <v>3000.83</v>
      </c>
      <c r="E16" s="54">
        <v>1769</v>
      </c>
      <c r="F16" s="54">
        <v>718.74</v>
      </c>
      <c r="G16" s="54">
        <v>755.3000000000001</v>
      </c>
      <c r="H16" s="54">
        <v>430.46000000000004</v>
      </c>
      <c r="I16" s="54">
        <v>49.25999999999999</v>
      </c>
      <c r="J16" s="54">
        <v>38.34</v>
      </c>
      <c r="K16" s="54">
        <v>17.09</v>
      </c>
      <c r="L16" s="54">
        <v>312.07</v>
      </c>
      <c r="M16" s="93">
        <f t="shared" si="0"/>
        <v>9831.49</v>
      </c>
    </row>
    <row r="17" spans="1:13" ht="12.75">
      <c r="A17" s="52">
        <v>13</v>
      </c>
      <c r="B17" s="51" t="s">
        <v>206</v>
      </c>
      <c r="C17" s="54">
        <v>69055.56</v>
      </c>
      <c r="D17" s="54">
        <v>92729.23000000001</v>
      </c>
      <c r="E17" s="54">
        <v>60656.83</v>
      </c>
      <c r="F17" s="54">
        <v>16753.65</v>
      </c>
      <c r="G17" s="54">
        <v>33440.94</v>
      </c>
      <c r="H17" s="54">
        <v>23191.97</v>
      </c>
      <c r="I17" s="54">
        <v>30950.38</v>
      </c>
      <c r="J17" s="54">
        <v>2835.74</v>
      </c>
      <c r="K17" s="54">
        <v>348.25999999999993</v>
      </c>
      <c r="L17" s="54">
        <v>9321.880000000001</v>
      </c>
      <c r="M17" s="93">
        <f t="shared" si="0"/>
        <v>339284.43999999994</v>
      </c>
    </row>
    <row r="18" spans="1:13" ht="12.75">
      <c r="A18" s="52">
        <v>14</v>
      </c>
      <c r="B18" s="51" t="s">
        <v>33</v>
      </c>
      <c r="C18" s="54">
        <v>1005.18</v>
      </c>
      <c r="D18" s="54">
        <v>1412.65</v>
      </c>
      <c r="E18" s="54">
        <v>936.6700000000001</v>
      </c>
      <c r="F18" s="54">
        <v>307.02</v>
      </c>
      <c r="G18" s="54">
        <v>299.09000000000003</v>
      </c>
      <c r="H18" s="54">
        <v>358.86999999999995</v>
      </c>
      <c r="I18" s="54">
        <v>415.45</v>
      </c>
      <c r="J18" s="54">
        <v>5.46</v>
      </c>
      <c r="K18" s="54">
        <v>5.2</v>
      </c>
      <c r="L18" s="54">
        <v>170.36</v>
      </c>
      <c r="M18" s="93">
        <f t="shared" si="0"/>
        <v>4915.95</v>
      </c>
    </row>
    <row r="19" spans="1:13" ht="12.75">
      <c r="A19" s="52">
        <v>15</v>
      </c>
      <c r="B19" s="51" t="s">
        <v>34</v>
      </c>
      <c r="C19" s="54">
        <v>521.79</v>
      </c>
      <c r="D19" s="54">
        <v>569.94</v>
      </c>
      <c r="E19" s="54">
        <v>347</v>
      </c>
      <c r="F19" s="54">
        <v>235.48</v>
      </c>
      <c r="G19" s="54">
        <v>167.8</v>
      </c>
      <c r="H19" s="54">
        <v>77.82</v>
      </c>
      <c r="I19" s="54">
        <v>0</v>
      </c>
      <c r="J19" s="54">
        <v>17.28</v>
      </c>
      <c r="K19" s="54">
        <v>3.12</v>
      </c>
      <c r="L19" s="54">
        <v>63.44</v>
      </c>
      <c r="M19" s="93">
        <f t="shared" si="0"/>
        <v>2003.6699999999998</v>
      </c>
    </row>
    <row r="20" spans="1:13" ht="12.75">
      <c r="A20" s="52">
        <v>16</v>
      </c>
      <c r="B20" s="51" t="s">
        <v>35</v>
      </c>
      <c r="C20" s="54">
        <v>35001.81</v>
      </c>
      <c r="D20" s="54">
        <v>35881.35</v>
      </c>
      <c r="E20" s="54">
        <v>24075.440000000002</v>
      </c>
      <c r="F20" s="54">
        <v>6357.11</v>
      </c>
      <c r="G20" s="54">
        <v>9765.619999999999</v>
      </c>
      <c r="H20" s="54">
        <v>5323.21</v>
      </c>
      <c r="I20" s="54">
        <v>2675.48</v>
      </c>
      <c r="J20" s="54">
        <v>935</v>
      </c>
      <c r="K20" s="54">
        <v>367.33000000000004</v>
      </c>
      <c r="L20" s="54">
        <v>2373.21</v>
      </c>
      <c r="M20" s="93">
        <f t="shared" si="0"/>
        <v>122755.56000000001</v>
      </c>
    </row>
    <row r="21" spans="1:13" ht="12.75">
      <c r="A21" s="52">
        <v>17</v>
      </c>
      <c r="B21" s="51" t="s">
        <v>36</v>
      </c>
      <c r="C21" s="54">
        <v>10131.32</v>
      </c>
      <c r="D21" s="54">
        <v>11571.54</v>
      </c>
      <c r="E21" s="54">
        <v>7412.63</v>
      </c>
      <c r="F21" s="54">
        <v>2831.62</v>
      </c>
      <c r="G21" s="54">
        <v>3298.9900000000002</v>
      </c>
      <c r="H21" s="54">
        <v>2327.9</v>
      </c>
      <c r="I21" s="54">
        <v>234.14000000000004</v>
      </c>
      <c r="J21" s="54">
        <v>269.93</v>
      </c>
      <c r="K21" s="54">
        <v>146.09999999999997</v>
      </c>
      <c r="L21" s="54">
        <v>1124.76</v>
      </c>
      <c r="M21" s="93">
        <f t="shared" si="0"/>
        <v>39348.93</v>
      </c>
    </row>
    <row r="22" spans="1:13" ht="12.75">
      <c r="A22" s="52">
        <v>18</v>
      </c>
      <c r="B22" s="51" t="s">
        <v>37</v>
      </c>
      <c r="C22" s="54">
        <v>3257.18</v>
      </c>
      <c r="D22" s="54">
        <v>4079.68</v>
      </c>
      <c r="E22" s="54">
        <v>2681.63</v>
      </c>
      <c r="F22" s="54">
        <v>523.44</v>
      </c>
      <c r="G22" s="54">
        <v>864.99</v>
      </c>
      <c r="H22" s="54">
        <v>633.26</v>
      </c>
      <c r="I22" s="54">
        <v>228.15000000000003</v>
      </c>
      <c r="J22" s="54">
        <v>62.88</v>
      </c>
      <c r="K22" s="54">
        <v>26.17</v>
      </c>
      <c r="L22" s="54">
        <v>393.63</v>
      </c>
      <c r="M22" s="93">
        <f t="shared" si="0"/>
        <v>12751.009999999998</v>
      </c>
    </row>
    <row r="23" spans="1:13" ht="12.75">
      <c r="A23" s="52">
        <v>19</v>
      </c>
      <c r="B23" s="51" t="s">
        <v>38</v>
      </c>
      <c r="C23" s="54">
        <v>364.21000000000004</v>
      </c>
      <c r="D23" s="54">
        <v>414.71</v>
      </c>
      <c r="E23" s="54">
        <v>184.73000000000002</v>
      </c>
      <c r="F23" s="54">
        <v>77.77000000000001</v>
      </c>
      <c r="G23" s="54">
        <v>93.18</v>
      </c>
      <c r="H23" s="54">
        <v>48.269999999999996</v>
      </c>
      <c r="I23" s="54">
        <v>6.290000000000001</v>
      </c>
      <c r="J23" s="54">
        <v>9.809999999999999</v>
      </c>
      <c r="K23" s="54">
        <v>1.11</v>
      </c>
      <c r="L23" s="54">
        <v>50.800000000000004</v>
      </c>
      <c r="M23" s="93">
        <f t="shared" si="0"/>
        <v>1250.8799999999999</v>
      </c>
    </row>
    <row r="24" spans="1:13" ht="12.75">
      <c r="A24" s="52">
        <v>20</v>
      </c>
      <c r="B24" s="51" t="s">
        <v>39</v>
      </c>
      <c r="C24" s="54">
        <v>1746.23</v>
      </c>
      <c r="D24" s="54">
        <v>1868.02</v>
      </c>
      <c r="E24" s="54">
        <v>931.5300000000001</v>
      </c>
      <c r="F24" s="54">
        <v>343.1</v>
      </c>
      <c r="G24" s="54">
        <v>370.59000000000003</v>
      </c>
      <c r="H24" s="54">
        <v>207.42000000000002</v>
      </c>
      <c r="I24" s="54">
        <v>297.3</v>
      </c>
      <c r="J24" s="54">
        <v>54.660000000000004</v>
      </c>
      <c r="K24" s="54">
        <v>12.329999999999998</v>
      </c>
      <c r="L24" s="54">
        <v>131.74</v>
      </c>
      <c r="M24" s="93">
        <f t="shared" si="0"/>
        <v>5962.92</v>
      </c>
    </row>
    <row r="25" spans="1:13" ht="12.75">
      <c r="A25" s="52">
        <v>21</v>
      </c>
      <c r="B25" s="51" t="s">
        <v>40</v>
      </c>
      <c r="C25" s="54">
        <v>565.99</v>
      </c>
      <c r="D25" s="54">
        <v>607</v>
      </c>
      <c r="E25" s="54">
        <v>392.9</v>
      </c>
      <c r="F25" s="54">
        <v>218.7</v>
      </c>
      <c r="G25" s="54">
        <v>320.38</v>
      </c>
      <c r="H25" s="54">
        <v>232.12</v>
      </c>
      <c r="I25" s="54">
        <v>28.020000000000003</v>
      </c>
      <c r="J25" s="54">
        <v>38.400000000000006</v>
      </c>
      <c r="K25" s="54">
        <v>7.800000000000002</v>
      </c>
      <c r="L25" s="54">
        <v>99.03999999999999</v>
      </c>
      <c r="M25" s="93">
        <f t="shared" si="0"/>
        <v>2510.35</v>
      </c>
    </row>
    <row r="26" spans="1:13" ht="12.75">
      <c r="A26" s="52">
        <v>22</v>
      </c>
      <c r="B26" s="51" t="s">
        <v>41</v>
      </c>
      <c r="C26" s="54">
        <v>463.80000000000007</v>
      </c>
      <c r="D26" s="54">
        <v>462.60999999999996</v>
      </c>
      <c r="E26" s="54">
        <v>165.04000000000002</v>
      </c>
      <c r="F26" s="54">
        <v>88.55</v>
      </c>
      <c r="G26" s="54">
        <v>94.39</v>
      </c>
      <c r="H26" s="54">
        <v>58.050000000000004</v>
      </c>
      <c r="I26" s="54">
        <v>41.400000000000006</v>
      </c>
      <c r="J26" s="54">
        <v>1.06</v>
      </c>
      <c r="K26" s="54">
        <v>0</v>
      </c>
      <c r="L26" s="54">
        <v>41.07</v>
      </c>
      <c r="M26" s="93">
        <f t="shared" si="0"/>
        <v>1415.97</v>
      </c>
    </row>
    <row r="27" spans="1:13" ht="12.75">
      <c r="A27" s="52">
        <v>23</v>
      </c>
      <c r="B27" s="51" t="s">
        <v>42</v>
      </c>
      <c r="C27" s="54">
        <v>389.18</v>
      </c>
      <c r="D27" s="54">
        <v>581.25</v>
      </c>
      <c r="E27" s="54">
        <v>380.65999999999997</v>
      </c>
      <c r="F27" s="54">
        <v>87.15</v>
      </c>
      <c r="G27" s="54">
        <v>199.17000000000002</v>
      </c>
      <c r="H27" s="54">
        <v>167.62</v>
      </c>
      <c r="I27" s="54">
        <v>5.5600000000000005</v>
      </c>
      <c r="J27" s="54">
        <v>22.58</v>
      </c>
      <c r="K27" s="54">
        <v>9.65</v>
      </c>
      <c r="L27" s="54">
        <v>56.05</v>
      </c>
      <c r="M27" s="93">
        <f t="shared" si="0"/>
        <v>1898.8700000000001</v>
      </c>
    </row>
    <row r="28" spans="1:13" ht="12.75">
      <c r="A28" s="52">
        <v>24</v>
      </c>
      <c r="B28" s="51" t="s">
        <v>43</v>
      </c>
      <c r="C28" s="54">
        <v>528.12</v>
      </c>
      <c r="D28" s="54">
        <v>560.19</v>
      </c>
      <c r="E28" s="54">
        <v>309.34000000000003</v>
      </c>
      <c r="F28" s="54">
        <v>79.65</v>
      </c>
      <c r="G28" s="54">
        <v>53.19</v>
      </c>
      <c r="H28" s="54">
        <v>51.08</v>
      </c>
      <c r="I28" s="54">
        <v>41.89</v>
      </c>
      <c r="J28" s="54">
        <v>15.639999999999999</v>
      </c>
      <c r="K28" s="54">
        <v>13.64</v>
      </c>
      <c r="L28" s="54">
        <v>57</v>
      </c>
      <c r="M28" s="93">
        <f t="shared" si="0"/>
        <v>1709.7400000000005</v>
      </c>
    </row>
    <row r="29" spans="1:13" ht="12.75">
      <c r="A29" s="52">
        <v>25</v>
      </c>
      <c r="B29" s="51" t="s">
        <v>44</v>
      </c>
      <c r="C29" s="54">
        <v>1425.26</v>
      </c>
      <c r="D29" s="54">
        <v>1568.4299999999998</v>
      </c>
      <c r="E29" s="54">
        <v>861.98</v>
      </c>
      <c r="F29" s="54">
        <v>272.16999999999996</v>
      </c>
      <c r="G29" s="54">
        <v>405.09</v>
      </c>
      <c r="H29" s="54">
        <v>297.86</v>
      </c>
      <c r="I29" s="54">
        <v>276.07000000000005</v>
      </c>
      <c r="J29" s="54">
        <v>17.770000000000003</v>
      </c>
      <c r="K29" s="54">
        <v>2.6500000000000004</v>
      </c>
      <c r="L29" s="54">
        <v>117.46000000000001</v>
      </c>
      <c r="M29" s="93">
        <f t="shared" si="0"/>
        <v>5244.739999999999</v>
      </c>
    </row>
    <row r="30" spans="1:13" ht="12.75">
      <c r="A30" s="52">
        <v>26</v>
      </c>
      <c r="B30" s="51" t="s">
        <v>45</v>
      </c>
      <c r="C30" s="54">
        <v>1717.9299999999998</v>
      </c>
      <c r="D30" s="54">
        <v>1969.44</v>
      </c>
      <c r="E30" s="54">
        <v>1300.8600000000001</v>
      </c>
      <c r="F30" s="54">
        <v>369.42</v>
      </c>
      <c r="G30" s="54">
        <v>464.36</v>
      </c>
      <c r="H30" s="54">
        <v>389.26</v>
      </c>
      <c r="I30" s="54">
        <v>289.12</v>
      </c>
      <c r="J30" s="54">
        <v>16.96</v>
      </c>
      <c r="K30" s="54">
        <v>5.42</v>
      </c>
      <c r="L30" s="54">
        <v>289.34</v>
      </c>
      <c r="M30" s="93">
        <f t="shared" si="0"/>
        <v>6812.11</v>
      </c>
    </row>
    <row r="31" spans="1:13" ht="12.75">
      <c r="A31" s="52">
        <v>27</v>
      </c>
      <c r="B31" s="51" t="s">
        <v>46</v>
      </c>
      <c r="C31" s="54">
        <v>5581.280000000001</v>
      </c>
      <c r="D31" s="54">
        <v>7196.950000000001</v>
      </c>
      <c r="E31" s="54">
        <v>4696.5599999999995</v>
      </c>
      <c r="F31" s="54">
        <v>1064.92</v>
      </c>
      <c r="G31" s="54">
        <v>1447.1599999999999</v>
      </c>
      <c r="H31" s="54">
        <v>1082.0700000000002</v>
      </c>
      <c r="I31" s="54">
        <v>521.91</v>
      </c>
      <c r="J31" s="54">
        <v>113.29000000000002</v>
      </c>
      <c r="K31" s="54">
        <v>42.34</v>
      </c>
      <c r="L31" s="54">
        <v>907.93</v>
      </c>
      <c r="M31" s="93">
        <f t="shared" si="0"/>
        <v>22654.41</v>
      </c>
    </row>
    <row r="32" spans="1:13" ht="12.75">
      <c r="A32" s="52">
        <v>28</v>
      </c>
      <c r="B32" s="51" t="s">
        <v>47</v>
      </c>
      <c r="C32" s="54">
        <v>3095.15</v>
      </c>
      <c r="D32" s="54">
        <v>3735.02</v>
      </c>
      <c r="E32" s="54">
        <v>2380.64</v>
      </c>
      <c r="F32" s="54">
        <v>481.52</v>
      </c>
      <c r="G32" s="54">
        <v>817.1</v>
      </c>
      <c r="H32" s="54">
        <v>555.7099999999999</v>
      </c>
      <c r="I32" s="54">
        <v>532.95</v>
      </c>
      <c r="J32" s="54">
        <v>127.4</v>
      </c>
      <c r="K32" s="54">
        <v>33.54</v>
      </c>
      <c r="L32" s="54">
        <v>358.72</v>
      </c>
      <c r="M32" s="93">
        <f t="shared" si="0"/>
        <v>12117.75</v>
      </c>
    </row>
    <row r="33" spans="1:13" ht="12.75">
      <c r="A33" s="52">
        <v>29</v>
      </c>
      <c r="B33" s="51" t="s">
        <v>48</v>
      </c>
      <c r="C33" s="54">
        <v>40498.64</v>
      </c>
      <c r="D33" s="54">
        <v>52829.39</v>
      </c>
      <c r="E33" s="54">
        <v>37504.82</v>
      </c>
      <c r="F33" s="54">
        <v>11480.28</v>
      </c>
      <c r="G33" s="54">
        <v>16105.56</v>
      </c>
      <c r="H33" s="54">
        <v>6532.33</v>
      </c>
      <c r="I33" s="54">
        <v>15741.380000000001</v>
      </c>
      <c r="J33" s="54">
        <v>1173.69</v>
      </c>
      <c r="K33" s="54">
        <v>363.51</v>
      </c>
      <c r="L33" s="54">
        <v>6352.65</v>
      </c>
      <c r="M33" s="93">
        <f t="shared" si="0"/>
        <v>188582.25</v>
      </c>
    </row>
    <row r="34" spans="1:13" ht="12.75">
      <c r="A34" s="52">
        <v>30</v>
      </c>
      <c r="B34" s="51" t="s">
        <v>49</v>
      </c>
      <c r="C34" s="54">
        <v>868.0300000000001</v>
      </c>
      <c r="D34" s="54">
        <v>1074.5</v>
      </c>
      <c r="E34" s="54">
        <v>713.21</v>
      </c>
      <c r="F34" s="54">
        <v>181.36</v>
      </c>
      <c r="G34" s="54">
        <v>186.69</v>
      </c>
      <c r="H34" s="54">
        <v>123.48</v>
      </c>
      <c r="I34" s="54">
        <v>0.35</v>
      </c>
      <c r="J34" s="54">
        <v>10.25</v>
      </c>
      <c r="K34" s="54">
        <v>0</v>
      </c>
      <c r="L34" s="54">
        <v>129.87</v>
      </c>
      <c r="M34" s="93">
        <f t="shared" si="0"/>
        <v>3287.7400000000002</v>
      </c>
    </row>
    <row r="35" spans="1:13" ht="12.75">
      <c r="A35" s="52">
        <v>31</v>
      </c>
      <c r="B35" s="51" t="s">
        <v>50</v>
      </c>
      <c r="C35" s="54">
        <v>4015.41</v>
      </c>
      <c r="D35" s="54">
        <v>5152.28</v>
      </c>
      <c r="E35" s="54">
        <v>3556.9700000000003</v>
      </c>
      <c r="F35" s="54">
        <v>761.2900000000001</v>
      </c>
      <c r="G35" s="54">
        <v>1309.78</v>
      </c>
      <c r="H35" s="54">
        <v>1036.78</v>
      </c>
      <c r="I35" s="54">
        <v>751.7299999999998</v>
      </c>
      <c r="J35" s="54">
        <v>107.74</v>
      </c>
      <c r="K35" s="54">
        <v>38.53</v>
      </c>
      <c r="L35" s="54">
        <v>608.1</v>
      </c>
      <c r="M35" s="93">
        <f t="shared" si="0"/>
        <v>17338.61</v>
      </c>
    </row>
    <row r="36" spans="1:13" ht="12.75">
      <c r="A36" s="52">
        <v>32</v>
      </c>
      <c r="B36" s="51" t="s">
        <v>51</v>
      </c>
      <c r="C36" s="54">
        <v>1874.4299999999998</v>
      </c>
      <c r="D36" s="54">
        <v>2144.11</v>
      </c>
      <c r="E36" s="54">
        <v>1246.17</v>
      </c>
      <c r="F36" s="54">
        <v>492.24</v>
      </c>
      <c r="G36" s="54">
        <v>464.38</v>
      </c>
      <c r="H36" s="54">
        <v>307.62</v>
      </c>
      <c r="I36" s="54">
        <v>48.41</v>
      </c>
      <c r="J36" s="54">
        <v>126.71000000000001</v>
      </c>
      <c r="K36" s="54">
        <v>4.15</v>
      </c>
      <c r="L36" s="54">
        <v>317.69</v>
      </c>
      <c r="M36" s="93">
        <f t="shared" si="0"/>
        <v>7025.909999999999</v>
      </c>
    </row>
    <row r="37" spans="1:13" ht="12.75">
      <c r="A37" s="52">
        <v>33</v>
      </c>
      <c r="B37" s="51" t="s">
        <v>52</v>
      </c>
      <c r="C37" s="54">
        <v>257.90999999999997</v>
      </c>
      <c r="D37" s="54">
        <v>338.36</v>
      </c>
      <c r="E37" s="54">
        <v>128.21</v>
      </c>
      <c r="F37" s="54">
        <v>107.74000000000001</v>
      </c>
      <c r="G37" s="54">
        <v>66.25999999999999</v>
      </c>
      <c r="H37" s="54">
        <v>60.75</v>
      </c>
      <c r="I37" s="54">
        <v>16.49</v>
      </c>
      <c r="J37" s="54">
        <v>3.0700000000000003</v>
      </c>
      <c r="K37" s="54">
        <v>0.38</v>
      </c>
      <c r="L37" s="54">
        <v>36.43000000000001</v>
      </c>
      <c r="M37" s="93">
        <f t="shared" si="0"/>
        <v>1015.6000000000001</v>
      </c>
    </row>
    <row r="38" spans="1:13" ht="12.75">
      <c r="A38" s="52">
        <v>34</v>
      </c>
      <c r="B38" s="51" t="s">
        <v>53</v>
      </c>
      <c r="C38" s="54">
        <v>343.47999999999996</v>
      </c>
      <c r="D38" s="54">
        <v>352.12</v>
      </c>
      <c r="E38" s="54">
        <v>204.93</v>
      </c>
      <c r="F38" s="54">
        <v>72.23</v>
      </c>
      <c r="G38" s="54">
        <v>62.330000000000005</v>
      </c>
      <c r="H38" s="54">
        <v>41.43</v>
      </c>
      <c r="I38" s="54">
        <v>45.50000000000001</v>
      </c>
      <c r="J38" s="54">
        <v>1.88</v>
      </c>
      <c r="K38" s="54">
        <v>0</v>
      </c>
      <c r="L38" s="54">
        <v>42.05</v>
      </c>
      <c r="M38" s="93">
        <f t="shared" si="0"/>
        <v>1165.95</v>
      </c>
    </row>
    <row r="39" spans="1:13" ht="12.75">
      <c r="A39" s="52">
        <v>35</v>
      </c>
      <c r="B39" s="51" t="s">
        <v>54</v>
      </c>
      <c r="C39" s="54">
        <v>10337.79</v>
      </c>
      <c r="D39" s="54">
        <v>12425.26</v>
      </c>
      <c r="E39" s="54">
        <v>8037.610000000001</v>
      </c>
      <c r="F39" s="54">
        <v>1779.8400000000001</v>
      </c>
      <c r="G39" s="54">
        <v>2696.39</v>
      </c>
      <c r="H39" s="54">
        <v>1769.93</v>
      </c>
      <c r="I39" s="54">
        <v>1452.16</v>
      </c>
      <c r="J39" s="54">
        <v>218.35</v>
      </c>
      <c r="K39" s="54">
        <v>33.809999999999995</v>
      </c>
      <c r="L39" s="54">
        <v>1558.8999999999999</v>
      </c>
      <c r="M39" s="93">
        <f t="shared" si="0"/>
        <v>40310.04000000001</v>
      </c>
    </row>
    <row r="40" spans="1:13" ht="12.75">
      <c r="A40" s="52">
        <v>36</v>
      </c>
      <c r="B40" s="51" t="s">
        <v>55</v>
      </c>
      <c r="C40" s="54">
        <v>18231.010000000002</v>
      </c>
      <c r="D40" s="54">
        <v>21251.53</v>
      </c>
      <c r="E40" s="54">
        <v>14158.64</v>
      </c>
      <c r="F40" s="54">
        <v>4549.82</v>
      </c>
      <c r="G40" s="54">
        <v>6667.009999999999</v>
      </c>
      <c r="H40" s="54">
        <v>4773.18</v>
      </c>
      <c r="I40" s="54">
        <v>4386.849999999999</v>
      </c>
      <c r="J40" s="54">
        <v>683.3699999999999</v>
      </c>
      <c r="K40" s="54">
        <v>152.07999999999998</v>
      </c>
      <c r="L40" s="54">
        <v>1966.84</v>
      </c>
      <c r="M40" s="93">
        <f t="shared" si="0"/>
        <v>76820.33</v>
      </c>
    </row>
    <row r="41" spans="1:13" ht="12.75">
      <c r="A41" s="52">
        <v>37</v>
      </c>
      <c r="B41" s="51" t="s">
        <v>56</v>
      </c>
      <c r="C41" s="54">
        <v>8502.929999999998</v>
      </c>
      <c r="D41" s="54">
        <v>9722</v>
      </c>
      <c r="E41" s="54">
        <v>6716.860000000001</v>
      </c>
      <c r="F41" s="54">
        <v>2396.08</v>
      </c>
      <c r="G41" s="54">
        <v>2485.0299999999997</v>
      </c>
      <c r="H41" s="54">
        <v>1448.17</v>
      </c>
      <c r="I41" s="54">
        <v>225.32000000000002</v>
      </c>
      <c r="J41" s="54">
        <v>321.40999999999997</v>
      </c>
      <c r="K41" s="54">
        <v>76.41</v>
      </c>
      <c r="L41" s="54">
        <v>705.13</v>
      </c>
      <c r="M41" s="93">
        <f t="shared" si="0"/>
        <v>32599.34</v>
      </c>
    </row>
    <row r="42" spans="1:13" ht="12.75">
      <c r="A42" s="52">
        <v>38</v>
      </c>
      <c r="B42" s="51" t="s">
        <v>57</v>
      </c>
      <c r="C42" s="54">
        <v>1366.4499999999998</v>
      </c>
      <c r="D42" s="54">
        <v>1531.2</v>
      </c>
      <c r="E42" s="54">
        <v>1001.77</v>
      </c>
      <c r="F42" s="54">
        <v>500.78</v>
      </c>
      <c r="G42" s="54">
        <v>770.0699999999999</v>
      </c>
      <c r="H42" s="54">
        <v>480.20000000000005</v>
      </c>
      <c r="I42" s="54">
        <v>68.56</v>
      </c>
      <c r="J42" s="54">
        <v>17.58</v>
      </c>
      <c r="K42" s="54">
        <v>4.090000000000001</v>
      </c>
      <c r="L42" s="54">
        <v>159.47</v>
      </c>
      <c r="M42" s="93">
        <f t="shared" si="0"/>
        <v>5900.17</v>
      </c>
    </row>
    <row r="43" spans="1:13" ht="12.75">
      <c r="A43" s="52">
        <v>39</v>
      </c>
      <c r="B43" s="51" t="s">
        <v>58</v>
      </c>
      <c r="C43" s="54">
        <v>368.77</v>
      </c>
      <c r="D43" s="54">
        <v>414.3</v>
      </c>
      <c r="E43" s="54">
        <v>254.18</v>
      </c>
      <c r="F43" s="54">
        <v>75.91</v>
      </c>
      <c r="G43" s="54">
        <v>83.27000000000001</v>
      </c>
      <c r="H43" s="54">
        <v>104.76000000000002</v>
      </c>
      <c r="I43" s="54">
        <v>0.8400000000000001</v>
      </c>
      <c r="J43" s="54">
        <v>39.980000000000004</v>
      </c>
      <c r="K43" s="54">
        <v>4.6</v>
      </c>
      <c r="L43" s="54">
        <v>73.63000000000001</v>
      </c>
      <c r="M43" s="93">
        <f t="shared" si="0"/>
        <v>1420.24</v>
      </c>
    </row>
    <row r="44" spans="1:13" ht="12.75">
      <c r="A44" s="52">
        <v>40</v>
      </c>
      <c r="B44" s="51" t="s">
        <v>59</v>
      </c>
      <c r="C44" s="54">
        <v>634.63</v>
      </c>
      <c r="D44" s="54">
        <v>728.43</v>
      </c>
      <c r="E44" s="54">
        <v>498.24</v>
      </c>
      <c r="F44" s="54">
        <v>263</v>
      </c>
      <c r="G44" s="54">
        <v>230.03</v>
      </c>
      <c r="H44" s="54">
        <v>213.68</v>
      </c>
      <c r="I44" s="54">
        <v>2.91</v>
      </c>
      <c r="J44" s="54">
        <v>1.09</v>
      </c>
      <c r="K44" s="54">
        <v>0</v>
      </c>
      <c r="L44" s="54">
        <v>96.53999999999999</v>
      </c>
      <c r="M44" s="93">
        <f t="shared" si="0"/>
        <v>2668.55</v>
      </c>
    </row>
    <row r="45" spans="1:13" ht="12.75">
      <c r="A45" s="52">
        <v>41</v>
      </c>
      <c r="B45" s="51" t="s">
        <v>60</v>
      </c>
      <c r="C45" s="54">
        <v>9365.710000000001</v>
      </c>
      <c r="D45" s="54">
        <v>11643.64</v>
      </c>
      <c r="E45" s="54">
        <v>7742.549999999999</v>
      </c>
      <c r="F45" s="54">
        <v>2760.4700000000003</v>
      </c>
      <c r="G45" s="54">
        <v>3900.2200000000003</v>
      </c>
      <c r="H45" s="54">
        <v>2692.4399999999996</v>
      </c>
      <c r="I45" s="54">
        <v>2681.3</v>
      </c>
      <c r="J45" s="54">
        <v>388.61000000000007</v>
      </c>
      <c r="K45" s="54">
        <v>49.24999999999999</v>
      </c>
      <c r="L45" s="54">
        <v>1156.95</v>
      </c>
      <c r="M45" s="93">
        <f t="shared" si="0"/>
        <v>42381.14</v>
      </c>
    </row>
    <row r="46" spans="1:13" ht="12.75">
      <c r="A46" s="52">
        <v>42</v>
      </c>
      <c r="B46" s="51" t="s">
        <v>61</v>
      </c>
      <c r="C46" s="54">
        <v>9989.84</v>
      </c>
      <c r="D46" s="54">
        <v>12582.81</v>
      </c>
      <c r="E46" s="54">
        <v>8483.76</v>
      </c>
      <c r="F46" s="54">
        <v>2214.54</v>
      </c>
      <c r="G46" s="54">
        <v>3360.29</v>
      </c>
      <c r="H46" s="54">
        <v>2458.43</v>
      </c>
      <c r="I46" s="54">
        <v>1207.0300000000002</v>
      </c>
      <c r="J46" s="54">
        <v>311.41999999999996</v>
      </c>
      <c r="K46" s="54">
        <v>20.27</v>
      </c>
      <c r="L46" s="54">
        <v>1658.69</v>
      </c>
      <c r="M46" s="93">
        <f t="shared" si="0"/>
        <v>42287.08</v>
      </c>
    </row>
    <row r="47" spans="1:13" ht="12.75">
      <c r="A47" s="52">
        <v>43</v>
      </c>
      <c r="B47" s="51" t="s">
        <v>62</v>
      </c>
      <c r="C47" s="54">
        <v>3431.54</v>
      </c>
      <c r="D47" s="54">
        <v>4784.1900000000005</v>
      </c>
      <c r="E47" s="54">
        <v>4125.14</v>
      </c>
      <c r="F47" s="54">
        <v>1003.27</v>
      </c>
      <c r="G47" s="54">
        <v>1503.23</v>
      </c>
      <c r="H47" s="54">
        <v>738.9</v>
      </c>
      <c r="I47" s="54">
        <v>1181.2499999999998</v>
      </c>
      <c r="J47" s="54">
        <v>142.2</v>
      </c>
      <c r="K47" s="54">
        <v>109.72</v>
      </c>
      <c r="L47" s="54">
        <v>676.89</v>
      </c>
      <c r="M47" s="93">
        <f t="shared" si="0"/>
        <v>17696.329999999998</v>
      </c>
    </row>
    <row r="48" spans="1:13" ht="12.75">
      <c r="A48" s="52">
        <v>44</v>
      </c>
      <c r="B48" s="51" t="s">
        <v>63</v>
      </c>
      <c r="C48" s="54">
        <v>1769.51</v>
      </c>
      <c r="D48" s="54">
        <v>2043.6299999999999</v>
      </c>
      <c r="E48" s="54">
        <v>1622.97</v>
      </c>
      <c r="F48" s="54">
        <v>466.98</v>
      </c>
      <c r="G48" s="54">
        <v>791.8</v>
      </c>
      <c r="H48" s="54">
        <v>538.88</v>
      </c>
      <c r="I48" s="54">
        <v>388.5</v>
      </c>
      <c r="J48" s="54">
        <v>50.489999999999995</v>
      </c>
      <c r="K48" s="54">
        <v>8.69</v>
      </c>
      <c r="L48" s="54">
        <v>210.73000000000002</v>
      </c>
      <c r="M48" s="93">
        <f t="shared" si="0"/>
        <v>7892.18</v>
      </c>
    </row>
    <row r="49" spans="1:13" ht="12.75">
      <c r="A49" s="52">
        <v>45</v>
      </c>
      <c r="B49" s="51" t="s">
        <v>64</v>
      </c>
      <c r="C49" s="54">
        <v>2683.14</v>
      </c>
      <c r="D49" s="54">
        <v>3630.56</v>
      </c>
      <c r="E49" s="54">
        <v>2335.75</v>
      </c>
      <c r="F49" s="54">
        <v>611.43</v>
      </c>
      <c r="G49" s="54">
        <v>754.73</v>
      </c>
      <c r="H49" s="54">
        <v>526.02</v>
      </c>
      <c r="I49" s="54">
        <v>55.21</v>
      </c>
      <c r="J49" s="54">
        <v>42.6</v>
      </c>
      <c r="K49" s="54">
        <v>15.02</v>
      </c>
      <c r="L49" s="54">
        <v>362.66</v>
      </c>
      <c r="M49" s="93">
        <f t="shared" si="0"/>
        <v>11017.12</v>
      </c>
    </row>
    <row r="50" spans="1:13" ht="12.75">
      <c r="A50" s="52">
        <v>46</v>
      </c>
      <c r="B50" s="51" t="s">
        <v>65</v>
      </c>
      <c r="C50" s="54">
        <v>7036.03</v>
      </c>
      <c r="D50" s="54">
        <v>8316.83</v>
      </c>
      <c r="E50" s="54">
        <v>6555.04</v>
      </c>
      <c r="F50" s="54">
        <v>1592.05</v>
      </c>
      <c r="G50" s="54">
        <v>2248.63</v>
      </c>
      <c r="H50" s="54">
        <v>1363.5</v>
      </c>
      <c r="I50" s="54">
        <v>428.37999999999994</v>
      </c>
      <c r="J50" s="54">
        <v>152.10000000000002</v>
      </c>
      <c r="K50" s="54">
        <v>108.47</v>
      </c>
      <c r="L50" s="54">
        <v>879.71</v>
      </c>
      <c r="M50" s="93">
        <f t="shared" si="0"/>
        <v>28680.74</v>
      </c>
    </row>
    <row r="51" spans="1:13" ht="12.75">
      <c r="A51" s="52">
        <v>47</v>
      </c>
      <c r="B51" s="51" t="s">
        <v>66</v>
      </c>
      <c r="C51" s="54">
        <v>1470.41</v>
      </c>
      <c r="D51" s="54">
        <v>1923.72</v>
      </c>
      <c r="E51" s="54">
        <v>1258.1100000000001</v>
      </c>
      <c r="F51" s="54">
        <v>457.8</v>
      </c>
      <c r="G51" s="54">
        <v>677.6500000000001</v>
      </c>
      <c r="H51" s="54">
        <v>495.30000000000007</v>
      </c>
      <c r="I51" s="54">
        <v>355.35</v>
      </c>
      <c r="J51" s="54">
        <v>35.18</v>
      </c>
      <c r="K51" s="54">
        <v>1.71</v>
      </c>
      <c r="L51" s="54">
        <v>223.64999999999998</v>
      </c>
      <c r="M51" s="93">
        <f t="shared" si="0"/>
        <v>6898.880000000001</v>
      </c>
    </row>
    <row r="52" spans="1:13" ht="12.75">
      <c r="A52" s="52">
        <v>48</v>
      </c>
      <c r="B52" s="51" t="s">
        <v>67</v>
      </c>
      <c r="C52" s="54">
        <v>33888.810000000005</v>
      </c>
      <c r="D52" s="54">
        <v>41072.12</v>
      </c>
      <c r="E52" s="54">
        <v>33249.350000000006</v>
      </c>
      <c r="F52" s="54">
        <v>6361.929999999999</v>
      </c>
      <c r="G52" s="54">
        <v>13501.21</v>
      </c>
      <c r="H52" s="54">
        <v>9069.92</v>
      </c>
      <c r="I52" s="54">
        <v>24991.48</v>
      </c>
      <c r="J52" s="54">
        <v>2329.6</v>
      </c>
      <c r="K52" s="54">
        <v>602.38</v>
      </c>
      <c r="L52" s="54">
        <v>2909.42</v>
      </c>
      <c r="M52" s="93">
        <f t="shared" si="0"/>
        <v>167976.22000000006</v>
      </c>
    </row>
    <row r="53" spans="1:13" ht="12.75">
      <c r="A53" s="52">
        <v>49</v>
      </c>
      <c r="B53" s="51" t="s">
        <v>68</v>
      </c>
      <c r="C53" s="54">
        <v>10116.220000000001</v>
      </c>
      <c r="D53" s="54">
        <v>14415.230000000001</v>
      </c>
      <c r="E53" s="54">
        <v>10754.75</v>
      </c>
      <c r="F53" s="54">
        <v>2032.1100000000001</v>
      </c>
      <c r="G53" s="54">
        <v>3002.18</v>
      </c>
      <c r="H53" s="54">
        <v>1998.3200000000002</v>
      </c>
      <c r="I53" s="54">
        <v>6587.7</v>
      </c>
      <c r="J53" s="54">
        <v>653.12</v>
      </c>
      <c r="K53" s="54">
        <v>103.71</v>
      </c>
      <c r="L53" s="54">
        <v>985.2</v>
      </c>
      <c r="M53" s="93">
        <f t="shared" si="0"/>
        <v>50648.54</v>
      </c>
    </row>
    <row r="54" spans="1:13" ht="12.75">
      <c r="A54" s="52">
        <v>50</v>
      </c>
      <c r="B54" s="51" t="s">
        <v>69</v>
      </c>
      <c r="C54" s="54">
        <v>33255.8</v>
      </c>
      <c r="D54" s="54">
        <v>46644.86</v>
      </c>
      <c r="E54" s="54">
        <v>37118.74</v>
      </c>
      <c r="F54" s="54">
        <v>10936.59</v>
      </c>
      <c r="G54" s="54">
        <v>14749.809999999998</v>
      </c>
      <c r="H54" s="54">
        <v>6485.52</v>
      </c>
      <c r="I54" s="54">
        <v>14147.47</v>
      </c>
      <c r="J54" s="54">
        <v>1119.6999999999998</v>
      </c>
      <c r="K54" s="54">
        <v>330.05000000000007</v>
      </c>
      <c r="L54" s="54">
        <v>5175.52</v>
      </c>
      <c r="M54" s="93">
        <f t="shared" si="0"/>
        <v>169964.05999999997</v>
      </c>
    </row>
    <row r="55" spans="1:13" ht="12.75">
      <c r="A55" s="52">
        <v>51</v>
      </c>
      <c r="B55" s="51" t="s">
        <v>70</v>
      </c>
      <c r="C55" s="54">
        <v>16348.99</v>
      </c>
      <c r="D55" s="54">
        <v>19623.870000000003</v>
      </c>
      <c r="E55" s="54">
        <v>13250.669999999998</v>
      </c>
      <c r="F55" s="54">
        <v>3135.89</v>
      </c>
      <c r="G55" s="54">
        <v>5893.87</v>
      </c>
      <c r="H55" s="54">
        <v>4079.7999999999997</v>
      </c>
      <c r="I55" s="54">
        <v>1855.2600000000002</v>
      </c>
      <c r="J55" s="54">
        <v>631.13</v>
      </c>
      <c r="K55" s="54">
        <v>261.89</v>
      </c>
      <c r="L55" s="54">
        <v>1708.08</v>
      </c>
      <c r="M55" s="93">
        <f t="shared" si="0"/>
        <v>66789.45</v>
      </c>
    </row>
    <row r="56" spans="1:13" ht="12.75">
      <c r="A56" s="52">
        <v>52</v>
      </c>
      <c r="B56" s="51" t="s">
        <v>71</v>
      </c>
      <c r="C56" s="54">
        <v>22882.880000000005</v>
      </c>
      <c r="D56" s="54">
        <v>27961.909999999996</v>
      </c>
      <c r="E56" s="54">
        <v>24477.59</v>
      </c>
      <c r="F56" s="54">
        <v>6210.45</v>
      </c>
      <c r="G56" s="54">
        <v>9911.810000000001</v>
      </c>
      <c r="H56" s="54">
        <v>4228.950000000001</v>
      </c>
      <c r="I56" s="54">
        <v>2981.64</v>
      </c>
      <c r="J56" s="54">
        <v>908.77</v>
      </c>
      <c r="K56" s="54">
        <v>309.20000000000005</v>
      </c>
      <c r="L56" s="54">
        <v>3111.3900000000003</v>
      </c>
      <c r="M56" s="93">
        <f t="shared" si="0"/>
        <v>102984.59</v>
      </c>
    </row>
    <row r="57" spans="1:13" ht="12.75">
      <c r="A57" s="52">
        <v>53</v>
      </c>
      <c r="B57" s="51" t="s">
        <v>72</v>
      </c>
      <c r="C57" s="54">
        <v>23560.89</v>
      </c>
      <c r="D57" s="54">
        <v>27378.87</v>
      </c>
      <c r="E57" s="54">
        <v>16447.99</v>
      </c>
      <c r="F57" s="54">
        <v>3447.0600000000004</v>
      </c>
      <c r="G57" s="54">
        <v>6300.14</v>
      </c>
      <c r="H57" s="54">
        <v>4900.89</v>
      </c>
      <c r="I57" s="54">
        <v>6484.070000000001</v>
      </c>
      <c r="J57" s="54">
        <v>290.86</v>
      </c>
      <c r="K57" s="54">
        <v>204.54</v>
      </c>
      <c r="L57" s="54">
        <v>3091.62</v>
      </c>
      <c r="M57" s="93">
        <f t="shared" si="0"/>
        <v>92106.93</v>
      </c>
    </row>
    <row r="58" spans="1:13" ht="12.75">
      <c r="A58" s="52">
        <v>54</v>
      </c>
      <c r="B58" s="51" t="s">
        <v>73</v>
      </c>
      <c r="C58" s="54">
        <v>2759.2899999999995</v>
      </c>
      <c r="D58" s="54">
        <v>3080.33</v>
      </c>
      <c r="E58" s="54">
        <v>1759.0199999999998</v>
      </c>
      <c r="F58" s="54">
        <v>761.29</v>
      </c>
      <c r="G58" s="54">
        <v>955.4200000000001</v>
      </c>
      <c r="H58" s="54">
        <v>633.3799999999999</v>
      </c>
      <c r="I58" s="54">
        <v>444.4</v>
      </c>
      <c r="J58" s="54">
        <v>55.86</v>
      </c>
      <c r="K58" s="54">
        <v>10.96</v>
      </c>
      <c r="L58" s="54">
        <v>358.14</v>
      </c>
      <c r="M58" s="93">
        <f t="shared" si="0"/>
        <v>10818.089999999997</v>
      </c>
    </row>
    <row r="59" spans="1:13" ht="12.75">
      <c r="A59" s="52">
        <v>55</v>
      </c>
      <c r="B59" s="51" t="s">
        <v>74</v>
      </c>
      <c r="C59" s="54">
        <v>7021.9</v>
      </c>
      <c r="D59" s="54">
        <v>8964.68</v>
      </c>
      <c r="E59" s="54">
        <v>7667.55</v>
      </c>
      <c r="F59" s="54">
        <v>1658.6000000000001</v>
      </c>
      <c r="G59" s="54">
        <v>2598.67</v>
      </c>
      <c r="H59" s="54">
        <v>1095.6000000000001</v>
      </c>
      <c r="I59" s="54">
        <v>52.75</v>
      </c>
      <c r="J59" s="54">
        <v>215.93</v>
      </c>
      <c r="K59" s="54">
        <v>73.27000000000001</v>
      </c>
      <c r="L59" s="54">
        <v>705.3900000000001</v>
      </c>
      <c r="M59" s="93">
        <f t="shared" si="0"/>
        <v>30054.34</v>
      </c>
    </row>
    <row r="60" spans="1:13" ht="12.75">
      <c r="A60" s="52">
        <v>56</v>
      </c>
      <c r="B60" s="51" t="s">
        <v>75</v>
      </c>
      <c r="C60" s="54">
        <v>9445.57</v>
      </c>
      <c r="D60" s="54">
        <v>11855.939999999999</v>
      </c>
      <c r="E60" s="54">
        <v>8272.119999999999</v>
      </c>
      <c r="F60" s="54">
        <v>1531.33</v>
      </c>
      <c r="G60" s="54">
        <v>2472.6099999999997</v>
      </c>
      <c r="H60" s="54">
        <v>1555.56</v>
      </c>
      <c r="I60" s="54">
        <v>2394.5999999999995</v>
      </c>
      <c r="J60" s="54">
        <v>190.08</v>
      </c>
      <c r="K60" s="54">
        <v>32.58</v>
      </c>
      <c r="L60" s="54">
        <v>1248.02</v>
      </c>
      <c r="M60" s="93">
        <f t="shared" si="0"/>
        <v>38998.409999999996</v>
      </c>
    </row>
    <row r="61" spans="1:13" ht="12.75">
      <c r="A61" s="52">
        <v>57</v>
      </c>
      <c r="B61" s="51" t="s">
        <v>76</v>
      </c>
      <c r="C61" s="54">
        <v>5601.129999999999</v>
      </c>
      <c r="D61" s="54">
        <v>7598.75</v>
      </c>
      <c r="E61" s="54">
        <v>6008.66</v>
      </c>
      <c r="F61" s="54">
        <v>1494.34</v>
      </c>
      <c r="G61" s="54">
        <v>2026.4399999999998</v>
      </c>
      <c r="H61" s="54">
        <v>939.02</v>
      </c>
      <c r="I61" s="54">
        <v>95.3</v>
      </c>
      <c r="J61" s="54">
        <v>154.01000000000002</v>
      </c>
      <c r="K61" s="54">
        <v>47.89</v>
      </c>
      <c r="L61" s="54">
        <v>640.58</v>
      </c>
      <c r="M61" s="93">
        <f t="shared" si="0"/>
        <v>24606.12</v>
      </c>
    </row>
    <row r="62" spans="1:13" ht="12.75">
      <c r="A62" s="52">
        <v>58</v>
      </c>
      <c r="B62" s="51" t="s">
        <v>77</v>
      </c>
      <c r="C62" s="54">
        <v>8802.2</v>
      </c>
      <c r="D62" s="54">
        <v>10203.56</v>
      </c>
      <c r="E62" s="54">
        <v>7899.67</v>
      </c>
      <c r="F62" s="54">
        <v>2297.48</v>
      </c>
      <c r="G62" s="54">
        <v>4790.83</v>
      </c>
      <c r="H62" s="54">
        <v>2550.11</v>
      </c>
      <c r="I62" s="54">
        <v>1749.67</v>
      </c>
      <c r="J62" s="54">
        <v>424.06999999999994</v>
      </c>
      <c r="K62" s="54">
        <v>90.19</v>
      </c>
      <c r="L62" s="54">
        <v>1255.46</v>
      </c>
      <c r="M62" s="93">
        <f t="shared" si="0"/>
        <v>40063.24</v>
      </c>
    </row>
    <row r="63" spans="1:13" ht="12.75">
      <c r="A63" s="52">
        <v>59</v>
      </c>
      <c r="B63" s="51" t="s">
        <v>78</v>
      </c>
      <c r="C63" s="54">
        <v>14456.24</v>
      </c>
      <c r="D63" s="54">
        <v>18590.29</v>
      </c>
      <c r="E63" s="54">
        <v>15369.43</v>
      </c>
      <c r="F63" s="54">
        <v>3147.3599999999997</v>
      </c>
      <c r="G63" s="54">
        <v>5524.16</v>
      </c>
      <c r="H63" s="54">
        <v>3012.5</v>
      </c>
      <c r="I63" s="54">
        <v>1906.4799999999998</v>
      </c>
      <c r="J63" s="54">
        <v>353.05999999999995</v>
      </c>
      <c r="K63" s="54">
        <v>48.04000000000001</v>
      </c>
      <c r="L63" s="54">
        <v>1819.8599999999997</v>
      </c>
      <c r="M63" s="93">
        <f t="shared" si="0"/>
        <v>64227.42</v>
      </c>
    </row>
    <row r="64" spans="1:13" ht="12.75">
      <c r="A64" s="52">
        <v>60</v>
      </c>
      <c r="B64" s="51" t="s">
        <v>79</v>
      </c>
      <c r="C64" s="54">
        <v>1952.3000000000002</v>
      </c>
      <c r="D64" s="54">
        <v>2439.42</v>
      </c>
      <c r="E64" s="54">
        <v>1388.1399999999999</v>
      </c>
      <c r="F64" s="54">
        <v>399.49</v>
      </c>
      <c r="G64" s="54">
        <v>502.26</v>
      </c>
      <c r="H64" s="54">
        <v>346.79</v>
      </c>
      <c r="I64" s="54">
        <v>159.83000000000004</v>
      </c>
      <c r="J64" s="54">
        <v>37.66</v>
      </c>
      <c r="K64" s="54">
        <v>6.09</v>
      </c>
      <c r="L64" s="54">
        <v>327.17</v>
      </c>
      <c r="M64" s="93">
        <f t="shared" si="0"/>
        <v>7559.150000000001</v>
      </c>
    </row>
    <row r="65" spans="1:13" ht="12.75">
      <c r="A65" s="52">
        <v>61</v>
      </c>
      <c r="B65" s="51" t="s">
        <v>80</v>
      </c>
      <c r="C65" s="54">
        <v>1564.86</v>
      </c>
      <c r="D65" s="54">
        <v>1949.7299999999998</v>
      </c>
      <c r="E65" s="54">
        <v>1102.53</v>
      </c>
      <c r="F65" s="54">
        <v>362.61999999999995</v>
      </c>
      <c r="G65" s="54">
        <v>364.6</v>
      </c>
      <c r="H65" s="54">
        <v>195.35000000000002</v>
      </c>
      <c r="I65" s="54">
        <v>132.08</v>
      </c>
      <c r="J65" s="54">
        <v>6.750000000000001</v>
      </c>
      <c r="K65" s="54">
        <v>0.78</v>
      </c>
      <c r="L65" s="54">
        <v>212.61</v>
      </c>
      <c r="M65" s="93">
        <f t="shared" si="0"/>
        <v>5891.91</v>
      </c>
    </row>
    <row r="66" spans="1:13" ht="12.75">
      <c r="A66" s="52">
        <v>62</v>
      </c>
      <c r="B66" s="51" t="s">
        <v>81</v>
      </c>
      <c r="C66" s="54">
        <v>810.28</v>
      </c>
      <c r="D66" s="54">
        <v>907.9399999999999</v>
      </c>
      <c r="E66" s="54">
        <v>510.66999999999996</v>
      </c>
      <c r="F66" s="54">
        <v>234.65000000000003</v>
      </c>
      <c r="G66" s="54">
        <v>237.17000000000002</v>
      </c>
      <c r="H66" s="54">
        <v>124.44999999999999</v>
      </c>
      <c r="I66" s="54">
        <v>0.69</v>
      </c>
      <c r="J66" s="54">
        <v>25.840000000000003</v>
      </c>
      <c r="K66" s="54">
        <v>4.499999999999999</v>
      </c>
      <c r="L66" s="54">
        <v>33.71</v>
      </c>
      <c r="M66" s="93">
        <f t="shared" si="0"/>
        <v>2889.9</v>
      </c>
    </row>
    <row r="67" spans="1:13" ht="12.75">
      <c r="A67" s="52">
        <v>63</v>
      </c>
      <c r="B67" s="51" t="s">
        <v>82</v>
      </c>
      <c r="C67" s="54">
        <v>567.3399999999999</v>
      </c>
      <c r="D67" s="54">
        <v>693.28</v>
      </c>
      <c r="E67" s="54">
        <v>384.39</v>
      </c>
      <c r="F67" s="54">
        <v>148.03</v>
      </c>
      <c r="G67" s="54">
        <v>165.85</v>
      </c>
      <c r="H67" s="54">
        <v>110.44000000000001</v>
      </c>
      <c r="I67" s="54">
        <v>0</v>
      </c>
      <c r="J67" s="54">
        <v>13.52</v>
      </c>
      <c r="K67" s="54">
        <v>0.71</v>
      </c>
      <c r="L67" s="54">
        <v>80.91</v>
      </c>
      <c r="M67" s="93">
        <f t="shared" si="0"/>
        <v>2164.4699999999993</v>
      </c>
    </row>
    <row r="68" spans="1:13" ht="12.75">
      <c r="A68" s="52">
        <v>64</v>
      </c>
      <c r="B68" s="51" t="s">
        <v>83</v>
      </c>
      <c r="C68" s="54">
        <v>14107.65</v>
      </c>
      <c r="D68" s="54">
        <v>17595.76</v>
      </c>
      <c r="E68" s="54">
        <v>12979.11</v>
      </c>
      <c r="F68" s="54">
        <v>3057.33</v>
      </c>
      <c r="G68" s="54">
        <v>5498.31</v>
      </c>
      <c r="H68" s="54">
        <v>3507.59</v>
      </c>
      <c r="I68" s="54">
        <v>2275.1100000000006</v>
      </c>
      <c r="J68" s="54">
        <v>578.9499999999999</v>
      </c>
      <c r="K68" s="54">
        <v>135.39</v>
      </c>
      <c r="L68" s="54">
        <v>1804.73</v>
      </c>
      <c r="M68" s="93">
        <f t="shared" si="0"/>
        <v>61539.93</v>
      </c>
    </row>
    <row r="69" spans="1:13" ht="12.75">
      <c r="A69" s="52">
        <v>65</v>
      </c>
      <c r="B69" s="51" t="s">
        <v>84</v>
      </c>
      <c r="C69" s="54">
        <v>1345.31</v>
      </c>
      <c r="D69" s="54">
        <v>1573.54</v>
      </c>
      <c r="E69" s="54">
        <v>885.0699999999999</v>
      </c>
      <c r="F69" s="54">
        <v>613.39</v>
      </c>
      <c r="G69" s="54">
        <v>359.28</v>
      </c>
      <c r="H69" s="54">
        <v>270.17</v>
      </c>
      <c r="I69" s="54">
        <v>6.069999999999999</v>
      </c>
      <c r="J69" s="54">
        <v>22.57</v>
      </c>
      <c r="K69" s="54">
        <v>15.299999999999999</v>
      </c>
      <c r="L69" s="54">
        <v>177.28</v>
      </c>
      <c r="M69" s="93">
        <f t="shared" si="0"/>
        <v>5267.98</v>
      </c>
    </row>
    <row r="70" spans="1:13" ht="12.75">
      <c r="A70" s="52">
        <v>66</v>
      </c>
      <c r="B70" s="51" t="s">
        <v>85</v>
      </c>
      <c r="C70" s="54">
        <v>2067.14</v>
      </c>
      <c r="D70" s="54">
        <v>2222.06</v>
      </c>
      <c r="E70" s="54">
        <v>1417.38</v>
      </c>
      <c r="F70" s="54">
        <v>313.11</v>
      </c>
      <c r="G70" s="54">
        <v>466.48</v>
      </c>
      <c r="H70" s="54">
        <v>319.71999999999997</v>
      </c>
      <c r="I70" s="54">
        <v>125.70999999999997</v>
      </c>
      <c r="J70" s="54">
        <v>9.08</v>
      </c>
      <c r="K70" s="54">
        <v>2.2199999999999998</v>
      </c>
      <c r="L70" s="54">
        <v>186.45</v>
      </c>
      <c r="M70" s="93">
        <f aca="true" t="shared" si="1" ref="M70:M79">SUM(C70:L70)</f>
        <v>7129.35</v>
      </c>
    </row>
    <row r="71" spans="1:13" ht="12.75">
      <c r="A71" s="52">
        <v>67</v>
      </c>
      <c r="B71" s="51" t="s">
        <v>86</v>
      </c>
      <c r="C71" s="54">
        <v>946.6700000000001</v>
      </c>
      <c r="D71" s="54">
        <v>1073.25</v>
      </c>
      <c r="E71" s="54">
        <v>754.0900000000001</v>
      </c>
      <c r="F71" s="54">
        <v>190.50000000000003</v>
      </c>
      <c r="G71" s="54">
        <v>266.92</v>
      </c>
      <c r="H71" s="54">
        <v>130.94</v>
      </c>
      <c r="I71" s="54">
        <v>33.04</v>
      </c>
      <c r="J71" s="54">
        <v>16.08</v>
      </c>
      <c r="K71" s="54">
        <v>6.059999999999999</v>
      </c>
      <c r="L71" s="54">
        <v>82.36</v>
      </c>
      <c r="M71" s="93">
        <f t="shared" si="1"/>
        <v>3499.9100000000003</v>
      </c>
    </row>
    <row r="72" spans="1:13" ht="12.75">
      <c r="A72" s="52">
        <v>68</v>
      </c>
      <c r="B72" s="51" t="s">
        <v>208</v>
      </c>
      <c r="C72" s="54">
        <v>0</v>
      </c>
      <c r="D72" s="54">
        <v>48.169999999999995</v>
      </c>
      <c r="E72" s="54">
        <v>159.58</v>
      </c>
      <c r="F72" s="54">
        <v>0</v>
      </c>
      <c r="G72" s="54">
        <v>39.36</v>
      </c>
      <c r="H72" s="54">
        <v>165.11</v>
      </c>
      <c r="I72" s="54">
        <v>0</v>
      </c>
      <c r="J72" s="54">
        <v>0</v>
      </c>
      <c r="K72" s="54">
        <v>0</v>
      </c>
      <c r="L72" s="54">
        <v>58.97</v>
      </c>
      <c r="M72" s="93">
        <f t="shared" si="1"/>
        <v>471.19000000000005</v>
      </c>
    </row>
    <row r="73" spans="1:13" ht="12.75">
      <c r="A73" s="52">
        <v>69</v>
      </c>
      <c r="B73" s="51" t="s">
        <v>209</v>
      </c>
      <c r="C73" s="54">
        <v>132.86</v>
      </c>
      <c r="D73" s="54">
        <v>178.68</v>
      </c>
      <c r="E73" s="54">
        <v>147.51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93">
        <f t="shared" si="1"/>
        <v>459.05</v>
      </c>
    </row>
    <row r="74" spans="1:13" s="53" customFormat="1" ht="12.75">
      <c r="A74" s="52">
        <v>70</v>
      </c>
      <c r="B74" s="51" t="s">
        <v>210</v>
      </c>
      <c r="C74" s="54">
        <v>183.98</v>
      </c>
      <c r="D74" s="54">
        <v>300.45</v>
      </c>
      <c r="E74" s="54">
        <v>70.08</v>
      </c>
      <c r="F74" s="54">
        <v>36.83</v>
      </c>
      <c r="G74" s="54">
        <v>27.529999999999998</v>
      </c>
      <c r="H74" s="54">
        <v>0.9299999999999999</v>
      </c>
      <c r="I74" s="54">
        <v>1.56</v>
      </c>
      <c r="J74" s="54">
        <v>0</v>
      </c>
      <c r="K74" s="54">
        <v>0</v>
      </c>
      <c r="L74" s="54">
        <v>0</v>
      </c>
      <c r="M74" s="93">
        <f t="shared" si="1"/>
        <v>621.3599999999999</v>
      </c>
    </row>
    <row r="75" spans="1:13" s="53" customFormat="1" ht="12.75">
      <c r="A75" s="52">
        <v>71</v>
      </c>
      <c r="B75" s="51" t="s">
        <v>211</v>
      </c>
      <c r="C75" s="54">
        <v>523.49</v>
      </c>
      <c r="D75" s="54">
        <v>732.6</v>
      </c>
      <c r="E75" s="54">
        <v>0</v>
      </c>
      <c r="F75" s="54">
        <v>47.05</v>
      </c>
      <c r="G75" s="54">
        <v>70.64999999999999</v>
      </c>
      <c r="H75" s="54">
        <v>0</v>
      </c>
      <c r="I75" s="54">
        <v>0</v>
      </c>
      <c r="J75" s="54">
        <v>16.07</v>
      </c>
      <c r="K75" s="54">
        <v>0</v>
      </c>
      <c r="L75" s="54">
        <v>0</v>
      </c>
      <c r="M75" s="93">
        <f t="shared" si="1"/>
        <v>1389.8600000000001</v>
      </c>
    </row>
    <row r="76" spans="1:13" ht="12.75">
      <c r="A76" s="52">
        <v>72</v>
      </c>
      <c r="B76" s="51" t="s">
        <v>216</v>
      </c>
      <c r="C76" s="54">
        <v>352.74</v>
      </c>
      <c r="D76" s="54">
        <v>165.19</v>
      </c>
      <c r="E76" s="54">
        <v>0</v>
      </c>
      <c r="F76" s="54">
        <v>55.900000000000006</v>
      </c>
      <c r="G76" s="54">
        <v>40.379999999999995</v>
      </c>
      <c r="H76" s="54">
        <v>0</v>
      </c>
      <c r="I76" s="54">
        <v>15.209999999999999</v>
      </c>
      <c r="J76" s="54">
        <v>11.14</v>
      </c>
      <c r="K76" s="54">
        <v>0</v>
      </c>
      <c r="L76" s="54">
        <v>0</v>
      </c>
      <c r="M76" s="93">
        <f t="shared" si="1"/>
        <v>640.5600000000001</v>
      </c>
    </row>
    <row r="77" spans="1:13" ht="12.75">
      <c r="A77" s="52">
        <v>73</v>
      </c>
      <c r="B77" s="51" t="s">
        <v>87</v>
      </c>
      <c r="C77" s="54">
        <v>278.63</v>
      </c>
      <c r="D77" s="54">
        <v>593.9399999999999</v>
      </c>
      <c r="E77" s="54">
        <v>464.7900000000001</v>
      </c>
      <c r="F77" s="54">
        <v>39.52</v>
      </c>
      <c r="G77" s="54">
        <v>86.52000000000001</v>
      </c>
      <c r="H77" s="54">
        <v>72.72</v>
      </c>
      <c r="I77" s="54">
        <v>3.8200000000000003</v>
      </c>
      <c r="J77" s="54">
        <v>0</v>
      </c>
      <c r="K77" s="54">
        <v>0</v>
      </c>
      <c r="L77" s="54">
        <v>56.3</v>
      </c>
      <c r="M77" s="93">
        <f t="shared" si="1"/>
        <v>1596.24</v>
      </c>
    </row>
    <row r="78" spans="1:13" ht="12.75">
      <c r="A78" s="52">
        <v>74</v>
      </c>
      <c r="B78" s="51" t="s">
        <v>213</v>
      </c>
      <c r="C78" s="54">
        <v>203</v>
      </c>
      <c r="D78" s="54">
        <v>309.34000000000003</v>
      </c>
      <c r="E78" s="54">
        <v>359.68000000000006</v>
      </c>
      <c r="F78" s="54">
        <v>12.69</v>
      </c>
      <c r="G78" s="54">
        <v>148.84</v>
      </c>
      <c r="H78" s="54">
        <v>107.1</v>
      </c>
      <c r="I78" s="54">
        <v>0</v>
      </c>
      <c r="J78" s="54">
        <v>0</v>
      </c>
      <c r="K78" s="54">
        <v>0</v>
      </c>
      <c r="L78" s="54">
        <v>0</v>
      </c>
      <c r="M78" s="93">
        <f t="shared" si="1"/>
        <v>1140.65</v>
      </c>
    </row>
    <row r="79" spans="1:13" ht="12.75">
      <c r="A79" s="52">
        <v>75</v>
      </c>
      <c r="B79" s="51" t="s">
        <v>214</v>
      </c>
      <c r="C79" s="54">
        <v>0</v>
      </c>
      <c r="D79" s="54">
        <v>2559.16</v>
      </c>
      <c r="E79" s="54">
        <v>17040.5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93">
        <f t="shared" si="1"/>
        <v>19599.66</v>
      </c>
    </row>
    <row r="80" spans="1:13" ht="12.75">
      <c r="A80" s="52">
        <v>99</v>
      </c>
      <c r="B80" s="92" t="s">
        <v>215</v>
      </c>
      <c r="C80" s="93">
        <f>SUM(C5:C79)</f>
        <v>584034.53</v>
      </c>
      <c r="D80" s="93">
        <f aca="true" t="shared" si="2" ref="D80:M80">SUM(D5:D79)</f>
        <v>732916.9100000001</v>
      </c>
      <c r="E80" s="93">
        <f t="shared" si="2"/>
        <v>543124.97</v>
      </c>
      <c r="F80" s="93">
        <f t="shared" si="2"/>
        <v>137753.94999999987</v>
      </c>
      <c r="G80" s="93">
        <f t="shared" si="2"/>
        <v>217967.48000000004</v>
      </c>
      <c r="H80" s="93">
        <f t="shared" si="2"/>
        <v>130624.62</v>
      </c>
      <c r="I80" s="93">
        <f t="shared" si="2"/>
        <v>157259.02000000005</v>
      </c>
      <c r="J80" s="93">
        <f t="shared" si="2"/>
        <v>20257.700000000008</v>
      </c>
      <c r="K80" s="93">
        <f t="shared" si="2"/>
        <v>6016.310000000001</v>
      </c>
      <c r="L80" s="93">
        <f t="shared" si="2"/>
        <v>72153.02000000002</v>
      </c>
      <c r="M80" s="99">
        <f t="shared" si="2"/>
        <v>2602108.5100000007</v>
      </c>
    </row>
  </sheetData>
  <sheetProtection/>
  <printOptions/>
  <pageMargins left="0.75" right="0.75" top="1" bottom="1" header="0.5" footer="0.5"/>
  <pageSetup horizontalDpi="300" verticalDpi="300" orientation="landscape" scale="86" r:id="rId1"/>
  <headerFooter alignWithMargins="0">
    <oddHeader>&amp;L2006-07 Forecast by District by Program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30">
      <selection activeCell="M80" sqref="M80"/>
    </sheetView>
  </sheetViews>
  <sheetFormatPr defaultColWidth="9.33203125" defaultRowHeight="11.25"/>
  <cols>
    <col min="1" max="1" width="3.83203125" style="0" bestFit="1" customWidth="1"/>
    <col min="2" max="2" width="11.33203125" style="0" bestFit="1" customWidth="1"/>
    <col min="3" max="9" width="11.5" style="0" bestFit="1" customWidth="1"/>
    <col min="10" max="10" width="10.5" style="0" bestFit="1" customWidth="1"/>
    <col min="11" max="11" width="10.33203125" style="0" bestFit="1" customWidth="1"/>
    <col min="12" max="12" width="10.5" style="0" bestFit="1" customWidth="1"/>
    <col min="13" max="13" width="15.16015625" style="0" bestFit="1" customWidth="1"/>
  </cols>
  <sheetData>
    <row r="1" ht="15.75">
      <c r="A1" s="85" t="s">
        <v>305</v>
      </c>
    </row>
    <row r="4" spans="1:13" ht="12.75">
      <c r="A4" s="64" t="s">
        <v>195</v>
      </c>
      <c r="B4" s="64" t="s">
        <v>20</v>
      </c>
      <c r="C4" s="65" t="s">
        <v>196</v>
      </c>
      <c r="D4" s="65" t="s">
        <v>197</v>
      </c>
      <c r="E4" s="65" t="s">
        <v>198</v>
      </c>
      <c r="F4" s="65" t="s">
        <v>199</v>
      </c>
      <c r="G4" s="65" t="s">
        <v>200</v>
      </c>
      <c r="H4" s="65" t="s">
        <v>201</v>
      </c>
      <c r="I4" s="65" t="s">
        <v>202</v>
      </c>
      <c r="J4" s="65" t="s">
        <v>203</v>
      </c>
      <c r="K4" s="65" t="s">
        <v>204</v>
      </c>
      <c r="L4" s="65" t="s">
        <v>205</v>
      </c>
      <c r="M4" s="65" t="s">
        <v>7</v>
      </c>
    </row>
    <row r="5" spans="1:13" ht="11.25">
      <c r="A5">
        <v>1</v>
      </c>
      <c r="B5" t="s">
        <v>21</v>
      </c>
      <c r="C5" s="59">
        <v>6250.18</v>
      </c>
      <c r="D5" s="59">
        <v>5923.09</v>
      </c>
      <c r="E5" s="59">
        <v>5914.22</v>
      </c>
      <c r="F5" s="59">
        <v>2193.24</v>
      </c>
      <c r="G5" s="59">
        <v>4066.85</v>
      </c>
      <c r="H5" s="59">
        <v>1658.34</v>
      </c>
      <c r="I5" s="59">
        <v>342.15</v>
      </c>
      <c r="J5" s="59">
        <v>112.39</v>
      </c>
      <c r="K5" s="59">
        <v>26.81</v>
      </c>
      <c r="L5" s="59">
        <v>530.88</v>
      </c>
      <c r="M5" s="60">
        <f>SUM(C5:L5)</f>
        <v>27018.150000000005</v>
      </c>
    </row>
    <row r="6" spans="1:13" ht="11.25">
      <c r="A6">
        <v>2</v>
      </c>
      <c r="B6" t="s">
        <v>22</v>
      </c>
      <c r="C6" s="59">
        <v>1556.82</v>
      </c>
      <c r="D6" s="59">
        <v>1589.77</v>
      </c>
      <c r="E6" s="59">
        <v>908.57</v>
      </c>
      <c r="F6" s="59">
        <v>212.03</v>
      </c>
      <c r="G6" s="59">
        <v>213.78</v>
      </c>
      <c r="H6" s="59">
        <v>134.76</v>
      </c>
      <c r="I6" s="59">
        <v>3.13</v>
      </c>
      <c r="J6" s="59">
        <v>13.86</v>
      </c>
      <c r="K6" s="59">
        <v>0.82</v>
      </c>
      <c r="L6" s="59">
        <v>237.66</v>
      </c>
      <c r="M6" s="60">
        <f aca="true" t="shared" si="0" ref="M6:M69">SUM(C6:L6)</f>
        <v>4871.2</v>
      </c>
    </row>
    <row r="7" spans="1:13" ht="11.25">
      <c r="A7">
        <v>3</v>
      </c>
      <c r="B7" t="s">
        <v>23</v>
      </c>
      <c r="C7" s="59">
        <v>6477.24</v>
      </c>
      <c r="D7" s="59">
        <v>7367.38</v>
      </c>
      <c r="E7" s="59">
        <v>5172.74</v>
      </c>
      <c r="F7" s="59">
        <v>1552.79</v>
      </c>
      <c r="G7" s="59">
        <v>1880.87</v>
      </c>
      <c r="H7" s="59">
        <v>884.61</v>
      </c>
      <c r="I7" s="59">
        <v>330.78</v>
      </c>
      <c r="J7" s="59">
        <v>350.33</v>
      </c>
      <c r="K7" s="59">
        <v>128</v>
      </c>
      <c r="L7" s="59">
        <v>720.83</v>
      </c>
      <c r="M7" s="60">
        <f t="shared" si="0"/>
        <v>24865.570000000003</v>
      </c>
    </row>
    <row r="8" spans="1:13" ht="11.25">
      <c r="A8">
        <v>4</v>
      </c>
      <c r="B8" t="s">
        <v>24</v>
      </c>
      <c r="C8" s="59">
        <v>764.82</v>
      </c>
      <c r="D8" s="59">
        <v>893.31</v>
      </c>
      <c r="E8" s="59">
        <v>575.77</v>
      </c>
      <c r="F8" s="59">
        <v>238.56</v>
      </c>
      <c r="G8" s="59">
        <v>352.36</v>
      </c>
      <c r="H8" s="59">
        <v>221.54</v>
      </c>
      <c r="I8" s="59">
        <v>2.29</v>
      </c>
      <c r="J8" s="59">
        <v>31.61</v>
      </c>
      <c r="K8" s="59">
        <v>1.08</v>
      </c>
      <c r="L8" s="59">
        <v>124.82</v>
      </c>
      <c r="M8" s="60">
        <f t="shared" si="0"/>
        <v>3206.1600000000003</v>
      </c>
    </row>
    <row r="9" spans="1:13" ht="11.25">
      <c r="A9">
        <v>5</v>
      </c>
      <c r="B9" t="s">
        <v>25</v>
      </c>
      <c r="C9" s="59">
        <v>17095.81</v>
      </c>
      <c r="D9" s="59">
        <v>19761.86</v>
      </c>
      <c r="E9" s="59">
        <v>15100.28</v>
      </c>
      <c r="F9" s="59">
        <v>4634.55</v>
      </c>
      <c r="G9" s="59">
        <v>7113.03</v>
      </c>
      <c r="H9" s="59">
        <v>4698.23</v>
      </c>
      <c r="I9" s="59">
        <v>1666.83</v>
      </c>
      <c r="J9" s="59">
        <v>714.87</v>
      </c>
      <c r="K9" s="59">
        <v>145.33</v>
      </c>
      <c r="L9" s="59">
        <v>2224.42</v>
      </c>
      <c r="M9" s="60">
        <f t="shared" si="0"/>
        <v>73155.20999999999</v>
      </c>
    </row>
    <row r="10" spans="1:13" ht="11.25">
      <c r="A10">
        <v>6</v>
      </c>
      <c r="B10" t="s">
        <v>26</v>
      </c>
      <c r="C10" s="59">
        <v>56046.52</v>
      </c>
      <c r="D10" s="59">
        <v>71888.47</v>
      </c>
      <c r="E10" s="59">
        <v>54947.06</v>
      </c>
      <c r="F10" s="59">
        <v>11053.45</v>
      </c>
      <c r="G10" s="59">
        <v>17553.77</v>
      </c>
      <c r="H10" s="59">
        <v>10229.7</v>
      </c>
      <c r="I10" s="59">
        <v>19795.29</v>
      </c>
      <c r="J10" s="59">
        <v>1865.48</v>
      </c>
      <c r="K10" s="59">
        <v>968.73</v>
      </c>
      <c r="L10" s="59">
        <v>5703.82</v>
      </c>
      <c r="M10" s="60">
        <f t="shared" si="0"/>
        <v>250052.29000000004</v>
      </c>
    </row>
    <row r="11" spans="1:13" ht="11.25">
      <c r="A11">
        <v>7</v>
      </c>
      <c r="B11" t="s">
        <v>27</v>
      </c>
      <c r="C11" s="59">
        <v>504.14</v>
      </c>
      <c r="D11" s="59">
        <v>579.46</v>
      </c>
      <c r="E11" s="59">
        <v>340.01</v>
      </c>
      <c r="F11" s="59">
        <v>204.85</v>
      </c>
      <c r="G11" s="59">
        <v>219.34</v>
      </c>
      <c r="H11" s="59">
        <v>143.59</v>
      </c>
      <c r="I11" s="59">
        <v>1.97</v>
      </c>
      <c r="J11" s="59">
        <v>32.23</v>
      </c>
      <c r="K11" s="59">
        <v>4.75</v>
      </c>
      <c r="L11" s="59">
        <v>86.5</v>
      </c>
      <c r="M11" s="60">
        <f t="shared" si="0"/>
        <v>2116.8399999999997</v>
      </c>
    </row>
    <row r="12" spans="1:13" ht="11.25">
      <c r="A12">
        <v>8</v>
      </c>
      <c r="B12" t="s">
        <v>28</v>
      </c>
      <c r="C12" s="59">
        <v>3705.6</v>
      </c>
      <c r="D12" s="59">
        <v>5031.48</v>
      </c>
      <c r="E12" s="59">
        <v>3974.88</v>
      </c>
      <c r="F12" s="59">
        <v>871.53</v>
      </c>
      <c r="G12" s="59">
        <v>1349.07</v>
      </c>
      <c r="H12" s="59">
        <v>1084.53</v>
      </c>
      <c r="I12" s="59">
        <v>161.33</v>
      </c>
      <c r="J12" s="59">
        <v>147.01</v>
      </c>
      <c r="K12" s="59">
        <v>20.88</v>
      </c>
      <c r="L12" s="59">
        <v>731.62</v>
      </c>
      <c r="M12" s="60">
        <f t="shared" si="0"/>
        <v>17077.93</v>
      </c>
    </row>
    <row r="13" spans="1:13" ht="11.25">
      <c r="A13">
        <v>9</v>
      </c>
      <c r="B13" t="s">
        <v>29</v>
      </c>
      <c r="C13" s="59">
        <v>3696.21</v>
      </c>
      <c r="D13" s="59">
        <v>4717.77</v>
      </c>
      <c r="E13" s="59">
        <v>3167.55</v>
      </c>
      <c r="F13" s="59">
        <v>852.52</v>
      </c>
      <c r="G13" s="59">
        <v>1417.51</v>
      </c>
      <c r="H13" s="59">
        <v>875.07</v>
      </c>
      <c r="I13" s="59">
        <v>112.17</v>
      </c>
      <c r="J13" s="59">
        <v>164.34</v>
      </c>
      <c r="K13" s="59">
        <v>22.47</v>
      </c>
      <c r="L13" s="59">
        <v>773.94</v>
      </c>
      <c r="M13" s="60">
        <f t="shared" si="0"/>
        <v>15799.55</v>
      </c>
    </row>
    <row r="14" spans="1:13" ht="11.25">
      <c r="A14">
        <v>10</v>
      </c>
      <c r="B14" t="s">
        <v>30</v>
      </c>
      <c r="C14" s="59">
        <v>8463.93</v>
      </c>
      <c r="D14" s="59">
        <v>11023.41</v>
      </c>
      <c r="E14" s="59">
        <v>8310.56</v>
      </c>
      <c r="F14" s="59">
        <v>2492.28</v>
      </c>
      <c r="G14" s="59">
        <v>3306.04</v>
      </c>
      <c r="H14" s="59">
        <v>1681.67</v>
      </c>
      <c r="I14" s="59">
        <v>381.79</v>
      </c>
      <c r="J14" s="59">
        <v>215.69</v>
      </c>
      <c r="K14" s="59">
        <v>99.09</v>
      </c>
      <c r="L14" s="59">
        <v>967.03</v>
      </c>
      <c r="M14" s="60">
        <f t="shared" si="0"/>
        <v>36941.49</v>
      </c>
    </row>
    <row r="15" spans="1:13" ht="11.25">
      <c r="A15">
        <v>11</v>
      </c>
      <c r="B15" t="s">
        <v>31</v>
      </c>
      <c r="C15" s="59">
        <v>8877.73</v>
      </c>
      <c r="D15" s="59">
        <v>10681.29</v>
      </c>
      <c r="E15" s="59">
        <v>7987.55</v>
      </c>
      <c r="F15" s="59">
        <v>2077.42</v>
      </c>
      <c r="G15" s="59">
        <v>3376.84</v>
      </c>
      <c r="H15" s="59">
        <v>2319.4</v>
      </c>
      <c r="I15" s="59">
        <v>4770.64</v>
      </c>
      <c r="J15" s="59">
        <v>257.68</v>
      </c>
      <c r="K15" s="59">
        <v>124.73</v>
      </c>
      <c r="L15" s="59">
        <v>861.7</v>
      </c>
      <c r="M15" s="60">
        <f t="shared" si="0"/>
        <v>41334.98</v>
      </c>
    </row>
    <row r="16" spans="1:13" ht="11.25">
      <c r="A16">
        <v>12</v>
      </c>
      <c r="B16" t="s">
        <v>32</v>
      </c>
      <c r="C16" s="59">
        <v>2853.4</v>
      </c>
      <c r="D16" s="59">
        <v>3054.51</v>
      </c>
      <c r="E16" s="59">
        <v>1814.46</v>
      </c>
      <c r="F16" s="59">
        <v>749.02</v>
      </c>
      <c r="G16" s="59">
        <v>761.56</v>
      </c>
      <c r="H16" s="59">
        <v>433.41</v>
      </c>
      <c r="I16" s="59">
        <v>46.68</v>
      </c>
      <c r="J16" s="59">
        <v>36.44</v>
      </c>
      <c r="K16" s="59">
        <v>21.01</v>
      </c>
      <c r="L16" s="59">
        <v>320.47</v>
      </c>
      <c r="M16" s="60">
        <f t="shared" si="0"/>
        <v>10090.96</v>
      </c>
    </row>
    <row r="17" spans="1:13" ht="11.25">
      <c r="A17" s="86">
        <v>13</v>
      </c>
      <c r="B17" s="86" t="s">
        <v>206</v>
      </c>
      <c r="C17" s="87">
        <v>73672.62</v>
      </c>
      <c r="D17" s="87">
        <v>92102.43</v>
      </c>
      <c r="E17" s="87">
        <v>58330.52</v>
      </c>
      <c r="F17" s="87">
        <v>16879.48</v>
      </c>
      <c r="G17" s="87">
        <v>32260.74</v>
      </c>
      <c r="H17" s="87">
        <v>23899.18</v>
      </c>
      <c r="I17" s="87">
        <v>26382.18</v>
      </c>
      <c r="J17" s="87">
        <v>1960.81</v>
      </c>
      <c r="K17" s="87">
        <v>270.84</v>
      </c>
      <c r="L17" s="87">
        <v>10105.22</v>
      </c>
      <c r="M17" s="60">
        <f t="shared" si="0"/>
        <v>335864.01999999996</v>
      </c>
    </row>
    <row r="18" spans="1:13" ht="11.25">
      <c r="A18">
        <v>14</v>
      </c>
      <c r="B18" t="s">
        <v>207</v>
      </c>
      <c r="C18" s="59">
        <v>1053.77</v>
      </c>
      <c r="D18" s="59">
        <v>1375.45</v>
      </c>
      <c r="E18" s="59">
        <v>891.72</v>
      </c>
      <c r="F18" s="59">
        <v>288.91</v>
      </c>
      <c r="G18" s="59">
        <v>306.87</v>
      </c>
      <c r="H18" s="59">
        <v>357.77</v>
      </c>
      <c r="I18" s="59">
        <v>543.4</v>
      </c>
      <c r="J18" s="59">
        <v>6.88</v>
      </c>
      <c r="K18" s="59">
        <v>2.47</v>
      </c>
      <c r="L18" s="59">
        <v>192.69</v>
      </c>
      <c r="M18" s="60">
        <f t="shared" si="0"/>
        <v>5019.929999999999</v>
      </c>
    </row>
    <row r="19" spans="1:13" ht="11.25">
      <c r="A19">
        <v>15</v>
      </c>
      <c r="B19" t="s">
        <v>34</v>
      </c>
      <c r="C19" s="59">
        <v>626.18</v>
      </c>
      <c r="D19" s="59">
        <v>561.05</v>
      </c>
      <c r="E19" s="59">
        <v>374.13</v>
      </c>
      <c r="F19" s="59">
        <v>191.65</v>
      </c>
      <c r="G19" s="59">
        <v>159.92</v>
      </c>
      <c r="H19" s="59">
        <v>93.99</v>
      </c>
      <c r="I19" s="59">
        <v>0</v>
      </c>
      <c r="J19" s="59">
        <v>21.01</v>
      </c>
      <c r="K19" s="59">
        <v>5.64</v>
      </c>
      <c r="L19" s="59">
        <v>83.66</v>
      </c>
      <c r="M19" s="60">
        <f t="shared" si="0"/>
        <v>2117.2300000000005</v>
      </c>
    </row>
    <row r="20" spans="1:13" ht="11.25">
      <c r="A20">
        <v>16</v>
      </c>
      <c r="B20" t="s">
        <v>35</v>
      </c>
      <c r="C20" s="59">
        <v>34353.99</v>
      </c>
      <c r="D20" s="59">
        <v>35041.4</v>
      </c>
      <c r="E20" s="59">
        <v>25620.91</v>
      </c>
      <c r="F20" s="59">
        <v>6546.13</v>
      </c>
      <c r="G20" s="59">
        <v>9600.67</v>
      </c>
      <c r="H20" s="59">
        <v>5597.7</v>
      </c>
      <c r="I20" s="59">
        <v>3013.75</v>
      </c>
      <c r="J20" s="59">
        <v>897.68</v>
      </c>
      <c r="K20" s="59">
        <v>430.53</v>
      </c>
      <c r="L20" s="59">
        <v>2645.63</v>
      </c>
      <c r="M20" s="60">
        <f t="shared" si="0"/>
        <v>123748.39</v>
      </c>
    </row>
    <row r="21" spans="1:13" ht="11.25">
      <c r="A21">
        <v>17</v>
      </c>
      <c r="B21" t="s">
        <v>36</v>
      </c>
      <c r="C21" s="59">
        <v>10411.46</v>
      </c>
      <c r="D21" s="59">
        <v>11712.93</v>
      </c>
      <c r="E21" s="59">
        <v>7383.87</v>
      </c>
      <c r="F21" s="59">
        <v>2649.11</v>
      </c>
      <c r="G21" s="59">
        <v>3362.58</v>
      </c>
      <c r="H21" s="59">
        <v>2493.57</v>
      </c>
      <c r="I21" s="59">
        <v>277.9</v>
      </c>
      <c r="J21" s="59">
        <v>259.44</v>
      </c>
      <c r="K21" s="59">
        <v>152.21</v>
      </c>
      <c r="L21" s="59">
        <v>1372.65</v>
      </c>
      <c r="M21" s="60">
        <f t="shared" si="0"/>
        <v>40075.72</v>
      </c>
    </row>
    <row r="22" spans="1:13" ht="11.25">
      <c r="A22">
        <v>18</v>
      </c>
      <c r="B22" t="s">
        <v>37</v>
      </c>
      <c r="C22" s="59">
        <v>3591.4</v>
      </c>
      <c r="D22" s="59">
        <v>4223.75</v>
      </c>
      <c r="E22" s="59">
        <v>2648.93</v>
      </c>
      <c r="F22" s="59">
        <v>558.89</v>
      </c>
      <c r="G22" s="59">
        <v>876.32</v>
      </c>
      <c r="H22" s="59">
        <v>626.11</v>
      </c>
      <c r="I22" s="59">
        <v>394.25</v>
      </c>
      <c r="J22" s="59">
        <v>103.13</v>
      </c>
      <c r="K22" s="59">
        <v>27.97</v>
      </c>
      <c r="L22" s="59">
        <v>490.46</v>
      </c>
      <c r="M22" s="60">
        <f t="shared" si="0"/>
        <v>13541.209999999997</v>
      </c>
    </row>
    <row r="23" spans="1:13" ht="11.25">
      <c r="A23">
        <v>19</v>
      </c>
      <c r="B23" t="s">
        <v>38</v>
      </c>
      <c r="C23" s="59">
        <v>375.9</v>
      </c>
      <c r="D23" s="59">
        <v>366</v>
      </c>
      <c r="E23" s="59">
        <v>165.84</v>
      </c>
      <c r="F23" s="59">
        <v>65.85</v>
      </c>
      <c r="G23" s="59">
        <v>92.19</v>
      </c>
      <c r="H23" s="59">
        <v>48.23</v>
      </c>
      <c r="I23" s="59">
        <v>0</v>
      </c>
      <c r="J23" s="59">
        <v>13.92</v>
      </c>
      <c r="K23" s="59">
        <v>2.32</v>
      </c>
      <c r="L23" s="59">
        <v>56.28</v>
      </c>
      <c r="M23" s="60">
        <f t="shared" si="0"/>
        <v>1186.53</v>
      </c>
    </row>
    <row r="24" spans="1:13" ht="11.25">
      <c r="A24">
        <v>20</v>
      </c>
      <c r="B24" t="s">
        <v>39</v>
      </c>
      <c r="C24" s="59">
        <v>1712.64</v>
      </c>
      <c r="D24" s="59">
        <v>1729.72</v>
      </c>
      <c r="E24" s="59">
        <v>975.68</v>
      </c>
      <c r="F24" s="59">
        <v>345.77</v>
      </c>
      <c r="G24" s="59">
        <v>343.7</v>
      </c>
      <c r="H24" s="59">
        <v>224.98</v>
      </c>
      <c r="I24" s="59">
        <v>276.95</v>
      </c>
      <c r="J24" s="59">
        <v>65.07</v>
      </c>
      <c r="K24" s="59">
        <v>9.87</v>
      </c>
      <c r="L24" s="59">
        <v>126.27</v>
      </c>
      <c r="M24" s="60">
        <f t="shared" si="0"/>
        <v>5810.649999999999</v>
      </c>
    </row>
    <row r="25" spans="1:13" ht="11.25">
      <c r="A25">
        <v>21</v>
      </c>
      <c r="B25" t="s">
        <v>40</v>
      </c>
      <c r="C25" s="59">
        <v>565.57</v>
      </c>
      <c r="D25" s="59">
        <v>722.52</v>
      </c>
      <c r="E25" s="59">
        <v>420.4</v>
      </c>
      <c r="F25" s="59">
        <v>248.42</v>
      </c>
      <c r="G25" s="59">
        <v>353.13</v>
      </c>
      <c r="H25" s="59">
        <v>267.09</v>
      </c>
      <c r="I25" s="59">
        <v>23.04</v>
      </c>
      <c r="J25" s="59">
        <v>49.1</v>
      </c>
      <c r="K25" s="59">
        <v>5.6</v>
      </c>
      <c r="L25" s="59">
        <v>106.02</v>
      </c>
      <c r="M25" s="60">
        <f t="shared" si="0"/>
        <v>2760.8900000000003</v>
      </c>
    </row>
    <row r="26" spans="1:13" ht="11.25">
      <c r="A26">
        <v>22</v>
      </c>
      <c r="B26" t="s">
        <v>41</v>
      </c>
      <c r="C26" s="59">
        <v>533.94</v>
      </c>
      <c r="D26" s="59">
        <v>538.41</v>
      </c>
      <c r="E26" s="59">
        <v>120.97</v>
      </c>
      <c r="F26" s="59">
        <v>88.42</v>
      </c>
      <c r="G26" s="59">
        <v>127.16</v>
      </c>
      <c r="H26" s="59">
        <v>28.82</v>
      </c>
      <c r="I26" s="59">
        <v>36.33</v>
      </c>
      <c r="J26" s="59">
        <v>1.05</v>
      </c>
      <c r="K26" s="59">
        <v>0.17</v>
      </c>
      <c r="L26" s="59">
        <v>47.12</v>
      </c>
      <c r="M26" s="60">
        <f t="shared" si="0"/>
        <v>1522.3899999999999</v>
      </c>
    </row>
    <row r="27" spans="1:13" ht="11.25">
      <c r="A27">
        <v>23</v>
      </c>
      <c r="B27" t="s">
        <v>42</v>
      </c>
      <c r="C27" s="59">
        <v>523.29</v>
      </c>
      <c r="D27" s="59">
        <v>577.62</v>
      </c>
      <c r="E27" s="59">
        <v>393.21</v>
      </c>
      <c r="F27" s="59">
        <v>91.74</v>
      </c>
      <c r="G27" s="59">
        <v>165.54</v>
      </c>
      <c r="H27" s="59">
        <v>176.74</v>
      </c>
      <c r="I27" s="59">
        <v>0</v>
      </c>
      <c r="J27" s="59">
        <v>18.68</v>
      </c>
      <c r="K27" s="59">
        <v>16.24</v>
      </c>
      <c r="L27" s="59">
        <v>56.12</v>
      </c>
      <c r="M27" s="60">
        <f t="shared" si="0"/>
        <v>2019.1799999999998</v>
      </c>
    </row>
    <row r="28" spans="1:13" ht="11.25">
      <c r="A28">
        <v>24</v>
      </c>
      <c r="B28" t="s">
        <v>43</v>
      </c>
      <c r="C28" s="59">
        <v>507.15</v>
      </c>
      <c r="D28" s="59">
        <v>595.69</v>
      </c>
      <c r="E28" s="59">
        <v>381.26</v>
      </c>
      <c r="F28" s="59">
        <v>92</v>
      </c>
      <c r="G28" s="59">
        <v>72.47</v>
      </c>
      <c r="H28" s="59">
        <v>70.33</v>
      </c>
      <c r="I28" s="59">
        <v>42.28</v>
      </c>
      <c r="J28" s="59">
        <v>21.55</v>
      </c>
      <c r="K28" s="59">
        <v>17.25</v>
      </c>
      <c r="L28" s="59">
        <v>78.87</v>
      </c>
      <c r="M28" s="60">
        <f t="shared" si="0"/>
        <v>1878.85</v>
      </c>
    </row>
    <row r="29" spans="1:13" ht="11.25">
      <c r="A29">
        <v>25</v>
      </c>
      <c r="B29" t="s">
        <v>44</v>
      </c>
      <c r="C29" s="59">
        <v>1416.08</v>
      </c>
      <c r="D29" s="59">
        <v>1457.27</v>
      </c>
      <c r="E29" s="59">
        <v>884.89</v>
      </c>
      <c r="F29" s="59">
        <v>244.3</v>
      </c>
      <c r="G29" s="59">
        <v>423.46</v>
      </c>
      <c r="H29" s="59">
        <v>332.11</v>
      </c>
      <c r="I29" s="59">
        <v>335.85</v>
      </c>
      <c r="J29" s="59">
        <v>10.69</v>
      </c>
      <c r="K29" s="59">
        <v>2.68</v>
      </c>
      <c r="L29" s="59">
        <v>130.86</v>
      </c>
      <c r="M29" s="60">
        <f t="shared" si="0"/>
        <v>5238.19</v>
      </c>
    </row>
    <row r="30" spans="1:13" ht="11.25">
      <c r="A30">
        <v>26</v>
      </c>
      <c r="B30" t="s">
        <v>45</v>
      </c>
      <c r="C30" s="59">
        <v>1769.71</v>
      </c>
      <c r="D30" s="59">
        <v>2016.43</v>
      </c>
      <c r="E30" s="59">
        <v>1376.09</v>
      </c>
      <c r="F30" s="59">
        <v>360.23</v>
      </c>
      <c r="G30" s="59">
        <v>489.31</v>
      </c>
      <c r="H30" s="59">
        <v>393.82</v>
      </c>
      <c r="I30" s="59">
        <v>321.68</v>
      </c>
      <c r="J30" s="59">
        <v>14.91</v>
      </c>
      <c r="K30" s="59">
        <v>7.87</v>
      </c>
      <c r="L30" s="59">
        <v>260.99</v>
      </c>
      <c r="M30" s="60">
        <f t="shared" si="0"/>
        <v>7011.040000000001</v>
      </c>
    </row>
    <row r="31" spans="1:13" ht="11.25">
      <c r="A31">
        <v>27</v>
      </c>
      <c r="B31" t="s">
        <v>46</v>
      </c>
      <c r="C31" s="59">
        <v>5759.89</v>
      </c>
      <c r="D31" s="59">
        <v>7323.69</v>
      </c>
      <c r="E31" s="59">
        <v>4925.34</v>
      </c>
      <c r="F31" s="59">
        <v>1077.36</v>
      </c>
      <c r="G31" s="59">
        <v>1649.96</v>
      </c>
      <c r="H31" s="59">
        <v>1111.82</v>
      </c>
      <c r="I31" s="59">
        <v>541.15</v>
      </c>
      <c r="J31" s="59">
        <v>101.61</v>
      </c>
      <c r="K31" s="59">
        <v>44.57</v>
      </c>
      <c r="L31" s="59">
        <v>873.27</v>
      </c>
      <c r="M31" s="60">
        <f t="shared" si="0"/>
        <v>23408.66</v>
      </c>
    </row>
    <row r="32" spans="1:13" ht="11.25">
      <c r="A32">
        <v>28</v>
      </c>
      <c r="B32" t="s">
        <v>47</v>
      </c>
      <c r="C32" s="59">
        <v>3239.74</v>
      </c>
      <c r="D32" s="59">
        <v>3753.63</v>
      </c>
      <c r="E32" s="59">
        <v>2458.72</v>
      </c>
      <c r="F32" s="59">
        <v>484.57</v>
      </c>
      <c r="G32" s="59">
        <v>868.88</v>
      </c>
      <c r="H32" s="59">
        <v>579.61</v>
      </c>
      <c r="I32" s="59">
        <v>539.77</v>
      </c>
      <c r="J32" s="59">
        <v>176.99</v>
      </c>
      <c r="K32" s="59">
        <v>33.61</v>
      </c>
      <c r="L32" s="59">
        <v>390.58</v>
      </c>
      <c r="M32" s="60">
        <f t="shared" si="0"/>
        <v>12526.1</v>
      </c>
    </row>
    <row r="33" spans="1:13" ht="11.25">
      <c r="A33">
        <v>29</v>
      </c>
      <c r="B33" t="s">
        <v>48</v>
      </c>
      <c r="C33" s="59">
        <v>40660.6</v>
      </c>
      <c r="D33" s="59">
        <v>52914.27</v>
      </c>
      <c r="E33" s="59">
        <v>37729.44</v>
      </c>
      <c r="F33" s="59">
        <v>11290.74</v>
      </c>
      <c r="G33" s="59">
        <v>16349.84</v>
      </c>
      <c r="H33" s="59">
        <v>6726.39</v>
      </c>
      <c r="I33" s="59">
        <v>17107.1</v>
      </c>
      <c r="J33" s="59">
        <v>1331.86</v>
      </c>
      <c r="K33" s="59">
        <v>372.29</v>
      </c>
      <c r="L33" s="59">
        <v>6848.12</v>
      </c>
      <c r="M33" s="60">
        <f t="shared" si="0"/>
        <v>191330.65</v>
      </c>
    </row>
    <row r="34" spans="1:13" ht="11.25">
      <c r="A34">
        <v>30</v>
      </c>
      <c r="B34" t="s">
        <v>49</v>
      </c>
      <c r="C34" s="59">
        <v>925.65</v>
      </c>
      <c r="D34" s="59">
        <v>1130.25</v>
      </c>
      <c r="E34" s="59">
        <v>700.31</v>
      </c>
      <c r="F34" s="59">
        <v>174.03</v>
      </c>
      <c r="G34" s="59">
        <v>187.38</v>
      </c>
      <c r="H34" s="59">
        <v>127.87</v>
      </c>
      <c r="I34" s="59">
        <v>0.16</v>
      </c>
      <c r="J34" s="59">
        <v>3.95</v>
      </c>
      <c r="K34" s="59">
        <v>0.14</v>
      </c>
      <c r="L34" s="59">
        <v>131.66</v>
      </c>
      <c r="M34" s="60">
        <f t="shared" si="0"/>
        <v>3381.3999999999996</v>
      </c>
    </row>
    <row r="35" spans="1:13" ht="11.25">
      <c r="A35">
        <v>31</v>
      </c>
      <c r="B35" t="s">
        <v>50</v>
      </c>
      <c r="C35" s="59">
        <v>4326.39</v>
      </c>
      <c r="D35" s="59">
        <v>5309.45</v>
      </c>
      <c r="E35" s="59">
        <v>3540.87</v>
      </c>
      <c r="F35" s="59">
        <v>654.91</v>
      </c>
      <c r="G35" s="59">
        <v>1329.12</v>
      </c>
      <c r="H35" s="59">
        <v>1133.41</v>
      </c>
      <c r="I35" s="59">
        <v>963.09</v>
      </c>
      <c r="J35" s="59">
        <v>82.44</v>
      </c>
      <c r="K35" s="59">
        <v>28.33</v>
      </c>
      <c r="L35" s="59">
        <v>585.27</v>
      </c>
      <c r="M35" s="60">
        <f t="shared" si="0"/>
        <v>17953.28</v>
      </c>
    </row>
    <row r="36" spans="1:13" ht="11.25">
      <c r="A36">
        <v>32</v>
      </c>
      <c r="B36" t="s">
        <v>51</v>
      </c>
      <c r="C36" s="59">
        <v>1940.93</v>
      </c>
      <c r="D36" s="59">
        <v>2161.99</v>
      </c>
      <c r="E36" s="59">
        <v>1286.1</v>
      </c>
      <c r="F36" s="59">
        <v>508.15</v>
      </c>
      <c r="G36" s="59">
        <v>481.98</v>
      </c>
      <c r="H36" s="59">
        <v>272.68</v>
      </c>
      <c r="I36" s="59">
        <v>39.92</v>
      </c>
      <c r="J36" s="59">
        <v>137.6</v>
      </c>
      <c r="K36" s="59">
        <v>4.23</v>
      </c>
      <c r="L36" s="59">
        <v>302.02</v>
      </c>
      <c r="M36" s="60">
        <f t="shared" si="0"/>
        <v>7135.6</v>
      </c>
    </row>
    <row r="37" spans="1:13" ht="11.25">
      <c r="A37">
        <v>33</v>
      </c>
      <c r="B37" t="s">
        <v>52</v>
      </c>
      <c r="C37" s="59">
        <v>273.06</v>
      </c>
      <c r="D37" s="59">
        <v>324.68</v>
      </c>
      <c r="E37" s="59">
        <v>147.83</v>
      </c>
      <c r="F37" s="59">
        <v>117.42</v>
      </c>
      <c r="G37" s="59">
        <v>95.13</v>
      </c>
      <c r="H37" s="59">
        <v>51.8</v>
      </c>
      <c r="I37" s="59">
        <v>20.52</v>
      </c>
      <c r="J37" s="59">
        <v>3.22</v>
      </c>
      <c r="K37" s="59">
        <v>0.72</v>
      </c>
      <c r="L37" s="59">
        <v>35.09</v>
      </c>
      <c r="M37" s="60">
        <f t="shared" si="0"/>
        <v>1069.47</v>
      </c>
    </row>
    <row r="38" spans="1:13" ht="11.25">
      <c r="A38">
        <v>34</v>
      </c>
      <c r="B38" t="s">
        <v>53</v>
      </c>
      <c r="C38" s="59">
        <v>336.78</v>
      </c>
      <c r="D38" s="59">
        <v>365.08</v>
      </c>
      <c r="E38" s="59">
        <v>159.12</v>
      </c>
      <c r="F38" s="59">
        <v>50.79</v>
      </c>
      <c r="G38" s="59">
        <v>61.13</v>
      </c>
      <c r="H38" s="59">
        <v>36.09</v>
      </c>
      <c r="I38" s="59">
        <v>28.82</v>
      </c>
      <c r="J38" s="59">
        <v>3.82</v>
      </c>
      <c r="K38" s="59">
        <v>0.18</v>
      </c>
      <c r="L38" s="59">
        <v>52.95</v>
      </c>
      <c r="M38" s="60">
        <f t="shared" si="0"/>
        <v>1094.76</v>
      </c>
    </row>
    <row r="39" spans="1:13" ht="11.25">
      <c r="A39">
        <v>35</v>
      </c>
      <c r="B39" t="s">
        <v>54</v>
      </c>
      <c r="C39" s="59">
        <v>10745.81</v>
      </c>
      <c r="D39" s="59">
        <v>12258.69</v>
      </c>
      <c r="E39" s="59">
        <v>8119.62</v>
      </c>
      <c r="F39" s="59">
        <v>2050.7</v>
      </c>
      <c r="G39" s="59">
        <v>2719.08</v>
      </c>
      <c r="H39" s="59">
        <v>1907.13</v>
      </c>
      <c r="I39" s="59">
        <v>1851.12</v>
      </c>
      <c r="J39" s="59">
        <v>275.4</v>
      </c>
      <c r="K39" s="59">
        <v>31.15</v>
      </c>
      <c r="L39" s="59">
        <v>1499.87</v>
      </c>
      <c r="M39" s="60">
        <f t="shared" si="0"/>
        <v>41458.57000000001</v>
      </c>
    </row>
    <row r="40" spans="1:13" ht="11.25">
      <c r="A40">
        <v>36</v>
      </c>
      <c r="B40" t="s">
        <v>55</v>
      </c>
      <c r="C40" s="59">
        <v>20311.3</v>
      </c>
      <c r="D40" s="59">
        <v>22638.56</v>
      </c>
      <c r="E40" s="59">
        <v>13928.53</v>
      </c>
      <c r="F40" s="59">
        <v>4318.73</v>
      </c>
      <c r="G40" s="59">
        <v>6746.15</v>
      </c>
      <c r="H40" s="59">
        <v>5126.8</v>
      </c>
      <c r="I40" s="59">
        <v>5469.54</v>
      </c>
      <c r="J40" s="59">
        <v>726.64</v>
      </c>
      <c r="K40" s="59">
        <v>176.61</v>
      </c>
      <c r="L40" s="59">
        <v>2222.76</v>
      </c>
      <c r="M40" s="60">
        <f t="shared" si="0"/>
        <v>81665.61999999998</v>
      </c>
    </row>
    <row r="41" spans="1:13" ht="11.25">
      <c r="A41">
        <v>37</v>
      </c>
      <c r="B41" t="s">
        <v>56</v>
      </c>
      <c r="C41" s="59">
        <v>8397.83</v>
      </c>
      <c r="D41" s="59">
        <v>9415.76</v>
      </c>
      <c r="E41" s="59">
        <v>6875.55</v>
      </c>
      <c r="F41" s="59">
        <v>2497.56</v>
      </c>
      <c r="G41" s="59">
        <v>2686.29</v>
      </c>
      <c r="H41" s="59">
        <v>1631.5</v>
      </c>
      <c r="I41" s="59">
        <v>220.7</v>
      </c>
      <c r="J41" s="59">
        <v>314.74</v>
      </c>
      <c r="K41" s="59">
        <v>81.22</v>
      </c>
      <c r="L41" s="59">
        <v>752.35</v>
      </c>
      <c r="M41" s="60">
        <f t="shared" si="0"/>
        <v>32873.50000000001</v>
      </c>
    </row>
    <row r="42" spans="1:13" ht="11.25">
      <c r="A42">
        <v>38</v>
      </c>
      <c r="B42" t="s">
        <v>57</v>
      </c>
      <c r="C42" s="59">
        <v>1458.51</v>
      </c>
      <c r="D42" s="59">
        <v>1575.49</v>
      </c>
      <c r="E42" s="59">
        <v>1069.74</v>
      </c>
      <c r="F42" s="59">
        <v>478.99</v>
      </c>
      <c r="G42" s="59">
        <v>786.54</v>
      </c>
      <c r="H42" s="59">
        <v>473.1</v>
      </c>
      <c r="I42" s="59">
        <v>98.34</v>
      </c>
      <c r="J42" s="59">
        <v>21.09</v>
      </c>
      <c r="K42" s="59">
        <v>2.89</v>
      </c>
      <c r="L42" s="59">
        <v>164.52</v>
      </c>
      <c r="M42" s="60">
        <f t="shared" si="0"/>
        <v>6129.210000000001</v>
      </c>
    </row>
    <row r="43" spans="1:13" ht="11.25">
      <c r="A43">
        <v>39</v>
      </c>
      <c r="B43" t="s">
        <v>58</v>
      </c>
      <c r="C43" s="59">
        <v>431.17</v>
      </c>
      <c r="D43" s="59">
        <v>455.92</v>
      </c>
      <c r="E43" s="59">
        <v>240.75</v>
      </c>
      <c r="F43" s="59">
        <v>100.74</v>
      </c>
      <c r="G43" s="59">
        <v>110.82</v>
      </c>
      <c r="H43" s="59">
        <v>100.25</v>
      </c>
      <c r="I43" s="59">
        <v>0</v>
      </c>
      <c r="J43" s="59">
        <v>35.86</v>
      </c>
      <c r="K43" s="59">
        <v>3.86</v>
      </c>
      <c r="L43" s="59">
        <v>64.28</v>
      </c>
      <c r="M43" s="60">
        <f t="shared" si="0"/>
        <v>1543.6499999999999</v>
      </c>
    </row>
    <row r="44" spans="1:13" ht="11.25">
      <c r="A44">
        <v>40</v>
      </c>
      <c r="B44" t="s">
        <v>59</v>
      </c>
      <c r="C44" s="59">
        <v>653.41</v>
      </c>
      <c r="D44" s="59">
        <v>768.13</v>
      </c>
      <c r="E44" s="59">
        <v>403.66</v>
      </c>
      <c r="F44" s="59">
        <v>242.41</v>
      </c>
      <c r="G44" s="59">
        <v>216.51</v>
      </c>
      <c r="H44" s="59">
        <v>186.5</v>
      </c>
      <c r="I44" s="59">
        <v>5.19</v>
      </c>
      <c r="J44" s="59">
        <v>1.08</v>
      </c>
      <c r="K44" s="59">
        <v>0.87</v>
      </c>
      <c r="L44" s="59">
        <v>110.19</v>
      </c>
      <c r="M44" s="60">
        <f t="shared" si="0"/>
        <v>2587.95</v>
      </c>
    </row>
    <row r="45" spans="1:13" ht="11.25">
      <c r="A45">
        <v>41</v>
      </c>
      <c r="B45" t="s">
        <v>60</v>
      </c>
      <c r="C45" s="59">
        <v>9584.38</v>
      </c>
      <c r="D45" s="59">
        <v>11498.31</v>
      </c>
      <c r="E45" s="59">
        <v>7388.55</v>
      </c>
      <c r="F45" s="59">
        <v>2667.4</v>
      </c>
      <c r="G45" s="59">
        <v>3838.51</v>
      </c>
      <c r="H45" s="59">
        <v>2674.02</v>
      </c>
      <c r="I45" s="59">
        <v>3132.53</v>
      </c>
      <c r="J45" s="59">
        <v>339.41</v>
      </c>
      <c r="K45" s="59">
        <v>35.93</v>
      </c>
      <c r="L45" s="59">
        <v>1328.68</v>
      </c>
      <c r="M45" s="60">
        <f t="shared" si="0"/>
        <v>42487.72</v>
      </c>
    </row>
    <row r="46" spans="1:13" ht="11.25">
      <c r="A46">
        <v>42</v>
      </c>
      <c r="B46" t="s">
        <v>61</v>
      </c>
      <c r="C46" s="59">
        <v>10134.81</v>
      </c>
      <c r="D46" s="59">
        <v>12412.47</v>
      </c>
      <c r="E46" s="59">
        <v>7762.48</v>
      </c>
      <c r="F46" s="59">
        <v>2301.23</v>
      </c>
      <c r="G46" s="59">
        <v>3222.88</v>
      </c>
      <c r="H46" s="59">
        <v>2355.72</v>
      </c>
      <c r="I46" s="59">
        <v>1419.95</v>
      </c>
      <c r="J46" s="59">
        <v>184.18</v>
      </c>
      <c r="K46" s="59">
        <v>28.29</v>
      </c>
      <c r="L46" s="59">
        <v>1596.53</v>
      </c>
      <c r="M46" s="60">
        <f t="shared" si="0"/>
        <v>41418.53999999999</v>
      </c>
    </row>
    <row r="47" spans="1:13" ht="11.25">
      <c r="A47">
        <v>43</v>
      </c>
      <c r="B47" t="s">
        <v>62</v>
      </c>
      <c r="C47" s="59">
        <v>3350.7</v>
      </c>
      <c r="D47" s="59">
        <v>4754.9</v>
      </c>
      <c r="E47" s="59">
        <v>4109.24</v>
      </c>
      <c r="F47" s="59">
        <v>908.94</v>
      </c>
      <c r="G47" s="59">
        <v>1616.64</v>
      </c>
      <c r="H47" s="59">
        <v>719.7</v>
      </c>
      <c r="I47" s="59">
        <v>1235.49</v>
      </c>
      <c r="J47" s="59">
        <v>119.52</v>
      </c>
      <c r="K47" s="59">
        <v>107.12</v>
      </c>
      <c r="L47" s="59">
        <v>598.44</v>
      </c>
      <c r="M47" s="60">
        <f t="shared" si="0"/>
        <v>17520.69</v>
      </c>
    </row>
    <row r="48" spans="1:13" ht="11.25">
      <c r="A48">
        <v>44</v>
      </c>
      <c r="B48" t="s">
        <v>63</v>
      </c>
      <c r="C48" s="59">
        <v>1845.2</v>
      </c>
      <c r="D48" s="59">
        <v>1957.29</v>
      </c>
      <c r="E48" s="59">
        <v>1653.68</v>
      </c>
      <c r="F48" s="59">
        <v>489.96</v>
      </c>
      <c r="G48" s="59">
        <v>728.18</v>
      </c>
      <c r="H48" s="59">
        <v>522.31</v>
      </c>
      <c r="I48" s="59">
        <v>403.65</v>
      </c>
      <c r="J48" s="59">
        <v>60.11</v>
      </c>
      <c r="K48" s="59">
        <v>11.91</v>
      </c>
      <c r="L48" s="59">
        <v>227.88</v>
      </c>
      <c r="M48" s="60">
        <f t="shared" si="0"/>
        <v>7900.17</v>
      </c>
    </row>
    <row r="49" spans="1:13" ht="11.25">
      <c r="A49">
        <v>45</v>
      </c>
      <c r="B49" t="s">
        <v>64</v>
      </c>
      <c r="C49" s="59">
        <v>2718.64</v>
      </c>
      <c r="D49" s="59">
        <v>3677.85</v>
      </c>
      <c r="E49" s="59">
        <v>2417.11</v>
      </c>
      <c r="F49" s="59">
        <v>612.22</v>
      </c>
      <c r="G49" s="59">
        <v>805.61</v>
      </c>
      <c r="H49" s="59">
        <v>574.46</v>
      </c>
      <c r="I49" s="59">
        <v>20.42</v>
      </c>
      <c r="J49" s="59">
        <v>65.03</v>
      </c>
      <c r="K49" s="59">
        <v>17.32</v>
      </c>
      <c r="L49" s="59">
        <v>421.92</v>
      </c>
      <c r="M49" s="60">
        <f t="shared" si="0"/>
        <v>11330.58</v>
      </c>
    </row>
    <row r="50" spans="1:13" ht="11.25">
      <c r="A50">
        <v>46</v>
      </c>
      <c r="B50" t="s">
        <v>65</v>
      </c>
      <c r="C50" s="59">
        <v>7098.47</v>
      </c>
      <c r="D50" s="59">
        <v>8105.02</v>
      </c>
      <c r="E50" s="59">
        <v>6410.39</v>
      </c>
      <c r="F50" s="59">
        <v>1524.73</v>
      </c>
      <c r="G50" s="59">
        <v>2189.99</v>
      </c>
      <c r="H50" s="59">
        <v>1433.5</v>
      </c>
      <c r="I50" s="59">
        <v>631.12</v>
      </c>
      <c r="J50" s="59">
        <v>150.09</v>
      </c>
      <c r="K50" s="59">
        <v>122.95</v>
      </c>
      <c r="L50" s="59">
        <v>913.1</v>
      </c>
      <c r="M50" s="60">
        <f t="shared" si="0"/>
        <v>28579.359999999997</v>
      </c>
    </row>
    <row r="51" spans="1:13" ht="11.25">
      <c r="A51">
        <v>47</v>
      </c>
      <c r="B51" t="s">
        <v>66</v>
      </c>
      <c r="C51" s="59">
        <v>1554.09</v>
      </c>
      <c r="D51" s="59">
        <v>1974.55</v>
      </c>
      <c r="E51" s="59">
        <v>1145.58</v>
      </c>
      <c r="F51" s="59">
        <v>402.25</v>
      </c>
      <c r="G51" s="59">
        <v>670.79</v>
      </c>
      <c r="H51" s="59">
        <v>471.68</v>
      </c>
      <c r="I51" s="59">
        <v>374.57</v>
      </c>
      <c r="J51" s="59">
        <v>39.42</v>
      </c>
      <c r="K51" s="59">
        <v>8.88</v>
      </c>
      <c r="L51" s="59">
        <v>243.07</v>
      </c>
      <c r="M51" s="60">
        <f t="shared" si="0"/>
        <v>6884.879999999999</v>
      </c>
    </row>
    <row r="52" spans="1:13" ht="11.25">
      <c r="A52">
        <v>48</v>
      </c>
      <c r="B52" t="s">
        <v>67</v>
      </c>
      <c r="C52" s="59">
        <v>34341.8</v>
      </c>
      <c r="D52" s="59">
        <v>41664.48</v>
      </c>
      <c r="E52" s="59">
        <v>33490.95</v>
      </c>
      <c r="F52" s="59">
        <v>6755.43</v>
      </c>
      <c r="G52" s="59">
        <v>13864.15</v>
      </c>
      <c r="H52" s="59">
        <v>9418.44</v>
      </c>
      <c r="I52" s="59">
        <v>24761.76</v>
      </c>
      <c r="J52" s="59">
        <v>2389.95</v>
      </c>
      <c r="K52" s="59">
        <v>597.37</v>
      </c>
      <c r="L52" s="59">
        <v>2901.28</v>
      </c>
      <c r="M52" s="60">
        <f t="shared" si="0"/>
        <v>170185.61000000002</v>
      </c>
    </row>
    <row r="53" spans="1:13" ht="11.25">
      <c r="A53">
        <v>49</v>
      </c>
      <c r="B53" t="s">
        <v>68</v>
      </c>
      <c r="C53" s="59">
        <v>10842.53</v>
      </c>
      <c r="D53" s="59">
        <v>14811.31</v>
      </c>
      <c r="E53" s="59">
        <v>10886.87</v>
      </c>
      <c r="F53" s="59">
        <v>1964.19</v>
      </c>
      <c r="G53" s="59">
        <v>3093.31</v>
      </c>
      <c r="H53" s="59">
        <v>2054.44</v>
      </c>
      <c r="I53" s="59">
        <v>8113.55</v>
      </c>
      <c r="J53" s="59">
        <v>887.23</v>
      </c>
      <c r="K53" s="59">
        <v>127.87</v>
      </c>
      <c r="L53" s="59">
        <v>1295.3</v>
      </c>
      <c r="M53" s="60">
        <f t="shared" si="0"/>
        <v>54076.60000000001</v>
      </c>
    </row>
    <row r="54" spans="1:13" ht="11.25">
      <c r="A54">
        <v>50</v>
      </c>
      <c r="B54" t="s">
        <v>69</v>
      </c>
      <c r="C54" s="59">
        <v>33061.39</v>
      </c>
      <c r="D54" s="59">
        <v>45238.58</v>
      </c>
      <c r="E54" s="59">
        <v>36324.77</v>
      </c>
      <c r="F54" s="59">
        <v>10322.97</v>
      </c>
      <c r="G54" s="59">
        <v>14673.53</v>
      </c>
      <c r="H54" s="59">
        <v>6600.86</v>
      </c>
      <c r="I54" s="59">
        <v>14688.87</v>
      </c>
      <c r="J54" s="59">
        <v>1144.4</v>
      </c>
      <c r="K54" s="59">
        <v>380</v>
      </c>
      <c r="L54" s="59">
        <v>5347.58</v>
      </c>
      <c r="M54" s="60">
        <f t="shared" si="0"/>
        <v>167782.94999999995</v>
      </c>
    </row>
    <row r="55" spans="1:13" ht="11.25">
      <c r="A55">
        <v>51</v>
      </c>
      <c r="B55" t="s">
        <v>70</v>
      </c>
      <c r="C55" s="59">
        <v>16848.89</v>
      </c>
      <c r="D55" s="59">
        <v>20166.94</v>
      </c>
      <c r="E55" s="59">
        <v>13036.69</v>
      </c>
      <c r="F55" s="59">
        <v>3346.82</v>
      </c>
      <c r="G55" s="59">
        <v>5955.19</v>
      </c>
      <c r="H55" s="59">
        <v>4015.51</v>
      </c>
      <c r="I55" s="59">
        <v>2554.81</v>
      </c>
      <c r="J55" s="59">
        <v>571.82</v>
      </c>
      <c r="K55" s="59">
        <v>222.47</v>
      </c>
      <c r="L55" s="59">
        <v>1850.29</v>
      </c>
      <c r="M55" s="60">
        <f t="shared" si="0"/>
        <v>68569.43000000001</v>
      </c>
    </row>
    <row r="56" spans="1:13" ht="11.25">
      <c r="A56">
        <v>52</v>
      </c>
      <c r="B56" t="s">
        <v>71</v>
      </c>
      <c r="C56" s="59">
        <v>22630.02</v>
      </c>
      <c r="D56" s="59">
        <v>27600.03</v>
      </c>
      <c r="E56" s="59">
        <v>23924.71</v>
      </c>
      <c r="F56" s="59">
        <v>6404.11</v>
      </c>
      <c r="G56" s="59">
        <v>9767.16</v>
      </c>
      <c r="H56" s="59">
        <v>4399.63</v>
      </c>
      <c r="I56" s="59">
        <v>3012.86</v>
      </c>
      <c r="J56" s="59">
        <v>963.98</v>
      </c>
      <c r="K56" s="59">
        <v>317.04</v>
      </c>
      <c r="L56" s="59">
        <v>3569.27</v>
      </c>
      <c r="M56" s="60">
        <f t="shared" si="0"/>
        <v>102588.81000000001</v>
      </c>
    </row>
    <row r="57" spans="1:13" ht="11.25">
      <c r="A57">
        <v>53</v>
      </c>
      <c r="B57" t="s">
        <v>72</v>
      </c>
      <c r="C57" s="59">
        <v>23968.49</v>
      </c>
      <c r="D57" s="59">
        <v>27813.6</v>
      </c>
      <c r="E57" s="59">
        <v>16548.61</v>
      </c>
      <c r="F57" s="59">
        <v>3442.89</v>
      </c>
      <c r="G57" s="59">
        <v>6628.56</v>
      </c>
      <c r="H57" s="59">
        <v>5249.41</v>
      </c>
      <c r="I57" s="59">
        <v>6984.02</v>
      </c>
      <c r="J57" s="59">
        <v>336.93</v>
      </c>
      <c r="K57" s="59">
        <v>188.7</v>
      </c>
      <c r="L57" s="59">
        <v>3262.85</v>
      </c>
      <c r="M57" s="60">
        <f t="shared" si="0"/>
        <v>94424.06</v>
      </c>
    </row>
    <row r="58" spans="1:13" ht="11.25">
      <c r="A58">
        <v>54</v>
      </c>
      <c r="B58" t="s">
        <v>73</v>
      </c>
      <c r="C58" s="59">
        <v>2811.19</v>
      </c>
      <c r="D58" s="59">
        <v>3329.22</v>
      </c>
      <c r="E58" s="59">
        <v>1744.85</v>
      </c>
      <c r="F58" s="59">
        <v>822.03</v>
      </c>
      <c r="G58" s="59">
        <v>1044.54</v>
      </c>
      <c r="H58" s="59">
        <v>588.44</v>
      </c>
      <c r="I58" s="59">
        <v>453.55</v>
      </c>
      <c r="J58" s="59">
        <v>59.29</v>
      </c>
      <c r="K58" s="59">
        <v>11.16</v>
      </c>
      <c r="L58" s="59">
        <v>370.57</v>
      </c>
      <c r="M58" s="60">
        <f t="shared" si="0"/>
        <v>11234.840000000002</v>
      </c>
    </row>
    <row r="59" spans="1:13" ht="11.25">
      <c r="A59">
        <v>55</v>
      </c>
      <c r="B59" t="s">
        <v>74</v>
      </c>
      <c r="C59" s="59">
        <v>7378.7</v>
      </c>
      <c r="D59" s="59">
        <v>8836.07</v>
      </c>
      <c r="E59" s="59">
        <v>7330.75</v>
      </c>
      <c r="F59" s="59">
        <v>1496.36</v>
      </c>
      <c r="G59" s="59">
        <v>2389.59</v>
      </c>
      <c r="H59" s="59">
        <v>1009.09</v>
      </c>
      <c r="I59" s="59">
        <v>52.54</v>
      </c>
      <c r="J59" s="59">
        <v>293.08</v>
      </c>
      <c r="K59" s="59">
        <v>98.28</v>
      </c>
      <c r="L59" s="59">
        <v>567.57</v>
      </c>
      <c r="M59" s="60">
        <f t="shared" si="0"/>
        <v>29452.030000000002</v>
      </c>
    </row>
    <row r="60" spans="1:13" ht="11.25">
      <c r="A60">
        <v>56</v>
      </c>
      <c r="B60" t="s">
        <v>75</v>
      </c>
      <c r="C60" s="59">
        <v>10436.15</v>
      </c>
      <c r="D60" s="59">
        <v>13268.97</v>
      </c>
      <c r="E60" s="59">
        <v>8229.98</v>
      </c>
      <c r="F60" s="59">
        <v>1715.92</v>
      </c>
      <c r="G60" s="59">
        <v>2844.33</v>
      </c>
      <c r="H60" s="59">
        <v>1880.23</v>
      </c>
      <c r="I60" s="59">
        <v>2808.81</v>
      </c>
      <c r="J60" s="59">
        <v>236.95</v>
      </c>
      <c r="K60" s="59">
        <v>54.45</v>
      </c>
      <c r="L60" s="59">
        <v>1364.97</v>
      </c>
      <c r="M60" s="60">
        <f t="shared" si="0"/>
        <v>42840.759999999995</v>
      </c>
    </row>
    <row r="61" spans="1:13" ht="11.25">
      <c r="A61">
        <v>57</v>
      </c>
      <c r="B61" t="s">
        <v>76</v>
      </c>
      <c r="C61" s="59">
        <v>6022.29</v>
      </c>
      <c r="D61" s="59">
        <v>7868.45</v>
      </c>
      <c r="E61" s="59">
        <v>6061.02</v>
      </c>
      <c r="F61" s="59">
        <v>1581.77</v>
      </c>
      <c r="G61" s="59">
        <v>2053.33</v>
      </c>
      <c r="H61" s="59">
        <v>1008.34</v>
      </c>
      <c r="I61" s="59">
        <v>134.16</v>
      </c>
      <c r="J61" s="59">
        <v>148.42</v>
      </c>
      <c r="K61" s="59">
        <v>53.46</v>
      </c>
      <c r="L61" s="59">
        <v>680.06</v>
      </c>
      <c r="M61" s="60">
        <f t="shared" si="0"/>
        <v>25611.3</v>
      </c>
    </row>
    <row r="62" spans="1:13" ht="11.25">
      <c r="A62">
        <v>58</v>
      </c>
      <c r="B62" t="s">
        <v>77</v>
      </c>
      <c r="C62" s="59">
        <v>9131.75</v>
      </c>
      <c r="D62" s="59">
        <v>10524.78</v>
      </c>
      <c r="E62" s="59">
        <v>8379.15</v>
      </c>
      <c r="F62" s="59">
        <v>2513.67</v>
      </c>
      <c r="G62" s="59">
        <v>5156.29</v>
      </c>
      <c r="H62" s="59">
        <v>2518.06</v>
      </c>
      <c r="I62" s="59">
        <v>1974.63</v>
      </c>
      <c r="J62" s="59">
        <v>435.6</v>
      </c>
      <c r="K62" s="59">
        <v>85.17</v>
      </c>
      <c r="L62" s="59">
        <v>1394.74</v>
      </c>
      <c r="M62" s="60">
        <f t="shared" si="0"/>
        <v>42113.83999999999</v>
      </c>
    </row>
    <row r="63" spans="1:13" ht="11.25">
      <c r="A63">
        <v>59</v>
      </c>
      <c r="B63" t="s">
        <v>78</v>
      </c>
      <c r="C63" s="59">
        <v>14262.1</v>
      </c>
      <c r="D63" s="59">
        <v>18284.89</v>
      </c>
      <c r="E63" s="59">
        <v>14915.99</v>
      </c>
      <c r="F63" s="59">
        <v>3087.75</v>
      </c>
      <c r="G63" s="59">
        <v>5431.07</v>
      </c>
      <c r="H63" s="59">
        <v>3143.52</v>
      </c>
      <c r="I63" s="59">
        <v>2208.55</v>
      </c>
      <c r="J63" s="59">
        <v>338.6</v>
      </c>
      <c r="K63" s="59">
        <v>78.73</v>
      </c>
      <c r="L63" s="59">
        <v>1832.64</v>
      </c>
      <c r="M63" s="60">
        <f t="shared" si="0"/>
        <v>63583.84</v>
      </c>
    </row>
    <row r="64" spans="1:13" ht="11.25">
      <c r="A64">
        <v>60</v>
      </c>
      <c r="B64" t="s">
        <v>79</v>
      </c>
      <c r="C64" s="59">
        <v>1913.07</v>
      </c>
      <c r="D64" s="59">
        <v>2391.6</v>
      </c>
      <c r="E64" s="59">
        <v>1369.22</v>
      </c>
      <c r="F64" s="59">
        <v>365.24</v>
      </c>
      <c r="G64" s="59">
        <v>493.49</v>
      </c>
      <c r="H64" s="59">
        <v>371.87</v>
      </c>
      <c r="I64" s="59">
        <v>178.43</v>
      </c>
      <c r="J64" s="59">
        <v>38.38</v>
      </c>
      <c r="K64" s="59">
        <v>4.16</v>
      </c>
      <c r="L64" s="59">
        <v>281.04</v>
      </c>
      <c r="M64" s="60">
        <f t="shared" si="0"/>
        <v>7406.5</v>
      </c>
    </row>
    <row r="65" spans="1:13" ht="11.25">
      <c r="A65">
        <v>61</v>
      </c>
      <c r="B65" t="s">
        <v>80</v>
      </c>
      <c r="C65" s="59">
        <v>1600.6</v>
      </c>
      <c r="D65" s="59">
        <v>1952.05</v>
      </c>
      <c r="E65" s="59">
        <v>1147.31</v>
      </c>
      <c r="F65" s="59">
        <v>357.13</v>
      </c>
      <c r="G65" s="59">
        <v>289.19</v>
      </c>
      <c r="H65" s="59">
        <v>182.46</v>
      </c>
      <c r="I65" s="59">
        <v>125.54</v>
      </c>
      <c r="J65" s="59">
        <v>5.51</v>
      </c>
      <c r="K65" s="59">
        <v>0</v>
      </c>
      <c r="L65" s="59">
        <v>228.16</v>
      </c>
      <c r="M65" s="60">
        <f t="shared" si="0"/>
        <v>5887.949999999999</v>
      </c>
    </row>
    <row r="66" spans="1:13" ht="11.25">
      <c r="A66">
        <v>62</v>
      </c>
      <c r="B66" t="s">
        <v>81</v>
      </c>
      <c r="C66" s="59">
        <v>863.62</v>
      </c>
      <c r="D66" s="59">
        <v>933.85</v>
      </c>
      <c r="E66" s="59">
        <v>515.88</v>
      </c>
      <c r="F66" s="59">
        <v>243.39</v>
      </c>
      <c r="G66" s="59">
        <v>248.05</v>
      </c>
      <c r="H66" s="59">
        <v>141.2</v>
      </c>
      <c r="I66" s="59">
        <v>0</v>
      </c>
      <c r="J66" s="59">
        <v>25.65</v>
      </c>
      <c r="K66" s="59">
        <v>8.2</v>
      </c>
      <c r="L66" s="59">
        <v>45.31</v>
      </c>
      <c r="M66" s="60">
        <f t="shared" si="0"/>
        <v>3025.1499999999996</v>
      </c>
    </row>
    <row r="67" spans="1:13" ht="11.25">
      <c r="A67">
        <v>63</v>
      </c>
      <c r="B67" t="s">
        <v>82</v>
      </c>
      <c r="C67" s="59">
        <v>597.52</v>
      </c>
      <c r="D67" s="59">
        <v>739.82</v>
      </c>
      <c r="E67" s="59">
        <v>438.26</v>
      </c>
      <c r="F67" s="59">
        <v>144.76</v>
      </c>
      <c r="G67" s="59">
        <v>187</v>
      </c>
      <c r="H67" s="59">
        <v>114.28</v>
      </c>
      <c r="I67" s="59">
        <v>0</v>
      </c>
      <c r="J67" s="59">
        <v>9.62</v>
      </c>
      <c r="K67" s="59">
        <v>3.74</v>
      </c>
      <c r="L67" s="59">
        <v>104.84</v>
      </c>
      <c r="M67" s="60">
        <f t="shared" si="0"/>
        <v>2339.84</v>
      </c>
    </row>
    <row r="68" spans="1:13" ht="11.25">
      <c r="A68">
        <v>64</v>
      </c>
      <c r="B68" t="s">
        <v>83</v>
      </c>
      <c r="C68" s="59">
        <v>14344.12</v>
      </c>
      <c r="D68" s="59">
        <v>17516.76</v>
      </c>
      <c r="E68" s="59">
        <v>12518.35</v>
      </c>
      <c r="F68" s="59">
        <v>2899.01</v>
      </c>
      <c r="G68" s="59">
        <v>5457.38</v>
      </c>
      <c r="H68" s="59">
        <v>4131.04</v>
      </c>
      <c r="I68" s="59">
        <v>2486.9</v>
      </c>
      <c r="J68" s="59">
        <v>692.95</v>
      </c>
      <c r="K68" s="59">
        <v>187.48</v>
      </c>
      <c r="L68" s="59">
        <v>1647.09</v>
      </c>
      <c r="M68" s="60">
        <f t="shared" si="0"/>
        <v>61881.079999999994</v>
      </c>
    </row>
    <row r="69" spans="1:13" ht="11.25">
      <c r="A69">
        <v>65</v>
      </c>
      <c r="B69" t="s">
        <v>84</v>
      </c>
      <c r="C69" s="59">
        <v>1349.54</v>
      </c>
      <c r="D69" s="59">
        <v>1565.14</v>
      </c>
      <c r="E69" s="59">
        <v>859.34</v>
      </c>
      <c r="F69" s="59">
        <v>580.61</v>
      </c>
      <c r="G69" s="59">
        <v>414.55</v>
      </c>
      <c r="H69" s="59">
        <v>280.52</v>
      </c>
      <c r="I69" s="59">
        <v>11.25</v>
      </c>
      <c r="J69" s="59">
        <v>25.45</v>
      </c>
      <c r="K69" s="59">
        <v>18.62</v>
      </c>
      <c r="L69" s="59">
        <v>168.51</v>
      </c>
      <c r="M69" s="60">
        <f t="shared" si="0"/>
        <v>5273.530000000001</v>
      </c>
    </row>
    <row r="70" spans="1:13" ht="11.25">
      <c r="A70">
        <v>66</v>
      </c>
      <c r="B70" t="s">
        <v>85</v>
      </c>
      <c r="C70" s="59">
        <v>2190.56</v>
      </c>
      <c r="D70" s="59">
        <v>2162.11</v>
      </c>
      <c r="E70" s="59">
        <v>1391.61</v>
      </c>
      <c r="F70" s="59">
        <v>355.91</v>
      </c>
      <c r="G70" s="59">
        <v>475.27</v>
      </c>
      <c r="H70" s="59">
        <v>307.56</v>
      </c>
      <c r="I70" s="59">
        <v>128.92</v>
      </c>
      <c r="J70" s="59">
        <v>5.61</v>
      </c>
      <c r="K70" s="59">
        <v>4.71</v>
      </c>
      <c r="L70" s="59">
        <v>208.99</v>
      </c>
      <c r="M70" s="60">
        <f aca="true" t="shared" si="1" ref="M70:M79">SUM(C70:L70)</f>
        <v>7231.249999999999</v>
      </c>
    </row>
    <row r="71" spans="1:13" ht="11.25">
      <c r="A71">
        <v>67</v>
      </c>
      <c r="B71" t="s">
        <v>86</v>
      </c>
      <c r="C71" s="59">
        <v>1030.67</v>
      </c>
      <c r="D71" s="59">
        <v>1108.62</v>
      </c>
      <c r="E71" s="59">
        <v>766.1</v>
      </c>
      <c r="F71" s="59">
        <v>193.61</v>
      </c>
      <c r="G71" s="59">
        <v>273.42</v>
      </c>
      <c r="H71" s="59">
        <v>148.17</v>
      </c>
      <c r="I71" s="59">
        <v>0</v>
      </c>
      <c r="J71" s="59">
        <v>22.39</v>
      </c>
      <c r="K71" s="59">
        <v>6.6</v>
      </c>
      <c r="L71" s="59">
        <v>95.52</v>
      </c>
      <c r="M71" s="60">
        <f t="shared" si="1"/>
        <v>3645.1</v>
      </c>
    </row>
    <row r="72" spans="1:13" ht="11.25">
      <c r="A72">
        <v>68</v>
      </c>
      <c r="B72" t="s">
        <v>208</v>
      </c>
      <c r="C72" s="59">
        <v>0</v>
      </c>
      <c r="D72" s="59">
        <v>43.89</v>
      </c>
      <c r="E72" s="59">
        <v>163.93</v>
      </c>
      <c r="F72" s="59">
        <v>0</v>
      </c>
      <c r="G72" s="59">
        <v>35.52</v>
      </c>
      <c r="H72" s="59">
        <v>195.55</v>
      </c>
      <c r="I72" s="59">
        <v>0</v>
      </c>
      <c r="J72" s="59">
        <v>0</v>
      </c>
      <c r="K72" s="59">
        <v>0</v>
      </c>
      <c r="L72" s="59">
        <v>33.7</v>
      </c>
      <c r="M72" s="60">
        <f t="shared" si="1"/>
        <v>472.59</v>
      </c>
    </row>
    <row r="73" spans="1:13" ht="11.25">
      <c r="A73">
        <v>69</v>
      </c>
      <c r="B73" t="s">
        <v>209</v>
      </c>
      <c r="C73" s="59">
        <v>93.52</v>
      </c>
      <c r="D73" s="59">
        <v>139.86</v>
      </c>
      <c r="E73" s="59">
        <v>125.58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7.27</v>
      </c>
      <c r="M73" s="60">
        <f t="shared" si="1"/>
        <v>366.22999999999996</v>
      </c>
    </row>
    <row r="74" spans="1:13" ht="11.25">
      <c r="A74">
        <v>70</v>
      </c>
      <c r="B74" t="s">
        <v>210</v>
      </c>
      <c r="C74" s="59">
        <v>175.77</v>
      </c>
      <c r="D74" s="59">
        <v>310.87</v>
      </c>
      <c r="E74" s="59">
        <v>100.82</v>
      </c>
      <c r="F74" s="59">
        <v>47.32</v>
      </c>
      <c r="G74" s="59">
        <v>31.49</v>
      </c>
      <c r="H74" s="59">
        <v>2.94</v>
      </c>
      <c r="I74" s="59">
        <v>0</v>
      </c>
      <c r="J74" s="59">
        <v>0</v>
      </c>
      <c r="K74" s="59">
        <v>0</v>
      </c>
      <c r="L74" s="59">
        <v>0</v>
      </c>
      <c r="M74" s="60">
        <f t="shared" si="1"/>
        <v>669.2100000000002</v>
      </c>
    </row>
    <row r="75" spans="1:13" ht="11.25">
      <c r="A75">
        <v>71</v>
      </c>
      <c r="B75" t="s">
        <v>211</v>
      </c>
      <c r="C75" s="59">
        <v>576</v>
      </c>
      <c r="D75" s="59">
        <v>924</v>
      </c>
      <c r="E75" s="59">
        <v>0</v>
      </c>
      <c r="F75" s="59">
        <v>34</v>
      </c>
      <c r="G75" s="59">
        <v>28</v>
      </c>
      <c r="H75" s="59">
        <v>0</v>
      </c>
      <c r="I75" s="59">
        <v>0</v>
      </c>
      <c r="J75" s="59">
        <v>12</v>
      </c>
      <c r="K75" s="59">
        <v>0</v>
      </c>
      <c r="L75" s="59">
        <v>0</v>
      </c>
      <c r="M75" s="60">
        <f t="shared" si="1"/>
        <v>1574</v>
      </c>
    </row>
    <row r="76" spans="1:13" ht="11.25">
      <c r="A76">
        <v>72</v>
      </c>
      <c r="B76" t="s">
        <v>212</v>
      </c>
      <c r="C76" s="59">
        <v>362.76</v>
      </c>
      <c r="D76" s="59">
        <v>175.93</v>
      </c>
      <c r="E76" s="59">
        <v>0</v>
      </c>
      <c r="F76" s="59">
        <v>68.01</v>
      </c>
      <c r="G76" s="59">
        <v>47.5</v>
      </c>
      <c r="H76" s="59">
        <v>0</v>
      </c>
      <c r="I76" s="59">
        <v>10</v>
      </c>
      <c r="J76" s="59">
        <v>2.98</v>
      </c>
      <c r="K76" s="59">
        <v>0</v>
      </c>
      <c r="L76" s="59">
        <v>0</v>
      </c>
      <c r="M76" s="60">
        <f t="shared" si="1"/>
        <v>667.1800000000001</v>
      </c>
    </row>
    <row r="77" spans="1:13" ht="11.25">
      <c r="A77">
        <v>73</v>
      </c>
      <c r="B77" t="s">
        <v>87</v>
      </c>
      <c r="C77" s="59">
        <v>273.02</v>
      </c>
      <c r="D77" s="59">
        <v>598.35</v>
      </c>
      <c r="E77" s="59">
        <v>488.14</v>
      </c>
      <c r="F77" s="59">
        <v>47.18</v>
      </c>
      <c r="G77" s="59">
        <v>70.05</v>
      </c>
      <c r="H77" s="59">
        <v>66.69</v>
      </c>
      <c r="I77" s="59">
        <v>12.56</v>
      </c>
      <c r="J77" s="59">
        <v>0</v>
      </c>
      <c r="K77" s="59">
        <v>0</v>
      </c>
      <c r="L77" s="59">
        <v>47.57</v>
      </c>
      <c r="M77" s="60">
        <f t="shared" si="1"/>
        <v>1603.56</v>
      </c>
    </row>
    <row r="78" spans="1:13" ht="11.25">
      <c r="A78">
        <v>74</v>
      </c>
      <c r="B78" t="s">
        <v>213</v>
      </c>
      <c r="C78" s="59">
        <v>205</v>
      </c>
      <c r="D78" s="59">
        <v>297</v>
      </c>
      <c r="E78" s="59">
        <v>420</v>
      </c>
      <c r="F78" s="59">
        <v>11</v>
      </c>
      <c r="G78" s="59">
        <v>165</v>
      </c>
      <c r="H78" s="59">
        <v>52</v>
      </c>
      <c r="I78" s="59">
        <v>0</v>
      </c>
      <c r="J78" s="59">
        <v>0</v>
      </c>
      <c r="K78" s="59">
        <v>0</v>
      </c>
      <c r="L78" s="59">
        <v>0</v>
      </c>
      <c r="M78" s="60">
        <f t="shared" si="1"/>
        <v>1150</v>
      </c>
    </row>
    <row r="79" spans="1:13" ht="11.25">
      <c r="A79">
        <v>75</v>
      </c>
      <c r="B79" t="s">
        <v>214</v>
      </c>
      <c r="C79" s="59">
        <v>0</v>
      </c>
      <c r="D79" s="59">
        <v>1812.49</v>
      </c>
      <c r="E79" s="59">
        <v>12687.51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60">
        <f t="shared" si="1"/>
        <v>14500</v>
      </c>
    </row>
    <row r="80" spans="2:13" ht="12.75">
      <c r="B80" s="61" t="s">
        <v>215</v>
      </c>
      <c r="C80" s="60">
        <f aca="true" t="shared" si="2" ref="C80:M80">SUM(C5:C79)</f>
        <v>600464.5300000001</v>
      </c>
      <c r="D80" s="60">
        <f t="shared" si="2"/>
        <v>732388.1099999998</v>
      </c>
      <c r="E80" s="60">
        <f t="shared" si="2"/>
        <v>534521.07</v>
      </c>
      <c r="F80" s="60">
        <f t="shared" si="2"/>
        <v>137538.05000000002</v>
      </c>
      <c r="G80" s="60">
        <f t="shared" si="2"/>
        <v>218723.44999999992</v>
      </c>
      <c r="H80" s="60">
        <f t="shared" si="2"/>
        <v>135071.88</v>
      </c>
      <c r="I80" s="60">
        <f t="shared" si="2"/>
        <v>164067.51999999996</v>
      </c>
      <c r="J80" s="60">
        <f t="shared" si="2"/>
        <v>20206.7</v>
      </c>
      <c r="K80" s="60">
        <f t="shared" si="2"/>
        <v>6076.639999999998</v>
      </c>
      <c r="L80" s="60">
        <f t="shared" si="2"/>
        <v>75704.20000000001</v>
      </c>
      <c r="M80" s="63">
        <f t="shared" si="2"/>
        <v>2624762.1499999985</v>
      </c>
    </row>
    <row r="82" spans="3:12" ht="11.25">
      <c r="C82" s="59">
        <v>600464.5300000001</v>
      </c>
      <c r="D82" s="59">
        <v>732388.1099999998</v>
      </c>
      <c r="E82" s="59">
        <v>534521.07</v>
      </c>
      <c r="F82" s="59">
        <v>137538.05000000002</v>
      </c>
      <c r="G82" s="59">
        <v>218723.44999999992</v>
      </c>
      <c r="H82" s="59">
        <v>135071.88</v>
      </c>
      <c r="I82" s="59">
        <v>164067.51999999996</v>
      </c>
      <c r="J82">
        <v>20206.7</v>
      </c>
      <c r="K82">
        <v>6076.639999999998</v>
      </c>
      <c r="L82">
        <v>75704.20000000001</v>
      </c>
    </row>
    <row r="84" spans="3:12" ht="11.25">
      <c r="C84" s="105">
        <f>C80-C82</f>
        <v>0</v>
      </c>
      <c r="D84" s="105">
        <f aca="true" t="shared" si="3" ref="D84:L84">D80-D82</f>
        <v>0</v>
      </c>
      <c r="E84" s="105">
        <f t="shared" si="3"/>
        <v>0</v>
      </c>
      <c r="F84" s="105">
        <f t="shared" si="3"/>
        <v>0</v>
      </c>
      <c r="G84" s="105">
        <f t="shared" si="3"/>
        <v>0</v>
      </c>
      <c r="H84" s="105">
        <f t="shared" si="3"/>
        <v>0</v>
      </c>
      <c r="I84" s="105">
        <f t="shared" si="3"/>
        <v>0</v>
      </c>
      <c r="J84" s="105">
        <f t="shared" si="3"/>
        <v>0</v>
      </c>
      <c r="K84" s="105">
        <f t="shared" si="3"/>
        <v>0</v>
      </c>
      <c r="L84" s="105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20">
      <selection activeCell="C80" sqref="C80"/>
    </sheetView>
  </sheetViews>
  <sheetFormatPr defaultColWidth="9.33203125" defaultRowHeight="11.25"/>
  <cols>
    <col min="1" max="1" width="3.33203125" style="0" bestFit="1" customWidth="1"/>
    <col min="3" max="9" width="11.5" style="0" bestFit="1" customWidth="1"/>
    <col min="10" max="10" width="10.5" style="0" bestFit="1" customWidth="1"/>
    <col min="11" max="11" width="10.33203125" style="0" bestFit="1" customWidth="1"/>
    <col min="12" max="12" width="10.5" style="0" bestFit="1" customWidth="1"/>
    <col min="13" max="13" width="15.16015625" style="0" bestFit="1" customWidth="1"/>
  </cols>
  <sheetData>
    <row r="1" ht="11.25">
      <c r="A1" s="75" t="s">
        <v>217</v>
      </c>
    </row>
    <row r="4" spans="1:13" ht="12.75">
      <c r="A4" s="64" t="s">
        <v>195</v>
      </c>
      <c r="B4" s="64" t="s">
        <v>20</v>
      </c>
      <c r="C4" s="64" t="s">
        <v>196</v>
      </c>
      <c r="D4" s="64" t="s">
        <v>197</v>
      </c>
      <c r="E4" s="64" t="s">
        <v>198</v>
      </c>
      <c r="F4" s="64" t="s">
        <v>199</v>
      </c>
      <c r="G4" s="64" t="s">
        <v>200</v>
      </c>
      <c r="H4" s="64" t="s">
        <v>201</v>
      </c>
      <c r="I4" s="64" t="s">
        <v>202</v>
      </c>
      <c r="J4" s="64" t="s">
        <v>203</v>
      </c>
      <c r="K4" s="64" t="s">
        <v>204</v>
      </c>
      <c r="L4" s="64" t="s">
        <v>205</v>
      </c>
      <c r="M4" s="65" t="s">
        <v>7</v>
      </c>
    </row>
    <row r="5" spans="1:13" ht="11.25">
      <c r="A5">
        <v>1</v>
      </c>
      <c r="B5" t="s">
        <v>21</v>
      </c>
      <c r="C5" s="59">
        <v>6309.39</v>
      </c>
      <c r="D5" s="59">
        <v>5862.15</v>
      </c>
      <c r="E5" s="59">
        <v>6314.75</v>
      </c>
      <c r="F5" s="59">
        <v>2249.37</v>
      </c>
      <c r="G5" s="59">
        <v>4027.61</v>
      </c>
      <c r="H5" s="59">
        <v>1773.62</v>
      </c>
      <c r="I5" s="59">
        <v>342.53</v>
      </c>
      <c r="J5" s="59">
        <v>124.28</v>
      </c>
      <c r="K5" s="59">
        <v>28.43</v>
      </c>
      <c r="L5" s="59">
        <v>530.37</v>
      </c>
      <c r="M5" s="60">
        <f>SUM(C5:L5)</f>
        <v>27562.499999999996</v>
      </c>
    </row>
    <row r="6" spans="1:13" ht="11.25">
      <c r="A6">
        <v>2</v>
      </c>
      <c r="B6" t="s">
        <v>22</v>
      </c>
      <c r="C6" s="59">
        <v>1520.51</v>
      </c>
      <c r="D6" s="59">
        <v>1588.88</v>
      </c>
      <c r="E6" s="59">
        <v>912.38</v>
      </c>
      <c r="F6" s="59">
        <v>202.97</v>
      </c>
      <c r="G6" s="59">
        <v>214.38</v>
      </c>
      <c r="H6" s="59">
        <v>136.18</v>
      </c>
      <c r="I6" s="59">
        <v>3.11</v>
      </c>
      <c r="J6" s="59">
        <v>12.66</v>
      </c>
      <c r="K6" s="59">
        <v>0.88</v>
      </c>
      <c r="L6" s="59">
        <v>233.59</v>
      </c>
      <c r="M6" s="60">
        <f aca="true" t="shared" si="0" ref="M6:M69">SUM(C6:L6)</f>
        <v>4825.540000000001</v>
      </c>
    </row>
    <row r="7" spans="1:13" ht="11.25">
      <c r="A7">
        <v>3</v>
      </c>
      <c r="B7" t="s">
        <v>23</v>
      </c>
      <c r="C7" s="59">
        <v>6293.36</v>
      </c>
      <c r="D7" s="59">
        <v>7458.7</v>
      </c>
      <c r="E7" s="59">
        <v>5596.41</v>
      </c>
      <c r="F7" s="59">
        <v>1536.61</v>
      </c>
      <c r="G7" s="59">
        <v>1905.72</v>
      </c>
      <c r="H7" s="59">
        <v>962.41</v>
      </c>
      <c r="I7" s="59">
        <v>330.77</v>
      </c>
      <c r="J7" s="59">
        <v>347.86</v>
      </c>
      <c r="K7" s="59">
        <v>127.36</v>
      </c>
      <c r="L7" s="59">
        <v>720.19</v>
      </c>
      <c r="M7" s="60">
        <f t="shared" si="0"/>
        <v>25279.390000000003</v>
      </c>
    </row>
    <row r="8" spans="1:13" ht="11.25">
      <c r="A8">
        <v>4</v>
      </c>
      <c r="B8" t="s">
        <v>24</v>
      </c>
      <c r="C8" s="59">
        <v>831.6</v>
      </c>
      <c r="D8" s="59">
        <v>887.28</v>
      </c>
      <c r="E8" s="59">
        <v>598.84</v>
      </c>
      <c r="F8" s="59">
        <v>265.13</v>
      </c>
      <c r="G8" s="59">
        <v>349.82</v>
      </c>
      <c r="H8" s="59">
        <v>235.94</v>
      </c>
      <c r="I8" s="59">
        <v>2.42</v>
      </c>
      <c r="J8" s="59">
        <v>31.22</v>
      </c>
      <c r="K8" s="59">
        <v>1.07</v>
      </c>
      <c r="L8" s="59">
        <v>121.78</v>
      </c>
      <c r="M8" s="60">
        <f t="shared" si="0"/>
        <v>3325.100000000001</v>
      </c>
    </row>
    <row r="9" spans="1:13" ht="11.25">
      <c r="A9">
        <v>5</v>
      </c>
      <c r="B9" t="s">
        <v>25</v>
      </c>
      <c r="C9" s="59">
        <v>16972.85</v>
      </c>
      <c r="D9" s="59">
        <v>19793.79</v>
      </c>
      <c r="E9" s="59">
        <v>15302.94</v>
      </c>
      <c r="F9" s="59">
        <v>4625.93</v>
      </c>
      <c r="G9" s="59">
        <v>7117.96</v>
      </c>
      <c r="H9" s="59">
        <v>4767.54</v>
      </c>
      <c r="I9" s="59">
        <v>1536.45</v>
      </c>
      <c r="J9" s="59">
        <v>715.68</v>
      </c>
      <c r="K9" s="59">
        <v>153.84</v>
      </c>
      <c r="L9" s="59">
        <v>2212.84</v>
      </c>
      <c r="M9" s="60">
        <f t="shared" si="0"/>
        <v>73199.81999999998</v>
      </c>
    </row>
    <row r="10" spans="1:13" ht="11.25">
      <c r="A10">
        <v>6</v>
      </c>
      <c r="B10" t="s">
        <v>26</v>
      </c>
      <c r="C10" s="59">
        <v>56663.72</v>
      </c>
      <c r="D10" s="59">
        <v>72649.75</v>
      </c>
      <c r="E10" s="59">
        <v>55923.65</v>
      </c>
      <c r="F10" s="59">
        <v>11112.23</v>
      </c>
      <c r="G10" s="59">
        <v>17716.76</v>
      </c>
      <c r="H10" s="59">
        <v>10419.44</v>
      </c>
      <c r="I10" s="59">
        <v>19795.28</v>
      </c>
      <c r="J10" s="59">
        <v>1854.87</v>
      </c>
      <c r="K10" s="59">
        <v>984.13</v>
      </c>
      <c r="L10" s="59">
        <v>5703.82</v>
      </c>
      <c r="M10" s="60">
        <f t="shared" si="0"/>
        <v>252823.65000000002</v>
      </c>
    </row>
    <row r="11" spans="1:13" ht="11.25">
      <c r="A11">
        <v>7</v>
      </c>
      <c r="B11" t="s">
        <v>27</v>
      </c>
      <c r="C11" s="59">
        <v>543.47</v>
      </c>
      <c r="D11" s="59">
        <v>592.26</v>
      </c>
      <c r="E11" s="59">
        <v>338.08</v>
      </c>
      <c r="F11" s="59">
        <v>203.22</v>
      </c>
      <c r="G11" s="59">
        <v>223.16</v>
      </c>
      <c r="H11" s="59">
        <v>144.31</v>
      </c>
      <c r="I11" s="59">
        <v>2.07</v>
      </c>
      <c r="J11" s="59">
        <v>30.73</v>
      </c>
      <c r="K11" s="59">
        <v>4.5</v>
      </c>
      <c r="L11" s="59">
        <v>83.96</v>
      </c>
      <c r="M11" s="60">
        <f t="shared" si="0"/>
        <v>2165.7599999999998</v>
      </c>
    </row>
    <row r="12" spans="1:13" ht="11.25">
      <c r="A12">
        <v>8</v>
      </c>
      <c r="B12" t="s">
        <v>28</v>
      </c>
      <c r="C12" s="59">
        <v>3873.64</v>
      </c>
      <c r="D12" s="59">
        <v>4994.6</v>
      </c>
      <c r="E12" s="59">
        <v>4068.05</v>
      </c>
      <c r="F12" s="59">
        <v>897.85</v>
      </c>
      <c r="G12" s="59">
        <v>1345.36</v>
      </c>
      <c r="H12" s="59">
        <v>1110.93</v>
      </c>
      <c r="I12" s="59">
        <v>162.48</v>
      </c>
      <c r="J12" s="59">
        <v>150.88</v>
      </c>
      <c r="K12" s="59">
        <v>21.01</v>
      </c>
      <c r="L12" s="59">
        <v>724.15</v>
      </c>
      <c r="M12" s="60">
        <f t="shared" si="0"/>
        <v>17348.950000000004</v>
      </c>
    </row>
    <row r="13" spans="1:13" ht="11.25">
      <c r="A13">
        <v>9</v>
      </c>
      <c r="B13" t="s">
        <v>29</v>
      </c>
      <c r="C13" s="59">
        <v>3759.47</v>
      </c>
      <c r="D13" s="59">
        <v>4635.03</v>
      </c>
      <c r="E13" s="59">
        <v>3259.45</v>
      </c>
      <c r="F13" s="59">
        <v>866.48</v>
      </c>
      <c r="G13" s="59">
        <v>1390.24</v>
      </c>
      <c r="H13" s="59">
        <v>900.3</v>
      </c>
      <c r="I13" s="59">
        <v>111.01</v>
      </c>
      <c r="J13" s="59">
        <v>169.7</v>
      </c>
      <c r="K13" s="59">
        <v>24.9</v>
      </c>
      <c r="L13" s="59">
        <v>769.29</v>
      </c>
      <c r="M13" s="60">
        <f t="shared" si="0"/>
        <v>15885.869999999999</v>
      </c>
    </row>
    <row r="14" spans="1:13" ht="11.25">
      <c r="A14">
        <v>10</v>
      </c>
      <c r="B14" t="s">
        <v>30</v>
      </c>
      <c r="C14" s="59">
        <v>8322.53</v>
      </c>
      <c r="D14" s="59">
        <v>10607.02</v>
      </c>
      <c r="E14" s="59">
        <v>8680.14</v>
      </c>
      <c r="F14" s="59">
        <v>2452.78</v>
      </c>
      <c r="G14" s="59">
        <v>3183.2</v>
      </c>
      <c r="H14" s="59">
        <v>1751.3</v>
      </c>
      <c r="I14" s="59">
        <v>356.31</v>
      </c>
      <c r="J14" s="59">
        <v>220</v>
      </c>
      <c r="K14" s="59">
        <v>102.7</v>
      </c>
      <c r="L14" s="59">
        <v>964.24</v>
      </c>
      <c r="M14" s="60">
        <f t="shared" si="0"/>
        <v>36640.219999999994</v>
      </c>
    </row>
    <row r="15" spans="1:13" ht="11.25">
      <c r="A15">
        <v>11</v>
      </c>
      <c r="B15" t="s">
        <v>31</v>
      </c>
      <c r="C15" s="59">
        <v>9062.88</v>
      </c>
      <c r="D15" s="59">
        <v>10814.88</v>
      </c>
      <c r="E15" s="59">
        <v>7922.84</v>
      </c>
      <c r="F15" s="59">
        <v>2125.77</v>
      </c>
      <c r="G15" s="59">
        <v>3423.26</v>
      </c>
      <c r="H15" s="59">
        <v>2303.36</v>
      </c>
      <c r="I15" s="59">
        <v>4770.64</v>
      </c>
      <c r="J15" s="59">
        <v>265.2</v>
      </c>
      <c r="K15" s="59">
        <v>126.02</v>
      </c>
      <c r="L15" s="59">
        <v>850.93</v>
      </c>
      <c r="M15" s="60">
        <f t="shared" si="0"/>
        <v>41665.77999999999</v>
      </c>
    </row>
    <row r="16" spans="1:13" ht="11.25">
      <c r="A16">
        <v>12</v>
      </c>
      <c r="B16" t="s">
        <v>32</v>
      </c>
      <c r="C16" s="59">
        <v>2853.7</v>
      </c>
      <c r="D16" s="59">
        <v>3013.35</v>
      </c>
      <c r="E16" s="59">
        <v>1867.56</v>
      </c>
      <c r="F16" s="59">
        <v>763.64</v>
      </c>
      <c r="G16" s="59">
        <v>752.78</v>
      </c>
      <c r="H16" s="59">
        <v>445.96</v>
      </c>
      <c r="I16" s="59">
        <v>44.87</v>
      </c>
      <c r="J16" s="59">
        <v>38.49</v>
      </c>
      <c r="K16" s="59">
        <v>21.08</v>
      </c>
      <c r="L16" s="59">
        <v>319.45</v>
      </c>
      <c r="M16" s="60">
        <f t="shared" si="0"/>
        <v>10120.88</v>
      </c>
    </row>
    <row r="17" spans="1:13" ht="11.25">
      <c r="A17">
        <v>13</v>
      </c>
      <c r="B17" t="s">
        <v>206</v>
      </c>
      <c r="C17" s="59">
        <v>75583.12</v>
      </c>
      <c r="D17" s="59">
        <v>91884.94</v>
      </c>
      <c r="E17" s="59">
        <v>60919.78</v>
      </c>
      <c r="F17" s="59">
        <v>17742.77</v>
      </c>
      <c r="G17" s="59">
        <v>32435.32</v>
      </c>
      <c r="H17" s="59">
        <v>25248.68</v>
      </c>
      <c r="I17" s="59">
        <v>26210.29</v>
      </c>
      <c r="J17" s="59">
        <v>1141.81</v>
      </c>
      <c r="K17" s="59">
        <v>174.43</v>
      </c>
      <c r="L17" s="59">
        <v>10083.39</v>
      </c>
      <c r="M17" s="60">
        <f t="shared" si="0"/>
        <v>341424.52999999997</v>
      </c>
    </row>
    <row r="18" spans="1:13" ht="11.25">
      <c r="A18">
        <v>14</v>
      </c>
      <c r="B18" t="s">
        <v>207</v>
      </c>
      <c r="C18" s="59">
        <v>1097.34</v>
      </c>
      <c r="D18" s="59">
        <v>1328.39</v>
      </c>
      <c r="E18" s="59">
        <v>930.31</v>
      </c>
      <c r="F18" s="59">
        <v>301.45</v>
      </c>
      <c r="G18" s="59">
        <v>296.33</v>
      </c>
      <c r="H18" s="59">
        <v>374.34</v>
      </c>
      <c r="I18" s="59">
        <v>507.89</v>
      </c>
      <c r="J18" s="59">
        <v>6.9</v>
      </c>
      <c r="K18" s="59">
        <v>2.38</v>
      </c>
      <c r="L18" s="59">
        <v>190.53</v>
      </c>
      <c r="M18" s="60">
        <f t="shared" si="0"/>
        <v>5035.86</v>
      </c>
    </row>
    <row r="19" spans="1:13" ht="11.25">
      <c r="A19">
        <v>15</v>
      </c>
      <c r="B19" t="s">
        <v>34</v>
      </c>
      <c r="C19" s="59">
        <v>598</v>
      </c>
      <c r="D19" s="59">
        <v>592</v>
      </c>
      <c r="E19" s="59">
        <v>408</v>
      </c>
      <c r="F19" s="59">
        <v>174</v>
      </c>
      <c r="G19" s="59">
        <v>161</v>
      </c>
      <c r="H19" s="59">
        <v>99.5</v>
      </c>
      <c r="I19" s="59">
        <v>0</v>
      </c>
      <c r="J19" s="59">
        <v>21.5</v>
      </c>
      <c r="K19" s="59">
        <v>5.5</v>
      </c>
      <c r="L19" s="59">
        <v>79.5</v>
      </c>
      <c r="M19" s="60">
        <f t="shared" si="0"/>
        <v>2139</v>
      </c>
    </row>
    <row r="20" spans="1:13" ht="11.25">
      <c r="A20">
        <v>16</v>
      </c>
      <c r="B20" t="s">
        <v>35</v>
      </c>
      <c r="C20" s="59">
        <v>34517.2</v>
      </c>
      <c r="D20" s="59">
        <v>35385.64</v>
      </c>
      <c r="E20" s="59">
        <v>25733.34</v>
      </c>
      <c r="F20" s="59">
        <v>6606.33</v>
      </c>
      <c r="G20" s="59">
        <v>9693.44</v>
      </c>
      <c r="H20" s="59">
        <v>5585.7</v>
      </c>
      <c r="I20" s="59">
        <v>2993.68</v>
      </c>
      <c r="J20" s="59">
        <v>906.59</v>
      </c>
      <c r="K20" s="59">
        <v>446.83</v>
      </c>
      <c r="L20" s="59">
        <v>2579.28</v>
      </c>
      <c r="M20" s="60">
        <f t="shared" si="0"/>
        <v>124448.02999999998</v>
      </c>
    </row>
    <row r="21" spans="1:13" ht="11.25">
      <c r="A21">
        <v>17</v>
      </c>
      <c r="B21" t="s">
        <v>36</v>
      </c>
      <c r="C21" s="59">
        <v>10445.25</v>
      </c>
      <c r="D21" s="59">
        <v>11799.51</v>
      </c>
      <c r="E21" s="59">
        <v>7845.56</v>
      </c>
      <c r="F21" s="59">
        <v>2639.31</v>
      </c>
      <c r="G21" s="59">
        <v>3380.85</v>
      </c>
      <c r="H21" s="59">
        <v>2633.57</v>
      </c>
      <c r="I21" s="59">
        <v>264</v>
      </c>
      <c r="J21" s="59">
        <v>270.84</v>
      </c>
      <c r="K21" s="59">
        <v>156.34</v>
      </c>
      <c r="L21" s="59">
        <v>1369.65</v>
      </c>
      <c r="M21" s="60">
        <f t="shared" si="0"/>
        <v>40804.88</v>
      </c>
    </row>
    <row r="22" spans="1:13" ht="11.25">
      <c r="A22">
        <v>18</v>
      </c>
      <c r="B22" t="s">
        <v>37</v>
      </c>
      <c r="C22" s="59">
        <v>3316.95</v>
      </c>
      <c r="D22" s="59">
        <v>4100</v>
      </c>
      <c r="E22" s="59">
        <v>2633</v>
      </c>
      <c r="F22" s="59">
        <v>500</v>
      </c>
      <c r="G22" s="59">
        <v>850</v>
      </c>
      <c r="H22" s="59">
        <v>624</v>
      </c>
      <c r="I22" s="59">
        <v>360</v>
      </c>
      <c r="J22" s="59">
        <v>100</v>
      </c>
      <c r="K22" s="59">
        <v>30</v>
      </c>
      <c r="L22" s="59">
        <v>486.05</v>
      </c>
      <c r="M22" s="60">
        <f t="shared" si="0"/>
        <v>13000</v>
      </c>
    </row>
    <row r="23" spans="1:13" ht="11.25">
      <c r="A23">
        <v>19</v>
      </c>
      <c r="B23" t="s">
        <v>38</v>
      </c>
      <c r="C23" s="59">
        <v>361.39</v>
      </c>
      <c r="D23" s="59">
        <v>361.15</v>
      </c>
      <c r="E23" s="59">
        <v>175.64</v>
      </c>
      <c r="F23" s="59">
        <v>64.6</v>
      </c>
      <c r="G23" s="59">
        <v>90.86</v>
      </c>
      <c r="H23" s="59">
        <v>52.78</v>
      </c>
      <c r="I23" s="59">
        <v>0</v>
      </c>
      <c r="J23" s="59">
        <v>11.88</v>
      </c>
      <c r="K23" s="59">
        <v>2.4</v>
      </c>
      <c r="L23" s="59">
        <v>54.89</v>
      </c>
      <c r="M23" s="60">
        <f t="shared" si="0"/>
        <v>1175.5900000000001</v>
      </c>
    </row>
    <row r="24" spans="1:13" ht="11.25">
      <c r="A24">
        <v>20</v>
      </c>
      <c r="B24" t="s">
        <v>39</v>
      </c>
      <c r="C24" s="59">
        <v>1666.59</v>
      </c>
      <c r="D24" s="59">
        <v>1723.73</v>
      </c>
      <c r="E24" s="59">
        <v>1133.34</v>
      </c>
      <c r="F24" s="59">
        <v>330.96</v>
      </c>
      <c r="G24" s="59">
        <v>342.25</v>
      </c>
      <c r="H24" s="59">
        <v>259.61</v>
      </c>
      <c r="I24" s="59">
        <v>276.95</v>
      </c>
      <c r="J24" s="59">
        <v>66.35</v>
      </c>
      <c r="K24" s="59">
        <v>10.22</v>
      </c>
      <c r="L24" s="59">
        <v>126.27</v>
      </c>
      <c r="M24" s="60">
        <f t="shared" si="0"/>
        <v>5936.27</v>
      </c>
    </row>
    <row r="25" spans="1:13" ht="11.25">
      <c r="A25">
        <v>21</v>
      </c>
      <c r="B25" t="s">
        <v>40</v>
      </c>
      <c r="C25" s="59">
        <v>602.14</v>
      </c>
      <c r="D25" s="59">
        <v>720.27</v>
      </c>
      <c r="E25" s="59">
        <v>413.04</v>
      </c>
      <c r="F25" s="59">
        <v>260.91</v>
      </c>
      <c r="G25" s="59">
        <v>356.29</v>
      </c>
      <c r="H25" s="59">
        <v>262.4</v>
      </c>
      <c r="I25" s="59">
        <v>20.78</v>
      </c>
      <c r="J25" s="59">
        <v>47.05</v>
      </c>
      <c r="K25" s="59">
        <v>5.76</v>
      </c>
      <c r="L25" s="59">
        <v>103.86</v>
      </c>
      <c r="M25" s="60">
        <f t="shared" si="0"/>
        <v>2792.500000000001</v>
      </c>
    </row>
    <row r="26" spans="1:13" ht="11.25">
      <c r="A26">
        <v>22</v>
      </c>
      <c r="B26" t="s">
        <v>41</v>
      </c>
      <c r="C26" s="59">
        <v>402.41</v>
      </c>
      <c r="D26" s="59">
        <v>461.34</v>
      </c>
      <c r="E26" s="59">
        <v>167.76</v>
      </c>
      <c r="F26" s="59">
        <v>74.11</v>
      </c>
      <c r="G26" s="59">
        <v>111.65</v>
      </c>
      <c r="H26" s="59">
        <v>42.58</v>
      </c>
      <c r="I26" s="59">
        <v>36.32</v>
      </c>
      <c r="J26" s="59">
        <v>0.89</v>
      </c>
      <c r="K26" s="59">
        <v>0.18</v>
      </c>
      <c r="L26" s="59">
        <v>46.86</v>
      </c>
      <c r="M26" s="60">
        <f t="shared" si="0"/>
        <v>1344.1</v>
      </c>
    </row>
    <row r="27" spans="1:13" ht="11.25">
      <c r="A27">
        <v>23</v>
      </c>
      <c r="B27" t="s">
        <v>42</v>
      </c>
      <c r="C27" s="59">
        <v>469</v>
      </c>
      <c r="D27" s="59">
        <v>572</v>
      </c>
      <c r="E27" s="59">
        <v>443</v>
      </c>
      <c r="F27" s="59">
        <v>83</v>
      </c>
      <c r="G27" s="59">
        <v>164</v>
      </c>
      <c r="H27" s="59">
        <v>199</v>
      </c>
      <c r="I27" s="59">
        <v>0</v>
      </c>
      <c r="J27" s="59">
        <v>18</v>
      </c>
      <c r="K27" s="59">
        <v>16</v>
      </c>
      <c r="L27" s="59">
        <v>56</v>
      </c>
      <c r="M27" s="60">
        <f t="shared" si="0"/>
        <v>2020</v>
      </c>
    </row>
    <row r="28" spans="1:13" ht="11.25">
      <c r="A28">
        <v>24</v>
      </c>
      <c r="B28" t="s">
        <v>43</v>
      </c>
      <c r="C28" s="59">
        <v>530.18</v>
      </c>
      <c r="D28" s="59">
        <v>584.31</v>
      </c>
      <c r="E28" s="59">
        <v>381.55</v>
      </c>
      <c r="F28" s="59">
        <v>104.16</v>
      </c>
      <c r="G28" s="59">
        <v>71.16</v>
      </c>
      <c r="H28" s="59">
        <v>71.31</v>
      </c>
      <c r="I28" s="59">
        <v>42.28</v>
      </c>
      <c r="J28" s="59">
        <v>23.69</v>
      </c>
      <c r="K28" s="59">
        <v>19.98</v>
      </c>
      <c r="L28" s="59">
        <v>77.09</v>
      </c>
      <c r="M28" s="60">
        <f t="shared" si="0"/>
        <v>1905.7099999999998</v>
      </c>
    </row>
    <row r="29" spans="1:13" ht="11.25">
      <c r="A29">
        <v>25</v>
      </c>
      <c r="B29" t="s">
        <v>44</v>
      </c>
      <c r="C29" s="59">
        <v>1418.55</v>
      </c>
      <c r="D29" s="59">
        <v>1455.92</v>
      </c>
      <c r="E29" s="59">
        <v>867.38</v>
      </c>
      <c r="F29" s="59">
        <v>237.99</v>
      </c>
      <c r="G29" s="59">
        <v>421.95</v>
      </c>
      <c r="H29" s="59">
        <v>324.83</v>
      </c>
      <c r="I29" s="59">
        <v>286.88</v>
      </c>
      <c r="J29" s="59">
        <v>11.18</v>
      </c>
      <c r="K29" s="59">
        <v>2.67</v>
      </c>
      <c r="L29" s="59">
        <v>126.2</v>
      </c>
      <c r="M29" s="60">
        <f t="shared" si="0"/>
        <v>5153.55</v>
      </c>
    </row>
    <row r="30" spans="1:13" ht="11.25">
      <c r="A30">
        <v>26</v>
      </c>
      <c r="B30" t="s">
        <v>45</v>
      </c>
      <c r="C30" s="59">
        <v>1883.88</v>
      </c>
      <c r="D30" s="59">
        <v>2068.7</v>
      </c>
      <c r="E30" s="59">
        <v>1370.31</v>
      </c>
      <c r="F30" s="59">
        <v>380.8</v>
      </c>
      <c r="G30" s="59">
        <v>503.76</v>
      </c>
      <c r="H30" s="59">
        <v>388.16</v>
      </c>
      <c r="I30" s="59">
        <v>308.26</v>
      </c>
      <c r="J30" s="59">
        <v>16.9</v>
      </c>
      <c r="K30" s="59">
        <v>7.1</v>
      </c>
      <c r="L30" s="59">
        <v>254.57</v>
      </c>
      <c r="M30" s="60">
        <f t="shared" si="0"/>
        <v>7182.44</v>
      </c>
    </row>
    <row r="31" spans="1:13" ht="11.25">
      <c r="A31">
        <v>27</v>
      </c>
      <c r="B31" t="s">
        <v>46</v>
      </c>
      <c r="C31" s="59">
        <v>5944.92</v>
      </c>
      <c r="D31" s="59">
        <v>7093.52</v>
      </c>
      <c r="E31" s="59">
        <v>4758.18</v>
      </c>
      <c r="F31" s="59">
        <v>1087.85</v>
      </c>
      <c r="G31" s="59">
        <v>1599.52</v>
      </c>
      <c r="H31" s="59">
        <v>1069.33</v>
      </c>
      <c r="I31" s="59">
        <v>520.64</v>
      </c>
      <c r="J31" s="59">
        <v>100</v>
      </c>
      <c r="K31" s="59">
        <v>45</v>
      </c>
      <c r="L31" s="59">
        <v>850</v>
      </c>
      <c r="M31" s="60">
        <f t="shared" si="0"/>
        <v>23068.96</v>
      </c>
    </row>
    <row r="32" spans="1:13" ht="11.25">
      <c r="A32">
        <v>28</v>
      </c>
      <c r="B32" t="s">
        <v>47</v>
      </c>
      <c r="C32" s="59">
        <v>3254.79</v>
      </c>
      <c r="D32" s="59">
        <v>3739.63</v>
      </c>
      <c r="E32" s="59">
        <v>2433.35</v>
      </c>
      <c r="F32" s="59">
        <v>491.07</v>
      </c>
      <c r="G32" s="59">
        <v>864.88</v>
      </c>
      <c r="H32" s="59">
        <v>574.94</v>
      </c>
      <c r="I32" s="59">
        <v>539.79</v>
      </c>
      <c r="J32" s="59">
        <v>172.06</v>
      </c>
      <c r="K32" s="59">
        <v>35.92</v>
      </c>
      <c r="L32" s="59">
        <v>378.98</v>
      </c>
      <c r="M32" s="60">
        <f t="shared" si="0"/>
        <v>12485.41</v>
      </c>
    </row>
    <row r="33" spans="1:13" ht="11.25">
      <c r="A33">
        <v>29</v>
      </c>
      <c r="B33" t="s">
        <v>48</v>
      </c>
      <c r="C33" s="59">
        <v>41471.44</v>
      </c>
      <c r="D33" s="59">
        <v>52784.11</v>
      </c>
      <c r="E33" s="59">
        <v>37502.36</v>
      </c>
      <c r="F33" s="59">
        <v>11443.74</v>
      </c>
      <c r="G33" s="59">
        <v>16295.6</v>
      </c>
      <c r="H33" s="59">
        <v>6684.86</v>
      </c>
      <c r="I33" s="59">
        <v>16865.19</v>
      </c>
      <c r="J33" s="59">
        <v>1358.39</v>
      </c>
      <c r="K33" s="59">
        <v>386.15</v>
      </c>
      <c r="L33" s="59">
        <v>6791.64</v>
      </c>
      <c r="M33" s="60">
        <f t="shared" si="0"/>
        <v>191583.48</v>
      </c>
    </row>
    <row r="34" spans="1:13" ht="11.25">
      <c r="A34">
        <v>30</v>
      </c>
      <c r="B34" t="s">
        <v>49</v>
      </c>
      <c r="C34" s="59">
        <v>918.04</v>
      </c>
      <c r="D34" s="59">
        <v>1102.86</v>
      </c>
      <c r="E34" s="59">
        <v>697.38</v>
      </c>
      <c r="F34" s="59">
        <v>171.46</v>
      </c>
      <c r="G34" s="59">
        <v>183.79</v>
      </c>
      <c r="H34" s="59">
        <v>125.7</v>
      </c>
      <c r="I34" s="59">
        <v>0.15</v>
      </c>
      <c r="J34" s="59">
        <v>4.5</v>
      </c>
      <c r="K34" s="59">
        <v>0.32</v>
      </c>
      <c r="L34" s="59">
        <v>128.48</v>
      </c>
      <c r="M34" s="60">
        <f t="shared" si="0"/>
        <v>3332.68</v>
      </c>
    </row>
    <row r="35" spans="1:13" ht="11.25">
      <c r="A35">
        <v>31</v>
      </c>
      <c r="B35" t="s">
        <v>50</v>
      </c>
      <c r="C35" s="59">
        <v>4197</v>
      </c>
      <c r="D35" s="59">
        <v>5176</v>
      </c>
      <c r="E35" s="59">
        <v>3653</v>
      </c>
      <c r="F35" s="59">
        <v>636</v>
      </c>
      <c r="G35" s="59">
        <v>1296</v>
      </c>
      <c r="H35" s="59">
        <v>1167</v>
      </c>
      <c r="I35" s="59">
        <v>941</v>
      </c>
      <c r="J35" s="59">
        <v>86</v>
      </c>
      <c r="K35" s="59">
        <v>30</v>
      </c>
      <c r="L35" s="59">
        <v>585</v>
      </c>
      <c r="M35" s="60">
        <f t="shared" si="0"/>
        <v>17767</v>
      </c>
    </row>
    <row r="36" spans="1:13" ht="11.25">
      <c r="A36">
        <v>32</v>
      </c>
      <c r="B36" t="s">
        <v>51</v>
      </c>
      <c r="C36" s="59">
        <v>1877.41</v>
      </c>
      <c r="D36" s="59">
        <v>2137.76</v>
      </c>
      <c r="E36" s="59">
        <v>1361.7</v>
      </c>
      <c r="F36" s="59">
        <v>490.65</v>
      </c>
      <c r="G36" s="59">
        <v>476</v>
      </c>
      <c r="H36" s="59">
        <v>293.78</v>
      </c>
      <c r="I36" s="59">
        <v>38.69</v>
      </c>
      <c r="J36" s="59">
        <v>142.93</v>
      </c>
      <c r="K36" s="59">
        <v>4.09</v>
      </c>
      <c r="L36" s="59">
        <v>298.63</v>
      </c>
      <c r="M36" s="60">
        <f t="shared" si="0"/>
        <v>7121.639999999999</v>
      </c>
    </row>
    <row r="37" spans="1:13" ht="11.25">
      <c r="A37">
        <v>33</v>
      </c>
      <c r="B37" t="s">
        <v>52</v>
      </c>
      <c r="C37" s="59">
        <v>314.94</v>
      </c>
      <c r="D37" s="59">
        <v>309.18</v>
      </c>
      <c r="E37" s="59">
        <v>166.45</v>
      </c>
      <c r="F37" s="59">
        <v>121.63</v>
      </c>
      <c r="G37" s="59">
        <v>91.83</v>
      </c>
      <c r="H37" s="59">
        <v>59.49</v>
      </c>
      <c r="I37" s="59">
        <v>21.71</v>
      </c>
      <c r="J37" s="59">
        <v>3.02</v>
      </c>
      <c r="K37" s="59">
        <v>0.77</v>
      </c>
      <c r="L37" s="59">
        <v>34.21</v>
      </c>
      <c r="M37" s="60">
        <f t="shared" si="0"/>
        <v>1123.23</v>
      </c>
    </row>
    <row r="38" spans="1:13" ht="11.25">
      <c r="A38">
        <v>34</v>
      </c>
      <c r="B38" t="s">
        <v>53</v>
      </c>
      <c r="C38" s="59">
        <v>321.05</v>
      </c>
      <c r="D38" s="59">
        <v>351.51</v>
      </c>
      <c r="E38" s="59">
        <v>163.01</v>
      </c>
      <c r="F38" s="59">
        <v>47.3</v>
      </c>
      <c r="G38" s="59">
        <v>61.42</v>
      </c>
      <c r="H38" s="59">
        <v>37.58</v>
      </c>
      <c r="I38" s="59">
        <v>21.95</v>
      </c>
      <c r="J38" s="59">
        <v>3.47</v>
      </c>
      <c r="K38" s="59">
        <v>0.2</v>
      </c>
      <c r="L38" s="59">
        <v>52.48</v>
      </c>
      <c r="M38" s="60">
        <f t="shared" si="0"/>
        <v>1059.97</v>
      </c>
    </row>
    <row r="39" spans="1:13" ht="11.25">
      <c r="A39">
        <v>35</v>
      </c>
      <c r="B39" t="s">
        <v>54</v>
      </c>
      <c r="C39" s="59">
        <v>10350.58</v>
      </c>
      <c r="D39" s="59">
        <v>12085.16</v>
      </c>
      <c r="E39" s="59">
        <v>8002.96</v>
      </c>
      <c r="F39" s="59">
        <v>1985.09</v>
      </c>
      <c r="G39" s="59">
        <v>2676.76</v>
      </c>
      <c r="H39" s="59">
        <v>1877.52</v>
      </c>
      <c r="I39" s="59">
        <v>1767.96</v>
      </c>
      <c r="J39" s="59">
        <v>266.42</v>
      </c>
      <c r="K39" s="59">
        <v>29.79</v>
      </c>
      <c r="L39" s="59">
        <v>1484.76</v>
      </c>
      <c r="M39" s="60">
        <f t="shared" si="0"/>
        <v>40526.99999999999</v>
      </c>
    </row>
    <row r="40" spans="1:13" ht="11.25">
      <c r="A40">
        <v>36</v>
      </c>
      <c r="B40" t="s">
        <v>55</v>
      </c>
      <c r="C40" s="59">
        <v>20805.69</v>
      </c>
      <c r="D40" s="59">
        <v>22360.02</v>
      </c>
      <c r="E40" s="59">
        <v>13947.96</v>
      </c>
      <c r="F40" s="59">
        <v>4324.18</v>
      </c>
      <c r="G40" s="59">
        <v>6677.3</v>
      </c>
      <c r="H40" s="59">
        <v>5077.39</v>
      </c>
      <c r="I40" s="59">
        <v>5469.54</v>
      </c>
      <c r="J40" s="59">
        <v>720.23</v>
      </c>
      <c r="K40" s="59">
        <v>177.25</v>
      </c>
      <c r="L40" s="59">
        <v>2173.21</v>
      </c>
      <c r="M40" s="60">
        <f t="shared" si="0"/>
        <v>81732.76999999999</v>
      </c>
    </row>
    <row r="41" spans="1:13" ht="11.25">
      <c r="A41">
        <v>37</v>
      </c>
      <c r="B41" t="s">
        <v>56</v>
      </c>
      <c r="C41" s="59">
        <v>8376.04</v>
      </c>
      <c r="D41" s="59">
        <v>9227.39</v>
      </c>
      <c r="E41" s="59">
        <v>6945.04</v>
      </c>
      <c r="F41" s="59">
        <v>2514.72</v>
      </c>
      <c r="G41" s="59">
        <v>2633.3</v>
      </c>
      <c r="H41" s="59">
        <v>1639.61</v>
      </c>
      <c r="I41" s="59">
        <v>220.69</v>
      </c>
      <c r="J41" s="59">
        <v>326.57</v>
      </c>
      <c r="K41" s="59">
        <v>84.16</v>
      </c>
      <c r="L41" s="59">
        <v>748.38</v>
      </c>
      <c r="M41" s="60">
        <f t="shared" si="0"/>
        <v>32715.9</v>
      </c>
    </row>
    <row r="42" spans="1:13" ht="11.25">
      <c r="A42">
        <v>38</v>
      </c>
      <c r="B42" t="s">
        <v>57</v>
      </c>
      <c r="C42" s="59">
        <v>1481.94</v>
      </c>
      <c r="D42" s="59">
        <v>1566.82</v>
      </c>
      <c r="E42" s="59">
        <v>1061.89</v>
      </c>
      <c r="F42" s="59">
        <v>482.14</v>
      </c>
      <c r="G42" s="59">
        <v>783.63</v>
      </c>
      <c r="H42" s="59">
        <v>467.37</v>
      </c>
      <c r="I42" s="59">
        <v>98.34</v>
      </c>
      <c r="J42" s="59">
        <v>20.33</v>
      </c>
      <c r="K42" s="59">
        <v>2.59</v>
      </c>
      <c r="L42" s="59">
        <v>162.23</v>
      </c>
      <c r="M42" s="60">
        <f t="shared" si="0"/>
        <v>6127.280000000001</v>
      </c>
    </row>
    <row r="43" spans="1:13" ht="11.25">
      <c r="A43">
        <v>39</v>
      </c>
      <c r="B43" t="s">
        <v>58</v>
      </c>
      <c r="C43" s="59">
        <v>410.14</v>
      </c>
      <c r="D43" s="59">
        <v>423.01</v>
      </c>
      <c r="E43" s="59">
        <v>252.06</v>
      </c>
      <c r="F43" s="59">
        <v>95.97</v>
      </c>
      <c r="G43" s="59">
        <v>103.15</v>
      </c>
      <c r="H43" s="59">
        <v>106.99</v>
      </c>
      <c r="I43" s="59">
        <v>0</v>
      </c>
      <c r="J43" s="59">
        <v>38.82</v>
      </c>
      <c r="K43" s="59">
        <v>3.62</v>
      </c>
      <c r="L43" s="59">
        <v>62.56</v>
      </c>
      <c r="M43" s="60">
        <f t="shared" si="0"/>
        <v>1496.32</v>
      </c>
    </row>
    <row r="44" spans="1:13" ht="11.25">
      <c r="A44">
        <v>40</v>
      </c>
      <c r="B44" t="s">
        <v>59</v>
      </c>
      <c r="C44" s="59">
        <v>663.32</v>
      </c>
      <c r="D44" s="59">
        <v>768.83</v>
      </c>
      <c r="E44" s="59">
        <v>483.93</v>
      </c>
      <c r="F44" s="59">
        <v>230.61</v>
      </c>
      <c r="G44" s="59">
        <v>213.37</v>
      </c>
      <c r="H44" s="59">
        <v>214.44</v>
      </c>
      <c r="I44" s="59">
        <v>4.73</v>
      </c>
      <c r="J44" s="59">
        <v>0.9</v>
      </c>
      <c r="K44" s="59">
        <v>0.81</v>
      </c>
      <c r="L44" s="59">
        <v>107.22</v>
      </c>
      <c r="M44" s="60">
        <f t="shared" si="0"/>
        <v>2688.16</v>
      </c>
    </row>
    <row r="45" spans="1:13" ht="11.25">
      <c r="A45">
        <v>41</v>
      </c>
      <c r="B45" t="s">
        <v>60</v>
      </c>
      <c r="C45" s="59">
        <v>9828.14</v>
      </c>
      <c r="D45" s="59">
        <v>11204</v>
      </c>
      <c r="E45" s="59">
        <v>7497.95</v>
      </c>
      <c r="F45" s="59">
        <v>2678.27</v>
      </c>
      <c r="G45" s="59">
        <v>3742.33</v>
      </c>
      <c r="H45" s="59">
        <v>2714.75</v>
      </c>
      <c r="I45" s="59">
        <v>3030.39</v>
      </c>
      <c r="J45" s="59">
        <v>324.3</v>
      </c>
      <c r="K45" s="59">
        <v>38.75</v>
      </c>
      <c r="L45" s="59">
        <v>1310.27</v>
      </c>
      <c r="M45" s="60">
        <f t="shared" si="0"/>
        <v>42369.15</v>
      </c>
    </row>
    <row r="46" spans="1:13" ht="11.25">
      <c r="A46">
        <v>42</v>
      </c>
      <c r="B46" t="s">
        <v>61</v>
      </c>
      <c r="C46" s="59">
        <v>10412.44</v>
      </c>
      <c r="D46" s="59">
        <v>12552.6</v>
      </c>
      <c r="E46" s="59">
        <v>7930.45</v>
      </c>
      <c r="F46" s="59">
        <v>2372.14</v>
      </c>
      <c r="G46" s="59">
        <v>3255.71</v>
      </c>
      <c r="H46" s="59">
        <v>2383.43</v>
      </c>
      <c r="I46" s="59">
        <v>1400.41</v>
      </c>
      <c r="J46" s="59">
        <v>200.02</v>
      </c>
      <c r="K46" s="59">
        <v>30.7</v>
      </c>
      <c r="L46" s="59">
        <v>1544.66</v>
      </c>
      <c r="M46" s="60">
        <f t="shared" si="0"/>
        <v>42082.560000000005</v>
      </c>
    </row>
    <row r="47" spans="1:13" ht="11.25">
      <c r="A47">
        <v>43</v>
      </c>
      <c r="B47" t="s">
        <v>62</v>
      </c>
      <c r="C47" s="59">
        <v>3548.62</v>
      </c>
      <c r="D47" s="59">
        <v>4731.32</v>
      </c>
      <c r="E47" s="59">
        <v>4144.53</v>
      </c>
      <c r="F47" s="59">
        <v>957.07</v>
      </c>
      <c r="G47" s="59">
        <v>1607.43</v>
      </c>
      <c r="H47" s="59">
        <v>725.64</v>
      </c>
      <c r="I47" s="59">
        <v>1191.52</v>
      </c>
      <c r="J47" s="59">
        <v>132.23</v>
      </c>
      <c r="K47" s="59">
        <v>110.68</v>
      </c>
      <c r="L47" s="59">
        <v>592.25</v>
      </c>
      <c r="M47" s="60">
        <f t="shared" si="0"/>
        <v>17741.289999999997</v>
      </c>
    </row>
    <row r="48" spans="1:13" ht="11.25">
      <c r="A48">
        <v>44</v>
      </c>
      <c r="B48" t="s">
        <v>63</v>
      </c>
      <c r="C48" s="59">
        <v>1714.05</v>
      </c>
      <c r="D48" s="59">
        <v>1984.64</v>
      </c>
      <c r="E48" s="59">
        <v>1700.59</v>
      </c>
      <c r="F48" s="59">
        <v>474.38</v>
      </c>
      <c r="G48" s="59">
        <v>740.7</v>
      </c>
      <c r="H48" s="59">
        <v>539.84</v>
      </c>
      <c r="I48" s="59">
        <v>399.96</v>
      </c>
      <c r="J48" s="59">
        <v>59</v>
      </c>
      <c r="K48" s="59">
        <v>14</v>
      </c>
      <c r="L48" s="59">
        <v>226.95</v>
      </c>
      <c r="M48" s="60">
        <f t="shared" si="0"/>
        <v>7854.11</v>
      </c>
    </row>
    <row r="49" spans="1:13" ht="11.25">
      <c r="A49">
        <v>45</v>
      </c>
      <c r="B49" t="s">
        <v>64</v>
      </c>
      <c r="C49" s="59">
        <v>2712.99</v>
      </c>
      <c r="D49" s="59">
        <v>3515.24</v>
      </c>
      <c r="E49" s="59">
        <v>2437.16</v>
      </c>
      <c r="F49" s="59">
        <v>625.02</v>
      </c>
      <c r="G49" s="59">
        <v>769.54</v>
      </c>
      <c r="H49" s="59">
        <v>579.59</v>
      </c>
      <c r="I49" s="59">
        <v>20.42</v>
      </c>
      <c r="J49" s="59">
        <v>68.95</v>
      </c>
      <c r="K49" s="59">
        <v>17.05</v>
      </c>
      <c r="L49" s="59">
        <v>419.11</v>
      </c>
      <c r="M49" s="60">
        <f t="shared" si="0"/>
        <v>11165.070000000002</v>
      </c>
    </row>
    <row r="50" spans="1:13" ht="11.25">
      <c r="A50">
        <v>46</v>
      </c>
      <c r="B50" t="s">
        <v>65</v>
      </c>
      <c r="C50" s="59">
        <v>7162.94</v>
      </c>
      <c r="D50" s="59">
        <v>8337</v>
      </c>
      <c r="E50" s="59">
        <v>6559.9</v>
      </c>
      <c r="F50" s="59">
        <v>1555.71</v>
      </c>
      <c r="G50" s="59">
        <v>2259.23</v>
      </c>
      <c r="H50" s="59">
        <v>1470.95</v>
      </c>
      <c r="I50" s="59">
        <v>631.11</v>
      </c>
      <c r="J50" s="59">
        <v>150.52</v>
      </c>
      <c r="K50" s="59">
        <v>128.28</v>
      </c>
      <c r="L50" s="59">
        <v>909.27</v>
      </c>
      <c r="M50" s="60">
        <f t="shared" si="0"/>
        <v>29164.909999999996</v>
      </c>
    </row>
    <row r="51" spans="1:13" ht="11.25">
      <c r="A51">
        <v>47</v>
      </c>
      <c r="B51" t="s">
        <v>66</v>
      </c>
      <c r="C51" s="59">
        <v>1610.76</v>
      </c>
      <c r="D51" s="59">
        <v>1906.62</v>
      </c>
      <c r="E51" s="59">
        <v>1307.73</v>
      </c>
      <c r="F51" s="59">
        <v>425.02</v>
      </c>
      <c r="G51" s="59">
        <v>645.81</v>
      </c>
      <c r="H51" s="59">
        <v>536.8</v>
      </c>
      <c r="I51" s="59">
        <v>350.55</v>
      </c>
      <c r="J51" s="59">
        <v>44</v>
      </c>
      <c r="K51" s="59">
        <v>8.85</v>
      </c>
      <c r="L51" s="59">
        <v>243.07</v>
      </c>
      <c r="M51" s="60">
        <f t="shared" si="0"/>
        <v>7079.210000000001</v>
      </c>
    </row>
    <row r="52" spans="1:13" ht="11.25">
      <c r="A52">
        <v>48</v>
      </c>
      <c r="B52" t="s">
        <v>67</v>
      </c>
      <c r="C52" s="59">
        <v>33694</v>
      </c>
      <c r="D52" s="59">
        <v>41855.68</v>
      </c>
      <c r="E52" s="59">
        <v>34476.56</v>
      </c>
      <c r="F52" s="59">
        <v>6683.47</v>
      </c>
      <c r="G52" s="59">
        <v>13995.67</v>
      </c>
      <c r="H52" s="59">
        <v>9607.33</v>
      </c>
      <c r="I52" s="59">
        <v>24761.76</v>
      </c>
      <c r="J52" s="59">
        <v>2384.34</v>
      </c>
      <c r="K52" s="59">
        <v>594.52</v>
      </c>
      <c r="L52" s="59">
        <v>2843.24</v>
      </c>
      <c r="M52" s="60">
        <f t="shared" si="0"/>
        <v>170896.56999999998</v>
      </c>
    </row>
    <row r="53" spans="1:13" ht="11.25">
      <c r="A53">
        <v>49</v>
      </c>
      <c r="B53" t="s">
        <v>68</v>
      </c>
      <c r="C53" s="59">
        <v>10706.12</v>
      </c>
      <c r="D53" s="59">
        <v>14587.53</v>
      </c>
      <c r="E53" s="59">
        <v>10757.34</v>
      </c>
      <c r="F53" s="59">
        <v>1921.75</v>
      </c>
      <c r="G53" s="59">
        <v>3047.79</v>
      </c>
      <c r="H53" s="59">
        <v>2020.25</v>
      </c>
      <c r="I53" s="59">
        <v>7697.16</v>
      </c>
      <c r="J53" s="59">
        <v>880.77</v>
      </c>
      <c r="K53" s="59">
        <v>124.41</v>
      </c>
      <c r="L53" s="59">
        <v>1281.81</v>
      </c>
      <c r="M53" s="60">
        <f t="shared" si="0"/>
        <v>53024.93</v>
      </c>
    </row>
    <row r="54" spans="1:13" ht="11.25">
      <c r="A54">
        <v>50</v>
      </c>
      <c r="B54" t="s">
        <v>69</v>
      </c>
      <c r="C54" s="59">
        <v>32978.44</v>
      </c>
      <c r="D54" s="59">
        <v>45028.93</v>
      </c>
      <c r="E54" s="59">
        <v>36302.95</v>
      </c>
      <c r="F54" s="59">
        <v>10342.19</v>
      </c>
      <c r="G54" s="59">
        <v>14615.76</v>
      </c>
      <c r="H54" s="59">
        <v>6586.73</v>
      </c>
      <c r="I54" s="59">
        <v>14688.86</v>
      </c>
      <c r="J54" s="59">
        <v>1178.23</v>
      </c>
      <c r="K54" s="59">
        <v>399.32</v>
      </c>
      <c r="L54" s="59">
        <v>5293.26</v>
      </c>
      <c r="M54" s="60">
        <f t="shared" si="0"/>
        <v>167414.67</v>
      </c>
    </row>
    <row r="55" spans="1:13" ht="11.25">
      <c r="A55">
        <v>51</v>
      </c>
      <c r="B55" t="s">
        <v>70</v>
      </c>
      <c r="C55" s="59">
        <v>16344.66</v>
      </c>
      <c r="D55" s="59">
        <v>19547</v>
      </c>
      <c r="E55" s="59">
        <v>12869.6</v>
      </c>
      <c r="F55" s="59">
        <v>3293.48</v>
      </c>
      <c r="G55" s="59">
        <v>5794.66</v>
      </c>
      <c r="H55" s="59">
        <v>3951.32</v>
      </c>
      <c r="I55" s="59">
        <v>2554.79</v>
      </c>
      <c r="J55" s="59">
        <v>557.8</v>
      </c>
      <c r="K55" s="59">
        <v>218.81</v>
      </c>
      <c r="L55" s="59">
        <v>1818.98</v>
      </c>
      <c r="M55" s="60">
        <f t="shared" si="0"/>
        <v>66951.1</v>
      </c>
    </row>
    <row r="56" spans="1:13" ht="11.25">
      <c r="A56">
        <v>52</v>
      </c>
      <c r="B56" t="s">
        <v>71</v>
      </c>
      <c r="C56" s="59">
        <v>23153.98</v>
      </c>
      <c r="D56" s="59">
        <v>28180.23</v>
      </c>
      <c r="E56" s="59">
        <v>24947.77</v>
      </c>
      <c r="F56" s="59">
        <v>6510.72</v>
      </c>
      <c r="G56" s="59">
        <v>9958.96</v>
      </c>
      <c r="H56" s="59">
        <v>4611.84</v>
      </c>
      <c r="I56" s="59">
        <v>3038.92</v>
      </c>
      <c r="J56" s="59">
        <v>1013.96</v>
      </c>
      <c r="K56" s="59">
        <v>320.59</v>
      </c>
      <c r="L56" s="59">
        <v>3502.36</v>
      </c>
      <c r="M56" s="60">
        <f t="shared" si="0"/>
        <v>105239.33</v>
      </c>
    </row>
    <row r="57" spans="1:13" ht="11.25">
      <c r="A57">
        <v>53</v>
      </c>
      <c r="B57" t="s">
        <v>72</v>
      </c>
      <c r="C57" s="59">
        <v>24391.59</v>
      </c>
      <c r="D57" s="59">
        <v>26694.54</v>
      </c>
      <c r="E57" s="59">
        <v>17015.38</v>
      </c>
      <c r="F57" s="59">
        <v>3459.53</v>
      </c>
      <c r="G57" s="59">
        <v>6363.35</v>
      </c>
      <c r="H57" s="59">
        <v>5383.48</v>
      </c>
      <c r="I57" s="59">
        <v>6654.61</v>
      </c>
      <c r="J57" s="59">
        <v>341.26</v>
      </c>
      <c r="K57" s="59">
        <v>200.17</v>
      </c>
      <c r="L57" s="59">
        <v>3242.05</v>
      </c>
      <c r="M57" s="60">
        <f t="shared" si="0"/>
        <v>93745.96</v>
      </c>
    </row>
    <row r="58" spans="1:13" ht="11.25">
      <c r="A58">
        <v>54</v>
      </c>
      <c r="B58" t="s">
        <v>73</v>
      </c>
      <c r="C58" s="59">
        <v>2908.57</v>
      </c>
      <c r="D58" s="59">
        <v>3388.69</v>
      </c>
      <c r="E58" s="59">
        <v>1812.23</v>
      </c>
      <c r="F58" s="59">
        <v>848.07</v>
      </c>
      <c r="G58" s="59">
        <v>1064.56</v>
      </c>
      <c r="H58" s="59">
        <v>609.06</v>
      </c>
      <c r="I58" s="59">
        <v>424.63</v>
      </c>
      <c r="J58" s="59">
        <v>59.85</v>
      </c>
      <c r="K58" s="59">
        <v>12.67</v>
      </c>
      <c r="L58" s="59">
        <v>368.03</v>
      </c>
      <c r="M58" s="60">
        <f t="shared" si="0"/>
        <v>11496.359999999999</v>
      </c>
    </row>
    <row r="59" spans="1:13" ht="11.25">
      <c r="A59">
        <v>55</v>
      </c>
      <c r="B59" t="s">
        <v>74</v>
      </c>
      <c r="C59" s="59">
        <v>7057.7</v>
      </c>
      <c r="D59" s="59">
        <v>8628.54</v>
      </c>
      <c r="E59" s="59">
        <v>7098.99</v>
      </c>
      <c r="F59" s="59">
        <v>1418.91</v>
      </c>
      <c r="G59" s="59">
        <v>2324.24</v>
      </c>
      <c r="H59" s="59">
        <v>976.1</v>
      </c>
      <c r="I59" s="59">
        <v>53.3</v>
      </c>
      <c r="J59" s="59">
        <v>267.15</v>
      </c>
      <c r="K59" s="59">
        <v>95.31</v>
      </c>
      <c r="L59" s="59">
        <v>557.47</v>
      </c>
      <c r="M59" s="60">
        <f t="shared" si="0"/>
        <v>28477.710000000006</v>
      </c>
    </row>
    <row r="60" spans="1:13" ht="11.25">
      <c r="A60">
        <v>56</v>
      </c>
      <c r="B60" t="s">
        <v>75</v>
      </c>
      <c r="C60" s="59">
        <v>10287.85</v>
      </c>
      <c r="D60" s="59">
        <v>12774.44</v>
      </c>
      <c r="E60" s="59">
        <v>7953.21</v>
      </c>
      <c r="F60" s="59">
        <v>1702.97</v>
      </c>
      <c r="G60" s="59">
        <v>2728.95</v>
      </c>
      <c r="H60" s="59">
        <v>1816.69</v>
      </c>
      <c r="I60" s="59">
        <v>2612.24</v>
      </c>
      <c r="J60" s="59">
        <v>241.99</v>
      </c>
      <c r="K60" s="59">
        <v>51.96</v>
      </c>
      <c r="L60" s="59">
        <v>1337</v>
      </c>
      <c r="M60" s="60">
        <f t="shared" si="0"/>
        <v>41507.299999999996</v>
      </c>
    </row>
    <row r="61" spans="1:13" ht="11.25">
      <c r="A61">
        <v>57</v>
      </c>
      <c r="B61" t="s">
        <v>76</v>
      </c>
      <c r="C61" s="59">
        <v>5972.23</v>
      </c>
      <c r="D61" s="59">
        <v>7609.79</v>
      </c>
      <c r="E61" s="59">
        <v>6212.05</v>
      </c>
      <c r="F61" s="59">
        <v>1541.12</v>
      </c>
      <c r="G61" s="59">
        <v>1982.46</v>
      </c>
      <c r="H61" s="59">
        <v>1034</v>
      </c>
      <c r="I61" s="59">
        <v>130.1</v>
      </c>
      <c r="J61" s="59">
        <v>140</v>
      </c>
      <c r="K61" s="59">
        <v>54</v>
      </c>
      <c r="L61" s="59">
        <v>679.04</v>
      </c>
      <c r="M61" s="60">
        <f t="shared" si="0"/>
        <v>25354.789999999997</v>
      </c>
    </row>
    <row r="62" spans="1:13" ht="11.25">
      <c r="A62">
        <v>58</v>
      </c>
      <c r="B62" t="s">
        <v>77</v>
      </c>
      <c r="C62" s="59">
        <v>9142.56</v>
      </c>
      <c r="D62" s="59">
        <v>10541.99</v>
      </c>
      <c r="E62" s="59">
        <v>8630.21</v>
      </c>
      <c r="F62" s="59">
        <v>2533.77</v>
      </c>
      <c r="G62" s="59">
        <v>5162.09</v>
      </c>
      <c r="H62" s="59">
        <v>2577.82</v>
      </c>
      <c r="I62" s="59">
        <v>1874.27</v>
      </c>
      <c r="J62" s="59">
        <v>466.44</v>
      </c>
      <c r="K62" s="59">
        <v>91.2</v>
      </c>
      <c r="L62" s="59">
        <v>1380.95</v>
      </c>
      <c r="M62" s="60">
        <f t="shared" si="0"/>
        <v>42401.29999999999</v>
      </c>
    </row>
    <row r="63" spans="1:13" ht="11.25">
      <c r="A63">
        <v>59</v>
      </c>
      <c r="B63" t="s">
        <v>78</v>
      </c>
      <c r="C63" s="59">
        <v>14651.75</v>
      </c>
      <c r="D63" s="59">
        <v>18773.18</v>
      </c>
      <c r="E63" s="59">
        <v>14882.13</v>
      </c>
      <c r="F63" s="59">
        <v>3176.31</v>
      </c>
      <c r="G63" s="59">
        <v>5565.85</v>
      </c>
      <c r="H63" s="59">
        <v>3132.65</v>
      </c>
      <c r="I63" s="59">
        <v>2130.51</v>
      </c>
      <c r="J63" s="59">
        <v>355.1</v>
      </c>
      <c r="K63" s="59">
        <v>86.55</v>
      </c>
      <c r="L63" s="59">
        <v>1812.27</v>
      </c>
      <c r="M63" s="60">
        <f t="shared" si="0"/>
        <v>64566.299999999996</v>
      </c>
    </row>
    <row r="64" spans="1:13" ht="11.25">
      <c r="A64">
        <v>60</v>
      </c>
      <c r="B64" t="s">
        <v>79</v>
      </c>
      <c r="C64" s="59">
        <v>1941.81</v>
      </c>
      <c r="D64" s="59">
        <v>2345.66</v>
      </c>
      <c r="E64" s="59">
        <v>1370.78</v>
      </c>
      <c r="F64" s="59">
        <v>373.93</v>
      </c>
      <c r="G64" s="59">
        <v>484.68</v>
      </c>
      <c r="H64" s="59">
        <v>372.25</v>
      </c>
      <c r="I64" s="59">
        <v>178.43</v>
      </c>
      <c r="J64" s="59">
        <v>42.29</v>
      </c>
      <c r="K64" s="59">
        <v>4.47</v>
      </c>
      <c r="L64" s="59">
        <v>278.14</v>
      </c>
      <c r="M64" s="60">
        <f t="shared" si="0"/>
        <v>7392.4400000000005</v>
      </c>
    </row>
    <row r="65" spans="1:13" ht="11.25">
      <c r="A65">
        <v>61</v>
      </c>
      <c r="B65" t="s">
        <v>80</v>
      </c>
      <c r="C65" s="59">
        <v>1546</v>
      </c>
      <c r="D65" s="59">
        <v>1859.5</v>
      </c>
      <c r="E65" s="59">
        <v>1224.4</v>
      </c>
      <c r="F65" s="59">
        <v>325</v>
      </c>
      <c r="G65" s="59">
        <v>273</v>
      </c>
      <c r="H65" s="59">
        <v>192.9</v>
      </c>
      <c r="I65" s="59">
        <v>116</v>
      </c>
      <c r="J65" s="59">
        <v>6</v>
      </c>
      <c r="K65" s="59">
        <v>0</v>
      </c>
      <c r="L65" s="59">
        <v>227</v>
      </c>
      <c r="M65" s="60">
        <f t="shared" si="0"/>
        <v>5769.799999999999</v>
      </c>
    </row>
    <row r="66" spans="1:13" ht="11.25">
      <c r="A66">
        <v>62</v>
      </c>
      <c r="B66" t="s">
        <v>81</v>
      </c>
      <c r="C66" s="59">
        <v>821.45</v>
      </c>
      <c r="D66" s="59">
        <v>917.38</v>
      </c>
      <c r="E66" s="59">
        <v>567.37</v>
      </c>
      <c r="F66" s="59">
        <v>231</v>
      </c>
      <c r="G66" s="59">
        <v>241.43</v>
      </c>
      <c r="H66" s="59">
        <v>158.58</v>
      </c>
      <c r="I66" s="59">
        <v>0</v>
      </c>
      <c r="J66" s="59">
        <v>25.09</v>
      </c>
      <c r="K66" s="59">
        <v>9.53</v>
      </c>
      <c r="L66" s="59">
        <v>45.15</v>
      </c>
      <c r="M66" s="60">
        <f t="shared" si="0"/>
        <v>3016.98</v>
      </c>
    </row>
    <row r="67" spans="1:13" ht="11.25">
      <c r="A67">
        <v>63</v>
      </c>
      <c r="B67" t="s">
        <v>82</v>
      </c>
      <c r="C67" s="59">
        <v>622.17</v>
      </c>
      <c r="D67" s="59">
        <v>701.07</v>
      </c>
      <c r="E67" s="59">
        <v>423.89</v>
      </c>
      <c r="F67" s="59">
        <v>156.21</v>
      </c>
      <c r="G67" s="59">
        <v>176.82</v>
      </c>
      <c r="H67" s="59">
        <v>110.33</v>
      </c>
      <c r="I67" s="59">
        <v>0</v>
      </c>
      <c r="J67" s="59">
        <v>9.37</v>
      </c>
      <c r="K67" s="59">
        <v>3.65</v>
      </c>
      <c r="L67" s="59">
        <v>103.07</v>
      </c>
      <c r="M67" s="60">
        <f t="shared" si="0"/>
        <v>2306.5800000000004</v>
      </c>
    </row>
    <row r="68" spans="1:13" ht="11.25">
      <c r="A68">
        <v>64</v>
      </c>
      <c r="B68" t="s">
        <v>83</v>
      </c>
      <c r="C68" s="59">
        <v>14661.84</v>
      </c>
      <c r="D68" s="59">
        <v>17969.41</v>
      </c>
      <c r="E68" s="59">
        <v>12581.77</v>
      </c>
      <c r="F68" s="59">
        <v>2934.39</v>
      </c>
      <c r="G68" s="59">
        <v>5605.49</v>
      </c>
      <c r="H68" s="59">
        <v>4145.33</v>
      </c>
      <c r="I68" s="59">
        <v>2486.9</v>
      </c>
      <c r="J68" s="59">
        <v>697.37</v>
      </c>
      <c r="K68" s="59">
        <v>192.11</v>
      </c>
      <c r="L68" s="59">
        <v>1633.32</v>
      </c>
      <c r="M68" s="60">
        <f t="shared" si="0"/>
        <v>62907.93000000001</v>
      </c>
    </row>
    <row r="69" spans="1:13" ht="11.25">
      <c r="A69">
        <v>65</v>
      </c>
      <c r="B69" t="s">
        <v>84</v>
      </c>
      <c r="C69" s="59">
        <v>1355.23</v>
      </c>
      <c r="D69" s="59">
        <v>1532.89</v>
      </c>
      <c r="E69" s="59">
        <v>855.06</v>
      </c>
      <c r="F69" s="59">
        <v>515.9</v>
      </c>
      <c r="G69" s="59">
        <v>405.94</v>
      </c>
      <c r="H69" s="59">
        <v>279.11</v>
      </c>
      <c r="I69" s="59">
        <v>9.77</v>
      </c>
      <c r="J69" s="59">
        <v>23.02</v>
      </c>
      <c r="K69" s="59">
        <v>16.99</v>
      </c>
      <c r="L69" s="59">
        <v>166.01</v>
      </c>
      <c r="M69" s="60">
        <f t="shared" si="0"/>
        <v>5159.92</v>
      </c>
    </row>
    <row r="70" spans="1:13" ht="11.25">
      <c r="A70">
        <v>66</v>
      </c>
      <c r="B70" t="s">
        <v>85</v>
      </c>
      <c r="C70" s="59">
        <v>2023.95</v>
      </c>
      <c r="D70" s="59">
        <v>2095.99</v>
      </c>
      <c r="E70" s="59">
        <v>1418.72</v>
      </c>
      <c r="F70" s="59">
        <v>332.83</v>
      </c>
      <c r="G70" s="59">
        <v>462.51</v>
      </c>
      <c r="H70" s="59">
        <v>314.41</v>
      </c>
      <c r="I70" s="59">
        <v>128.91</v>
      </c>
      <c r="J70" s="59">
        <v>4.17</v>
      </c>
      <c r="K70" s="59">
        <v>4.39</v>
      </c>
      <c r="L70" s="59">
        <v>206.6</v>
      </c>
      <c r="M70" s="60">
        <f aca="true" t="shared" si="1" ref="M70:M78">SUM(C70:L70)</f>
        <v>6992.4800000000005</v>
      </c>
    </row>
    <row r="71" spans="1:13" ht="11.25">
      <c r="A71">
        <v>67</v>
      </c>
      <c r="B71" t="s">
        <v>86</v>
      </c>
      <c r="C71" s="59">
        <v>943</v>
      </c>
      <c r="D71" s="59">
        <v>1079</v>
      </c>
      <c r="E71" s="59">
        <v>817.98</v>
      </c>
      <c r="F71" s="59">
        <v>181.82</v>
      </c>
      <c r="G71" s="59">
        <v>265.74</v>
      </c>
      <c r="H71" s="59">
        <v>158.62</v>
      </c>
      <c r="I71" s="59">
        <v>0</v>
      </c>
      <c r="J71" s="59">
        <v>21</v>
      </c>
      <c r="K71" s="59">
        <v>6.1</v>
      </c>
      <c r="L71" s="59">
        <v>95.52</v>
      </c>
      <c r="M71" s="60">
        <f t="shared" si="1"/>
        <v>3568.7799999999997</v>
      </c>
    </row>
    <row r="72" spans="1:13" ht="11.25">
      <c r="A72">
        <v>68</v>
      </c>
      <c r="B72" t="s">
        <v>208</v>
      </c>
      <c r="C72" s="59">
        <v>0</v>
      </c>
      <c r="D72" s="59">
        <v>43.89</v>
      </c>
      <c r="E72" s="59">
        <v>163.93</v>
      </c>
      <c r="F72" s="59">
        <v>0</v>
      </c>
      <c r="G72" s="59">
        <v>35.52</v>
      </c>
      <c r="H72" s="59">
        <v>195.55</v>
      </c>
      <c r="I72" s="59">
        <v>0</v>
      </c>
      <c r="J72" s="59">
        <v>0</v>
      </c>
      <c r="K72" s="59">
        <v>0</v>
      </c>
      <c r="L72" s="59">
        <v>33.7</v>
      </c>
      <c r="M72" s="60">
        <f t="shared" si="1"/>
        <v>472.59</v>
      </c>
    </row>
    <row r="73" spans="1:13" ht="11.25">
      <c r="A73">
        <v>69</v>
      </c>
      <c r="B73" t="s">
        <v>209</v>
      </c>
      <c r="C73" s="59">
        <v>93.52</v>
      </c>
      <c r="D73" s="59">
        <v>139.86</v>
      </c>
      <c r="E73" s="59">
        <v>125.58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7.27</v>
      </c>
      <c r="M73" s="60">
        <f t="shared" si="1"/>
        <v>366.22999999999996</v>
      </c>
    </row>
    <row r="74" spans="1:13" ht="11.25">
      <c r="A74">
        <v>70</v>
      </c>
      <c r="B74" t="s">
        <v>210</v>
      </c>
      <c r="C74" s="59">
        <v>175.77</v>
      </c>
      <c r="D74" s="59">
        <v>310.87</v>
      </c>
      <c r="E74" s="59">
        <v>100.82</v>
      </c>
      <c r="F74" s="59">
        <v>47.32</v>
      </c>
      <c r="G74" s="59">
        <v>31.49</v>
      </c>
      <c r="H74" s="59">
        <v>2.94</v>
      </c>
      <c r="I74" s="59">
        <v>0</v>
      </c>
      <c r="J74" s="59">
        <v>0</v>
      </c>
      <c r="K74" s="59">
        <v>0</v>
      </c>
      <c r="L74" s="59">
        <v>0</v>
      </c>
      <c r="M74" s="60">
        <f t="shared" si="1"/>
        <v>669.2100000000002</v>
      </c>
    </row>
    <row r="75" spans="1:13" ht="11.25">
      <c r="A75" s="66">
        <v>71</v>
      </c>
      <c r="B75" s="66" t="s">
        <v>211</v>
      </c>
      <c r="C75" s="67">
        <v>576</v>
      </c>
      <c r="D75" s="67">
        <v>924</v>
      </c>
      <c r="E75" s="67">
        <v>0</v>
      </c>
      <c r="F75" s="67">
        <v>34</v>
      </c>
      <c r="G75" s="67">
        <v>28</v>
      </c>
      <c r="H75" s="67">
        <v>0</v>
      </c>
      <c r="I75" s="67">
        <v>0</v>
      </c>
      <c r="J75" s="67">
        <v>12</v>
      </c>
      <c r="K75" s="67">
        <v>0</v>
      </c>
      <c r="L75" s="67">
        <v>0</v>
      </c>
      <c r="M75" s="67">
        <f t="shared" si="1"/>
        <v>1574</v>
      </c>
    </row>
    <row r="76" spans="1:13" ht="11.25">
      <c r="A76">
        <v>72</v>
      </c>
      <c r="B76" t="s">
        <v>212</v>
      </c>
      <c r="C76" s="59">
        <v>362.76</v>
      </c>
      <c r="D76" s="59">
        <v>175.93</v>
      </c>
      <c r="E76" s="59">
        <v>0</v>
      </c>
      <c r="F76" s="59">
        <v>68.01</v>
      </c>
      <c r="G76" s="59">
        <v>47.5</v>
      </c>
      <c r="H76" s="59">
        <v>0</v>
      </c>
      <c r="I76" s="59">
        <v>10</v>
      </c>
      <c r="J76" s="59">
        <v>2.98</v>
      </c>
      <c r="K76" s="59">
        <v>0</v>
      </c>
      <c r="L76" s="59">
        <v>0</v>
      </c>
      <c r="M76" s="60">
        <f t="shared" si="1"/>
        <v>667.1800000000001</v>
      </c>
    </row>
    <row r="77" spans="1:13" ht="11.25">
      <c r="A77">
        <v>73</v>
      </c>
      <c r="B77" t="s">
        <v>87</v>
      </c>
      <c r="C77" s="59">
        <v>273.02</v>
      </c>
      <c r="D77" s="59">
        <v>598.35</v>
      </c>
      <c r="E77" s="59">
        <v>488.14</v>
      </c>
      <c r="F77" s="59">
        <v>47.18</v>
      </c>
      <c r="G77" s="59">
        <v>70.05</v>
      </c>
      <c r="H77" s="59">
        <v>66.69</v>
      </c>
      <c r="I77" s="59">
        <v>12.56</v>
      </c>
      <c r="J77" s="59">
        <v>0</v>
      </c>
      <c r="K77" s="59">
        <v>0</v>
      </c>
      <c r="L77" s="59">
        <v>47.57</v>
      </c>
      <c r="M77" s="60">
        <f t="shared" si="1"/>
        <v>1603.56</v>
      </c>
    </row>
    <row r="78" spans="1:13" ht="11.25">
      <c r="A78">
        <v>74</v>
      </c>
      <c r="B78" t="s">
        <v>213</v>
      </c>
      <c r="C78" s="59">
        <v>205</v>
      </c>
      <c r="D78" s="59">
        <v>297</v>
      </c>
      <c r="E78" s="59">
        <v>420</v>
      </c>
      <c r="F78" s="59">
        <v>11</v>
      </c>
      <c r="G78" s="59">
        <v>165</v>
      </c>
      <c r="H78" s="59">
        <v>52</v>
      </c>
      <c r="I78" s="59">
        <v>0</v>
      </c>
      <c r="J78" s="59">
        <v>0</v>
      </c>
      <c r="K78" s="59">
        <v>0</v>
      </c>
      <c r="L78" s="59">
        <v>0</v>
      </c>
      <c r="M78" s="60">
        <f t="shared" si="1"/>
        <v>1150</v>
      </c>
    </row>
    <row r="79" spans="1:13" ht="11.25">
      <c r="A79">
        <v>75</v>
      </c>
      <c r="B79" t="s">
        <v>214</v>
      </c>
      <c r="C79" s="59">
        <v>0</v>
      </c>
      <c r="D79" s="59">
        <v>1400</v>
      </c>
      <c r="E79" s="59">
        <v>9800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60">
        <f>SUM(C79:L79)</f>
        <v>11200</v>
      </c>
    </row>
    <row r="80" spans="2:13" ht="12.75">
      <c r="B80" s="61" t="s">
        <v>215</v>
      </c>
      <c r="C80" s="62">
        <f aca="true" t="shared" si="2" ref="C80:M80">SUM(C5:C79)</f>
        <v>604167.3299999998</v>
      </c>
      <c r="D80" s="62">
        <f t="shared" si="2"/>
        <v>729294.1500000003</v>
      </c>
      <c r="E80" s="62">
        <f t="shared" si="2"/>
        <v>540531.5400000002</v>
      </c>
      <c r="F80" s="62">
        <f t="shared" si="2"/>
        <v>138703.27000000005</v>
      </c>
      <c r="G80" s="62">
        <f t="shared" si="2"/>
        <v>218403.91999999998</v>
      </c>
      <c r="H80" s="62">
        <f t="shared" si="2"/>
        <v>137820.72999999995</v>
      </c>
      <c r="I80" s="62">
        <f t="shared" si="2"/>
        <v>161863.72999999995</v>
      </c>
      <c r="J80" s="62">
        <f t="shared" si="2"/>
        <v>19557.989999999994</v>
      </c>
      <c r="K80" s="62">
        <f t="shared" si="2"/>
        <v>6111.440000000001</v>
      </c>
      <c r="L80" s="62">
        <f t="shared" si="2"/>
        <v>74931.92000000001</v>
      </c>
      <c r="M80" s="63">
        <f t="shared" si="2"/>
        <v>2631386.0199999986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54">
      <selection activeCell="C80" sqref="C80"/>
    </sheetView>
  </sheetViews>
  <sheetFormatPr defaultColWidth="9.33203125" defaultRowHeight="11.25"/>
  <cols>
    <col min="1" max="1" width="5.16015625" style="0" bestFit="1" customWidth="1"/>
    <col min="2" max="2" width="14.5" style="0" bestFit="1" customWidth="1"/>
    <col min="3" max="9" width="11.5" style="0" bestFit="1" customWidth="1"/>
    <col min="10" max="10" width="10.5" style="0" bestFit="1" customWidth="1"/>
    <col min="11" max="11" width="9.83203125" style="0" bestFit="1" customWidth="1"/>
    <col min="12" max="12" width="10.5" style="0" bestFit="1" customWidth="1"/>
    <col min="13" max="13" width="15.5" style="0" bestFit="1" customWidth="1"/>
  </cols>
  <sheetData>
    <row r="1" ht="12.75">
      <c r="A1" s="84" t="s">
        <v>304</v>
      </c>
    </row>
    <row r="4" spans="1:13" ht="15">
      <c r="A4" s="68" t="s">
        <v>194</v>
      </c>
      <c r="B4" s="68" t="s">
        <v>20</v>
      </c>
      <c r="C4" s="68" t="s">
        <v>196</v>
      </c>
      <c r="D4" s="68" t="s">
        <v>197</v>
      </c>
      <c r="E4" s="68" t="s">
        <v>198</v>
      </c>
      <c r="F4" s="68" t="s">
        <v>199</v>
      </c>
      <c r="G4" s="68" t="s">
        <v>200</v>
      </c>
      <c r="H4" s="68" t="s">
        <v>201</v>
      </c>
      <c r="I4" s="68" t="s">
        <v>202</v>
      </c>
      <c r="J4" s="68" t="s">
        <v>203</v>
      </c>
      <c r="K4" s="68" t="s">
        <v>204</v>
      </c>
      <c r="L4" s="68" t="s">
        <v>205</v>
      </c>
      <c r="M4" s="69" t="s">
        <v>7</v>
      </c>
    </row>
    <row r="5" spans="1:13" ht="15">
      <c r="A5" s="70">
        <v>1</v>
      </c>
      <c r="B5" s="70" t="s">
        <v>21</v>
      </c>
      <c r="C5" s="71">
        <v>6081.33</v>
      </c>
      <c r="D5" s="71">
        <v>6247.46</v>
      </c>
      <c r="E5" s="71">
        <v>5932.48</v>
      </c>
      <c r="F5" s="71">
        <v>1772.1299999999999</v>
      </c>
      <c r="G5" s="71">
        <v>3471.44</v>
      </c>
      <c r="H5" s="71">
        <v>1488.1999999999998</v>
      </c>
      <c r="I5" s="71">
        <v>383.83</v>
      </c>
      <c r="J5" s="71">
        <v>117.49000000000001</v>
      </c>
      <c r="K5" s="71">
        <v>19.36</v>
      </c>
      <c r="L5" s="71">
        <v>430.13</v>
      </c>
      <c r="M5" s="72">
        <f>SUM(C5:L5)</f>
        <v>25943.850000000006</v>
      </c>
    </row>
    <row r="6" spans="1:13" ht="15">
      <c r="A6" s="70">
        <v>2</v>
      </c>
      <c r="B6" s="70" t="s">
        <v>22</v>
      </c>
      <c r="C6" s="71">
        <v>1564.2699999999998</v>
      </c>
      <c r="D6" s="71">
        <v>1591.6399999999999</v>
      </c>
      <c r="E6" s="71">
        <v>913.53</v>
      </c>
      <c r="F6" s="71">
        <v>219.69000000000003</v>
      </c>
      <c r="G6" s="71">
        <v>206.97</v>
      </c>
      <c r="H6" s="71">
        <v>164.55</v>
      </c>
      <c r="I6" s="71">
        <v>3.2100000000000004</v>
      </c>
      <c r="J6" s="71">
        <v>9.63</v>
      </c>
      <c r="K6" s="71">
        <v>5.65</v>
      </c>
      <c r="L6" s="71">
        <v>278.49</v>
      </c>
      <c r="M6" s="72">
        <f aca="true" t="shared" si="0" ref="M6:M69">SUM(C6:L6)</f>
        <v>4957.629999999999</v>
      </c>
    </row>
    <row r="7" spans="1:13" ht="15">
      <c r="A7" s="70">
        <v>3</v>
      </c>
      <c r="B7" s="70" t="s">
        <v>23</v>
      </c>
      <c r="C7" s="71">
        <v>6418.4</v>
      </c>
      <c r="D7" s="71">
        <v>7495.890000000001</v>
      </c>
      <c r="E7" s="71">
        <v>5525.1900000000005</v>
      </c>
      <c r="F7" s="71">
        <v>1478.82</v>
      </c>
      <c r="G7" s="71">
        <v>1891.7200000000003</v>
      </c>
      <c r="H7" s="71">
        <v>919.62</v>
      </c>
      <c r="I7" s="71">
        <v>257.22</v>
      </c>
      <c r="J7" s="71">
        <v>350.98999999999995</v>
      </c>
      <c r="K7" s="71">
        <v>102.00000000000001</v>
      </c>
      <c r="L7" s="71">
        <v>695.86</v>
      </c>
      <c r="M7" s="72">
        <f t="shared" si="0"/>
        <v>25135.710000000006</v>
      </c>
    </row>
    <row r="8" spans="1:13" ht="15">
      <c r="A8" s="70">
        <v>4</v>
      </c>
      <c r="B8" s="70" t="s">
        <v>24</v>
      </c>
      <c r="C8" s="71">
        <v>817.4399999999999</v>
      </c>
      <c r="D8" s="71">
        <v>865.8000000000001</v>
      </c>
      <c r="E8" s="71">
        <v>558.5600000000001</v>
      </c>
      <c r="F8" s="71">
        <v>227.84</v>
      </c>
      <c r="G8" s="71">
        <v>367.28999999999996</v>
      </c>
      <c r="H8" s="71">
        <v>233.39000000000001</v>
      </c>
      <c r="I8" s="71">
        <v>5.83</v>
      </c>
      <c r="J8" s="71">
        <v>29.619999999999997</v>
      </c>
      <c r="K8" s="71">
        <v>1.08</v>
      </c>
      <c r="L8" s="71">
        <v>136.89</v>
      </c>
      <c r="M8" s="72">
        <f t="shared" si="0"/>
        <v>3243.74</v>
      </c>
    </row>
    <row r="9" spans="1:13" ht="15">
      <c r="A9" s="70">
        <v>5</v>
      </c>
      <c r="B9" s="70" t="s">
        <v>25</v>
      </c>
      <c r="C9" s="71">
        <v>16495.96</v>
      </c>
      <c r="D9" s="71">
        <v>19740.649999999998</v>
      </c>
      <c r="E9" s="71">
        <v>15382.130000000001</v>
      </c>
      <c r="F9" s="71">
        <v>4860.88</v>
      </c>
      <c r="G9" s="71">
        <v>7087.29</v>
      </c>
      <c r="H9" s="71">
        <v>4558.99</v>
      </c>
      <c r="I9" s="71">
        <v>1205.1399999999999</v>
      </c>
      <c r="J9" s="71">
        <v>679.7499999999999</v>
      </c>
      <c r="K9" s="71">
        <v>151.02</v>
      </c>
      <c r="L9" s="71">
        <v>1916.24</v>
      </c>
      <c r="M9" s="72">
        <f t="shared" si="0"/>
        <v>72078.05000000002</v>
      </c>
    </row>
    <row r="10" spans="1:13" ht="15">
      <c r="A10" s="70">
        <v>6</v>
      </c>
      <c r="B10" s="70" t="s">
        <v>26</v>
      </c>
      <c r="C10" s="71">
        <v>55981.72</v>
      </c>
      <c r="D10" s="71">
        <v>74780.63</v>
      </c>
      <c r="E10" s="71">
        <v>55995.26</v>
      </c>
      <c r="F10" s="71">
        <v>11698.17</v>
      </c>
      <c r="G10" s="71">
        <v>18315.850000000002</v>
      </c>
      <c r="H10" s="71">
        <v>10555.519999999999</v>
      </c>
      <c r="I10" s="71">
        <v>17879.100000000002</v>
      </c>
      <c r="J10" s="71">
        <v>1827.9399999999998</v>
      </c>
      <c r="K10" s="71">
        <v>1127.04</v>
      </c>
      <c r="L10" s="71">
        <v>6671.98</v>
      </c>
      <c r="M10" s="72">
        <f t="shared" si="0"/>
        <v>254833.21000000005</v>
      </c>
    </row>
    <row r="11" spans="1:13" ht="15">
      <c r="A11" s="70">
        <v>7</v>
      </c>
      <c r="B11" s="70" t="s">
        <v>27</v>
      </c>
      <c r="C11" s="71">
        <v>546.64</v>
      </c>
      <c r="D11" s="71">
        <v>592.48</v>
      </c>
      <c r="E11" s="71">
        <v>370.92</v>
      </c>
      <c r="F11" s="71">
        <v>212.43</v>
      </c>
      <c r="G11" s="71">
        <v>220.55</v>
      </c>
      <c r="H11" s="71">
        <v>126.22000000000001</v>
      </c>
      <c r="I11" s="71">
        <v>6.35</v>
      </c>
      <c r="J11" s="71">
        <v>24.479999999999997</v>
      </c>
      <c r="K11" s="71">
        <v>3.4700000000000006</v>
      </c>
      <c r="L11" s="71">
        <v>83.34</v>
      </c>
      <c r="M11" s="72">
        <f t="shared" si="0"/>
        <v>2186.8799999999997</v>
      </c>
    </row>
    <row r="12" spans="1:13" ht="15">
      <c r="A12" s="70">
        <v>8</v>
      </c>
      <c r="B12" s="70" t="s">
        <v>28</v>
      </c>
      <c r="C12" s="71">
        <v>3598.3</v>
      </c>
      <c r="D12" s="71">
        <v>4962.51</v>
      </c>
      <c r="E12" s="71">
        <v>4181.63</v>
      </c>
      <c r="F12" s="71">
        <v>913.56</v>
      </c>
      <c r="G12" s="71">
        <v>1324.96</v>
      </c>
      <c r="H12" s="71">
        <v>1069.51</v>
      </c>
      <c r="I12" s="71">
        <v>156.46</v>
      </c>
      <c r="J12" s="71">
        <v>163.14000000000004</v>
      </c>
      <c r="K12" s="71">
        <v>16.86</v>
      </c>
      <c r="L12" s="71">
        <v>602.7</v>
      </c>
      <c r="M12" s="72">
        <f t="shared" si="0"/>
        <v>16989.63</v>
      </c>
    </row>
    <row r="13" spans="1:13" ht="15">
      <c r="A13" s="70">
        <v>9</v>
      </c>
      <c r="B13" s="70" t="s">
        <v>29</v>
      </c>
      <c r="C13" s="71">
        <v>3725.6200000000003</v>
      </c>
      <c r="D13" s="71">
        <v>4648.32</v>
      </c>
      <c r="E13" s="71">
        <v>3426.6</v>
      </c>
      <c r="F13" s="71">
        <v>800.01</v>
      </c>
      <c r="G13" s="71">
        <v>1349.1100000000001</v>
      </c>
      <c r="H13" s="71">
        <v>801.39</v>
      </c>
      <c r="I13" s="71">
        <v>102.66000000000001</v>
      </c>
      <c r="J13" s="71">
        <v>158.59999999999997</v>
      </c>
      <c r="K13" s="71">
        <v>26.05</v>
      </c>
      <c r="L13" s="71">
        <v>712.47</v>
      </c>
      <c r="M13" s="72">
        <f t="shared" si="0"/>
        <v>15750.83</v>
      </c>
    </row>
    <row r="14" spans="1:13" ht="15">
      <c r="A14" s="70">
        <v>10</v>
      </c>
      <c r="B14" s="70" t="s">
        <v>30</v>
      </c>
      <c r="C14" s="71">
        <v>7931.08</v>
      </c>
      <c r="D14" s="71">
        <v>10263.23</v>
      </c>
      <c r="E14" s="71">
        <v>8305.59</v>
      </c>
      <c r="F14" s="71">
        <v>2670.6800000000003</v>
      </c>
      <c r="G14" s="71">
        <v>3252.2499999999995</v>
      </c>
      <c r="H14" s="71">
        <v>1739.32</v>
      </c>
      <c r="I14" s="71">
        <v>355.23</v>
      </c>
      <c r="J14" s="71">
        <v>201.03</v>
      </c>
      <c r="K14" s="71">
        <v>102</v>
      </c>
      <c r="L14" s="71">
        <v>916.51</v>
      </c>
      <c r="M14" s="72">
        <f t="shared" si="0"/>
        <v>35736.920000000006</v>
      </c>
    </row>
    <row r="15" spans="1:13" ht="15">
      <c r="A15" s="70">
        <v>11</v>
      </c>
      <c r="B15" s="70" t="s">
        <v>31</v>
      </c>
      <c r="C15" s="71">
        <v>8678.11</v>
      </c>
      <c r="D15" s="71">
        <v>10797.26</v>
      </c>
      <c r="E15" s="71">
        <v>8375.68</v>
      </c>
      <c r="F15" s="71">
        <v>1969</v>
      </c>
      <c r="G15" s="71">
        <v>3553.36</v>
      </c>
      <c r="H15" s="71">
        <v>2295.45</v>
      </c>
      <c r="I15" s="71">
        <v>5044.93</v>
      </c>
      <c r="J15" s="71">
        <v>217.14999999999998</v>
      </c>
      <c r="K15" s="71">
        <v>145.45000000000002</v>
      </c>
      <c r="L15" s="71">
        <v>759.9300000000001</v>
      </c>
      <c r="M15" s="72">
        <f t="shared" si="0"/>
        <v>41836.32</v>
      </c>
    </row>
    <row r="16" spans="1:13" ht="15">
      <c r="A16" s="70">
        <v>12</v>
      </c>
      <c r="B16" s="70" t="s">
        <v>32</v>
      </c>
      <c r="C16" s="71">
        <v>2772</v>
      </c>
      <c r="D16" s="71">
        <v>2990.79</v>
      </c>
      <c r="E16" s="71">
        <v>1874.94</v>
      </c>
      <c r="F16" s="71">
        <v>722.8399999999999</v>
      </c>
      <c r="G16" s="71">
        <v>752.23</v>
      </c>
      <c r="H16" s="71">
        <v>453.99</v>
      </c>
      <c r="I16" s="71">
        <v>50.18</v>
      </c>
      <c r="J16" s="71">
        <v>38.129999999999995</v>
      </c>
      <c r="K16" s="71">
        <v>17.569999999999997</v>
      </c>
      <c r="L16" s="71">
        <v>319.41</v>
      </c>
      <c r="M16" s="72">
        <f t="shared" si="0"/>
        <v>9992.079999999998</v>
      </c>
    </row>
    <row r="17" spans="1:13" ht="15">
      <c r="A17" s="70">
        <v>13</v>
      </c>
      <c r="B17" s="70" t="s">
        <v>206</v>
      </c>
      <c r="C17" s="71">
        <v>70069.95999999999</v>
      </c>
      <c r="D17" s="71">
        <v>92102.52</v>
      </c>
      <c r="E17" s="71">
        <v>61618.47</v>
      </c>
      <c r="F17" s="71">
        <v>16913.19</v>
      </c>
      <c r="G17" s="71">
        <v>33209.8</v>
      </c>
      <c r="H17" s="71">
        <v>23605.319999999996</v>
      </c>
      <c r="I17" s="71">
        <v>31223.649999999998</v>
      </c>
      <c r="J17" s="71">
        <v>2810.8999999999996</v>
      </c>
      <c r="K17" s="71">
        <v>345.17</v>
      </c>
      <c r="L17" s="71">
        <v>9527.74</v>
      </c>
      <c r="M17" s="72">
        <f t="shared" si="0"/>
        <v>341426.72000000003</v>
      </c>
    </row>
    <row r="18" spans="1:13" ht="15">
      <c r="A18" s="70">
        <v>14</v>
      </c>
      <c r="B18" s="70" t="s">
        <v>207</v>
      </c>
      <c r="C18" s="71">
        <v>1047.35</v>
      </c>
      <c r="D18" s="71">
        <v>1359.1699999999998</v>
      </c>
      <c r="E18" s="71">
        <v>957.3399999999999</v>
      </c>
      <c r="F18" s="71">
        <v>316.58</v>
      </c>
      <c r="G18" s="71">
        <v>287.90999999999997</v>
      </c>
      <c r="H18" s="71">
        <v>367.61</v>
      </c>
      <c r="I18" s="71">
        <v>427.88</v>
      </c>
      <c r="J18" s="71">
        <v>5.5</v>
      </c>
      <c r="K18" s="71">
        <v>4.95</v>
      </c>
      <c r="L18" s="71">
        <v>174.20999999999998</v>
      </c>
      <c r="M18" s="72">
        <f t="shared" si="0"/>
        <v>4948.499999999999</v>
      </c>
    </row>
    <row r="19" spans="1:13" ht="15">
      <c r="A19" s="70">
        <v>15</v>
      </c>
      <c r="B19" s="70" t="s">
        <v>34</v>
      </c>
      <c r="C19" s="71">
        <v>529.38</v>
      </c>
      <c r="D19" s="71">
        <v>569.97</v>
      </c>
      <c r="E19" s="71">
        <v>375.73</v>
      </c>
      <c r="F19" s="71">
        <v>236.67000000000002</v>
      </c>
      <c r="G19" s="71">
        <v>170.07</v>
      </c>
      <c r="H19" s="71">
        <v>89.35</v>
      </c>
      <c r="I19" s="71">
        <v>0</v>
      </c>
      <c r="J19" s="71">
        <v>18.11</v>
      </c>
      <c r="K19" s="71">
        <v>3.3200000000000003</v>
      </c>
      <c r="L19" s="71">
        <v>70.72</v>
      </c>
      <c r="M19" s="72">
        <f t="shared" si="0"/>
        <v>2063.3199999999997</v>
      </c>
    </row>
    <row r="20" spans="1:13" ht="15">
      <c r="A20" s="70">
        <v>16</v>
      </c>
      <c r="B20" s="70" t="s">
        <v>35</v>
      </c>
      <c r="C20" s="71">
        <v>35210.55</v>
      </c>
      <c r="D20" s="71">
        <v>35976.75</v>
      </c>
      <c r="E20" s="71">
        <v>24715.79</v>
      </c>
      <c r="F20" s="71">
        <v>6356.370000000001</v>
      </c>
      <c r="G20" s="71">
        <v>9793.75</v>
      </c>
      <c r="H20" s="71">
        <v>5468.410000000001</v>
      </c>
      <c r="I20" s="71">
        <v>2709.6</v>
      </c>
      <c r="J20" s="71">
        <v>931.45</v>
      </c>
      <c r="K20" s="71">
        <v>364.75</v>
      </c>
      <c r="L20" s="71">
        <v>2408.5299999999997</v>
      </c>
      <c r="M20" s="72">
        <f t="shared" si="0"/>
        <v>123935.95</v>
      </c>
    </row>
    <row r="21" spans="1:13" ht="15">
      <c r="A21" s="70">
        <v>17</v>
      </c>
      <c r="B21" s="70" t="s">
        <v>36</v>
      </c>
      <c r="C21" s="71">
        <v>10139.56</v>
      </c>
      <c r="D21" s="71">
        <v>11800.900000000001</v>
      </c>
      <c r="E21" s="71">
        <v>7833.7300000000005</v>
      </c>
      <c r="F21" s="71">
        <v>2810.12</v>
      </c>
      <c r="G21" s="71">
        <v>3364.0000000000005</v>
      </c>
      <c r="H21" s="71">
        <v>2451.35</v>
      </c>
      <c r="I21" s="71">
        <v>237.72000000000003</v>
      </c>
      <c r="J21" s="71">
        <v>271.28</v>
      </c>
      <c r="K21" s="71">
        <v>148.16</v>
      </c>
      <c r="L21" s="71">
        <v>1175.45</v>
      </c>
      <c r="M21" s="72">
        <f t="shared" si="0"/>
        <v>40232.27</v>
      </c>
    </row>
    <row r="22" spans="1:13" ht="15">
      <c r="A22" s="70">
        <v>18</v>
      </c>
      <c r="B22" s="70" t="s">
        <v>37</v>
      </c>
      <c r="C22" s="71">
        <v>3270.6800000000003</v>
      </c>
      <c r="D22" s="71">
        <v>4076.68</v>
      </c>
      <c r="E22" s="71">
        <v>2650.17</v>
      </c>
      <c r="F22" s="71">
        <v>504.64</v>
      </c>
      <c r="G22" s="71">
        <v>863.64</v>
      </c>
      <c r="H22" s="71">
        <v>625.77</v>
      </c>
      <c r="I22" s="71">
        <v>230.84</v>
      </c>
      <c r="J22" s="71">
        <v>61.339999999999996</v>
      </c>
      <c r="K22" s="71">
        <v>25.609999999999996</v>
      </c>
      <c r="L22" s="71">
        <v>390.58</v>
      </c>
      <c r="M22" s="72">
        <f t="shared" si="0"/>
        <v>12699.95</v>
      </c>
    </row>
    <row r="23" spans="1:13" ht="15">
      <c r="A23" s="70">
        <v>19</v>
      </c>
      <c r="B23" s="70" t="s">
        <v>38</v>
      </c>
      <c r="C23" s="71">
        <v>362.26</v>
      </c>
      <c r="D23" s="71">
        <v>389.58000000000004</v>
      </c>
      <c r="E23" s="71">
        <v>191.43999999999997</v>
      </c>
      <c r="F23" s="71">
        <v>75.60000000000001</v>
      </c>
      <c r="G23" s="71">
        <v>88.14</v>
      </c>
      <c r="H23" s="71">
        <v>49.2</v>
      </c>
      <c r="I23" s="71">
        <v>5.77</v>
      </c>
      <c r="J23" s="71">
        <v>9.720000000000002</v>
      </c>
      <c r="K23" s="71">
        <v>1.08</v>
      </c>
      <c r="L23" s="71">
        <v>52.82</v>
      </c>
      <c r="M23" s="72">
        <f t="shared" si="0"/>
        <v>1225.61</v>
      </c>
    </row>
    <row r="24" spans="1:13" ht="15">
      <c r="A24" s="70">
        <v>20</v>
      </c>
      <c r="B24" s="70" t="s">
        <v>39</v>
      </c>
      <c r="C24" s="71">
        <v>1723.54</v>
      </c>
      <c r="D24" s="71">
        <v>1792.42</v>
      </c>
      <c r="E24" s="71">
        <v>1045.35</v>
      </c>
      <c r="F24" s="71">
        <v>333.86</v>
      </c>
      <c r="G24" s="71">
        <v>353.36</v>
      </c>
      <c r="H24" s="71">
        <v>232.18</v>
      </c>
      <c r="I24" s="71">
        <v>296.96000000000004</v>
      </c>
      <c r="J24" s="71">
        <v>54.879999999999995</v>
      </c>
      <c r="K24" s="71">
        <v>11.85</v>
      </c>
      <c r="L24" s="71">
        <v>144.16000000000003</v>
      </c>
      <c r="M24" s="72">
        <f t="shared" si="0"/>
        <v>5988.5599999999995</v>
      </c>
    </row>
    <row r="25" spans="1:13" ht="15">
      <c r="A25" s="70">
        <v>21</v>
      </c>
      <c r="B25" s="70" t="s">
        <v>40</v>
      </c>
      <c r="C25" s="71">
        <v>601.87</v>
      </c>
      <c r="D25" s="71">
        <v>648.01</v>
      </c>
      <c r="E25" s="71">
        <v>414.65</v>
      </c>
      <c r="F25" s="71">
        <v>231.18</v>
      </c>
      <c r="G25" s="71">
        <v>340.35</v>
      </c>
      <c r="H25" s="71">
        <v>243.23000000000002</v>
      </c>
      <c r="I25" s="71">
        <v>29.839999999999996</v>
      </c>
      <c r="J25" s="71">
        <v>39.410000000000004</v>
      </c>
      <c r="K25" s="71">
        <v>7.930000000000001</v>
      </c>
      <c r="L25" s="71">
        <v>100.95</v>
      </c>
      <c r="M25" s="72">
        <f t="shared" si="0"/>
        <v>2657.42</v>
      </c>
    </row>
    <row r="26" spans="1:13" ht="15">
      <c r="A26" s="70">
        <v>22</v>
      </c>
      <c r="B26" s="70" t="s">
        <v>41</v>
      </c>
      <c r="C26" s="71">
        <v>444.21000000000004</v>
      </c>
      <c r="D26" s="71">
        <v>465.54</v>
      </c>
      <c r="E26" s="71">
        <v>158.17000000000002</v>
      </c>
      <c r="F26" s="71">
        <v>76.06</v>
      </c>
      <c r="G26" s="71">
        <v>94.54000000000002</v>
      </c>
      <c r="H26" s="71">
        <v>54.059999999999995</v>
      </c>
      <c r="I26" s="71">
        <v>37.910000000000004</v>
      </c>
      <c r="J26" s="71">
        <v>0.96</v>
      </c>
      <c r="K26" s="71">
        <v>0</v>
      </c>
      <c r="L26" s="71">
        <v>42.88</v>
      </c>
      <c r="M26" s="72">
        <f t="shared" si="0"/>
        <v>1374.3300000000002</v>
      </c>
    </row>
    <row r="27" spans="1:13" ht="15">
      <c r="A27" s="70">
        <v>23</v>
      </c>
      <c r="B27" s="70" t="s">
        <v>42</v>
      </c>
      <c r="C27" s="71">
        <v>455.1</v>
      </c>
      <c r="D27" s="71">
        <v>579.19</v>
      </c>
      <c r="E27" s="71">
        <v>419.75</v>
      </c>
      <c r="F27" s="71">
        <v>97.83000000000001</v>
      </c>
      <c r="G27" s="71">
        <v>196.51000000000002</v>
      </c>
      <c r="H27" s="71">
        <v>184.15</v>
      </c>
      <c r="I27" s="71">
        <v>5.859999999999999</v>
      </c>
      <c r="J27" s="71">
        <v>23.28</v>
      </c>
      <c r="K27" s="71">
        <v>10.2</v>
      </c>
      <c r="L27" s="71">
        <v>61.33</v>
      </c>
      <c r="M27" s="72">
        <f t="shared" si="0"/>
        <v>2033.1999999999998</v>
      </c>
    </row>
    <row r="28" spans="1:13" ht="15">
      <c r="A28" s="70">
        <v>24</v>
      </c>
      <c r="B28" s="70" t="s">
        <v>43</v>
      </c>
      <c r="C28" s="71">
        <v>537.39</v>
      </c>
      <c r="D28" s="71">
        <v>597.86</v>
      </c>
      <c r="E28" s="71">
        <v>364.18</v>
      </c>
      <c r="F28" s="71">
        <v>81.71000000000001</v>
      </c>
      <c r="G28" s="71">
        <v>56.900000000000006</v>
      </c>
      <c r="H28" s="71">
        <v>59.269999999999996</v>
      </c>
      <c r="I28" s="71">
        <v>41.55</v>
      </c>
      <c r="J28" s="71">
        <v>16.87</v>
      </c>
      <c r="K28" s="71">
        <v>14.02</v>
      </c>
      <c r="L28" s="71">
        <v>66.02</v>
      </c>
      <c r="M28" s="72">
        <f t="shared" si="0"/>
        <v>1835.77</v>
      </c>
    </row>
    <row r="29" spans="1:13" ht="15">
      <c r="A29" s="70">
        <v>25</v>
      </c>
      <c r="B29" s="70" t="s">
        <v>44</v>
      </c>
      <c r="C29" s="71">
        <v>1416.3300000000002</v>
      </c>
      <c r="D29" s="71">
        <v>1518.2899999999997</v>
      </c>
      <c r="E29" s="71">
        <v>852.3299999999999</v>
      </c>
      <c r="F29" s="71">
        <v>267.03999999999996</v>
      </c>
      <c r="G29" s="71">
        <v>391.43000000000006</v>
      </c>
      <c r="H29" s="71">
        <v>298.26</v>
      </c>
      <c r="I29" s="71">
        <v>276.43</v>
      </c>
      <c r="J29" s="71">
        <v>16.39</v>
      </c>
      <c r="K29" s="71">
        <v>2.63</v>
      </c>
      <c r="L29" s="71">
        <v>115.81</v>
      </c>
      <c r="M29" s="72">
        <f t="shared" si="0"/>
        <v>5154.940000000001</v>
      </c>
    </row>
    <row r="30" spans="1:13" ht="15">
      <c r="A30" s="70">
        <v>26</v>
      </c>
      <c r="B30" s="70" t="s">
        <v>45</v>
      </c>
      <c r="C30" s="71">
        <v>1740.6999999999998</v>
      </c>
      <c r="D30" s="71">
        <v>2071.17</v>
      </c>
      <c r="E30" s="71">
        <v>1311.35</v>
      </c>
      <c r="F30" s="71">
        <v>371.59</v>
      </c>
      <c r="G30" s="71">
        <v>487.39000000000004</v>
      </c>
      <c r="H30" s="71">
        <v>391.39000000000004</v>
      </c>
      <c r="I30" s="71">
        <v>293.98999999999995</v>
      </c>
      <c r="J30" s="71">
        <v>16.34</v>
      </c>
      <c r="K30" s="71">
        <v>5.470000000000001</v>
      </c>
      <c r="L30" s="71">
        <v>289</v>
      </c>
      <c r="M30" s="72">
        <f t="shared" si="0"/>
        <v>6978.39</v>
      </c>
    </row>
    <row r="31" spans="1:13" ht="15">
      <c r="A31" s="70">
        <v>27</v>
      </c>
      <c r="B31" s="70" t="s">
        <v>46</v>
      </c>
      <c r="C31" s="71">
        <v>5672.139999999999</v>
      </c>
      <c r="D31" s="71">
        <v>7082.05</v>
      </c>
      <c r="E31" s="71">
        <v>4661.05</v>
      </c>
      <c r="F31" s="71">
        <v>1068.8</v>
      </c>
      <c r="G31" s="71">
        <v>1421.1299999999997</v>
      </c>
      <c r="H31" s="71">
        <v>1072.51</v>
      </c>
      <c r="I31" s="71">
        <v>523.14</v>
      </c>
      <c r="J31" s="71">
        <v>111.49</v>
      </c>
      <c r="K31" s="71">
        <v>41.38</v>
      </c>
      <c r="L31" s="71">
        <v>874.97</v>
      </c>
      <c r="M31" s="72">
        <f t="shared" si="0"/>
        <v>22528.66</v>
      </c>
    </row>
    <row r="32" spans="1:13" ht="15">
      <c r="A32" s="70">
        <v>28</v>
      </c>
      <c r="B32" s="70" t="s">
        <v>47</v>
      </c>
      <c r="C32" s="71">
        <v>3094.37</v>
      </c>
      <c r="D32" s="71">
        <v>3754.1</v>
      </c>
      <c r="E32" s="71">
        <v>2413.94</v>
      </c>
      <c r="F32" s="71">
        <v>478.71000000000004</v>
      </c>
      <c r="G32" s="71">
        <v>822.37</v>
      </c>
      <c r="H32" s="71">
        <v>564.93</v>
      </c>
      <c r="I32" s="71">
        <v>534.5</v>
      </c>
      <c r="J32" s="71">
        <v>126.09</v>
      </c>
      <c r="K32" s="71">
        <v>33.34</v>
      </c>
      <c r="L32" s="71">
        <v>358.74</v>
      </c>
      <c r="M32" s="72">
        <f t="shared" si="0"/>
        <v>12181.09</v>
      </c>
    </row>
    <row r="33" spans="1:13" ht="15">
      <c r="A33" s="70">
        <v>29</v>
      </c>
      <c r="B33" s="70" t="s">
        <v>48</v>
      </c>
      <c r="C33" s="71">
        <v>40809.94</v>
      </c>
      <c r="D33" s="71">
        <v>52930</v>
      </c>
      <c r="E33" s="71">
        <v>37793.51</v>
      </c>
      <c r="F33" s="71">
        <v>11573.98</v>
      </c>
      <c r="G33" s="71">
        <v>16118.43</v>
      </c>
      <c r="H33" s="71">
        <v>6580.26</v>
      </c>
      <c r="I33" s="71">
        <v>15819.180000000002</v>
      </c>
      <c r="J33" s="71">
        <v>1174.65</v>
      </c>
      <c r="K33" s="71">
        <v>363.95000000000005</v>
      </c>
      <c r="L33" s="71">
        <v>6345.51</v>
      </c>
      <c r="M33" s="72">
        <f t="shared" si="0"/>
        <v>189509.41000000003</v>
      </c>
    </row>
    <row r="34" spans="1:13" ht="15">
      <c r="A34" s="70">
        <v>30</v>
      </c>
      <c r="B34" s="70" t="s">
        <v>49</v>
      </c>
      <c r="C34" s="71">
        <v>896.6800000000001</v>
      </c>
      <c r="D34" s="71">
        <v>1076.75</v>
      </c>
      <c r="E34" s="71">
        <v>713.51</v>
      </c>
      <c r="F34" s="71">
        <v>186.69</v>
      </c>
      <c r="G34" s="71">
        <v>188.58</v>
      </c>
      <c r="H34" s="71">
        <v>123.44</v>
      </c>
      <c r="I34" s="71">
        <v>0.35</v>
      </c>
      <c r="J34" s="71">
        <v>10.32</v>
      </c>
      <c r="K34" s="71">
        <v>0</v>
      </c>
      <c r="L34" s="71">
        <v>130.07</v>
      </c>
      <c r="M34" s="72">
        <f t="shared" si="0"/>
        <v>3326.3900000000003</v>
      </c>
    </row>
    <row r="35" spans="1:13" ht="15">
      <c r="A35" s="70">
        <v>31</v>
      </c>
      <c r="B35" s="70" t="s">
        <v>50</v>
      </c>
      <c r="C35" s="71">
        <v>4018.15</v>
      </c>
      <c r="D35" s="71">
        <v>5167.17</v>
      </c>
      <c r="E35" s="71">
        <v>3529.8999999999996</v>
      </c>
      <c r="F35" s="71">
        <v>741.73</v>
      </c>
      <c r="G35" s="71">
        <v>1313.77</v>
      </c>
      <c r="H35" s="71">
        <v>1027.77</v>
      </c>
      <c r="I35" s="71">
        <v>753.2799999999999</v>
      </c>
      <c r="J35" s="71">
        <v>105.12</v>
      </c>
      <c r="K35" s="71">
        <v>37.7</v>
      </c>
      <c r="L35" s="71">
        <v>604.8</v>
      </c>
      <c r="M35" s="72">
        <f t="shared" si="0"/>
        <v>17299.39</v>
      </c>
    </row>
    <row r="36" spans="1:13" ht="15">
      <c r="A36" s="70">
        <v>32</v>
      </c>
      <c r="B36" s="70" t="s">
        <v>51</v>
      </c>
      <c r="C36" s="71">
        <v>1889.99</v>
      </c>
      <c r="D36" s="71">
        <v>2145.29</v>
      </c>
      <c r="E36" s="71">
        <v>1281.2299999999998</v>
      </c>
      <c r="F36" s="71">
        <v>497.97999999999996</v>
      </c>
      <c r="G36" s="71">
        <v>465.17</v>
      </c>
      <c r="H36" s="71">
        <v>315.54999999999995</v>
      </c>
      <c r="I36" s="71">
        <v>48.599999999999994</v>
      </c>
      <c r="J36" s="71">
        <v>129.62</v>
      </c>
      <c r="K36" s="71">
        <v>4.1499999999999995</v>
      </c>
      <c r="L36" s="71">
        <v>319.63</v>
      </c>
      <c r="M36" s="72">
        <f t="shared" si="0"/>
        <v>7097.209999999999</v>
      </c>
    </row>
    <row r="37" spans="1:13" ht="15">
      <c r="A37" s="70">
        <v>33</v>
      </c>
      <c r="B37" s="70" t="s">
        <v>52</v>
      </c>
      <c r="C37" s="71">
        <v>321.09999999999997</v>
      </c>
      <c r="D37" s="71">
        <v>327.59</v>
      </c>
      <c r="E37" s="71">
        <v>142.06</v>
      </c>
      <c r="F37" s="71">
        <v>115.58000000000001</v>
      </c>
      <c r="G37" s="71">
        <v>65.55</v>
      </c>
      <c r="H37" s="71">
        <v>66</v>
      </c>
      <c r="I37" s="71">
        <v>17.99</v>
      </c>
      <c r="J37" s="71">
        <v>3.21</v>
      </c>
      <c r="K37" s="71">
        <v>0.34</v>
      </c>
      <c r="L37" s="71">
        <v>44.28</v>
      </c>
      <c r="M37" s="72">
        <f t="shared" si="0"/>
        <v>1103.7</v>
      </c>
    </row>
    <row r="38" spans="1:13" ht="15">
      <c r="A38" s="70">
        <v>34</v>
      </c>
      <c r="B38" s="70" t="s">
        <v>53</v>
      </c>
      <c r="C38" s="71">
        <v>308.45</v>
      </c>
      <c r="D38" s="71">
        <v>340.15999999999997</v>
      </c>
      <c r="E38" s="71">
        <v>189.07</v>
      </c>
      <c r="F38" s="71">
        <v>66.6</v>
      </c>
      <c r="G38" s="71">
        <v>60.13999999999999</v>
      </c>
      <c r="H38" s="71">
        <v>39.35</v>
      </c>
      <c r="I38" s="71">
        <v>41.08</v>
      </c>
      <c r="J38" s="71">
        <v>1.98</v>
      </c>
      <c r="K38" s="71">
        <v>0</v>
      </c>
      <c r="L38" s="71">
        <v>38.59</v>
      </c>
      <c r="M38" s="72">
        <f t="shared" si="0"/>
        <v>1085.4199999999998</v>
      </c>
    </row>
    <row r="39" spans="1:13" ht="15">
      <c r="A39" s="70">
        <v>35</v>
      </c>
      <c r="B39" s="70" t="s">
        <v>54</v>
      </c>
      <c r="C39" s="71">
        <v>10350.42</v>
      </c>
      <c r="D39" s="71">
        <v>12341.98</v>
      </c>
      <c r="E39" s="71">
        <v>8035.470000000001</v>
      </c>
      <c r="F39" s="71">
        <v>1758.97</v>
      </c>
      <c r="G39" s="71">
        <v>2675.8199999999997</v>
      </c>
      <c r="H39" s="71">
        <v>1770.3400000000001</v>
      </c>
      <c r="I39" s="71">
        <v>1453.51</v>
      </c>
      <c r="J39" s="71">
        <v>214.28999999999996</v>
      </c>
      <c r="K39" s="71">
        <v>32.959999999999994</v>
      </c>
      <c r="L39" s="71">
        <v>1556.83</v>
      </c>
      <c r="M39" s="72">
        <f t="shared" si="0"/>
        <v>40190.590000000004</v>
      </c>
    </row>
    <row r="40" spans="1:13" ht="15">
      <c r="A40" s="70">
        <v>36</v>
      </c>
      <c r="B40" s="70" t="s">
        <v>55</v>
      </c>
      <c r="C40" s="71">
        <v>19176.5</v>
      </c>
      <c r="D40" s="71">
        <v>21469.440000000002</v>
      </c>
      <c r="E40" s="71">
        <v>14322.68</v>
      </c>
      <c r="F40" s="71">
        <v>4656.07</v>
      </c>
      <c r="G40" s="71">
        <v>6733.03</v>
      </c>
      <c r="H40" s="71">
        <v>4832.43</v>
      </c>
      <c r="I40" s="71">
        <v>4573.32</v>
      </c>
      <c r="J40" s="71">
        <v>685.9399999999999</v>
      </c>
      <c r="K40" s="71">
        <v>153.67</v>
      </c>
      <c r="L40" s="71">
        <v>1980.31</v>
      </c>
      <c r="M40" s="72">
        <f t="shared" si="0"/>
        <v>78583.39</v>
      </c>
    </row>
    <row r="41" spans="1:13" ht="15">
      <c r="A41" s="70">
        <v>37</v>
      </c>
      <c r="B41" s="70" t="s">
        <v>56</v>
      </c>
      <c r="C41" s="71">
        <v>8475.62</v>
      </c>
      <c r="D41" s="71">
        <v>9515.449999999999</v>
      </c>
      <c r="E41" s="71">
        <v>6827.2300000000005</v>
      </c>
      <c r="F41" s="71">
        <v>2393.88</v>
      </c>
      <c r="G41" s="71">
        <v>2434.17</v>
      </c>
      <c r="H41" s="71">
        <v>1473.07</v>
      </c>
      <c r="I41" s="71">
        <v>222.70000000000002</v>
      </c>
      <c r="J41" s="71">
        <v>320.31</v>
      </c>
      <c r="K41" s="71">
        <v>76.02000000000001</v>
      </c>
      <c r="L41" s="71">
        <v>714.51</v>
      </c>
      <c r="M41" s="72">
        <f t="shared" si="0"/>
        <v>32452.96</v>
      </c>
    </row>
    <row r="42" spans="1:13" ht="15">
      <c r="A42" s="70">
        <v>38</v>
      </c>
      <c r="B42" s="70" t="s">
        <v>57</v>
      </c>
      <c r="C42" s="71">
        <v>1389.94</v>
      </c>
      <c r="D42" s="71">
        <v>1555.1200000000001</v>
      </c>
      <c r="E42" s="71">
        <v>989.8300000000002</v>
      </c>
      <c r="F42" s="71">
        <v>503.31</v>
      </c>
      <c r="G42" s="71">
        <v>781.6</v>
      </c>
      <c r="H42" s="71">
        <v>475.66</v>
      </c>
      <c r="I42" s="71">
        <v>69.30999999999999</v>
      </c>
      <c r="J42" s="71">
        <v>17.8</v>
      </c>
      <c r="K42" s="71">
        <v>4.16</v>
      </c>
      <c r="L42" s="71">
        <v>155.97</v>
      </c>
      <c r="M42" s="72">
        <f t="shared" si="0"/>
        <v>5942.700000000002</v>
      </c>
    </row>
    <row r="43" spans="1:13" ht="15">
      <c r="A43" s="70">
        <v>39</v>
      </c>
      <c r="B43" s="70" t="s">
        <v>58</v>
      </c>
      <c r="C43" s="71">
        <v>382.51</v>
      </c>
      <c r="D43" s="71">
        <v>411.12</v>
      </c>
      <c r="E43" s="71">
        <v>246.91000000000003</v>
      </c>
      <c r="F43" s="71">
        <v>77.08</v>
      </c>
      <c r="G43" s="71">
        <v>82.58000000000001</v>
      </c>
      <c r="H43" s="71">
        <v>107.01000000000002</v>
      </c>
      <c r="I43" s="71">
        <v>0.8800000000000001</v>
      </c>
      <c r="J43" s="71">
        <v>39.870000000000005</v>
      </c>
      <c r="K43" s="71">
        <v>4.88</v>
      </c>
      <c r="L43" s="71">
        <v>69.37</v>
      </c>
      <c r="M43" s="72">
        <f t="shared" si="0"/>
        <v>1422.21</v>
      </c>
    </row>
    <row r="44" spans="1:13" ht="15">
      <c r="A44" s="70">
        <v>40</v>
      </c>
      <c r="B44" s="70" t="s">
        <v>59</v>
      </c>
      <c r="C44" s="71">
        <v>649.11</v>
      </c>
      <c r="D44" s="71">
        <v>750.61</v>
      </c>
      <c r="E44" s="71">
        <v>514.35</v>
      </c>
      <c r="F44" s="71">
        <v>263.84000000000003</v>
      </c>
      <c r="G44" s="71">
        <v>238.05</v>
      </c>
      <c r="H44" s="71">
        <v>219.71</v>
      </c>
      <c r="I44" s="71">
        <v>2.9699999999999998</v>
      </c>
      <c r="J44" s="71">
        <v>1.05</v>
      </c>
      <c r="K44" s="71">
        <v>0</v>
      </c>
      <c r="L44" s="71">
        <v>102.41</v>
      </c>
      <c r="M44" s="72">
        <f t="shared" si="0"/>
        <v>2742.1000000000004</v>
      </c>
    </row>
    <row r="45" spans="1:13" ht="15">
      <c r="A45" s="70">
        <v>41</v>
      </c>
      <c r="B45" s="70" t="s">
        <v>60</v>
      </c>
      <c r="C45" s="71">
        <v>9498.93</v>
      </c>
      <c r="D45" s="71">
        <v>11440.82</v>
      </c>
      <c r="E45" s="71">
        <v>7635.25</v>
      </c>
      <c r="F45" s="71">
        <v>2765.0600000000004</v>
      </c>
      <c r="G45" s="71">
        <v>3825.37</v>
      </c>
      <c r="H45" s="71">
        <v>2656.5800000000004</v>
      </c>
      <c r="I45" s="71">
        <v>2692.9</v>
      </c>
      <c r="J45" s="71">
        <v>378.4699999999999</v>
      </c>
      <c r="K45" s="71">
        <v>48.23</v>
      </c>
      <c r="L45" s="71">
        <v>1136.8600000000001</v>
      </c>
      <c r="M45" s="72">
        <f t="shared" si="0"/>
        <v>42078.47000000001</v>
      </c>
    </row>
    <row r="46" spans="1:13" ht="15">
      <c r="A46" s="70">
        <v>42</v>
      </c>
      <c r="B46" s="70" t="s">
        <v>61</v>
      </c>
      <c r="C46" s="71">
        <v>10069.77</v>
      </c>
      <c r="D46" s="71">
        <v>12502.91</v>
      </c>
      <c r="E46" s="71">
        <v>8309.1</v>
      </c>
      <c r="F46" s="71">
        <v>2219.1400000000003</v>
      </c>
      <c r="G46" s="71">
        <v>3336.59</v>
      </c>
      <c r="H46" s="71">
        <v>2418.37</v>
      </c>
      <c r="I46" s="71">
        <v>1205.6899999999998</v>
      </c>
      <c r="J46" s="71">
        <v>283.16999999999996</v>
      </c>
      <c r="K46" s="71">
        <v>19.6</v>
      </c>
      <c r="L46" s="71">
        <v>1639.34</v>
      </c>
      <c r="M46" s="72">
        <f t="shared" si="0"/>
        <v>42003.67999999999</v>
      </c>
    </row>
    <row r="47" spans="1:13" ht="15">
      <c r="A47" s="70">
        <v>43</v>
      </c>
      <c r="B47" s="70" t="s">
        <v>62</v>
      </c>
      <c r="C47" s="71">
        <v>3388.08</v>
      </c>
      <c r="D47" s="71">
        <v>4757.84</v>
      </c>
      <c r="E47" s="71">
        <v>4158.51</v>
      </c>
      <c r="F47" s="71">
        <v>989.46</v>
      </c>
      <c r="G47" s="71">
        <v>1496.16</v>
      </c>
      <c r="H47" s="71">
        <v>745.96</v>
      </c>
      <c r="I47" s="71">
        <v>1160.52</v>
      </c>
      <c r="J47" s="71">
        <v>141.75</v>
      </c>
      <c r="K47" s="71">
        <v>108.92000000000002</v>
      </c>
      <c r="L47" s="71">
        <v>683.74</v>
      </c>
      <c r="M47" s="72">
        <f t="shared" si="0"/>
        <v>17630.94</v>
      </c>
    </row>
    <row r="48" spans="1:13" ht="15">
      <c r="A48" s="70">
        <v>44</v>
      </c>
      <c r="B48" s="70" t="s">
        <v>63</v>
      </c>
      <c r="C48" s="71">
        <v>1772.08</v>
      </c>
      <c r="D48" s="71">
        <v>2017.15</v>
      </c>
      <c r="E48" s="71">
        <v>1655.1200000000001</v>
      </c>
      <c r="F48" s="71">
        <v>471.44999999999993</v>
      </c>
      <c r="G48" s="71">
        <v>784.62</v>
      </c>
      <c r="H48" s="71">
        <v>553.56</v>
      </c>
      <c r="I48" s="71">
        <v>389.8</v>
      </c>
      <c r="J48" s="71">
        <v>51.18</v>
      </c>
      <c r="K48" s="71">
        <v>8.64</v>
      </c>
      <c r="L48" s="71">
        <v>215.9</v>
      </c>
      <c r="M48" s="72">
        <f t="shared" si="0"/>
        <v>7919.5</v>
      </c>
    </row>
    <row r="49" spans="1:13" ht="15">
      <c r="A49" s="70">
        <v>45</v>
      </c>
      <c r="B49" s="70" t="s">
        <v>64</v>
      </c>
      <c r="C49" s="71">
        <v>2677.16</v>
      </c>
      <c r="D49" s="71">
        <v>3547.3199999999997</v>
      </c>
      <c r="E49" s="71">
        <v>2379.91</v>
      </c>
      <c r="F49" s="71">
        <v>609.86</v>
      </c>
      <c r="G49" s="71">
        <v>738.54</v>
      </c>
      <c r="H49" s="71">
        <v>535.2</v>
      </c>
      <c r="I49" s="71">
        <v>54.71000000000001</v>
      </c>
      <c r="J49" s="71">
        <v>42.42000000000001</v>
      </c>
      <c r="K49" s="71">
        <v>14.989999999999998</v>
      </c>
      <c r="L49" s="71">
        <v>366.54999999999995</v>
      </c>
      <c r="M49" s="72">
        <f t="shared" si="0"/>
        <v>10966.66</v>
      </c>
    </row>
    <row r="50" spans="1:13" ht="15">
      <c r="A50" s="70">
        <v>46</v>
      </c>
      <c r="B50" s="70" t="s">
        <v>65</v>
      </c>
      <c r="C50" s="71">
        <v>7053.34</v>
      </c>
      <c r="D50" s="71">
        <v>8458.12</v>
      </c>
      <c r="E50" s="71">
        <v>6696.62</v>
      </c>
      <c r="F50" s="71">
        <v>1570.1200000000001</v>
      </c>
      <c r="G50" s="71">
        <v>2286.0699999999997</v>
      </c>
      <c r="H50" s="71">
        <v>1396.49</v>
      </c>
      <c r="I50" s="71">
        <v>432.90000000000003</v>
      </c>
      <c r="J50" s="71">
        <v>152.44</v>
      </c>
      <c r="K50" s="71">
        <v>109.43</v>
      </c>
      <c r="L50" s="71">
        <v>898.28</v>
      </c>
      <c r="M50" s="72">
        <f t="shared" si="0"/>
        <v>29053.81</v>
      </c>
    </row>
    <row r="51" spans="1:13" ht="15">
      <c r="A51" s="70">
        <v>47</v>
      </c>
      <c r="B51" s="70" t="s">
        <v>66</v>
      </c>
      <c r="C51" s="71">
        <v>1488.51</v>
      </c>
      <c r="D51" s="71">
        <v>1890.2800000000002</v>
      </c>
      <c r="E51" s="71">
        <v>1298.7800000000002</v>
      </c>
      <c r="F51" s="71">
        <v>462.39</v>
      </c>
      <c r="G51" s="71">
        <v>666.65</v>
      </c>
      <c r="H51" s="71">
        <v>510.47999999999996</v>
      </c>
      <c r="I51" s="71">
        <v>357.21000000000004</v>
      </c>
      <c r="J51" s="71">
        <v>35.25</v>
      </c>
      <c r="K51" s="71">
        <v>1.83</v>
      </c>
      <c r="L51" s="71">
        <v>230.79000000000002</v>
      </c>
      <c r="M51" s="72">
        <f t="shared" si="0"/>
        <v>6942.169999999999</v>
      </c>
    </row>
    <row r="52" spans="1:13" ht="15">
      <c r="A52" s="70">
        <v>48</v>
      </c>
      <c r="B52" s="70" t="s">
        <v>67</v>
      </c>
      <c r="C52" s="71">
        <v>34122.34</v>
      </c>
      <c r="D52" s="71">
        <v>41624.689999999995</v>
      </c>
      <c r="E52" s="71">
        <v>33448.21</v>
      </c>
      <c r="F52" s="71">
        <v>6407.37</v>
      </c>
      <c r="G52" s="71">
        <v>13676.14</v>
      </c>
      <c r="H52" s="71">
        <v>9130.060000000001</v>
      </c>
      <c r="I52" s="71">
        <v>25200.899999999998</v>
      </c>
      <c r="J52" s="71">
        <v>2282.1700000000005</v>
      </c>
      <c r="K52" s="71">
        <v>600.5400000000001</v>
      </c>
      <c r="L52" s="71">
        <v>2917.02</v>
      </c>
      <c r="M52" s="72">
        <f t="shared" si="0"/>
        <v>169409.44</v>
      </c>
    </row>
    <row r="53" spans="1:13" ht="15">
      <c r="A53" s="70">
        <v>49</v>
      </c>
      <c r="B53" s="70" t="s">
        <v>68</v>
      </c>
      <c r="C53" s="71">
        <v>10252.11</v>
      </c>
      <c r="D53" s="71">
        <v>14660.27</v>
      </c>
      <c r="E53" s="71">
        <v>10852.779999999999</v>
      </c>
      <c r="F53" s="71">
        <v>2015.2</v>
      </c>
      <c r="G53" s="71">
        <v>3051.46</v>
      </c>
      <c r="H53" s="71">
        <v>2017.15</v>
      </c>
      <c r="I53" s="71">
        <v>6667.68</v>
      </c>
      <c r="J53" s="71">
        <v>652.22</v>
      </c>
      <c r="K53" s="71">
        <v>103.97</v>
      </c>
      <c r="L53" s="71">
        <v>998.87</v>
      </c>
      <c r="M53" s="72">
        <f t="shared" si="0"/>
        <v>51271.71000000001</v>
      </c>
    </row>
    <row r="54" spans="1:13" ht="15">
      <c r="A54" s="70">
        <v>50</v>
      </c>
      <c r="B54" s="70" t="s">
        <v>69</v>
      </c>
      <c r="C54" s="71">
        <v>32798.49</v>
      </c>
      <c r="D54" s="71">
        <v>46485.899999999994</v>
      </c>
      <c r="E54" s="71">
        <v>37225.729999999996</v>
      </c>
      <c r="F54" s="71">
        <v>10755.759999999998</v>
      </c>
      <c r="G54" s="71">
        <v>14691.05</v>
      </c>
      <c r="H54" s="71">
        <v>6505.379999999999</v>
      </c>
      <c r="I54" s="71">
        <v>14039.53</v>
      </c>
      <c r="J54" s="71">
        <v>1095.23</v>
      </c>
      <c r="K54" s="71">
        <v>322.4</v>
      </c>
      <c r="L54" s="71">
        <v>5154.47</v>
      </c>
      <c r="M54" s="72">
        <f t="shared" si="0"/>
        <v>169073.93999999997</v>
      </c>
    </row>
    <row r="55" spans="1:13" ht="15">
      <c r="A55" s="70">
        <v>51</v>
      </c>
      <c r="B55" s="70" t="s">
        <v>70</v>
      </c>
      <c r="C55" s="71">
        <v>16303.33</v>
      </c>
      <c r="D55" s="71">
        <v>19314.13</v>
      </c>
      <c r="E55" s="71">
        <v>13013.579999999998</v>
      </c>
      <c r="F55" s="71">
        <v>3134.84</v>
      </c>
      <c r="G55" s="71">
        <v>5805.49</v>
      </c>
      <c r="H55" s="71">
        <v>4002.34</v>
      </c>
      <c r="I55" s="71">
        <v>1827.1100000000004</v>
      </c>
      <c r="J55" s="71">
        <v>606.8299999999999</v>
      </c>
      <c r="K55" s="71">
        <v>251.26000000000005</v>
      </c>
      <c r="L55" s="71">
        <v>1662.13</v>
      </c>
      <c r="M55" s="72">
        <f t="shared" si="0"/>
        <v>65921.04</v>
      </c>
    </row>
    <row r="56" spans="1:13" ht="15">
      <c r="A56" s="70">
        <v>52</v>
      </c>
      <c r="B56" s="70" t="s">
        <v>71</v>
      </c>
      <c r="C56" s="71">
        <v>23304.67</v>
      </c>
      <c r="D56" s="71">
        <v>28392.670000000002</v>
      </c>
      <c r="E56" s="71">
        <v>25223.77</v>
      </c>
      <c r="F56" s="71">
        <v>6314.85</v>
      </c>
      <c r="G56" s="71">
        <v>10057.810000000001</v>
      </c>
      <c r="H56" s="71">
        <v>4372.76</v>
      </c>
      <c r="I56" s="71">
        <v>3033.1400000000003</v>
      </c>
      <c r="J56" s="71">
        <v>927.06</v>
      </c>
      <c r="K56" s="71">
        <v>313.28</v>
      </c>
      <c r="L56" s="71">
        <v>3187.8900000000003</v>
      </c>
      <c r="M56" s="72">
        <f t="shared" si="0"/>
        <v>105127.9</v>
      </c>
    </row>
    <row r="57" spans="1:13" ht="15">
      <c r="A57" s="70">
        <v>53</v>
      </c>
      <c r="B57" s="70" t="s">
        <v>72</v>
      </c>
      <c r="C57" s="71">
        <v>24098.309999999998</v>
      </c>
      <c r="D57" s="71">
        <v>27172.249999999993</v>
      </c>
      <c r="E57" s="71">
        <v>16958.37</v>
      </c>
      <c r="F57" s="71">
        <v>3443.43</v>
      </c>
      <c r="G57" s="71">
        <v>6257.99</v>
      </c>
      <c r="H57" s="71">
        <v>5052.8</v>
      </c>
      <c r="I57" s="71">
        <v>6588.9800000000005</v>
      </c>
      <c r="J57" s="71">
        <v>286.6500000000001</v>
      </c>
      <c r="K57" s="71">
        <v>206.45999999999998</v>
      </c>
      <c r="L57" s="71">
        <v>3188.54</v>
      </c>
      <c r="M57" s="72">
        <f t="shared" si="0"/>
        <v>93253.77999999998</v>
      </c>
    </row>
    <row r="58" spans="1:13" ht="15">
      <c r="A58" s="70">
        <v>54</v>
      </c>
      <c r="B58" s="70" t="s">
        <v>73</v>
      </c>
      <c r="C58" s="71">
        <v>2841.08</v>
      </c>
      <c r="D58" s="71">
        <v>3225.94</v>
      </c>
      <c r="E58" s="71">
        <v>1812.95</v>
      </c>
      <c r="F58" s="71">
        <v>771.29</v>
      </c>
      <c r="G58" s="71">
        <v>999.98</v>
      </c>
      <c r="H58" s="71">
        <v>652.44</v>
      </c>
      <c r="I58" s="71">
        <v>457.2700000000001</v>
      </c>
      <c r="J58" s="71">
        <v>56.87000000000001</v>
      </c>
      <c r="K58" s="71">
        <v>11.329999999999998</v>
      </c>
      <c r="L58" s="71">
        <v>368.22</v>
      </c>
      <c r="M58" s="72">
        <f t="shared" si="0"/>
        <v>11197.37</v>
      </c>
    </row>
    <row r="59" spans="1:13" ht="15">
      <c r="A59" s="70">
        <v>55</v>
      </c>
      <c r="B59" s="70" t="s">
        <v>74</v>
      </c>
      <c r="C59" s="71">
        <v>6858.05</v>
      </c>
      <c r="D59" s="71">
        <v>8689.91</v>
      </c>
      <c r="E59" s="71">
        <v>7140.13</v>
      </c>
      <c r="F59" s="71">
        <v>1609.4699999999998</v>
      </c>
      <c r="G59" s="71">
        <v>2508.24</v>
      </c>
      <c r="H59" s="71">
        <v>1019.2800000000001</v>
      </c>
      <c r="I59" s="71">
        <v>51.379999999999995</v>
      </c>
      <c r="J59" s="71">
        <v>205.85000000000002</v>
      </c>
      <c r="K59" s="71">
        <v>70.28000000000002</v>
      </c>
      <c r="L59" s="71">
        <v>656.35</v>
      </c>
      <c r="M59" s="72">
        <f t="shared" si="0"/>
        <v>28808.94</v>
      </c>
    </row>
    <row r="60" spans="1:13" ht="15">
      <c r="A60" s="70">
        <v>56</v>
      </c>
      <c r="B60" s="70" t="s">
        <v>75</v>
      </c>
      <c r="C60" s="71">
        <v>9380.67</v>
      </c>
      <c r="D60" s="71">
        <v>11587.91</v>
      </c>
      <c r="E60" s="71">
        <v>8090.48</v>
      </c>
      <c r="F60" s="71">
        <v>1493.05</v>
      </c>
      <c r="G60" s="71">
        <v>2412.95</v>
      </c>
      <c r="H60" s="71">
        <v>1524.49</v>
      </c>
      <c r="I60" s="71">
        <v>2358.330000000001</v>
      </c>
      <c r="J60" s="71">
        <v>182.64</v>
      </c>
      <c r="K60" s="71">
        <v>31.18</v>
      </c>
      <c r="L60" s="71">
        <v>1215.79</v>
      </c>
      <c r="M60" s="72">
        <f t="shared" si="0"/>
        <v>38277.49</v>
      </c>
    </row>
    <row r="61" spans="1:13" ht="15">
      <c r="A61" s="70">
        <v>57</v>
      </c>
      <c r="B61" s="70" t="s">
        <v>76</v>
      </c>
      <c r="C61" s="71">
        <v>5795.96</v>
      </c>
      <c r="D61" s="71">
        <v>7536.26</v>
      </c>
      <c r="E61" s="71">
        <v>6055.73</v>
      </c>
      <c r="F61" s="71">
        <v>1529.76</v>
      </c>
      <c r="G61" s="71">
        <v>2010.1599999999996</v>
      </c>
      <c r="H61" s="71">
        <v>946.01</v>
      </c>
      <c r="I61" s="71">
        <v>97.01</v>
      </c>
      <c r="J61" s="71">
        <v>152.01</v>
      </c>
      <c r="K61" s="71">
        <v>47.089999999999996</v>
      </c>
      <c r="L61" s="71">
        <v>644.5400000000001</v>
      </c>
      <c r="M61" s="72">
        <f t="shared" si="0"/>
        <v>24814.529999999995</v>
      </c>
    </row>
    <row r="62" spans="1:13" ht="15">
      <c r="A62" s="70">
        <v>58</v>
      </c>
      <c r="B62" s="70" t="s">
        <v>77</v>
      </c>
      <c r="C62" s="71">
        <v>9037.550000000001</v>
      </c>
      <c r="D62" s="71">
        <v>10480.349999999999</v>
      </c>
      <c r="E62" s="71">
        <v>8147.97</v>
      </c>
      <c r="F62" s="71">
        <v>2345.1</v>
      </c>
      <c r="G62" s="71">
        <v>4919.05</v>
      </c>
      <c r="H62" s="71">
        <v>2628.37</v>
      </c>
      <c r="I62" s="71">
        <v>1792.7799999999997</v>
      </c>
      <c r="J62" s="71">
        <v>434.99</v>
      </c>
      <c r="K62" s="71">
        <v>92.42000000000002</v>
      </c>
      <c r="L62" s="71">
        <v>1292.5900000000001</v>
      </c>
      <c r="M62" s="72">
        <f t="shared" si="0"/>
        <v>41171.17</v>
      </c>
    </row>
    <row r="63" spans="1:13" ht="15">
      <c r="A63" s="70">
        <v>59</v>
      </c>
      <c r="B63" s="70" t="s">
        <v>78</v>
      </c>
      <c r="C63" s="71">
        <v>14608.07</v>
      </c>
      <c r="D63" s="71">
        <v>18832.84</v>
      </c>
      <c r="E63" s="71">
        <v>15281.39</v>
      </c>
      <c r="F63" s="71">
        <v>3155.02</v>
      </c>
      <c r="G63" s="71">
        <v>5602.48</v>
      </c>
      <c r="H63" s="71">
        <v>2995.2799999999997</v>
      </c>
      <c r="I63" s="71">
        <v>1918.3300000000002</v>
      </c>
      <c r="J63" s="71">
        <v>351.89</v>
      </c>
      <c r="K63" s="71">
        <v>47.68000000000001</v>
      </c>
      <c r="L63" s="71">
        <v>1805.39</v>
      </c>
      <c r="M63" s="72">
        <f t="shared" si="0"/>
        <v>64598.37</v>
      </c>
    </row>
    <row r="64" spans="1:13" ht="15">
      <c r="A64" s="70">
        <v>60</v>
      </c>
      <c r="B64" s="70" t="s">
        <v>79</v>
      </c>
      <c r="C64" s="71">
        <v>1904.55</v>
      </c>
      <c r="D64" s="71">
        <v>2374.1499999999996</v>
      </c>
      <c r="E64" s="71">
        <v>1358.19</v>
      </c>
      <c r="F64" s="71">
        <v>388.66999999999996</v>
      </c>
      <c r="G64" s="71">
        <v>486.45000000000005</v>
      </c>
      <c r="H64" s="71">
        <v>341.19000000000005</v>
      </c>
      <c r="I64" s="71">
        <v>153.89999999999998</v>
      </c>
      <c r="J64" s="71">
        <v>36.72</v>
      </c>
      <c r="K64" s="71">
        <v>5.9799999999999995</v>
      </c>
      <c r="L64" s="71">
        <v>319.09999999999997</v>
      </c>
      <c r="M64" s="72">
        <f t="shared" si="0"/>
        <v>7368.899999999999</v>
      </c>
    </row>
    <row r="65" spans="1:13" ht="15">
      <c r="A65" s="70">
        <v>61</v>
      </c>
      <c r="B65" s="70" t="s">
        <v>80</v>
      </c>
      <c r="C65" s="71">
        <v>1540.49</v>
      </c>
      <c r="D65" s="71">
        <v>1858.6599999999999</v>
      </c>
      <c r="E65" s="71">
        <v>1147.3600000000001</v>
      </c>
      <c r="F65" s="71">
        <v>348.81</v>
      </c>
      <c r="G65" s="71">
        <v>347.38</v>
      </c>
      <c r="H65" s="71">
        <v>203.36</v>
      </c>
      <c r="I65" s="71">
        <v>128.9</v>
      </c>
      <c r="J65" s="71">
        <v>6.53</v>
      </c>
      <c r="K65" s="71">
        <v>0.79</v>
      </c>
      <c r="L65" s="71">
        <v>219.63</v>
      </c>
      <c r="M65" s="72">
        <f t="shared" si="0"/>
        <v>5801.91</v>
      </c>
    </row>
    <row r="66" spans="1:13" ht="15">
      <c r="A66" s="70">
        <v>62</v>
      </c>
      <c r="B66" s="70" t="s">
        <v>81</v>
      </c>
      <c r="C66" s="71">
        <v>841.12</v>
      </c>
      <c r="D66" s="71">
        <v>896.74</v>
      </c>
      <c r="E66" s="71">
        <v>548.6299999999999</v>
      </c>
      <c r="F66" s="71">
        <v>234.48999999999998</v>
      </c>
      <c r="G66" s="71">
        <v>235.75</v>
      </c>
      <c r="H66" s="71">
        <v>135.17999999999998</v>
      </c>
      <c r="I66" s="71">
        <v>0.68</v>
      </c>
      <c r="J66" s="71">
        <v>25.610000000000003</v>
      </c>
      <c r="K66" s="71">
        <v>5.05</v>
      </c>
      <c r="L66" s="71">
        <v>37.2</v>
      </c>
      <c r="M66" s="72">
        <f t="shared" si="0"/>
        <v>2960.4499999999994</v>
      </c>
    </row>
    <row r="67" spans="1:13" ht="15">
      <c r="A67" s="70">
        <v>63</v>
      </c>
      <c r="B67" s="70" t="s">
        <v>82</v>
      </c>
      <c r="C67" s="71">
        <v>600.33</v>
      </c>
      <c r="D67" s="71">
        <v>685.42</v>
      </c>
      <c r="E67" s="71">
        <v>409.25</v>
      </c>
      <c r="F67" s="71">
        <v>151.63</v>
      </c>
      <c r="G67" s="71">
        <v>162.64999999999998</v>
      </c>
      <c r="H67" s="71">
        <v>117.53</v>
      </c>
      <c r="I67" s="71">
        <v>0</v>
      </c>
      <c r="J67" s="71">
        <v>13.27</v>
      </c>
      <c r="K67" s="71">
        <v>0.81</v>
      </c>
      <c r="L67" s="71">
        <v>84.78</v>
      </c>
      <c r="M67" s="72">
        <f t="shared" si="0"/>
        <v>2225.6700000000005</v>
      </c>
    </row>
    <row r="68" spans="1:13" ht="15">
      <c r="A68" s="70">
        <v>64</v>
      </c>
      <c r="B68" s="70" t="s">
        <v>83</v>
      </c>
      <c r="C68" s="71">
        <v>14417.98</v>
      </c>
      <c r="D68" s="71">
        <v>17956.1</v>
      </c>
      <c r="E68" s="71">
        <v>13227.44</v>
      </c>
      <c r="F68" s="71">
        <v>3098.78</v>
      </c>
      <c r="G68" s="71">
        <v>5612.38</v>
      </c>
      <c r="H68" s="71">
        <v>3573.5</v>
      </c>
      <c r="I68" s="71">
        <v>2326.69</v>
      </c>
      <c r="J68" s="71">
        <v>575.82</v>
      </c>
      <c r="K68" s="71">
        <v>135.86</v>
      </c>
      <c r="L68" s="71">
        <v>1836.31</v>
      </c>
      <c r="M68" s="72">
        <f t="shared" si="0"/>
        <v>62760.85999999999</v>
      </c>
    </row>
    <row r="69" spans="1:13" ht="15">
      <c r="A69" s="70">
        <v>65</v>
      </c>
      <c r="B69" s="70" t="s">
        <v>84</v>
      </c>
      <c r="C69" s="71">
        <v>1342.25</v>
      </c>
      <c r="D69" s="71">
        <v>1536.65</v>
      </c>
      <c r="E69" s="71">
        <v>889.91</v>
      </c>
      <c r="F69" s="71">
        <v>604.5799999999999</v>
      </c>
      <c r="G69" s="71">
        <v>351</v>
      </c>
      <c r="H69" s="71">
        <v>272.71</v>
      </c>
      <c r="I69" s="71">
        <v>5.66</v>
      </c>
      <c r="J69" s="71">
        <v>22.310000000000002</v>
      </c>
      <c r="K69" s="71">
        <v>14.629999999999999</v>
      </c>
      <c r="L69" s="71">
        <v>175</v>
      </c>
      <c r="M69" s="72">
        <f t="shared" si="0"/>
        <v>5214.7</v>
      </c>
    </row>
    <row r="70" spans="1:13" ht="15">
      <c r="A70" s="70">
        <v>66</v>
      </c>
      <c r="B70" s="70" t="s">
        <v>85</v>
      </c>
      <c r="C70" s="71">
        <v>1898.7600000000002</v>
      </c>
      <c r="D70" s="71">
        <v>2134.37</v>
      </c>
      <c r="E70" s="71">
        <v>1405.58</v>
      </c>
      <c r="F70" s="71">
        <v>281.3</v>
      </c>
      <c r="G70" s="71">
        <v>448.63</v>
      </c>
      <c r="H70" s="71">
        <v>317.95</v>
      </c>
      <c r="I70" s="71">
        <v>118.84</v>
      </c>
      <c r="J70" s="71">
        <v>7.97</v>
      </c>
      <c r="K70" s="71">
        <v>2.16</v>
      </c>
      <c r="L70" s="71">
        <v>183.20000000000002</v>
      </c>
      <c r="M70" s="72">
        <f aca="true" t="shared" si="1" ref="M70:M80">SUM(C70:L70)</f>
        <v>6798.76</v>
      </c>
    </row>
    <row r="71" spans="1:13" ht="15">
      <c r="A71" s="70">
        <v>67</v>
      </c>
      <c r="B71" s="70" t="s">
        <v>86</v>
      </c>
      <c r="C71" s="71">
        <v>927.47</v>
      </c>
      <c r="D71" s="71">
        <v>1044.12</v>
      </c>
      <c r="E71" s="71">
        <v>766.59</v>
      </c>
      <c r="F71" s="71">
        <v>185.05</v>
      </c>
      <c r="G71" s="71">
        <v>260.74</v>
      </c>
      <c r="H71" s="71">
        <v>135.98</v>
      </c>
      <c r="I71" s="71">
        <v>31.89</v>
      </c>
      <c r="J71" s="71">
        <v>15.8</v>
      </c>
      <c r="K71" s="71">
        <v>5.8599999999999985</v>
      </c>
      <c r="L71" s="71">
        <v>85.42</v>
      </c>
      <c r="M71" s="72">
        <f t="shared" si="1"/>
        <v>3458.9200000000005</v>
      </c>
    </row>
    <row r="72" spans="1:13" ht="15">
      <c r="A72" s="70">
        <v>68</v>
      </c>
      <c r="B72" s="70" t="s">
        <v>208</v>
      </c>
      <c r="C72" s="71">
        <v>0</v>
      </c>
      <c r="D72" s="71">
        <v>48.17</v>
      </c>
      <c r="E72" s="71">
        <v>159.58</v>
      </c>
      <c r="F72" s="71">
        <v>0</v>
      </c>
      <c r="G72" s="71">
        <v>39.36</v>
      </c>
      <c r="H72" s="71">
        <v>165.11</v>
      </c>
      <c r="I72" s="71">
        <v>0</v>
      </c>
      <c r="J72" s="71">
        <v>0</v>
      </c>
      <c r="K72" s="71">
        <v>0</v>
      </c>
      <c r="L72" s="71">
        <v>58.97</v>
      </c>
      <c r="M72" s="72">
        <f t="shared" si="1"/>
        <v>471.19000000000005</v>
      </c>
    </row>
    <row r="73" spans="1:13" ht="15">
      <c r="A73" s="70">
        <v>69</v>
      </c>
      <c r="B73" s="70" t="s">
        <v>209</v>
      </c>
      <c r="C73" s="71">
        <v>132.86</v>
      </c>
      <c r="D73" s="71">
        <v>178.68</v>
      </c>
      <c r="E73" s="71">
        <v>147.51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1">
        <v>0</v>
      </c>
      <c r="M73" s="72">
        <f t="shared" si="1"/>
        <v>459.05</v>
      </c>
    </row>
    <row r="74" spans="1:13" ht="15">
      <c r="A74" s="70">
        <v>70</v>
      </c>
      <c r="B74" s="70" t="s">
        <v>210</v>
      </c>
      <c r="C74" s="71">
        <v>183.98</v>
      </c>
      <c r="D74" s="71">
        <v>300.45</v>
      </c>
      <c r="E74" s="71">
        <v>70.08</v>
      </c>
      <c r="F74" s="71">
        <v>36.83</v>
      </c>
      <c r="G74" s="71">
        <v>27.529999999999998</v>
      </c>
      <c r="H74" s="71">
        <v>0.93</v>
      </c>
      <c r="I74" s="71">
        <v>1.56</v>
      </c>
      <c r="J74" s="71">
        <v>0</v>
      </c>
      <c r="K74" s="71">
        <v>0</v>
      </c>
      <c r="L74" s="71">
        <v>0</v>
      </c>
      <c r="M74" s="72">
        <f t="shared" si="1"/>
        <v>621.3599999999999</v>
      </c>
    </row>
    <row r="75" spans="1:13" ht="15">
      <c r="A75" s="70">
        <v>71</v>
      </c>
      <c r="B75" s="70" t="s">
        <v>211</v>
      </c>
      <c r="C75" s="71">
        <v>523.49</v>
      </c>
      <c r="D75" s="71">
        <v>732.6</v>
      </c>
      <c r="E75" s="71">
        <v>0</v>
      </c>
      <c r="F75" s="71">
        <v>47.05</v>
      </c>
      <c r="G75" s="71">
        <v>70.65</v>
      </c>
      <c r="H75" s="71">
        <v>0</v>
      </c>
      <c r="I75" s="71">
        <v>0</v>
      </c>
      <c r="J75" s="71">
        <v>16.07</v>
      </c>
      <c r="K75" s="71">
        <v>0</v>
      </c>
      <c r="L75" s="71">
        <v>0</v>
      </c>
      <c r="M75" s="72">
        <f t="shared" si="1"/>
        <v>1389.8600000000001</v>
      </c>
    </row>
    <row r="76" spans="1:13" ht="15">
      <c r="A76" s="70">
        <v>72</v>
      </c>
      <c r="B76" s="70" t="s">
        <v>216</v>
      </c>
      <c r="C76" s="71">
        <v>352.74</v>
      </c>
      <c r="D76" s="71">
        <v>165.19</v>
      </c>
      <c r="E76" s="71">
        <v>0</v>
      </c>
      <c r="F76" s="71">
        <v>55.900000000000006</v>
      </c>
      <c r="G76" s="71">
        <v>40.379999999999995</v>
      </c>
      <c r="H76" s="71">
        <v>0</v>
      </c>
      <c r="I76" s="71">
        <v>15.209999999999999</v>
      </c>
      <c r="J76" s="71">
        <v>11.14</v>
      </c>
      <c r="K76" s="71">
        <v>0</v>
      </c>
      <c r="L76" s="71">
        <v>0</v>
      </c>
      <c r="M76" s="72">
        <f t="shared" si="1"/>
        <v>640.5600000000001</v>
      </c>
    </row>
    <row r="77" spans="1:13" ht="15">
      <c r="A77" s="70">
        <v>73</v>
      </c>
      <c r="B77" s="70" t="s">
        <v>87</v>
      </c>
      <c r="C77" s="71">
        <v>278.63</v>
      </c>
      <c r="D77" s="71">
        <v>593.94</v>
      </c>
      <c r="E77" s="71">
        <v>464.7900000000001</v>
      </c>
      <c r="F77" s="71">
        <v>39.52</v>
      </c>
      <c r="G77" s="71">
        <v>86.52000000000001</v>
      </c>
      <c r="H77" s="71">
        <v>72.72</v>
      </c>
      <c r="I77" s="71">
        <v>3.8200000000000003</v>
      </c>
      <c r="J77" s="71">
        <v>0</v>
      </c>
      <c r="K77" s="71">
        <v>0</v>
      </c>
      <c r="L77" s="71">
        <v>56.3</v>
      </c>
      <c r="M77" s="72">
        <f t="shared" si="1"/>
        <v>1596.24</v>
      </c>
    </row>
    <row r="78" spans="1:13" ht="15">
      <c r="A78" s="70">
        <v>74</v>
      </c>
      <c r="B78" s="70" t="s">
        <v>213</v>
      </c>
      <c r="C78" s="71">
        <v>203</v>
      </c>
      <c r="D78" s="71">
        <v>309.34000000000003</v>
      </c>
      <c r="E78" s="71">
        <v>359.68000000000006</v>
      </c>
      <c r="F78" s="71">
        <v>12.69</v>
      </c>
      <c r="G78" s="71">
        <v>148.84</v>
      </c>
      <c r="H78" s="71">
        <v>107.1</v>
      </c>
      <c r="I78" s="71">
        <v>0</v>
      </c>
      <c r="J78" s="71">
        <v>0</v>
      </c>
      <c r="K78" s="71">
        <v>0</v>
      </c>
      <c r="L78" s="71">
        <v>0</v>
      </c>
      <c r="M78" s="72">
        <f t="shared" si="1"/>
        <v>1140.65</v>
      </c>
    </row>
    <row r="79" spans="1:13" ht="15">
      <c r="A79" s="70">
        <v>75</v>
      </c>
      <c r="B79" s="70" t="s">
        <v>214</v>
      </c>
      <c r="C79" s="71">
        <v>0</v>
      </c>
      <c r="D79" s="71">
        <v>1906.3000000000002</v>
      </c>
      <c r="E79" s="71">
        <v>12693.36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2">
        <f t="shared" si="1"/>
        <v>14599.66</v>
      </c>
    </row>
    <row r="80" spans="1:13" ht="15">
      <c r="A80" s="73">
        <v>99</v>
      </c>
      <c r="B80" s="73" t="s">
        <v>215</v>
      </c>
      <c r="C80" s="72">
        <f>SUM(C5:C79)</f>
        <v>590090.82</v>
      </c>
      <c r="D80" s="72">
        <f aca="true" t="shared" si="2" ref="D80:L80">SUM(D5:D79)</f>
        <v>733129.98</v>
      </c>
      <c r="E80" s="72">
        <f t="shared" si="2"/>
        <v>544444.0299999999</v>
      </c>
      <c r="F80" s="72">
        <f t="shared" si="2"/>
        <v>138149.62999999992</v>
      </c>
      <c r="G80" s="72">
        <f t="shared" si="2"/>
        <v>218336.25999999998</v>
      </c>
      <c r="H80" s="72">
        <f t="shared" si="2"/>
        <v>132299.99</v>
      </c>
      <c r="I80" s="72">
        <f t="shared" si="2"/>
        <v>158442.27</v>
      </c>
      <c r="J80" s="72">
        <f t="shared" si="2"/>
        <v>20086.449999999997</v>
      </c>
      <c r="K80" s="72">
        <f t="shared" si="2"/>
        <v>5995.909999999999</v>
      </c>
      <c r="L80" s="72">
        <f t="shared" si="2"/>
        <v>72759.31</v>
      </c>
      <c r="M80" s="74">
        <f t="shared" si="1"/>
        <v>2613734.6499999994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Miller</dc:creator>
  <cp:keywords/>
  <dc:description/>
  <cp:lastModifiedBy>dubard.carolyn</cp:lastModifiedBy>
  <cp:lastPrinted>2008-12-12T16:18:18Z</cp:lastPrinted>
  <dcterms:created xsi:type="dcterms:W3CDTF">1997-07-24T15:07:23Z</dcterms:created>
  <dcterms:modified xsi:type="dcterms:W3CDTF">2008-12-13T23:08:43Z</dcterms:modified>
  <cp:category/>
  <cp:version/>
  <cp:contentType/>
  <cp:contentStatus/>
</cp:coreProperties>
</file>