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revenues\reports\measures-affecting-revenues\"/>
    </mc:Choice>
  </mc:AlternateContent>
  <bookViews>
    <workbookView xWindow="-495" yWindow="195" windowWidth="15450" windowHeight="8190" tabRatio="604"/>
  </bookViews>
  <sheets>
    <sheet name="Measures " sheetId="8" r:id="rId1"/>
    <sheet name="By Source" sheetId="5" r:id="rId2"/>
    <sheet name="GR by Source" sheetId="7" r:id="rId3"/>
  </sheets>
  <definedNames>
    <definedName name="_xlnm._FilterDatabase" localSheetId="0" hidden="1">'Measures '!#REF!</definedName>
    <definedName name="_Key1" localSheetId="0" hidden="1">'Measures '!#REF!</definedName>
    <definedName name="_Key1" hidden="1">#REF!</definedName>
    <definedName name="_Key2" localSheetId="0" hidden="1">'Measures '!#REF!</definedName>
    <definedName name="_Key2" hidden="1">#REF!</definedName>
    <definedName name="_Order1" hidden="1">255</definedName>
    <definedName name="_Order2" hidden="1">255</definedName>
    <definedName name="_Sort" localSheetId="0" hidden="1">'Measures '!#REF!</definedName>
    <definedName name="_Sort" hidden="1">#REF!</definedName>
    <definedName name="OLE_LINK1" localSheetId="0">'Measures '!#REF!</definedName>
    <definedName name="_xlnm.Print_Area" localSheetId="1">'By Source'!$A$1:$O$161</definedName>
    <definedName name="_xlnm.Print_Area" localSheetId="2">'GR by Source'!$A$1:$P$78</definedName>
    <definedName name="_xlnm.Print_Area" localSheetId="0">'Measures '!$A$1:$O$157</definedName>
    <definedName name="_xlnm.Print_Titles" localSheetId="1">'By Source'!$1:$8</definedName>
    <definedName name="_xlnm.Print_Titles" localSheetId="2">'GR by Source'!$1:$8</definedName>
    <definedName name="_xlnm.Print_Titles" localSheetId="0">'Measures '!$1:$8</definedName>
    <definedName name="Print_Titles_MI" localSheetId="0">'Measures '!$6:$7</definedName>
  </definedNames>
  <calcPr calcId="162913"/>
</workbook>
</file>

<file path=xl/calcChain.xml><?xml version="1.0" encoding="utf-8"?>
<calcChain xmlns="http://schemas.openxmlformats.org/spreadsheetml/2006/main">
  <c r="N35" i="7" l="1"/>
  <c r="O35" i="7"/>
  <c r="J36" i="7"/>
  <c r="N36" i="7" s="1"/>
  <c r="K36" i="7"/>
  <c r="O36" i="7" s="1"/>
  <c r="S36" i="7"/>
  <c r="W36" i="7" s="1"/>
  <c r="T36" i="7"/>
  <c r="X36" i="7" s="1"/>
  <c r="AB36" i="7"/>
  <c r="AF36" i="7" s="1"/>
  <c r="AC36" i="7"/>
  <c r="AG36" i="7"/>
  <c r="AK36" i="7"/>
  <c r="AO36" i="7" s="1"/>
  <c r="AL36" i="7"/>
  <c r="AP36" i="7" s="1"/>
  <c r="AT36" i="7"/>
  <c r="AX36" i="7" s="1"/>
  <c r="AU36" i="7"/>
  <c r="AY36" i="7" s="1"/>
  <c r="N37" i="7"/>
  <c r="O37" i="7"/>
  <c r="N38" i="7"/>
  <c r="O38" i="7"/>
  <c r="W38" i="7"/>
  <c r="X38" i="7"/>
  <c r="AF38" i="7"/>
  <c r="AG38" i="7"/>
  <c r="AO38" i="7"/>
  <c r="AP38" i="7"/>
  <c r="AX38" i="7"/>
  <c r="AY38" i="7"/>
  <c r="N39" i="7"/>
  <c r="O39" i="7"/>
  <c r="W39" i="7"/>
  <c r="X39" i="7"/>
  <c r="AF39" i="7"/>
  <c r="AG39" i="7"/>
  <c r="AO39" i="7"/>
  <c r="AP39" i="7"/>
  <c r="AX39" i="7"/>
  <c r="AY39" i="7"/>
  <c r="N40" i="7"/>
  <c r="O40" i="7"/>
  <c r="N41" i="7"/>
  <c r="O41" i="7"/>
  <c r="W41" i="7"/>
  <c r="X41" i="7"/>
  <c r="AF41" i="7"/>
  <c r="AG41" i="7"/>
  <c r="AO41" i="7"/>
  <c r="AP41" i="7"/>
  <c r="AX41" i="7"/>
  <c r="AY41" i="7"/>
  <c r="N42" i="7"/>
  <c r="O42" i="7"/>
  <c r="W42" i="7"/>
  <c r="X42" i="7"/>
  <c r="AF42" i="7"/>
  <c r="AG42" i="7"/>
  <c r="AO42" i="7"/>
  <c r="AP42" i="7"/>
  <c r="AX42" i="7"/>
  <c r="AY42" i="7"/>
  <c r="AW61" i="7" l="1"/>
  <c r="AV61" i="7"/>
  <c r="AU61" i="7"/>
  <c r="AT61" i="7"/>
  <c r="AS61" i="7"/>
  <c r="AR61" i="7"/>
  <c r="AN61" i="7"/>
  <c r="AM61" i="7"/>
  <c r="AL61" i="7"/>
  <c r="AK61" i="7"/>
  <c r="AJ61" i="7"/>
  <c r="AI61" i="7"/>
  <c r="AE61" i="7"/>
  <c r="AD61" i="7"/>
  <c r="AC61" i="7"/>
  <c r="AB61" i="7"/>
  <c r="AA61" i="7"/>
  <c r="Z61" i="7"/>
  <c r="V61" i="7"/>
  <c r="U61" i="7"/>
  <c r="T61" i="7"/>
  <c r="S61" i="7"/>
  <c r="R61" i="7"/>
  <c r="Q61" i="7"/>
  <c r="I61" i="7"/>
  <c r="J61" i="7"/>
  <c r="K61" i="7"/>
  <c r="L61" i="7"/>
  <c r="M61" i="7"/>
  <c r="H61" i="7"/>
  <c r="H118" i="5"/>
  <c r="I118" i="5"/>
  <c r="J118" i="5"/>
  <c r="K118" i="5"/>
  <c r="L118" i="5"/>
  <c r="M118" i="5"/>
  <c r="Q118" i="5"/>
  <c r="R118" i="5"/>
  <c r="S118" i="5"/>
  <c r="T118" i="5"/>
  <c r="U118" i="5"/>
  <c r="V118" i="5"/>
  <c r="Z118" i="5"/>
  <c r="AA118" i="5"/>
  <c r="AB118" i="5"/>
  <c r="AC118" i="5"/>
  <c r="AD118" i="5"/>
  <c r="AE118" i="5"/>
  <c r="AI118" i="5"/>
  <c r="AJ118" i="5"/>
  <c r="AK118" i="5"/>
  <c r="AL118" i="5"/>
  <c r="AM118" i="5"/>
  <c r="AN118" i="5"/>
  <c r="AR118" i="5"/>
  <c r="AS118" i="5"/>
  <c r="AT118" i="5"/>
  <c r="AU118" i="5"/>
  <c r="AV118" i="5"/>
  <c r="AW118" i="5"/>
  <c r="AY114" i="5"/>
  <c r="AX114" i="5"/>
  <c r="AW114" i="5"/>
  <c r="AV114" i="5"/>
  <c r="AU114" i="5"/>
  <c r="AT114" i="5"/>
  <c r="AS114" i="5"/>
  <c r="AR114" i="5"/>
  <c r="AP114" i="5"/>
  <c r="AO114" i="5"/>
  <c r="AN114" i="5"/>
  <c r="AM114" i="5"/>
  <c r="AL114" i="5"/>
  <c r="AK114" i="5"/>
  <c r="AJ114" i="5"/>
  <c r="AI114" i="5"/>
  <c r="AG114" i="5"/>
  <c r="AF114" i="5"/>
  <c r="AE114" i="5"/>
  <c r="AD114" i="5"/>
  <c r="AC114" i="5"/>
  <c r="AB114" i="5"/>
  <c r="AA114" i="5"/>
  <c r="Z114" i="5"/>
  <c r="X114" i="5"/>
  <c r="W114" i="5"/>
  <c r="V114" i="5"/>
  <c r="U114" i="5"/>
  <c r="T114" i="5"/>
  <c r="S114" i="5"/>
  <c r="R114" i="5"/>
  <c r="Q114" i="5"/>
  <c r="O114" i="5"/>
  <c r="N114" i="5"/>
  <c r="M114" i="5"/>
  <c r="L114" i="5"/>
  <c r="K114" i="5"/>
  <c r="J114" i="5"/>
  <c r="I114" i="5"/>
  <c r="H114" i="5"/>
  <c r="AY75" i="5"/>
  <c r="AX75" i="5"/>
  <c r="AW75" i="5"/>
  <c r="AV75" i="5"/>
  <c r="AU75" i="5"/>
  <c r="AT75" i="5"/>
  <c r="AS75" i="5"/>
  <c r="AR75" i="5"/>
  <c r="AP75" i="5"/>
  <c r="AO75" i="5"/>
  <c r="AN75" i="5"/>
  <c r="AM75" i="5"/>
  <c r="AL75" i="5"/>
  <c r="AK75" i="5"/>
  <c r="AJ75" i="5"/>
  <c r="AI75" i="5"/>
  <c r="AG75" i="5"/>
  <c r="AF75" i="5"/>
  <c r="AE75" i="5"/>
  <c r="AD75" i="5"/>
  <c r="AC75" i="5"/>
  <c r="AB75" i="5"/>
  <c r="AA75" i="5"/>
  <c r="Z75" i="5"/>
  <c r="X75" i="5"/>
  <c r="W75" i="5"/>
  <c r="V75" i="5"/>
  <c r="U75" i="5"/>
  <c r="T75" i="5"/>
  <c r="S75" i="5"/>
  <c r="R75" i="5"/>
  <c r="Q75" i="5"/>
  <c r="I75" i="5"/>
  <c r="J75" i="5"/>
  <c r="K75" i="5"/>
  <c r="L75" i="5"/>
  <c r="M75" i="5"/>
  <c r="N75" i="5"/>
  <c r="O75" i="5"/>
  <c r="H75" i="5"/>
  <c r="AY69" i="5"/>
  <c r="AX69" i="5"/>
  <c r="AW69" i="5"/>
  <c r="AV69" i="5"/>
  <c r="AU69" i="5"/>
  <c r="AT69" i="5"/>
  <c r="AS69" i="5"/>
  <c r="AR69" i="5"/>
  <c r="AP69" i="5"/>
  <c r="AO69" i="5"/>
  <c r="AN69" i="5"/>
  <c r="AM69" i="5"/>
  <c r="AL69" i="5"/>
  <c r="AK69" i="5"/>
  <c r="AJ69" i="5"/>
  <c r="AI69" i="5"/>
  <c r="AG69" i="5"/>
  <c r="AF69" i="5"/>
  <c r="AE69" i="5"/>
  <c r="AD69" i="5"/>
  <c r="AC69" i="5"/>
  <c r="AB69" i="5"/>
  <c r="AA69" i="5"/>
  <c r="Z69" i="5"/>
  <c r="X69" i="5"/>
  <c r="W69" i="5"/>
  <c r="V69" i="5"/>
  <c r="U69" i="5"/>
  <c r="T69" i="5"/>
  <c r="S69" i="5"/>
  <c r="R69" i="5"/>
  <c r="Q69" i="5"/>
  <c r="I69" i="5"/>
  <c r="J69" i="5"/>
  <c r="K69" i="5"/>
  <c r="L69" i="5"/>
  <c r="M69" i="5"/>
  <c r="N69" i="5"/>
  <c r="O69" i="5"/>
  <c r="H69" i="5"/>
  <c r="H46" i="5"/>
  <c r="H34" i="5"/>
  <c r="AY34" i="5"/>
  <c r="AX34" i="5"/>
  <c r="AW34" i="5"/>
  <c r="AV34" i="5"/>
  <c r="AU34" i="5"/>
  <c r="AT34" i="5"/>
  <c r="AS34" i="5"/>
  <c r="AR34" i="5"/>
  <c r="AP34" i="5"/>
  <c r="AO34" i="5"/>
  <c r="AN34" i="5"/>
  <c r="AM34" i="5"/>
  <c r="AL34" i="5"/>
  <c r="AK34" i="5"/>
  <c r="AJ34" i="5"/>
  <c r="AI34" i="5"/>
  <c r="AG34" i="5"/>
  <c r="AF34" i="5"/>
  <c r="AE34" i="5"/>
  <c r="AD34" i="5"/>
  <c r="AC34" i="5"/>
  <c r="AB34" i="5"/>
  <c r="AA34" i="5"/>
  <c r="Z34" i="5"/>
  <c r="X34" i="5"/>
  <c r="W34" i="5"/>
  <c r="V34" i="5"/>
  <c r="U34" i="5"/>
  <c r="T34" i="5"/>
  <c r="S34" i="5"/>
  <c r="R34" i="5"/>
  <c r="Q34" i="5"/>
  <c r="O34" i="5"/>
  <c r="N34" i="5"/>
  <c r="M34" i="5"/>
  <c r="L34" i="5"/>
  <c r="K34" i="5"/>
  <c r="J34" i="5"/>
  <c r="I34" i="5"/>
  <c r="H31" i="5"/>
  <c r="AY26" i="5"/>
  <c r="AX26" i="5"/>
  <c r="AW26" i="5"/>
  <c r="AV26" i="5"/>
  <c r="AU26" i="5"/>
  <c r="AT26" i="5"/>
  <c r="AS26" i="5"/>
  <c r="AR26" i="5"/>
  <c r="AP26" i="5"/>
  <c r="AO26" i="5"/>
  <c r="AN26" i="5"/>
  <c r="AM26" i="5"/>
  <c r="AL26" i="5"/>
  <c r="AK26" i="5"/>
  <c r="AJ26" i="5"/>
  <c r="AI26" i="5"/>
  <c r="AG26" i="5"/>
  <c r="AF26" i="5"/>
  <c r="AE26" i="5"/>
  <c r="AD26" i="5"/>
  <c r="AC26" i="5"/>
  <c r="AB26" i="5"/>
  <c r="AA26" i="5"/>
  <c r="Z26" i="5"/>
  <c r="X26" i="5"/>
  <c r="W26" i="5"/>
  <c r="V26" i="5"/>
  <c r="U26" i="5"/>
  <c r="T26" i="5"/>
  <c r="S26" i="5"/>
  <c r="R26" i="5"/>
  <c r="Q26" i="5"/>
  <c r="I26" i="5"/>
  <c r="J26" i="5"/>
  <c r="K26" i="5"/>
  <c r="L26" i="5"/>
  <c r="M26" i="5"/>
  <c r="N26" i="5"/>
  <c r="O26" i="5"/>
  <c r="H26" i="5"/>
  <c r="M21" i="5"/>
  <c r="H21" i="5"/>
  <c r="AY21" i="5"/>
  <c r="AX21" i="5"/>
  <c r="AW21" i="5"/>
  <c r="AV21" i="5"/>
  <c r="AU21" i="5"/>
  <c r="AT21" i="5"/>
  <c r="AS21" i="5"/>
  <c r="AR21" i="5"/>
  <c r="AP21" i="5"/>
  <c r="AO21" i="5"/>
  <c r="AN21" i="5"/>
  <c r="AM21" i="5"/>
  <c r="AL21" i="5"/>
  <c r="AK21" i="5"/>
  <c r="AJ21" i="5"/>
  <c r="AI21" i="5"/>
  <c r="AG21" i="5"/>
  <c r="AF21" i="5"/>
  <c r="AE21" i="5"/>
  <c r="AD21" i="5"/>
  <c r="AC21" i="5"/>
  <c r="AB21" i="5"/>
  <c r="AA21" i="5"/>
  <c r="Z21" i="5"/>
  <c r="X21" i="5"/>
  <c r="W21" i="5"/>
  <c r="V21" i="5"/>
  <c r="U21" i="5"/>
  <c r="T21" i="5"/>
  <c r="S21" i="5"/>
  <c r="R21" i="5"/>
  <c r="Q21" i="5"/>
  <c r="I21" i="5"/>
  <c r="J21" i="5"/>
  <c r="K21" i="5"/>
  <c r="L21" i="5"/>
  <c r="N21" i="5"/>
  <c r="O21" i="5"/>
  <c r="AY117" i="8"/>
  <c r="AX117" i="8"/>
  <c r="AW117" i="8"/>
  <c r="AV117" i="8"/>
  <c r="AU117" i="8"/>
  <c r="AT117" i="8"/>
  <c r="AS117" i="8"/>
  <c r="AR117" i="8"/>
  <c r="AP117" i="8"/>
  <c r="AO117" i="8"/>
  <c r="AN117" i="8"/>
  <c r="AM117" i="8"/>
  <c r="AL117" i="8"/>
  <c r="AK117" i="8"/>
  <c r="AJ117" i="8"/>
  <c r="AI117" i="8"/>
  <c r="AG117" i="8"/>
  <c r="AF117" i="8"/>
  <c r="AE117" i="8"/>
  <c r="AD117" i="8"/>
  <c r="AC117" i="8"/>
  <c r="AB117" i="8"/>
  <c r="AA117" i="8"/>
  <c r="Z117" i="8"/>
  <c r="X117" i="8"/>
  <c r="W117" i="8"/>
  <c r="V117" i="8"/>
  <c r="U117" i="8"/>
  <c r="T117" i="8"/>
  <c r="S117" i="8"/>
  <c r="R117" i="8"/>
  <c r="Q117" i="8"/>
  <c r="I117" i="8"/>
  <c r="J117" i="8"/>
  <c r="K117" i="8"/>
  <c r="L117" i="8"/>
  <c r="M117" i="8"/>
  <c r="N117" i="8"/>
  <c r="O117" i="8"/>
  <c r="H117" i="8"/>
  <c r="AW30" i="7" l="1"/>
  <c r="AV30" i="7"/>
  <c r="AU30" i="7"/>
  <c r="AT30" i="7"/>
  <c r="AN30" i="7"/>
  <c r="AM30" i="7"/>
  <c r="AL30" i="7"/>
  <c r="AK30" i="7"/>
  <c r="AE30" i="7"/>
  <c r="AD30" i="7"/>
  <c r="AC30" i="7"/>
  <c r="AB30" i="7"/>
  <c r="V30" i="7"/>
  <c r="U30" i="7"/>
  <c r="T30" i="7"/>
  <c r="S30" i="7"/>
  <c r="J30" i="7"/>
  <c r="K30" i="7"/>
  <c r="L30" i="7"/>
  <c r="M30" i="7"/>
  <c r="AW59" i="5"/>
  <c r="AV59" i="5"/>
  <c r="AU59" i="5"/>
  <c r="AT59" i="5"/>
  <c r="AN59" i="5"/>
  <c r="AM59" i="5"/>
  <c r="AL59" i="5"/>
  <c r="AK59" i="5"/>
  <c r="AE59" i="5"/>
  <c r="AD59" i="5"/>
  <c r="AC59" i="5"/>
  <c r="AB59" i="5"/>
  <c r="V59" i="5"/>
  <c r="U59" i="5"/>
  <c r="T59" i="5"/>
  <c r="S59" i="5"/>
  <c r="J59" i="5"/>
  <c r="K59" i="5"/>
  <c r="L59" i="5"/>
  <c r="M59" i="5"/>
  <c r="AY57" i="7"/>
  <c r="AX57" i="7"/>
  <c r="AW57" i="7"/>
  <c r="AV57" i="7"/>
  <c r="AU57" i="7"/>
  <c r="AT57" i="7"/>
  <c r="AS57" i="7"/>
  <c r="AR57" i="7"/>
  <c r="AP57" i="7"/>
  <c r="AO57" i="7"/>
  <c r="AN57" i="7"/>
  <c r="AM57" i="7"/>
  <c r="AL57" i="7"/>
  <c r="AK57" i="7"/>
  <c r="AJ57" i="7"/>
  <c r="AI57" i="7"/>
  <c r="AG57" i="7"/>
  <c r="AF57" i="7"/>
  <c r="AE57" i="7"/>
  <c r="AD57" i="7"/>
  <c r="AC57" i="7"/>
  <c r="AB57" i="7"/>
  <c r="AA57" i="7"/>
  <c r="Z57" i="7"/>
  <c r="X57" i="7"/>
  <c r="W57" i="7"/>
  <c r="V57" i="7"/>
  <c r="U57" i="7"/>
  <c r="T57" i="7"/>
  <c r="S57" i="7"/>
  <c r="R57" i="7"/>
  <c r="Q57" i="7"/>
  <c r="O57" i="7"/>
  <c r="N57" i="7"/>
  <c r="M57" i="7"/>
  <c r="L57" i="7"/>
  <c r="K57" i="7"/>
  <c r="J57" i="7"/>
  <c r="I57" i="7"/>
  <c r="H57" i="7"/>
  <c r="AW44" i="7"/>
  <c r="AV44" i="7"/>
  <c r="AS44" i="7"/>
  <c r="AR44" i="7"/>
  <c r="AN44" i="7"/>
  <c r="AM44" i="7"/>
  <c r="AJ44" i="7"/>
  <c r="AI44" i="7"/>
  <c r="AE44" i="7"/>
  <c r="AD44" i="7"/>
  <c r="AA44" i="7"/>
  <c r="Z44" i="7"/>
  <c r="V44" i="7"/>
  <c r="U44" i="7"/>
  <c r="R44" i="7"/>
  <c r="Q44" i="7"/>
  <c r="M44" i="7"/>
  <c r="L44" i="7"/>
  <c r="I44" i="7"/>
  <c r="H44" i="7"/>
  <c r="AU44" i="7"/>
  <c r="AT44" i="7"/>
  <c r="AL44" i="7"/>
  <c r="AK44" i="7"/>
  <c r="AC44" i="7"/>
  <c r="AB44" i="7"/>
  <c r="T44" i="7"/>
  <c r="K44" i="7"/>
  <c r="J44" i="7"/>
  <c r="AY33" i="7"/>
  <c r="AX33" i="7"/>
  <c r="AW33" i="7"/>
  <c r="AV33" i="7"/>
  <c r="AU33" i="7"/>
  <c r="AT33" i="7"/>
  <c r="AS33" i="7"/>
  <c r="AR33" i="7"/>
  <c r="AP33" i="7"/>
  <c r="AO33" i="7"/>
  <c r="AN33" i="7"/>
  <c r="AM33" i="7"/>
  <c r="AL33" i="7"/>
  <c r="AK33" i="7"/>
  <c r="AJ33" i="7"/>
  <c r="AI33" i="7"/>
  <c r="AG33" i="7"/>
  <c r="AF33" i="7"/>
  <c r="AE33" i="7"/>
  <c r="AD33" i="7"/>
  <c r="AC33" i="7"/>
  <c r="AB33" i="7"/>
  <c r="AA33" i="7"/>
  <c r="Z33" i="7"/>
  <c r="X33" i="7"/>
  <c r="W33" i="7"/>
  <c r="V33" i="7"/>
  <c r="U33" i="7"/>
  <c r="T33" i="7"/>
  <c r="S33" i="7"/>
  <c r="R33" i="7"/>
  <c r="Q33" i="7"/>
  <c r="O33" i="7"/>
  <c r="N33" i="7"/>
  <c r="M33" i="7"/>
  <c r="L33" i="7"/>
  <c r="K33" i="7"/>
  <c r="J33" i="7"/>
  <c r="I33" i="7"/>
  <c r="H33" i="7"/>
  <c r="AY29" i="7"/>
  <c r="AY61" i="7" s="1"/>
  <c r="AX29" i="7"/>
  <c r="AX61" i="7" s="1"/>
  <c r="AP29" i="7"/>
  <c r="AP61" i="7" s="1"/>
  <c r="AO29" i="7"/>
  <c r="AO61" i="7" s="1"/>
  <c r="AG29" i="7"/>
  <c r="AG61" i="7" s="1"/>
  <c r="AF29" i="7"/>
  <c r="AF61" i="7" s="1"/>
  <c r="X29" i="7"/>
  <c r="X61" i="7" s="1"/>
  <c r="W29" i="7"/>
  <c r="W61" i="7" s="1"/>
  <c r="O29" i="7"/>
  <c r="O61" i="7" s="1"/>
  <c r="N29" i="7"/>
  <c r="N61" i="7" s="1"/>
  <c r="AY28" i="7"/>
  <c r="AX28" i="7"/>
  <c r="AP28" i="7"/>
  <c r="AO28" i="7"/>
  <c r="AG28" i="7"/>
  <c r="AF28" i="7"/>
  <c r="X28" i="7"/>
  <c r="W28" i="7"/>
  <c r="O28" i="7"/>
  <c r="N28" i="7"/>
  <c r="AY27" i="7"/>
  <c r="AX27" i="7"/>
  <c r="AP27" i="7"/>
  <c r="AO27" i="7"/>
  <c r="AG27" i="7"/>
  <c r="AF27" i="7"/>
  <c r="X27" i="7"/>
  <c r="W27" i="7"/>
  <c r="O27" i="7"/>
  <c r="N27" i="7"/>
  <c r="AY26" i="7"/>
  <c r="AX26" i="7"/>
  <c r="AP26" i="7"/>
  <c r="AO26" i="7"/>
  <c r="AG26" i="7"/>
  <c r="AF26" i="7"/>
  <c r="X26" i="7"/>
  <c r="W26" i="7"/>
  <c r="O26" i="7"/>
  <c r="N26" i="7"/>
  <c r="AS25" i="7"/>
  <c r="AY25" i="7" s="1"/>
  <c r="AR25" i="7"/>
  <c r="AR30" i="7" s="1"/>
  <c r="AJ25" i="7"/>
  <c r="AJ30" i="7" s="1"/>
  <c r="AI25" i="7"/>
  <c r="AI30" i="7" s="1"/>
  <c r="AA25" i="7"/>
  <c r="AA30" i="7" s="1"/>
  <c r="Z25" i="7"/>
  <c r="Z30" i="7" s="1"/>
  <c r="R25" i="7"/>
  <c r="X25" i="7" s="1"/>
  <c r="Q25" i="7"/>
  <c r="Q30" i="7" s="1"/>
  <c r="I25" i="7"/>
  <c r="O25" i="7" s="1"/>
  <c r="H25" i="7"/>
  <c r="H30" i="7" s="1"/>
  <c r="AY23" i="7"/>
  <c r="AX23" i="7"/>
  <c r="AW23" i="7"/>
  <c r="AV23" i="7"/>
  <c r="AU23" i="7"/>
  <c r="AT23" i="7"/>
  <c r="AS23" i="7"/>
  <c r="AR23" i="7"/>
  <c r="AP23" i="7"/>
  <c r="AO23" i="7"/>
  <c r="AN23" i="7"/>
  <c r="AM23" i="7"/>
  <c r="AL23" i="7"/>
  <c r="AK23" i="7"/>
  <c r="AJ23" i="7"/>
  <c r="AI23" i="7"/>
  <c r="AG23" i="7"/>
  <c r="AF23" i="7"/>
  <c r="AE23" i="7"/>
  <c r="AD23" i="7"/>
  <c r="AC23" i="7"/>
  <c r="AB23" i="7"/>
  <c r="AA23" i="7"/>
  <c r="Z23" i="7"/>
  <c r="X23" i="7"/>
  <c r="W23" i="7"/>
  <c r="V23" i="7"/>
  <c r="U23" i="7"/>
  <c r="T23" i="7"/>
  <c r="S23" i="7"/>
  <c r="R23" i="7"/>
  <c r="Q23" i="7"/>
  <c r="O23" i="7"/>
  <c r="N23" i="7"/>
  <c r="M23" i="7"/>
  <c r="L23" i="7"/>
  <c r="K23" i="7"/>
  <c r="J23" i="7"/>
  <c r="I23" i="7"/>
  <c r="H23" i="7"/>
  <c r="AW20" i="7"/>
  <c r="AV20" i="7"/>
  <c r="AU20" i="7"/>
  <c r="AT20" i="7"/>
  <c r="AN20" i="7"/>
  <c r="AM20" i="7"/>
  <c r="AL20" i="7"/>
  <c r="AK20" i="7"/>
  <c r="AE20" i="7"/>
  <c r="AD20" i="7"/>
  <c r="AC20" i="7"/>
  <c r="AB20" i="7"/>
  <c r="V20" i="7"/>
  <c r="U20" i="7"/>
  <c r="T20" i="7"/>
  <c r="S20" i="7"/>
  <c r="N20" i="7"/>
  <c r="M20" i="7"/>
  <c r="L20" i="7"/>
  <c r="K20" i="7"/>
  <c r="J20" i="7"/>
  <c r="H20" i="7"/>
  <c r="AY17" i="7"/>
  <c r="AY20" i="7" s="1"/>
  <c r="AS17" i="7"/>
  <c r="AS20" i="7" s="1"/>
  <c r="AR17" i="7"/>
  <c r="AR20" i="7" s="1"/>
  <c r="AP17" i="7"/>
  <c r="AP20" i="7" s="1"/>
  <c r="AJ17" i="7"/>
  <c r="AJ20" i="7" s="1"/>
  <c r="AI17" i="7"/>
  <c r="AI20" i="7" s="1"/>
  <c r="AG17" i="7"/>
  <c r="AG20" i="7" s="1"/>
  <c r="AA17" i="7"/>
  <c r="AA20" i="7" s="1"/>
  <c r="Z17" i="7"/>
  <c r="Z20" i="7" s="1"/>
  <c r="X17" i="7"/>
  <c r="X20" i="7" s="1"/>
  <c r="R17" i="7"/>
  <c r="R20" i="7" s="1"/>
  <c r="Q17" i="7"/>
  <c r="Q20" i="7" s="1"/>
  <c r="O17" i="7"/>
  <c r="O20" i="7" s="1"/>
  <c r="I17" i="7"/>
  <c r="I20" i="7" s="1"/>
  <c r="AY13" i="7"/>
  <c r="AX13" i="7"/>
  <c r="AW13" i="7"/>
  <c r="AV13" i="7"/>
  <c r="AU13" i="7"/>
  <c r="AT13" i="7"/>
  <c r="AS13" i="7"/>
  <c r="AR13" i="7"/>
  <c r="AP13" i="7"/>
  <c r="AO13" i="7"/>
  <c r="AN13" i="7"/>
  <c r="AM13" i="7"/>
  <c r="AL13" i="7"/>
  <c r="AK13" i="7"/>
  <c r="AJ13" i="7"/>
  <c r="AI13" i="7"/>
  <c r="AG13" i="7"/>
  <c r="AF13" i="7"/>
  <c r="AE13" i="7"/>
  <c r="AD13" i="7"/>
  <c r="AC13" i="7"/>
  <c r="AB13" i="7"/>
  <c r="AA13" i="7"/>
  <c r="Z13" i="7"/>
  <c r="X13" i="7"/>
  <c r="W13" i="7"/>
  <c r="V13" i="7"/>
  <c r="U13" i="7"/>
  <c r="T13" i="7"/>
  <c r="S13" i="7"/>
  <c r="R13" i="7"/>
  <c r="Q13" i="7"/>
  <c r="O13" i="7"/>
  <c r="N13" i="7"/>
  <c r="M13" i="7"/>
  <c r="L13" i="7"/>
  <c r="K13" i="7"/>
  <c r="J13" i="7"/>
  <c r="I13" i="7"/>
  <c r="H13" i="7"/>
  <c r="AY111" i="5"/>
  <c r="AX111" i="5"/>
  <c r="AW111" i="5"/>
  <c r="AV111" i="5"/>
  <c r="AU111" i="5"/>
  <c r="AT111" i="5"/>
  <c r="AS111" i="5"/>
  <c r="AR111" i="5"/>
  <c r="AP111" i="5"/>
  <c r="AO111" i="5"/>
  <c r="AN111" i="5"/>
  <c r="AM111" i="5"/>
  <c r="AL111" i="5"/>
  <c r="AK111" i="5"/>
  <c r="AJ111" i="5"/>
  <c r="AI111" i="5"/>
  <c r="AG111" i="5"/>
  <c r="AF111" i="5"/>
  <c r="AE111" i="5"/>
  <c r="AD111" i="5"/>
  <c r="AC111" i="5"/>
  <c r="AB111" i="5"/>
  <c r="AA111" i="5"/>
  <c r="Z111" i="5"/>
  <c r="X111" i="5"/>
  <c r="W111" i="5"/>
  <c r="V111" i="5"/>
  <c r="U111" i="5"/>
  <c r="T111" i="5"/>
  <c r="S111" i="5"/>
  <c r="R111" i="5"/>
  <c r="Q111" i="5"/>
  <c r="O111" i="5"/>
  <c r="N111" i="5"/>
  <c r="M111" i="5"/>
  <c r="L111" i="5"/>
  <c r="K111" i="5"/>
  <c r="J111" i="5"/>
  <c r="I111" i="5"/>
  <c r="H111" i="5"/>
  <c r="AY108" i="5"/>
  <c r="AX108" i="5"/>
  <c r="AW108" i="5"/>
  <c r="AV108" i="5"/>
  <c r="AU108" i="5"/>
  <c r="AT108" i="5"/>
  <c r="AS108" i="5"/>
  <c r="AR108" i="5"/>
  <c r="AP108" i="5"/>
  <c r="AO108" i="5"/>
  <c r="AN108" i="5"/>
  <c r="AM108" i="5"/>
  <c r="AL108" i="5"/>
  <c r="AK108" i="5"/>
  <c r="AJ108" i="5"/>
  <c r="AI108" i="5"/>
  <c r="AG108" i="5"/>
  <c r="AF108" i="5"/>
  <c r="AE108" i="5"/>
  <c r="AD108" i="5"/>
  <c r="AC108" i="5"/>
  <c r="AB108" i="5"/>
  <c r="AA108" i="5"/>
  <c r="Z108" i="5"/>
  <c r="X108" i="5"/>
  <c r="W108" i="5"/>
  <c r="V108" i="5"/>
  <c r="U108" i="5"/>
  <c r="T108" i="5"/>
  <c r="S108" i="5"/>
  <c r="R108" i="5"/>
  <c r="Q108" i="5"/>
  <c r="I108" i="5"/>
  <c r="J108" i="5"/>
  <c r="K108" i="5"/>
  <c r="L108" i="5"/>
  <c r="M108" i="5"/>
  <c r="N108" i="5"/>
  <c r="O108" i="5"/>
  <c r="H108" i="5"/>
  <c r="AW95" i="5"/>
  <c r="AV95" i="5"/>
  <c r="AS95" i="5"/>
  <c r="AR95" i="5"/>
  <c r="AN95" i="5"/>
  <c r="AM95" i="5"/>
  <c r="AJ95" i="5"/>
  <c r="AI95" i="5"/>
  <c r="AE95" i="5"/>
  <c r="AD95" i="5"/>
  <c r="AA95" i="5"/>
  <c r="Z95" i="5"/>
  <c r="V95" i="5"/>
  <c r="U95" i="5"/>
  <c r="R95" i="5"/>
  <c r="Q95" i="5"/>
  <c r="I95" i="5"/>
  <c r="L95" i="5"/>
  <c r="M95" i="5"/>
  <c r="H95" i="5"/>
  <c r="AY62" i="5"/>
  <c r="AX62" i="5"/>
  <c r="AW62" i="5"/>
  <c r="AV62" i="5"/>
  <c r="AU62" i="5"/>
  <c r="AT62" i="5"/>
  <c r="AS62" i="5"/>
  <c r="AR62" i="5"/>
  <c r="AP62" i="5"/>
  <c r="AO62" i="5"/>
  <c r="AN62" i="5"/>
  <c r="AM62" i="5"/>
  <c r="AL62" i="5"/>
  <c r="AK62" i="5"/>
  <c r="AJ62" i="5"/>
  <c r="AI62" i="5"/>
  <c r="AG62" i="5"/>
  <c r="AF62" i="5"/>
  <c r="AE62" i="5"/>
  <c r="AD62" i="5"/>
  <c r="AC62" i="5"/>
  <c r="AB62" i="5"/>
  <c r="AA62" i="5"/>
  <c r="Z62" i="5"/>
  <c r="X62" i="5"/>
  <c r="W62" i="5"/>
  <c r="V62" i="5"/>
  <c r="U62" i="5"/>
  <c r="T62" i="5"/>
  <c r="S62" i="5"/>
  <c r="R62" i="5"/>
  <c r="Q62" i="5"/>
  <c r="O62" i="5"/>
  <c r="N62" i="5"/>
  <c r="M62" i="5"/>
  <c r="L62" i="5"/>
  <c r="K62" i="5"/>
  <c r="J62" i="5"/>
  <c r="I62" i="5"/>
  <c r="H62" i="5"/>
  <c r="AY52" i="5"/>
  <c r="AX52" i="5"/>
  <c r="AW52" i="5"/>
  <c r="AV52" i="5"/>
  <c r="AU52" i="5"/>
  <c r="AT52" i="5"/>
  <c r="AS52" i="5"/>
  <c r="AR52" i="5"/>
  <c r="AP52" i="5"/>
  <c r="AO52" i="5"/>
  <c r="AN52" i="5"/>
  <c r="AM52" i="5"/>
  <c r="AL52" i="5"/>
  <c r="AK52" i="5"/>
  <c r="AJ52" i="5"/>
  <c r="AI52" i="5"/>
  <c r="AG52" i="5"/>
  <c r="AF52" i="5"/>
  <c r="AE52" i="5"/>
  <c r="AD52" i="5"/>
  <c r="AC52" i="5"/>
  <c r="AB52" i="5"/>
  <c r="AA52" i="5"/>
  <c r="Z52" i="5"/>
  <c r="X52" i="5"/>
  <c r="W52" i="5"/>
  <c r="V52" i="5"/>
  <c r="U52" i="5"/>
  <c r="T52" i="5"/>
  <c r="S52" i="5"/>
  <c r="R52" i="5"/>
  <c r="Q52" i="5"/>
  <c r="O52" i="5"/>
  <c r="N52" i="5"/>
  <c r="M52" i="5"/>
  <c r="L52" i="5"/>
  <c r="K52" i="5"/>
  <c r="J52" i="5"/>
  <c r="I52" i="5"/>
  <c r="H52" i="5"/>
  <c r="AY49" i="5"/>
  <c r="AX49" i="5"/>
  <c r="AW49" i="5"/>
  <c r="AV49" i="5"/>
  <c r="AU49" i="5"/>
  <c r="AT49" i="5"/>
  <c r="AS49" i="5"/>
  <c r="AR49" i="5"/>
  <c r="AP49" i="5"/>
  <c r="AO49" i="5"/>
  <c r="AN49" i="5"/>
  <c r="AM49" i="5"/>
  <c r="AL49" i="5"/>
  <c r="AK49" i="5"/>
  <c r="AJ49" i="5"/>
  <c r="AI49" i="5"/>
  <c r="AG49" i="5"/>
  <c r="AF49" i="5"/>
  <c r="AE49" i="5"/>
  <c r="AD49" i="5"/>
  <c r="AC49" i="5"/>
  <c r="AB49" i="5"/>
  <c r="AA49" i="5"/>
  <c r="Z49" i="5"/>
  <c r="X49" i="5"/>
  <c r="W49" i="5"/>
  <c r="V49" i="5"/>
  <c r="U49" i="5"/>
  <c r="T49" i="5"/>
  <c r="S49" i="5"/>
  <c r="R49" i="5"/>
  <c r="Q49" i="5"/>
  <c r="O49" i="5"/>
  <c r="N49" i="5"/>
  <c r="M49" i="5"/>
  <c r="L49" i="5"/>
  <c r="K49" i="5"/>
  <c r="J49" i="5"/>
  <c r="I49" i="5"/>
  <c r="H49" i="5"/>
  <c r="AW46" i="5"/>
  <c r="AV46" i="5"/>
  <c r="AU46" i="5"/>
  <c r="AT46" i="5"/>
  <c r="AN46" i="5"/>
  <c r="AM46" i="5"/>
  <c r="AL46" i="5"/>
  <c r="AK46" i="5"/>
  <c r="AE46" i="5"/>
  <c r="AD46" i="5"/>
  <c r="AC46" i="5"/>
  <c r="AB46" i="5"/>
  <c r="V46" i="5"/>
  <c r="U46" i="5"/>
  <c r="T46" i="5"/>
  <c r="S46" i="5"/>
  <c r="J46" i="5"/>
  <c r="K46" i="5"/>
  <c r="L46" i="5"/>
  <c r="M46" i="5"/>
  <c r="N46" i="5"/>
  <c r="O30" i="7" l="1"/>
  <c r="V59" i="7"/>
  <c r="V63" i="7" s="1"/>
  <c r="AE59" i="7"/>
  <c r="AE63" i="7" s="1"/>
  <c r="AJ59" i="7"/>
  <c r="AJ63" i="7" s="1"/>
  <c r="AN59" i="7"/>
  <c r="AN63" i="7" s="1"/>
  <c r="AW59" i="7"/>
  <c r="AW63" i="7" s="1"/>
  <c r="H59" i="7"/>
  <c r="H63" i="7" s="1"/>
  <c r="L59" i="7"/>
  <c r="L63" i="7" s="1"/>
  <c r="Q59" i="7"/>
  <c r="Q63" i="7" s="1"/>
  <c r="Z59" i="7"/>
  <c r="Z63" i="7" s="1"/>
  <c r="AI59" i="7"/>
  <c r="AI63" i="7" s="1"/>
  <c r="AR59" i="7"/>
  <c r="AR63" i="7" s="1"/>
  <c r="AA59" i="7"/>
  <c r="AA63" i="7" s="1"/>
  <c r="AC59" i="7"/>
  <c r="AC63" i="7" s="1"/>
  <c r="AL59" i="7"/>
  <c r="AL63" i="7" s="1"/>
  <c r="AU59" i="7"/>
  <c r="AU63" i="7" s="1"/>
  <c r="X30" i="7"/>
  <c r="AK59" i="7"/>
  <c r="AK63" i="7" s="1"/>
  <c r="R30" i="7"/>
  <c r="R59" i="7" s="1"/>
  <c r="R63" i="7" s="1"/>
  <c r="U59" i="7"/>
  <c r="U63" i="7" s="1"/>
  <c r="AD59" i="7"/>
  <c r="AD63" i="7" s="1"/>
  <c r="AM59" i="7"/>
  <c r="AM63" i="7" s="1"/>
  <c r="AV59" i="7"/>
  <c r="AV63" i="7" s="1"/>
  <c r="M59" i="7"/>
  <c r="M63" i="7" s="1"/>
  <c r="AY30" i="7"/>
  <c r="K59" i="7"/>
  <c r="K63" i="7" s="1"/>
  <c r="T59" i="7"/>
  <c r="T63" i="7" s="1"/>
  <c r="J59" i="7"/>
  <c r="J63" i="7" s="1"/>
  <c r="AS30" i="7"/>
  <c r="AS59" i="7" s="1"/>
  <c r="AS63" i="7" s="1"/>
  <c r="AB59" i="7"/>
  <c r="AB63" i="7" s="1"/>
  <c r="AT59" i="7"/>
  <c r="AT63" i="7" s="1"/>
  <c r="I30" i="7"/>
  <c r="I59" i="7" s="1"/>
  <c r="I63" i="7" s="1"/>
  <c r="AO44" i="7"/>
  <c r="W44" i="7"/>
  <c r="AF44" i="7"/>
  <c r="AP25" i="7"/>
  <c r="AP30" i="7" s="1"/>
  <c r="AG25" i="7"/>
  <c r="AG30" i="7" s="1"/>
  <c r="N44" i="7"/>
  <c r="AX44" i="7"/>
  <c r="S44" i="7"/>
  <c r="W17" i="7"/>
  <c r="W20" i="7" s="1"/>
  <c r="AF17" i="7"/>
  <c r="AF20" i="7" s="1"/>
  <c r="AO17" i="7"/>
  <c r="AO20" i="7" s="1"/>
  <c r="AX17" i="7"/>
  <c r="AX20" i="7" s="1"/>
  <c r="N25" i="7"/>
  <c r="N30" i="7" s="1"/>
  <c r="W25" i="7"/>
  <c r="W30" i="7" s="1"/>
  <c r="AF25" i="7"/>
  <c r="AO25" i="7"/>
  <c r="AO30" i="7" s="1"/>
  <c r="AX25" i="7"/>
  <c r="AX30" i="7" s="1"/>
  <c r="O44" i="7"/>
  <c r="X44" i="7"/>
  <c r="AG44" i="7"/>
  <c r="AP44" i="7"/>
  <c r="AY44" i="7"/>
  <c r="AY37" i="5"/>
  <c r="AX37" i="5"/>
  <c r="AW37" i="5"/>
  <c r="AV37" i="5"/>
  <c r="AU37" i="5"/>
  <c r="AT37" i="5"/>
  <c r="AS37" i="5"/>
  <c r="AR37" i="5"/>
  <c r="AP37" i="5"/>
  <c r="AO37" i="5"/>
  <c r="AN37" i="5"/>
  <c r="AM37" i="5"/>
  <c r="AL37" i="5"/>
  <c r="AK37" i="5"/>
  <c r="AJ37" i="5"/>
  <c r="AI37" i="5"/>
  <c r="AG37" i="5"/>
  <c r="AF37" i="5"/>
  <c r="AE37" i="5"/>
  <c r="AD37" i="5"/>
  <c r="AC37" i="5"/>
  <c r="AB37" i="5"/>
  <c r="AA37" i="5"/>
  <c r="Z37" i="5"/>
  <c r="X37" i="5"/>
  <c r="W37" i="5"/>
  <c r="V37" i="5"/>
  <c r="U37" i="5"/>
  <c r="T37" i="5"/>
  <c r="S37" i="5"/>
  <c r="R37" i="5"/>
  <c r="Q37" i="5"/>
  <c r="O37" i="5"/>
  <c r="N37" i="5"/>
  <c r="M37" i="5"/>
  <c r="L37" i="5"/>
  <c r="K37" i="5"/>
  <c r="J37" i="5"/>
  <c r="I37" i="5"/>
  <c r="H37" i="5"/>
  <c r="AY31" i="5"/>
  <c r="AX31" i="5"/>
  <c r="AW31" i="5"/>
  <c r="AV31" i="5"/>
  <c r="AU31" i="5"/>
  <c r="AT31" i="5"/>
  <c r="AS31" i="5"/>
  <c r="AR31" i="5"/>
  <c r="AP31" i="5"/>
  <c r="AO31" i="5"/>
  <c r="AN31" i="5"/>
  <c r="AM31" i="5"/>
  <c r="AL31" i="5"/>
  <c r="AK31" i="5"/>
  <c r="AJ31" i="5"/>
  <c r="AI31" i="5"/>
  <c r="AG31" i="5"/>
  <c r="AF31" i="5"/>
  <c r="AE31" i="5"/>
  <c r="AD31" i="5"/>
  <c r="AC31" i="5"/>
  <c r="AB31" i="5"/>
  <c r="AA31" i="5"/>
  <c r="Z31" i="5"/>
  <c r="X31" i="5"/>
  <c r="W31" i="5"/>
  <c r="V31" i="5"/>
  <c r="U31" i="5"/>
  <c r="T31" i="5"/>
  <c r="S31" i="5"/>
  <c r="R31" i="5"/>
  <c r="Q31" i="5"/>
  <c r="I31" i="5"/>
  <c r="J31" i="5"/>
  <c r="K31" i="5"/>
  <c r="L31" i="5"/>
  <c r="M31" i="5"/>
  <c r="N31" i="5"/>
  <c r="O31" i="5"/>
  <c r="AY43" i="5"/>
  <c r="AY46" i="5" s="1"/>
  <c r="AS43" i="5"/>
  <c r="AS46" i="5" s="1"/>
  <c r="AR43" i="5"/>
  <c r="AP43" i="5"/>
  <c r="AP46" i="5" s="1"/>
  <c r="AJ43" i="5"/>
  <c r="AJ46" i="5" s="1"/>
  <c r="AI43" i="5"/>
  <c r="AG43" i="5"/>
  <c r="AG46" i="5" s="1"/>
  <c r="AA43" i="5"/>
  <c r="AA46" i="5" s="1"/>
  <c r="Z43" i="5"/>
  <c r="Q43" i="5"/>
  <c r="X43" i="5"/>
  <c r="X46" i="5" s="1"/>
  <c r="R43" i="5"/>
  <c r="R46" i="5" s="1"/>
  <c r="O43" i="5"/>
  <c r="O46" i="5" s="1"/>
  <c r="I43" i="5"/>
  <c r="I46" i="5" s="1"/>
  <c r="O56" i="5"/>
  <c r="N56" i="5"/>
  <c r="O86" i="5"/>
  <c r="N86" i="5"/>
  <c r="X56" i="5"/>
  <c r="W56" i="5"/>
  <c r="X86" i="5"/>
  <c r="W86" i="5"/>
  <c r="AG56" i="5"/>
  <c r="AF56" i="5"/>
  <c r="AG86" i="5"/>
  <c r="AF86" i="5"/>
  <c r="AP56" i="5"/>
  <c r="AO56" i="5"/>
  <c r="AP86" i="5"/>
  <c r="AO86" i="5"/>
  <c r="AY56" i="5"/>
  <c r="AX56" i="5"/>
  <c r="AY86" i="5"/>
  <c r="AX86" i="5"/>
  <c r="AY55" i="5"/>
  <c r="AX55" i="5"/>
  <c r="AY85" i="5"/>
  <c r="AX85" i="5"/>
  <c r="AP55" i="5"/>
  <c r="AO55" i="5"/>
  <c r="AP85" i="5"/>
  <c r="AO85" i="5"/>
  <c r="AG55" i="5"/>
  <c r="AF55" i="5"/>
  <c r="X55" i="5"/>
  <c r="W55" i="5"/>
  <c r="O55" i="5"/>
  <c r="N55" i="5"/>
  <c r="AG85" i="5"/>
  <c r="AF85" i="5"/>
  <c r="X85" i="5"/>
  <c r="W85" i="5"/>
  <c r="O85" i="5"/>
  <c r="N85" i="5"/>
  <c r="O59" i="7" l="1"/>
  <c r="O63" i="7" s="1"/>
  <c r="M116" i="5"/>
  <c r="M120" i="5" s="1"/>
  <c r="V116" i="5"/>
  <c r="V120" i="5" s="1"/>
  <c r="AN116" i="5"/>
  <c r="AN120" i="5" s="1"/>
  <c r="AW116" i="5"/>
  <c r="AW120" i="5" s="1"/>
  <c r="L116" i="5"/>
  <c r="L120" i="5" s="1"/>
  <c r="U116" i="5"/>
  <c r="U120" i="5" s="1"/>
  <c r="AD116" i="5"/>
  <c r="AD120" i="5" s="1"/>
  <c r="AM116" i="5"/>
  <c r="AM120" i="5" s="1"/>
  <c r="AV116" i="5"/>
  <c r="AV120" i="5" s="1"/>
  <c r="AE116" i="5"/>
  <c r="AE120" i="5" s="1"/>
  <c r="AP59" i="7"/>
  <c r="AP63" i="7" s="1"/>
  <c r="AG59" i="7"/>
  <c r="AG63" i="7" s="1"/>
  <c r="AO59" i="7"/>
  <c r="AO63" i="7" s="1"/>
  <c r="X59" i="7"/>
  <c r="X63" i="7" s="1"/>
  <c r="AY59" i="7"/>
  <c r="AY63" i="7" s="1"/>
  <c r="N59" i="7"/>
  <c r="N63" i="7" s="1"/>
  <c r="W59" i="7"/>
  <c r="W63" i="7" s="1"/>
  <c r="AX59" i="7"/>
  <c r="AX63" i="7" s="1"/>
  <c r="S59" i="7"/>
  <c r="S63" i="7" s="1"/>
  <c r="AF30" i="7"/>
  <c r="W43" i="5"/>
  <c r="W46" i="5" s="1"/>
  <c r="Q46" i="5"/>
  <c r="AO43" i="5"/>
  <c r="AO46" i="5" s="1"/>
  <c r="AI46" i="5"/>
  <c r="AF43" i="5"/>
  <c r="AF46" i="5" s="1"/>
  <c r="Z46" i="5"/>
  <c r="AX43" i="5"/>
  <c r="AX46" i="5" s="1"/>
  <c r="AR46" i="5"/>
  <c r="AF59" i="7" l="1"/>
  <c r="AF63" i="7" s="1"/>
  <c r="AY58" i="5" l="1"/>
  <c r="AX58" i="5"/>
  <c r="AY90" i="5"/>
  <c r="AX90" i="5"/>
  <c r="AP58" i="5"/>
  <c r="AO58" i="5"/>
  <c r="AP90" i="5"/>
  <c r="AO90" i="5"/>
  <c r="AG58" i="5"/>
  <c r="AF58" i="5"/>
  <c r="AF118" i="5" s="1"/>
  <c r="AG90" i="5"/>
  <c r="AF90" i="5"/>
  <c r="X58" i="5"/>
  <c r="W58" i="5"/>
  <c r="W118" i="5" s="1"/>
  <c r="X90" i="5"/>
  <c r="W90" i="5"/>
  <c r="O58" i="5"/>
  <c r="N58" i="5"/>
  <c r="N118" i="5" s="1"/>
  <c r="O90" i="5"/>
  <c r="N90" i="5"/>
  <c r="O89" i="5"/>
  <c r="N89" i="5"/>
  <c r="O87" i="5"/>
  <c r="N87" i="5"/>
  <c r="O83" i="5"/>
  <c r="N83" i="5"/>
  <c r="O81" i="5"/>
  <c r="N81" i="5"/>
  <c r="AO118" i="5" l="1"/>
  <c r="AX118" i="5"/>
  <c r="O118" i="5"/>
  <c r="X118" i="5"/>
  <c r="AG118" i="5"/>
  <c r="AP118" i="5"/>
  <c r="AY118" i="5"/>
  <c r="AG57" i="5"/>
  <c r="AF57" i="5"/>
  <c r="AG89" i="5"/>
  <c r="AF89" i="5"/>
  <c r="AP57" i="5"/>
  <c r="AO57" i="5"/>
  <c r="AP89" i="5"/>
  <c r="AO89" i="5"/>
  <c r="AY57" i="5"/>
  <c r="AX57" i="5"/>
  <c r="AY89" i="5"/>
  <c r="AX89" i="5"/>
  <c r="X57" i="5"/>
  <c r="W57" i="5"/>
  <c r="X89" i="5"/>
  <c r="W89" i="5"/>
  <c r="O57" i="5"/>
  <c r="N57" i="5"/>
  <c r="AS54" i="5"/>
  <c r="AR54" i="5"/>
  <c r="AR59" i="5" s="1"/>
  <c r="AR116" i="5" s="1"/>
  <c r="AR120" i="5" s="1"/>
  <c r="AU82" i="5"/>
  <c r="AT82" i="5"/>
  <c r="AY54" i="5"/>
  <c r="AJ54" i="5"/>
  <c r="AI54" i="5"/>
  <c r="AI59" i="5" s="1"/>
  <c r="AI116" i="5" s="1"/>
  <c r="AI120" i="5" s="1"/>
  <c r="AL82" i="5"/>
  <c r="AK82" i="5"/>
  <c r="AP54" i="5"/>
  <c r="AC82" i="5"/>
  <c r="AC95" i="5" s="1"/>
  <c r="AC116" i="5" s="1"/>
  <c r="AC120" i="5" s="1"/>
  <c r="AB82" i="5"/>
  <c r="AA54" i="5"/>
  <c r="AA59" i="5" s="1"/>
  <c r="AA116" i="5" s="1"/>
  <c r="AA120" i="5" s="1"/>
  <c r="Z54" i="5"/>
  <c r="Z59" i="5" s="1"/>
  <c r="Z116" i="5" s="1"/>
  <c r="Z120" i="5" s="1"/>
  <c r="AG82" i="5"/>
  <c r="R54" i="5"/>
  <c r="R59" i="5" s="1"/>
  <c r="R116" i="5" s="1"/>
  <c r="R120" i="5" s="1"/>
  <c r="Q54" i="5"/>
  <c r="Q59" i="5" s="1"/>
  <c r="Q116" i="5" s="1"/>
  <c r="Q120" i="5" s="1"/>
  <c r="T82" i="5"/>
  <c r="S82" i="5"/>
  <c r="I54" i="5"/>
  <c r="I59" i="5" s="1"/>
  <c r="I116" i="5" s="1"/>
  <c r="I120" i="5" s="1"/>
  <c r="H54" i="5"/>
  <c r="H59" i="5" s="1"/>
  <c r="H116" i="5" s="1"/>
  <c r="H120" i="5" s="1"/>
  <c r="K82" i="5"/>
  <c r="J82" i="5"/>
  <c r="AP59" i="5" l="1"/>
  <c r="AG95" i="5"/>
  <c r="AY59" i="5"/>
  <c r="AJ59" i="5"/>
  <c r="AJ116" i="5" s="1"/>
  <c r="AJ120" i="5" s="1"/>
  <c r="AS59" i="5"/>
  <c r="AS116" i="5" s="1"/>
  <c r="AS120" i="5" s="1"/>
  <c r="O54" i="5"/>
  <c r="O59" i="5" s="1"/>
  <c r="AP82" i="5"/>
  <c r="AP95" i="5" s="1"/>
  <c r="AP116" i="5" s="1"/>
  <c r="AP120" i="5" s="1"/>
  <c r="AL95" i="5"/>
  <c r="AL116" i="5" s="1"/>
  <c r="AL120" i="5" s="1"/>
  <c r="AX82" i="5"/>
  <c r="AX95" i="5" s="1"/>
  <c r="AT95" i="5"/>
  <c r="AT116" i="5" s="1"/>
  <c r="AT120" i="5" s="1"/>
  <c r="N82" i="5"/>
  <c r="N95" i="5" s="1"/>
  <c r="J95" i="5"/>
  <c r="J116" i="5" s="1"/>
  <c r="J120" i="5" s="1"/>
  <c r="W82" i="5"/>
  <c r="W95" i="5" s="1"/>
  <c r="S95" i="5"/>
  <c r="S116" i="5" s="1"/>
  <c r="S120" i="5" s="1"/>
  <c r="AO54" i="5"/>
  <c r="AO59" i="5" s="1"/>
  <c r="AY82" i="5"/>
  <c r="AY95" i="5" s="1"/>
  <c r="AU95" i="5"/>
  <c r="AU116" i="5" s="1"/>
  <c r="AU120" i="5" s="1"/>
  <c r="X54" i="5"/>
  <c r="X59" i="5" s="1"/>
  <c r="O82" i="5"/>
  <c r="O95" i="5" s="1"/>
  <c r="O116" i="5" s="1"/>
  <c r="O120" i="5" s="1"/>
  <c r="K95" i="5"/>
  <c r="K116" i="5" s="1"/>
  <c r="K120" i="5" s="1"/>
  <c r="X82" i="5"/>
  <c r="X95" i="5" s="1"/>
  <c r="T95" i="5"/>
  <c r="T116" i="5" s="1"/>
  <c r="T120" i="5" s="1"/>
  <c r="AF54" i="5"/>
  <c r="AF59" i="5" s="1"/>
  <c r="AX54" i="5"/>
  <c r="AX59" i="5" s="1"/>
  <c r="AF82" i="5"/>
  <c r="AF95" i="5" s="1"/>
  <c r="AB95" i="5"/>
  <c r="AB116" i="5" s="1"/>
  <c r="AB120" i="5" s="1"/>
  <c r="N54" i="5"/>
  <c r="N59" i="5" s="1"/>
  <c r="W54" i="5"/>
  <c r="W59" i="5" s="1"/>
  <c r="AG54" i="5"/>
  <c r="AO82" i="5"/>
  <c r="AO95" i="5" s="1"/>
  <c r="AK95" i="5"/>
  <c r="AK116" i="5" s="1"/>
  <c r="AK120" i="5" s="1"/>
  <c r="X116" i="5" l="1"/>
  <c r="X120" i="5" s="1"/>
  <c r="AF116" i="5"/>
  <c r="AF120" i="5" s="1"/>
  <c r="AY116" i="5"/>
  <c r="AY120" i="5" s="1"/>
  <c r="AO116" i="5"/>
  <c r="AO120" i="5" s="1"/>
  <c r="N116" i="5"/>
  <c r="N120" i="5" s="1"/>
  <c r="W116" i="5"/>
  <c r="W120" i="5" s="1"/>
  <c r="AX116" i="5"/>
  <c r="AX120" i="5" s="1"/>
  <c r="AG59" i="5"/>
  <c r="AG116" i="5" s="1"/>
  <c r="AG120" i="5" s="1"/>
  <c r="AY115" i="8"/>
  <c r="AY119" i="8" s="1"/>
  <c r="AX115" i="8"/>
  <c r="AX119" i="8" s="1"/>
  <c r="AW115" i="8"/>
  <c r="AW119" i="8" s="1"/>
  <c r="AV115" i="8"/>
  <c r="AV119" i="8" s="1"/>
  <c r="AU115" i="8"/>
  <c r="AU119" i="8" s="1"/>
  <c r="AT115" i="8"/>
  <c r="AT119" i="8" s="1"/>
  <c r="AS115" i="8"/>
  <c r="AS119" i="8" s="1"/>
  <c r="AR115" i="8"/>
  <c r="AR119" i="8" s="1"/>
  <c r="AP115" i="8"/>
  <c r="AP119" i="8" s="1"/>
  <c r="AO115" i="8"/>
  <c r="AO119" i="8" s="1"/>
  <c r="AN115" i="8"/>
  <c r="AN119" i="8" s="1"/>
  <c r="AM115" i="8"/>
  <c r="AM119" i="8" s="1"/>
  <c r="AL115" i="8"/>
  <c r="AL119" i="8" s="1"/>
  <c r="AK115" i="8"/>
  <c r="AK119" i="8" s="1"/>
  <c r="AJ115" i="8"/>
  <c r="AJ119" i="8" s="1"/>
  <c r="AI115" i="8"/>
  <c r="AI119" i="8" s="1"/>
  <c r="AG115" i="8"/>
  <c r="AG119" i="8" s="1"/>
  <c r="AF115" i="8"/>
  <c r="AF119" i="8" s="1"/>
  <c r="AE115" i="8"/>
  <c r="AE119" i="8" s="1"/>
  <c r="AD115" i="8"/>
  <c r="AD119" i="8" s="1"/>
  <c r="AC115" i="8"/>
  <c r="AC119" i="8" s="1"/>
  <c r="AB115" i="8"/>
  <c r="AB119" i="8" s="1"/>
  <c r="AA115" i="8"/>
  <c r="AA119" i="8" s="1"/>
  <c r="Z115" i="8"/>
  <c r="Z119" i="8" s="1"/>
  <c r="X115" i="8"/>
  <c r="X119" i="8" s="1"/>
  <c r="W115" i="8"/>
  <c r="W119" i="8" s="1"/>
  <c r="V115" i="8"/>
  <c r="V119" i="8" s="1"/>
  <c r="U115" i="8"/>
  <c r="U119" i="8" s="1"/>
  <c r="T115" i="8"/>
  <c r="T119" i="8" s="1"/>
  <c r="S115" i="8"/>
  <c r="S119" i="8" s="1"/>
  <c r="R115" i="8"/>
  <c r="R119" i="8" s="1"/>
  <c r="Q115" i="8"/>
  <c r="Q119" i="8" s="1"/>
  <c r="I115" i="8"/>
  <c r="I119" i="8" s="1"/>
  <c r="J115" i="8"/>
  <c r="J119" i="8" s="1"/>
  <c r="K115" i="8"/>
  <c r="K119" i="8" s="1"/>
  <c r="L115" i="8"/>
  <c r="L119" i="8" s="1"/>
  <c r="M115" i="8"/>
  <c r="M119" i="8" s="1"/>
  <c r="N115" i="8"/>
  <c r="N119" i="8" s="1"/>
  <c r="O115" i="8"/>
  <c r="O119" i="8" s="1"/>
  <c r="H115" i="8"/>
  <c r="H119" i="8" s="1"/>
</calcChain>
</file>

<file path=xl/sharedStrings.xml><?xml version="1.0" encoding="utf-8"?>
<sst xmlns="http://schemas.openxmlformats.org/spreadsheetml/2006/main" count="2749" uniqueCount="215">
  <si>
    <t>Date</t>
  </si>
  <si>
    <t>Issue</t>
  </si>
  <si>
    <t>Cash</t>
  </si>
  <si>
    <t>GR</t>
  </si>
  <si>
    <t>Trust</t>
  </si>
  <si>
    <t>Total</t>
  </si>
  <si>
    <t>BILL #</t>
  </si>
  <si>
    <t>Tax</t>
  </si>
  <si>
    <t>Recur.</t>
  </si>
  <si>
    <t>Increase/(Decrease) in $ Millions</t>
  </si>
  <si>
    <t>Page</t>
  </si>
  <si>
    <t>Number</t>
  </si>
  <si>
    <t>Chapter</t>
  </si>
  <si>
    <t>Law</t>
  </si>
  <si>
    <t>Short Title</t>
  </si>
  <si>
    <t>Local/Other</t>
  </si>
  <si>
    <t xml:space="preserve">Total  </t>
  </si>
  <si>
    <t>Recurr</t>
  </si>
  <si>
    <t>FY 17-18</t>
  </si>
  <si>
    <t>FY 18-19</t>
  </si>
  <si>
    <t>FY 19-20</t>
  </si>
  <si>
    <t>TOTAL</t>
  </si>
  <si>
    <t>TOTAL LESS VETOES</t>
  </si>
  <si>
    <t>FY 20-21</t>
  </si>
  <si>
    <t>Ad Valorem</t>
  </si>
  <si>
    <t>Other Taxes and Fees</t>
  </si>
  <si>
    <t>(*)</t>
  </si>
  <si>
    <t>Highway Safety Fees</t>
  </si>
  <si>
    <t>Beverage Taxes and Fees</t>
  </si>
  <si>
    <t>*</t>
  </si>
  <si>
    <t>Local Taxes and Fees</t>
  </si>
  <si>
    <t>Tuition and Fees</t>
  </si>
  <si>
    <t>+/-</t>
  </si>
  <si>
    <t>**</t>
  </si>
  <si>
    <t>0/**</t>
  </si>
  <si>
    <t>Various Taxes and Fees</t>
  </si>
  <si>
    <t>0/(**)</t>
  </si>
  <si>
    <t>Corporate Income Tax</t>
  </si>
  <si>
    <t>Sales and Use Tax</t>
  </si>
  <si>
    <t>Tobacco Tax</t>
  </si>
  <si>
    <t>(**)</t>
  </si>
  <si>
    <t>Taxation</t>
  </si>
  <si>
    <t>Department of Agriculture and Consumer Services</t>
  </si>
  <si>
    <t>GR Service Charge</t>
  </si>
  <si>
    <t>JR</t>
  </si>
  <si>
    <t>Measures Affecting Revenue and Tax Administration - 2017 Regular Session</t>
  </si>
  <si>
    <t>FY 21-22</t>
  </si>
  <si>
    <t>2017-36</t>
  </si>
  <si>
    <t>2017-118</t>
  </si>
  <si>
    <t>2017-105</t>
  </si>
  <si>
    <t>2017-35</t>
  </si>
  <si>
    <t>VETOED</t>
  </si>
  <si>
    <t>2017-126</t>
  </si>
  <si>
    <t>2017-67</t>
  </si>
  <si>
    <t>2017-28</t>
  </si>
  <si>
    <t>2017-89</t>
  </si>
  <si>
    <t>2017-75</t>
  </si>
  <si>
    <t>2017-52</t>
  </si>
  <si>
    <t>2017-12</t>
  </si>
  <si>
    <t>2017-27</t>
  </si>
  <si>
    <t>2017-10</t>
  </si>
  <si>
    <t>2017-50</t>
  </si>
  <si>
    <t>2017-85</t>
  </si>
  <si>
    <t>2017-38</t>
  </si>
  <si>
    <t>2017-87</t>
  </si>
  <si>
    <t>2017-51</t>
  </si>
  <si>
    <t>2017-29</t>
  </si>
  <si>
    <t>Renewable Energy Source Devices</t>
  </si>
  <si>
    <t>Tax Exemptions for First Responders and Surviving Spouses</t>
  </si>
  <si>
    <t>Vendors Licensed Under the Beverage Law</t>
  </si>
  <si>
    <t>Vessel Registration Fees - Position and Locating Beacons</t>
  </si>
  <si>
    <t>Deceased Joint Owners</t>
  </si>
  <si>
    <t>Utilities - Local Charges and Fees, Franchise Fees</t>
  </si>
  <si>
    <t>Park Fees - Discounts for Foster and Adoptive Families</t>
  </si>
  <si>
    <t>Agricultural Practices - Pesticide</t>
  </si>
  <si>
    <t>Medical Faculty &amp; Medical Assistant Certification</t>
  </si>
  <si>
    <t>Certificates of Nonviable Birth</t>
  </si>
  <si>
    <t>Postsecondary Distance Education</t>
  </si>
  <si>
    <t>Cosmetic Product Registration</t>
  </si>
  <si>
    <t>Vessels</t>
  </si>
  <si>
    <t>Licensure Fees</t>
  </si>
  <si>
    <t>Professional Regulation</t>
  </si>
  <si>
    <t>Alcoholic Beverage Tax</t>
  </si>
  <si>
    <t>Article V</t>
  </si>
  <si>
    <t xml:space="preserve">Article V </t>
  </si>
  <si>
    <t>Article V/Highway Safety Fees</t>
  </si>
  <si>
    <t>Beverage Licenses</t>
  </si>
  <si>
    <t>Documentary Stamp Tax</t>
  </si>
  <si>
    <t>Educational Enhancement Trust Fund</t>
  </si>
  <si>
    <t>Local Taxes and Fees/Other Taxes and Fees</t>
  </si>
  <si>
    <t>Sales and Use Tax/Gross Receipts Tax</t>
  </si>
  <si>
    <t>-----SEE HB 7099-----</t>
  </si>
  <si>
    <t>Inventory Definition (Section 2)</t>
  </si>
  <si>
    <t>Homes for the Aged/Affidavits (Section 5)</t>
  </si>
  <si>
    <t>Educational Institutions/Late Application (Section 55)</t>
  </si>
  <si>
    <t>Utilities - Small Wireless Facilities (Lines 322-324)</t>
  </si>
  <si>
    <t>Charter Schools/Clarify Exemption (Section 7)</t>
  </si>
  <si>
    <t>Exempt Assisted Living Facilities (Sections 3 &amp; 4)</t>
  </si>
  <si>
    <t>Beer and Malt Beverages (Section 47)</t>
  </si>
  <si>
    <t>Shift Part Dissolution of Marriage Fee to GR  (Section 7)</t>
  </si>
  <si>
    <t>Clerk of Court Fees (Sections 2 &amp; 8)</t>
  </si>
  <si>
    <t>Bus Safety (Sections 3 &amp; 4)</t>
  </si>
  <si>
    <t>Catering Licenses (Section 3)</t>
  </si>
  <si>
    <t>Piggyback (Sections 1 &amp; 2)</t>
  </si>
  <si>
    <t>Brownfields (Sections 32 &amp; 41)</t>
  </si>
  <si>
    <t>June Filing Deadline (Section 5)</t>
  </si>
  <si>
    <t>June Filing Deadline (Sections 34 &amp; 35)</t>
  </si>
  <si>
    <t>Research and Development Tax Credit (Section 33)</t>
  </si>
  <si>
    <t>Time Period for Certain Taxable Years (Sections 3 &amp; 4)</t>
  </si>
  <si>
    <t>Doc Stamp redirect from SEED to GR (Section 14)</t>
  </si>
  <si>
    <t>Marine Boat Trailers/501(c)(3) Organizations (Sections 36-38)</t>
  </si>
  <si>
    <t>Retention and Distributions (Sections 2-4)</t>
  </si>
  <si>
    <t>Low Voltage Electric Fences (Section 1)</t>
  </si>
  <si>
    <t>Fees for Residences (Sections 7, 14-15)</t>
  </si>
  <si>
    <t>Tolls (Sections 1, 2, &amp; 4)</t>
  </si>
  <si>
    <t>Loan Service Fees to the Grants and Donations TF (Section 4)</t>
  </si>
  <si>
    <t>Substance Abuse Service Provider Fees (Sections 7 &amp; 18)</t>
  </si>
  <si>
    <t>Exempts Certain Accountants from Licensure (Section 2)</t>
  </si>
  <si>
    <t>Fee Waiver for Birth Certificates Issued to Certain Juvenile Offenders (Section 1)</t>
  </si>
  <si>
    <t>Reduction of Marriage License Fee  (Sections 11 &amp; 12)</t>
  </si>
  <si>
    <t>Feminine Hygiene Products (Section 28)</t>
  </si>
  <si>
    <t>Fingerprint Services for Concealed Weapons Exemption (Sections 23, 50 &amp; 51)</t>
  </si>
  <si>
    <t>Governments/Golf Courses (Section 26e)</t>
  </si>
  <si>
    <t>Municipally Owned Golf Courses/Retroactive (Section 27b)</t>
  </si>
  <si>
    <t>Admissions Resales (Section 22)</t>
  </si>
  <si>
    <t>Back to School Holiday - 3 day + $750 or Less Computers (Section 52)</t>
  </si>
  <si>
    <t>Commercial Rents/0.2% Point Reduction (Section 21)</t>
  </si>
  <si>
    <t>Disaster Preparedness Holiday - 3 Day  (Section 53)</t>
  </si>
  <si>
    <t>Animal Health Products and Retroactive Application (Sections 26a &amp; 27a)</t>
  </si>
  <si>
    <t>Moffitt Cancer Center Extension (Section 20)</t>
  </si>
  <si>
    <t>Block Tuition (Section 128)</t>
  </si>
  <si>
    <t>Continue and Revise Community Contribution Tax Credit (Sections 26b, 30-31, &amp; 48)</t>
  </si>
  <si>
    <t>Limitations on Property Tax Assessment (1)</t>
  </si>
  <si>
    <t xml:space="preserve"> the impact is zero.  If the constitutional amendment passes, the impact is projected to be:</t>
  </si>
  <si>
    <t>(1) - The Conference adopted a zero / negative indeterminate impact since this is a joint resolution proposing an amendment to be submitted to the voters.  If the constitutional amendment does not pass,</t>
  </si>
  <si>
    <t>Transport Network Companies (2)</t>
  </si>
  <si>
    <t>(2) - The Conference adopted a negative indeterminate impact that is at least the low.</t>
  </si>
  <si>
    <t>Warnings for Lottery Games (3)</t>
  </si>
  <si>
    <t>(3) - The conference adopted the middle estimate as an at least as number.</t>
  </si>
  <si>
    <t>the impact is zero. If approved, the Conference adopted the following impact against non-school Ad Valorem: ($644.7 M) in 2019-20, ($662.5 M) in 2020-21, and ($680.7 M) in 2021-22.</t>
  </si>
  <si>
    <t xml:space="preserve">(4) -  The impact of the implementing bill to the constitutional amendment is zero/negative indeterminate due to the requirement for a statewide referendum. If the constitutional amendment does not pass, </t>
  </si>
  <si>
    <t>Homestead Exemption Implementation (4)</t>
  </si>
  <si>
    <t xml:space="preserve">the recurring impact would be $6.0m, including the local option impact.  </t>
  </si>
  <si>
    <t>Exempt New Construction Building Materials in RAOs (6) (Section 26c)</t>
  </si>
  <si>
    <t>the impact is zero.   If approved, the Conference adopted the following impact against non-school Ad Valorem: ($644.7 M) in 2019-20, ($662.5 M) in 2020-21, and ($680.7 M) in 2021-22.</t>
  </si>
  <si>
    <t>Water Resources</t>
  </si>
  <si>
    <t>Limitations on Property Tax Assessments</t>
  </si>
  <si>
    <t>Certificates of Title for Motor Vehicles</t>
  </si>
  <si>
    <t>State Park Fees</t>
  </si>
  <si>
    <t>Transportation Network Companies</t>
  </si>
  <si>
    <t>Alarm Systems</t>
  </si>
  <si>
    <t>Postsecondary Education</t>
  </si>
  <si>
    <t>Utilities</t>
  </si>
  <si>
    <t>Division of Alcoholic Beverages and Tobacco</t>
  </si>
  <si>
    <t>Vessel Registrations</t>
  </si>
  <si>
    <t>Department of Business and Professional Regulation</t>
  </si>
  <si>
    <t>Practices of Substance Abuse Service Providers</t>
  </si>
  <si>
    <t>Direct-Support Organizations</t>
  </si>
  <si>
    <t>Warnings for Lottery Games</t>
  </si>
  <si>
    <t>Public Accountancy</t>
  </si>
  <si>
    <t>Construction</t>
  </si>
  <si>
    <t>Limited Access and Toll Facilities</t>
  </si>
  <si>
    <t>School Bus Safety</t>
  </si>
  <si>
    <t>Clerks of the Court</t>
  </si>
  <si>
    <t>Pesticide Registration</t>
  </si>
  <si>
    <t>Economic Programs</t>
  </si>
  <si>
    <t>Home Health Agency Licensure</t>
  </si>
  <si>
    <t>Juvenile Justice</t>
  </si>
  <si>
    <t>Increased Homestead Property Tax Exemption</t>
  </si>
  <si>
    <t>Homestead Exemption Implementation</t>
  </si>
  <si>
    <t>Craft Distilleries (Sections 4 &amp; 7)</t>
  </si>
  <si>
    <t>Wine Definition/Sake (Section 6)</t>
  </si>
  <si>
    <t xml:space="preserve">Sales and Use Tax </t>
  </si>
  <si>
    <t>Gross Receipts Tax</t>
  </si>
  <si>
    <t>Various State Fees - Surcharge Reduction on Building Permits (Section 13)</t>
  </si>
  <si>
    <t>Various State Fees - Delinquency Fee Reduction (Section 11)</t>
  </si>
  <si>
    <t>Tax Administration (Sections 9-11,13-19,29,42-43)</t>
  </si>
  <si>
    <t>Various State Fees - Delinquency Fee Reduction (Section 1)</t>
  </si>
  <si>
    <t>Various State Fees - Surcharge Reduction on Building Permits (Section 2)</t>
  </si>
  <si>
    <t>Exempt New Construction Building Materials in RAOs (5) (Section 26c)</t>
  </si>
  <si>
    <t xml:space="preserve">(5) - The Conference adopted the proposed cash estimate and adopted the recurring impact to be at least the fifth year cash estimate. However, if the Governor reauthorizes the RAOs in 2018 and 2020, </t>
  </si>
  <si>
    <t>Data Centers - (6) (Section 26d)</t>
  </si>
  <si>
    <t>Homestead Exemption Increase up to $75K for Homes Greater than $100K (7)</t>
  </si>
  <si>
    <t xml:space="preserve">(7) - The Conference adopted a zero / negative indeterminate impact since this is a joint resolution proposing an amendment to be submitted to the voters.  If the constitutional amendment does not pass, </t>
  </si>
  <si>
    <t>2017-135</t>
  </si>
  <si>
    <t>2017-136</t>
  </si>
  <si>
    <t>2017-137</t>
  </si>
  <si>
    <t>2017-148</t>
  </si>
  <si>
    <t>2017-149</t>
  </si>
  <si>
    <t>2017-158</t>
  </si>
  <si>
    <t>2017-160</t>
  </si>
  <si>
    <t>2017-163</t>
  </si>
  <si>
    <t>2017-164</t>
  </si>
  <si>
    <t>(6) - The Conference adopted the low estimate as an at least as number.</t>
  </si>
  <si>
    <t>2017-173</t>
  </si>
  <si>
    <t>2017-182</t>
  </si>
  <si>
    <t>2017-189</t>
  </si>
  <si>
    <t>VETOES</t>
  </si>
  <si>
    <t>FINAL</t>
  </si>
  <si>
    <t>Insignificant positive (less than $50,000)</t>
  </si>
  <si>
    <t>Insignificant negative (less than $50,000)</t>
  </si>
  <si>
    <t>Indeterminate positive</t>
  </si>
  <si>
    <t>Indeterminate negative</t>
  </si>
  <si>
    <t>Insignificant positive or zero</t>
  </si>
  <si>
    <t>0/*</t>
  </si>
  <si>
    <t>Insignificant negative or zero</t>
  </si>
  <si>
    <t>0/(*)</t>
  </si>
  <si>
    <t>Indeterminate positive or zero</t>
  </si>
  <si>
    <t>Indeterminate negative or zero</t>
  </si>
  <si>
    <t>Indeterminate positive or negative</t>
  </si>
  <si>
    <t>Insignificant positive or negative</t>
  </si>
  <si>
    <t>+/- ins.</t>
  </si>
  <si>
    <t xml:space="preserve">FINAL by Source </t>
  </si>
  <si>
    <t xml:space="preserve">FINAL, By Source, General Revenue Sources Only </t>
  </si>
  <si>
    <t>Affordable Housing Ad Valorem Relief (Section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</si>
</sst>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_);\(#,##0.0\)"/>
    <numFmt numFmtId="165" formatCode="[$-F800]dddd\,\ mmmm\ dd\,\ yyyy"/>
    <numFmt numFmtId="166" formatCode="0.0000"/>
    <numFmt numFmtId="167" formatCode="0.00_)"/>
  </numFmts>
  <fonts count="87">
    <font>
      <sz val="10"/>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MT"/>
    </font>
    <font>
      <sz val="10"/>
      <name val="Arial MT"/>
    </font>
    <font>
      <b/>
      <u/>
      <sz val="10"/>
      <name val="Arial MT"/>
    </font>
    <font>
      <b/>
      <sz val="10"/>
      <name val="Arial Narrow"/>
      <family val="2"/>
    </font>
    <font>
      <b/>
      <u/>
      <sz val="10"/>
      <name val="Arial Narrow"/>
      <family val="2"/>
    </font>
    <font>
      <b/>
      <sz val="10"/>
      <color indexed="10"/>
      <name val="Arial MT"/>
    </font>
    <font>
      <sz val="10"/>
      <color theme="1"/>
      <name val="Arial"/>
      <family val="2"/>
    </font>
    <font>
      <sz val="10"/>
      <name val="Arial"/>
      <family val="2"/>
    </font>
    <font>
      <sz val="12"/>
      <name val="Arial"/>
      <family val="2"/>
    </font>
    <font>
      <sz val="10"/>
      <name val="Arial"/>
      <family val="2"/>
    </font>
    <font>
      <sz val="10"/>
      <name val="Times New Roman"/>
      <family val="1"/>
    </font>
    <font>
      <sz val="10"/>
      <color theme="1"/>
      <name val="Calibri"/>
      <family val="2"/>
    </font>
    <font>
      <b/>
      <sz val="18"/>
      <color theme="3"/>
      <name val="Cambria"/>
      <family val="2"/>
      <scheme val="major"/>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2"/>
    </font>
    <font>
      <sz val="12"/>
      <color rgb="FFFF0000"/>
      <name val="Times New Roman"/>
      <family val="2"/>
    </font>
    <font>
      <b/>
      <sz val="10"/>
      <name val="Arial"/>
      <family val="2"/>
    </font>
    <font>
      <sz val="12"/>
      <name val="Arial"/>
      <family val="2"/>
    </font>
    <font>
      <u/>
      <sz val="12"/>
      <color theme="10"/>
      <name val="Arial"/>
      <family val="2"/>
    </font>
    <font>
      <u/>
      <sz val="11"/>
      <color theme="10"/>
      <name val="Calibri"/>
      <family val="2"/>
      <scheme val="minor"/>
    </font>
    <font>
      <u/>
      <sz val="12"/>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2"/>
      <color indexed="8"/>
      <name val="Times New Roman"/>
      <family val="2"/>
    </font>
    <font>
      <sz val="10"/>
      <color indexed="8"/>
      <name val="Calibri"/>
      <family val="2"/>
    </font>
    <font>
      <sz val="11"/>
      <color indexed="8"/>
      <name val="Calibri"/>
      <family val="2"/>
    </font>
    <font>
      <b/>
      <sz val="12"/>
      <name val="Arial"/>
      <family val="2"/>
    </font>
    <font>
      <sz val="8"/>
      <name val="Arial"/>
      <family val="2"/>
    </font>
    <font>
      <sz val="12"/>
      <color indexed="8"/>
      <name val="Calibri"/>
      <family val="2"/>
    </font>
    <font>
      <b/>
      <i/>
      <sz val="10"/>
      <name val="Arial"/>
      <family val="2"/>
    </font>
    <font>
      <sz val="11"/>
      <name val="Times New Roman"/>
      <family val="1"/>
    </font>
    <font>
      <b/>
      <sz val="18"/>
      <name val="Arial"/>
      <family val="2"/>
    </font>
    <font>
      <sz val="8"/>
      <name val="Arial MT"/>
    </font>
    <font>
      <sz val="10"/>
      <name val="MS Sans Serif"/>
      <family val="2"/>
    </font>
    <font>
      <sz val="12"/>
      <color indexed="8"/>
      <name val="Verdana"/>
      <family val="2"/>
    </font>
    <font>
      <sz val="12"/>
      <name val="Arial MT"/>
    </font>
    <font>
      <sz val="10"/>
      <name val="Helv"/>
    </font>
    <font>
      <sz val="8"/>
      <name val="Helv"/>
    </font>
    <font>
      <sz val="11"/>
      <color rgb="FF800080"/>
      <name val="Calibri"/>
      <family val="2"/>
      <scheme val="minor"/>
    </font>
    <font>
      <sz val="11"/>
      <color rgb="FF0033CC"/>
      <name val="Calibri"/>
      <family val="2"/>
      <scheme val="minor"/>
    </font>
    <font>
      <u/>
      <sz val="10"/>
      <color theme="10"/>
      <name val="Arial"/>
      <family val="2"/>
    </font>
    <font>
      <sz val="10"/>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b/>
      <i/>
      <sz val="10"/>
      <name val="Arial M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indexed="9"/>
        <bgColor indexed="8"/>
      </patternFill>
    </fill>
  </fills>
  <borders count="24">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double">
        <color indexed="0"/>
      </top>
      <bottom/>
      <diagonal/>
    </border>
    <border>
      <left style="thin">
        <color indexed="64"/>
      </left>
      <right/>
      <top/>
      <bottom style="thin">
        <color indexed="64"/>
      </bottom>
      <diagonal/>
    </border>
  </borders>
  <cellStyleXfs count="50850">
    <xf numFmtId="164" fontId="0" fillId="0" borderId="0"/>
    <xf numFmtId="164" fontId="16" fillId="0" borderId="0"/>
    <xf numFmtId="0" fontId="14" fillId="0" borderId="0"/>
    <xf numFmtId="43" fontId="21" fillId="0" borderId="0" applyFont="0" applyFill="0" applyBorder="0" applyAlignment="0" applyProtection="0"/>
    <xf numFmtId="9" fontId="14"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23" fillId="0" borderId="0"/>
    <xf numFmtId="0" fontId="24" fillId="0" borderId="0"/>
    <xf numFmtId="43"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0" fontId="13" fillId="0" borderId="0"/>
    <xf numFmtId="0" fontId="25" fillId="0" borderId="0"/>
    <xf numFmtId="0" fontId="25" fillId="0" borderId="0"/>
    <xf numFmtId="0" fontId="26" fillId="0" borderId="0"/>
    <xf numFmtId="0" fontId="23" fillId="0" borderId="0"/>
    <xf numFmtId="9" fontId="25" fillId="0" borderId="0" applyFont="0" applyFill="0" applyBorder="0" applyAlignment="0" applyProtection="0"/>
    <xf numFmtId="9" fontId="25" fillId="0" borderId="0" applyFont="0" applyFill="0" applyBorder="0" applyAlignment="0" applyProtection="0"/>
    <xf numFmtId="0" fontId="27" fillId="0" borderId="0" applyNumberFormat="0" applyFill="0" applyBorder="0" applyAlignment="0" applyProtection="0"/>
    <xf numFmtId="0" fontId="28" fillId="0" borderId="0"/>
    <xf numFmtId="0" fontId="28" fillId="10"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15" applyNumberFormat="0" applyAlignment="0" applyProtection="0"/>
    <xf numFmtId="0" fontId="32" fillId="7" borderId="18"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5" borderId="15" applyNumberFormat="0" applyAlignment="0" applyProtection="0"/>
    <xf numFmtId="0" fontId="40" fillId="0" borderId="17" applyNumberFormat="0" applyFill="0" applyAlignment="0" applyProtection="0"/>
    <xf numFmtId="0" fontId="41" fillId="4" borderId="0" applyNumberFormat="0" applyBorder="0" applyAlignment="0" applyProtection="0"/>
    <xf numFmtId="0" fontId="12" fillId="0" borderId="0"/>
    <xf numFmtId="0" fontId="25" fillId="0" borderId="0"/>
    <xf numFmtId="0" fontId="25" fillId="0" borderId="0"/>
    <xf numFmtId="0" fontId="28" fillId="8" borderId="19" applyNumberFormat="0" applyFont="0" applyAlignment="0" applyProtection="0"/>
    <xf numFmtId="0" fontId="42" fillId="6" borderId="16"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0" fontId="43" fillId="0" borderId="20" applyNumberFormat="0" applyFill="0" applyAlignment="0" applyProtection="0"/>
    <xf numFmtId="0" fontId="44" fillId="0" borderId="0" applyNumberFormat="0" applyFill="0" applyBorder="0" applyAlignment="0" applyProtection="0"/>
    <xf numFmtId="44" fontId="14"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2" fillId="0" borderId="0"/>
    <xf numFmtId="43" fontId="14" fillId="0" borderId="0" applyFont="0" applyFill="0" applyBorder="0" applyAlignment="0" applyProtection="0"/>
    <xf numFmtId="164" fontId="16" fillId="0" borderId="0"/>
    <xf numFmtId="43" fontId="14"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3" fontId="14" fillId="0" borderId="0"/>
    <xf numFmtId="44" fontId="26" fillId="0" borderId="0" applyFont="0" applyFill="0" applyBorder="0" applyAlignment="0" applyProtection="0"/>
    <xf numFmtId="44" fontId="11" fillId="0" borderId="0" applyFont="0" applyFill="0" applyBorder="0" applyAlignment="0" applyProtection="0"/>
    <xf numFmtId="44" fontId="2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1" fillId="0" borderId="0"/>
    <xf numFmtId="0" fontId="11" fillId="0" borderId="0"/>
    <xf numFmtId="0" fontId="14" fillId="0" borderId="0"/>
    <xf numFmtId="0" fontId="23" fillId="0" borderId="0"/>
    <xf numFmtId="0" fontId="21" fillId="0" borderId="0"/>
    <xf numFmtId="0" fontId="23" fillId="0" borderId="0"/>
    <xf numFmtId="0" fontId="21" fillId="0" borderId="0"/>
    <xf numFmtId="0" fontId="11" fillId="0" borderId="0"/>
    <xf numFmtId="164" fontId="16" fillId="0" borderId="0"/>
    <xf numFmtId="0" fontId="11" fillId="0" borderId="0"/>
    <xf numFmtId="0" fontId="23" fillId="0" borderId="0"/>
    <xf numFmtId="0" fontId="21" fillId="0" borderId="0"/>
    <xf numFmtId="0" fontId="23" fillId="0" borderId="0"/>
    <xf numFmtId="0" fontId="11" fillId="0" borderId="0"/>
    <xf numFmtId="0" fontId="23" fillId="0" borderId="0"/>
    <xf numFmtId="0" fontId="23" fillId="0" borderId="0"/>
    <xf numFmtId="0" fontId="23" fillId="0" borderId="0"/>
    <xf numFmtId="0" fontId="46" fillId="0" borderId="0"/>
    <xf numFmtId="0" fontId="11" fillId="0" borderId="0"/>
    <xf numFmtId="0" fontId="26" fillId="0" borderId="0"/>
    <xf numFmtId="0" fontId="11" fillId="0" borderId="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49"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14" fillId="0" borderId="0"/>
    <xf numFmtId="9" fontId="1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0" fontId="9" fillId="0" borderId="0"/>
    <xf numFmtId="0" fontId="25" fillId="0" borderId="0"/>
    <xf numFmtId="0" fontId="26" fillId="0" borderId="0"/>
    <xf numFmtId="9" fontId="25" fillId="0" borderId="0" applyFont="0" applyFill="0" applyBorder="0" applyAlignment="0" applyProtection="0"/>
    <xf numFmtId="9" fontId="25" fillId="0" borderId="0" applyFont="0" applyFill="0" applyBorder="0" applyAlignment="0" applyProtection="0"/>
    <xf numFmtId="0" fontId="28" fillId="0" borderId="0"/>
    <xf numFmtId="0" fontId="38" fillId="0" borderId="0" applyNumberFormat="0" applyFill="0" applyBorder="0" applyAlignment="0" applyProtection="0"/>
    <xf numFmtId="0" fontId="9" fillId="0" borderId="0"/>
    <xf numFmtId="0" fontId="25" fillId="0" borderId="0"/>
    <xf numFmtId="9" fontId="25" fillId="0" borderId="0" applyFont="0" applyFill="0" applyBorder="0" applyAlignment="0" applyProtection="0"/>
    <xf numFmtId="9" fontId="14"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0" fontId="9" fillId="0" borderId="0"/>
    <xf numFmtId="43" fontId="14" fillId="0" borderId="0" applyFont="0" applyFill="0" applyBorder="0" applyAlignment="0" applyProtection="0"/>
    <xf numFmtId="164" fontId="16" fillId="0" borderId="0"/>
    <xf numFmtId="0" fontId="47" fillId="0" borderId="0" applyNumberFormat="0" applyFill="0" applyBorder="0" applyAlignment="0" applyProtection="0"/>
    <xf numFmtId="0" fontId="9" fillId="0" borderId="0"/>
    <xf numFmtId="0" fontId="9" fillId="0" borderId="0"/>
    <xf numFmtId="0" fontId="9" fillId="0" borderId="0"/>
    <xf numFmtId="0" fontId="23"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2" fillId="12" borderId="0" applyNumberFormat="0" applyBorder="0" applyAlignment="0" applyProtection="0"/>
    <xf numFmtId="0" fontId="62" fillId="16" borderId="0" applyNumberFormat="0" applyBorder="0" applyAlignment="0" applyProtection="0"/>
    <xf numFmtId="0" fontId="62" fillId="20" borderId="0" applyNumberFormat="0" applyBorder="0" applyAlignment="0" applyProtection="0"/>
    <xf numFmtId="0" fontId="62" fillId="24" borderId="0" applyNumberFormat="0" applyBorder="0" applyAlignment="0" applyProtection="0"/>
    <xf numFmtId="0" fontId="62" fillId="28" borderId="0" applyNumberFormat="0" applyBorder="0" applyAlignment="0" applyProtection="0"/>
    <xf numFmtId="0" fontId="62" fillId="32" borderId="0" applyNumberFormat="0" applyBorder="0" applyAlignment="0" applyProtection="0"/>
    <xf numFmtId="0" fontId="62" fillId="9" borderId="0" applyNumberFormat="0" applyBorder="0" applyAlignment="0" applyProtection="0"/>
    <xf numFmtId="0" fontId="62" fillId="13" borderId="0" applyNumberFormat="0" applyBorder="0" applyAlignment="0" applyProtection="0"/>
    <xf numFmtId="0" fontId="62" fillId="17" borderId="0" applyNumberFormat="0" applyBorder="0" applyAlignment="0" applyProtection="0"/>
    <xf numFmtId="0" fontId="62" fillId="21" borderId="0" applyNumberFormat="0" applyBorder="0" applyAlignment="0" applyProtection="0"/>
    <xf numFmtId="0" fontId="62" fillId="25" borderId="0" applyNumberFormat="0" applyBorder="0" applyAlignment="0" applyProtection="0"/>
    <xf numFmtId="0" fontId="62" fillId="29" borderId="0" applyNumberFormat="0" applyBorder="0" applyAlignment="0" applyProtection="0"/>
    <xf numFmtId="0" fontId="54" fillId="3" borderId="0" applyNumberFormat="0" applyBorder="0" applyAlignment="0" applyProtection="0"/>
    <xf numFmtId="0" fontId="58" fillId="6" borderId="15" applyNumberFormat="0" applyAlignment="0" applyProtection="0"/>
    <xf numFmtId="0" fontId="60" fillId="7" borderId="18" applyNumberFormat="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4" fillId="0" borderId="0" applyFont="0" applyFill="0" applyBorder="0" applyAlignment="0" applyProtection="0"/>
    <xf numFmtId="43" fontId="6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5" fillId="0" borderId="0" applyFont="0" applyFill="0" applyBorder="0" applyAlignment="0" applyProtection="0"/>
    <xf numFmtId="43" fontId="14" fillId="0" borderId="0" applyFont="0" applyFill="0" applyBorder="0" applyAlignment="0" applyProtection="0"/>
    <xf numFmtId="43" fontId="25" fillId="0" borderId="0" applyFont="0" applyFill="0" applyBorder="0" applyAlignment="0" applyProtection="0"/>
    <xf numFmtId="43" fontId="65" fillId="0" borderId="0" applyFont="0" applyFill="0" applyBorder="0" applyAlignment="0" applyProtection="0"/>
    <xf numFmtId="43" fontId="7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5"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33" borderId="0" applyFont="0" applyFill="0" applyBorder="0" applyAlignment="0" applyProtection="0"/>
    <xf numFmtId="3" fontId="14" fillId="0" borderId="0" applyFont="0" applyFill="0" applyBorder="0" applyAlignment="0" applyProtection="0"/>
    <xf numFmtId="3" fontId="14" fillId="0" borderId="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6" fillId="0" borderId="0" applyFont="0" applyFill="0" applyBorder="0" applyAlignment="0" applyProtection="0"/>
    <xf numFmtId="44" fontId="6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33"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0" fontId="61" fillId="0" borderId="0" applyNumberForma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0" fontId="79" fillId="0" borderId="0" applyNumberFormat="0" applyFill="0" applyBorder="0" applyAlignment="0" applyProtection="0"/>
    <xf numFmtId="0" fontId="53" fillId="2" borderId="0" applyNumberFormat="0" applyBorder="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50" fillId="0" borderId="12" applyNumberForma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72"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51" fillId="0" borderId="13" applyNumberForma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67" fillId="0" borderId="0" applyNumberFormat="0" applyFont="0" applyFill="0" applyAlignment="0" applyProtection="0"/>
    <xf numFmtId="0" fontId="52" fillId="0" borderId="14" applyNumberFormat="0" applyFill="0" applyAlignment="0" applyProtection="0"/>
    <xf numFmtId="0" fontId="52"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49" fillId="0" borderId="0" applyNumberFormat="0" applyFill="0" applyBorder="0" applyAlignment="0" applyProtection="0">
      <alignment vertical="top"/>
      <protection locked="0"/>
    </xf>
    <xf numFmtId="0" fontId="56" fillId="5" borderId="15" applyNumberFormat="0" applyAlignment="0" applyProtection="0"/>
    <xf numFmtId="0" fontId="59" fillId="0" borderId="17" applyNumberFormat="0" applyFill="0" applyAlignment="0" applyProtection="0"/>
    <xf numFmtId="0" fontId="55" fillId="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73" fillId="0" borderId="0"/>
    <xf numFmtId="0" fontId="14" fillId="0" borderId="0"/>
    <xf numFmtId="0" fontId="23" fillId="0" borderId="0"/>
    <xf numFmtId="0" fontId="23" fillId="0" borderId="0"/>
    <xf numFmtId="0" fontId="14" fillId="0" borderId="0"/>
    <xf numFmtId="0" fontId="14" fillId="0" borderId="0"/>
    <xf numFmtId="0" fontId="14" fillId="0" borderId="0"/>
    <xf numFmtId="0" fontId="1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23" fillId="0" borderId="0"/>
    <xf numFmtId="0" fontId="23" fillId="0" borderId="0"/>
    <xf numFmtId="0" fontId="82" fillId="0" borderId="0"/>
    <xf numFmtId="0" fontId="23" fillId="0" borderId="0"/>
    <xf numFmtId="0" fontId="2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xf numFmtId="0" fontId="14" fillId="0" borderId="0"/>
    <xf numFmtId="0" fontId="4" fillId="0" borderId="0"/>
    <xf numFmtId="0" fontId="74" fillId="0" borderId="0"/>
    <xf numFmtId="0" fontId="74" fillId="0" borderId="0"/>
    <xf numFmtId="0" fontId="14" fillId="0" borderId="0"/>
    <xf numFmtId="0" fontId="25" fillId="0" borderId="0"/>
    <xf numFmtId="0" fontId="23"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4" fillId="0" borderId="0"/>
    <xf numFmtId="0" fontId="4" fillId="0" borderId="0"/>
    <xf numFmtId="0" fontId="14" fillId="0" borderId="0"/>
    <xf numFmtId="0" fontId="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4" fillId="0" borderId="0"/>
    <xf numFmtId="0" fontId="14" fillId="0" borderId="0"/>
    <xf numFmtId="0" fontId="14" fillId="0" borderId="0"/>
    <xf numFmtId="0" fontId="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14" fillId="0" borderId="0"/>
    <xf numFmtId="0" fontId="14" fillId="0" borderId="0"/>
    <xf numFmtId="0" fontId="21"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23" fillId="0" borderId="0"/>
    <xf numFmtId="0" fontId="23" fillId="0" borderId="0"/>
    <xf numFmtId="0" fontId="14" fillId="0" borderId="0"/>
    <xf numFmtId="0" fontId="4" fillId="0" borderId="0"/>
    <xf numFmtId="0" fontId="4" fillId="0" borderId="0"/>
    <xf numFmtId="0" fontId="14" fillId="0" borderId="0"/>
    <xf numFmtId="0" fontId="4" fillId="0" borderId="0"/>
    <xf numFmtId="0" fontId="23" fillId="0" borderId="0"/>
    <xf numFmtId="0" fontId="23" fillId="0" borderId="0"/>
    <xf numFmtId="0" fontId="23" fillId="0" borderId="0"/>
    <xf numFmtId="0" fontId="1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14" fillId="0" borderId="0"/>
    <xf numFmtId="0" fontId="4" fillId="0" borderId="0"/>
    <xf numFmtId="0" fontId="25" fillId="0" borderId="0"/>
    <xf numFmtId="0" fontId="4" fillId="0" borderId="0"/>
    <xf numFmtId="0" fontId="4" fillId="0" borderId="0"/>
    <xf numFmtId="0" fontId="4" fillId="0" borderId="0"/>
    <xf numFmtId="0" fontId="14" fillId="0" borderId="0"/>
    <xf numFmtId="0" fontId="4" fillId="0" borderId="0"/>
    <xf numFmtId="0" fontId="14" fillId="0" borderId="0"/>
    <xf numFmtId="0" fontId="4" fillId="0" borderId="0"/>
    <xf numFmtId="0" fontId="4" fillId="0" borderId="0"/>
    <xf numFmtId="0" fontId="14" fillId="0" borderId="0"/>
    <xf numFmtId="0" fontId="23" fillId="0" borderId="0"/>
    <xf numFmtId="0" fontId="23" fillId="0" borderId="0"/>
    <xf numFmtId="0" fontId="14" fillId="0" borderId="0"/>
    <xf numFmtId="0" fontId="4" fillId="0" borderId="0"/>
    <xf numFmtId="0" fontId="14" fillId="0" borderId="0"/>
    <xf numFmtId="0" fontId="7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14" fillId="0" borderId="0">
      <alignment vertical="top"/>
    </xf>
    <xf numFmtId="0" fontId="1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75" fillId="0" borderId="0" applyNumberFormat="0" applyFill="0" applyBorder="0" applyProtection="0">
      <alignment vertical="top" wrapText="1"/>
    </xf>
    <xf numFmtId="0" fontId="4" fillId="0" borderId="0"/>
    <xf numFmtId="0" fontId="4" fillId="0" borderId="0"/>
    <xf numFmtId="0" fontId="23" fillId="0" borderId="0"/>
    <xf numFmtId="0" fontId="14" fillId="0" borderId="0"/>
    <xf numFmtId="0" fontId="75" fillId="0" borderId="0" applyNumberFormat="0" applyFill="0" applyBorder="0" applyProtection="0">
      <alignment vertical="top" wrapText="1"/>
    </xf>
    <xf numFmtId="0" fontId="4" fillId="0" borderId="0"/>
    <xf numFmtId="0" fontId="4" fillId="0" borderId="0"/>
    <xf numFmtId="0" fontId="75" fillId="0" borderId="0" applyNumberFormat="0" applyFill="0" applyBorder="0" applyProtection="0">
      <alignment vertical="top" wrapText="1"/>
    </xf>
    <xf numFmtId="0" fontId="4" fillId="0" borderId="0"/>
    <xf numFmtId="0" fontId="14" fillId="0" borderId="0"/>
    <xf numFmtId="0" fontId="14" fillId="0" borderId="0"/>
    <xf numFmtId="0" fontId="75" fillId="0" borderId="0" applyNumberFormat="0" applyFill="0" applyBorder="0" applyProtection="0">
      <alignment vertical="top" wrapText="1"/>
    </xf>
    <xf numFmtId="0" fontId="75" fillId="0" borderId="0" applyNumberFormat="0" applyFill="0" applyBorder="0" applyProtection="0">
      <alignment vertical="top" wrapText="1"/>
    </xf>
    <xf numFmtId="0" fontId="14" fillId="0" borderId="0"/>
    <xf numFmtId="0" fontId="14" fillId="0" borderId="0"/>
    <xf numFmtId="0" fontId="14" fillId="0" borderId="0">
      <alignment vertical="top"/>
    </xf>
    <xf numFmtId="0" fontId="14" fillId="0" borderId="0">
      <alignment vertical="top"/>
    </xf>
    <xf numFmtId="164" fontId="14" fillId="0" borderId="0"/>
    <xf numFmtId="0" fontId="14" fillId="0" borderId="0"/>
    <xf numFmtId="0" fontId="14" fillId="0" borderId="0"/>
    <xf numFmtId="164" fontId="14"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NumberFormat="0" applyFill="0" applyBorder="0" applyAlignment="0" applyProtection="0"/>
    <xf numFmtId="0" fontId="1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21" fillId="0" borderId="0"/>
    <xf numFmtId="0" fontId="4" fillId="0" borderId="0"/>
    <xf numFmtId="0" fontId="4" fillId="0" borderId="0"/>
    <xf numFmtId="0" fontId="4" fillId="0" borderId="0"/>
    <xf numFmtId="0" fontId="14" fillId="0" borderId="0"/>
    <xf numFmtId="0" fontId="4" fillId="0" borderId="0"/>
    <xf numFmtId="0" fontId="14" fillId="0" borderId="0"/>
    <xf numFmtId="0" fontId="14" fillId="0" borderId="0"/>
    <xf numFmtId="0" fontId="4" fillId="0" borderId="0"/>
    <xf numFmtId="0" fontId="1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23" fillId="0" borderId="0"/>
    <xf numFmtId="0" fontId="4" fillId="0" borderId="0"/>
    <xf numFmtId="0" fontId="14" fillId="0" borderId="0" applyNumberFormat="0" applyFill="0" applyBorder="0" applyAlignment="0" applyProtection="0"/>
    <xf numFmtId="0" fontId="4" fillId="0" borderId="0"/>
    <xf numFmtId="0" fontId="1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4" fillId="0" borderId="0" applyNumberFormat="0" applyFill="0" applyBorder="0" applyAlignment="0" applyProtection="0"/>
    <xf numFmtId="0" fontId="1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xf numFmtId="0" fontId="14" fillId="0" borderId="0" applyNumberFormat="0" applyFill="0" applyBorder="0" applyAlignment="0" applyProtection="0"/>
    <xf numFmtId="0" fontId="4" fillId="0" borderId="0"/>
    <xf numFmtId="0" fontId="14" fillId="0" borderId="0" applyNumberFormat="0" applyFill="0" applyBorder="0" applyAlignment="0" applyProtection="0"/>
    <xf numFmtId="0" fontId="4" fillId="0" borderId="0"/>
    <xf numFmtId="0" fontId="1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37" fontId="76" fillId="0" borderId="0"/>
    <xf numFmtId="0" fontId="4" fillId="0" borderId="0"/>
    <xf numFmtId="0" fontId="14" fillId="0" borderId="0"/>
    <xf numFmtId="0" fontId="14" fillId="0" borderId="0"/>
    <xf numFmtId="0" fontId="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4" fillId="0" borderId="0"/>
    <xf numFmtId="0" fontId="74" fillId="0" borderId="0"/>
    <xf numFmtId="0" fontId="74" fillId="0" borderId="0"/>
    <xf numFmtId="0" fontId="14" fillId="0" borderId="0"/>
    <xf numFmtId="0" fontId="14" fillId="0" borderId="0"/>
    <xf numFmtId="0" fontId="74" fillId="0" borderId="0"/>
    <xf numFmtId="0" fontId="74" fillId="0" borderId="0"/>
    <xf numFmtId="0" fontId="7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166" fontId="76" fillId="34" borderId="0"/>
    <xf numFmtId="0" fontId="23" fillId="0" borderId="0"/>
    <xf numFmtId="0" fontId="14" fillId="0" borderId="0" applyNumberFormat="0" applyFill="0" applyBorder="0" applyAlignment="0" applyProtection="0"/>
    <xf numFmtId="0" fontId="14" fillId="0" borderId="0" applyNumberFormat="0" applyFill="0" applyBorder="0" applyAlignment="0" applyProtection="0"/>
    <xf numFmtId="166" fontId="76" fillId="34" borderId="0"/>
    <xf numFmtId="0" fontId="4" fillId="0" borderId="0"/>
    <xf numFmtId="0" fontId="4" fillId="0" borderId="0"/>
    <xf numFmtId="0" fontId="77" fillId="0" borderId="0"/>
    <xf numFmtId="0" fontId="4" fillId="0" borderId="0"/>
    <xf numFmtId="0" fontId="4" fillId="0" borderId="0"/>
    <xf numFmtId="0" fontId="1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166" fontId="76" fillId="34" borderId="0"/>
    <xf numFmtId="0" fontId="14" fillId="0" borderId="0"/>
    <xf numFmtId="0" fontId="14" fillId="0" borderId="0"/>
    <xf numFmtId="166" fontId="76" fillId="34"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74" fillId="0" borderId="0"/>
    <xf numFmtId="0" fontId="74" fillId="0" borderId="0"/>
    <xf numFmtId="0" fontId="7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23" fillId="0" borderId="0"/>
    <xf numFmtId="0" fontId="23" fillId="0" borderId="0"/>
    <xf numFmtId="0" fontId="1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23"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74" fillId="0" borderId="0"/>
    <xf numFmtId="0" fontId="74" fillId="0" borderId="0"/>
    <xf numFmtId="0" fontId="7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23"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0" borderId="0"/>
    <xf numFmtId="0" fontId="74" fillId="0" borderId="0"/>
    <xf numFmtId="0" fontId="7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66" fillId="8" borderId="19" applyNumberFormat="0" applyFont="0" applyAlignment="0" applyProtection="0"/>
    <xf numFmtId="0" fontId="57" fillId="6" borderId="16" applyNumberFormat="0" applyAlignment="0" applyProtection="0"/>
    <xf numFmtId="9" fontId="66" fillId="0" borderId="0" applyFont="0" applyFill="0" applyBorder="0" applyAlignment="0" applyProtection="0"/>
    <xf numFmtId="9" fontId="66" fillId="0" borderId="0" applyFont="0" applyFill="0" applyBorder="0" applyAlignment="0" applyProtection="0"/>
    <xf numFmtId="9" fontId="1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76" fillId="0" borderId="0" applyFont="0" applyFill="0" applyBorder="0" applyAlignment="0" applyProtection="0"/>
    <xf numFmtId="9" fontId="14" fillId="0" borderId="0" applyFont="0" applyFill="0" applyBorder="0" applyAlignment="0" applyProtection="0"/>
    <xf numFmtId="9" fontId="7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7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4" fillId="33" borderId="0" applyFont="0" applyFill="0" applyBorder="0" applyAlignment="0" applyProtection="0"/>
    <xf numFmtId="9" fontId="1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5" fillId="0" borderId="0" applyFont="0" applyFill="0" applyBorder="0" applyAlignment="0" applyProtection="0"/>
    <xf numFmtId="9" fontId="23"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3"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7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3"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3"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9" fillId="0" borderId="0" applyFont="0" applyFill="0" applyBorder="0" applyAlignment="0" applyProtection="0"/>
    <xf numFmtId="0" fontId="78" fillId="0" borderId="0">
      <alignment horizontal="left"/>
    </xf>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43" fontId="21" fillId="0" borderId="0" applyFont="0" applyFill="0" applyBorder="0" applyAlignment="0" applyProtection="0"/>
    <xf numFmtId="0" fontId="46"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4" fontId="6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43" fontId="26" fillId="0" borderId="0" applyFont="0" applyFill="0" applyBorder="0" applyAlignment="0" applyProtection="0"/>
    <xf numFmtId="44" fontId="2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9"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0" fontId="26" fillId="0" borderId="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85" fillId="0" borderId="20" applyNumberFormat="0" applyFill="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14" fillId="0" borderId="22" applyNumberFormat="0" applyFont="0" applyBorder="0" applyAlignment="0" applyProtection="0"/>
    <xf numFmtId="0" fontId="84" fillId="0" borderId="0" applyNumberForma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6"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0"/>
    <xf numFmtId="0" fontId="26"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6" fillId="0" borderId="0"/>
    <xf numFmtId="0" fontId="26"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0"/>
    <xf numFmtId="0" fontId="26" fillId="0" borderId="0"/>
    <xf numFmtId="0" fontId="26" fillId="0" borderId="0"/>
    <xf numFmtId="0" fontId="26"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30">
    <xf numFmtId="164" fontId="0" fillId="0" borderId="0" xfId="0"/>
    <xf numFmtId="164" fontId="18" fillId="0" borderId="0" xfId="0" applyFont="1" applyAlignment="1"/>
    <xf numFmtId="164" fontId="0" fillId="0" borderId="0" xfId="0"/>
    <xf numFmtId="164" fontId="18" fillId="0" borderId="0" xfId="0" applyFont="1" applyAlignment="1">
      <alignment horizontal="center"/>
    </xf>
    <xf numFmtId="164" fontId="15" fillId="0" borderId="0" xfId="0" applyFont="1" applyFill="1"/>
    <xf numFmtId="164" fontId="20" fillId="0" borderId="0" xfId="0" applyFont="1" applyFill="1"/>
    <xf numFmtId="164" fontId="0" fillId="0" borderId="0" xfId="0" applyFont="1" applyFill="1"/>
    <xf numFmtId="164" fontId="0" fillId="0" borderId="0" xfId="0" applyFill="1"/>
    <xf numFmtId="164" fontId="0" fillId="0" borderId="0" xfId="0" applyFill="1" applyAlignment="1">
      <alignment horizontal="center" vertical="center"/>
    </xf>
    <xf numFmtId="164" fontId="0" fillId="0" borderId="0" xfId="0" applyFill="1"/>
    <xf numFmtId="164" fontId="18" fillId="0" borderId="0" xfId="0" applyFont="1" applyAlignment="1"/>
    <xf numFmtId="164" fontId="0" fillId="0" borderId="0" xfId="0"/>
    <xf numFmtId="165" fontId="45" fillId="0" borderId="0" xfId="0" applyNumberFormat="1" applyFont="1" applyFill="1" applyAlignment="1">
      <alignment horizontal="center" wrapText="1"/>
    </xf>
    <xf numFmtId="164" fontId="18" fillId="0" borderId="0" xfId="0" applyFont="1" applyAlignment="1"/>
    <xf numFmtId="164" fontId="0" fillId="0" borderId="0" xfId="0" applyFill="1"/>
    <xf numFmtId="14" fontId="0" fillId="0" borderId="0" xfId="0" applyNumberFormat="1" applyFill="1" applyAlignment="1">
      <alignment vertical="top"/>
    </xf>
    <xf numFmtId="164" fontId="15" fillId="0" borderId="0" xfId="0" applyFont="1" applyFill="1"/>
    <xf numFmtId="164" fontId="0" fillId="0" borderId="0" xfId="0" applyFill="1" applyAlignment="1">
      <alignment horizontal="right" vertical="top"/>
    </xf>
    <xf numFmtId="164" fontId="18" fillId="0" borderId="0" xfId="0" applyFont="1" applyFill="1" applyAlignment="1">
      <alignment horizontal="center"/>
    </xf>
    <xf numFmtId="164" fontId="0" fillId="0" borderId="0" xfId="0" applyFill="1" applyAlignment="1">
      <alignment horizontal="center" vertical="top"/>
    </xf>
    <xf numFmtId="1" fontId="0" fillId="0" borderId="0" xfId="0" applyNumberFormat="1" applyFill="1" applyAlignment="1">
      <alignment horizontal="left" vertical="top"/>
    </xf>
    <xf numFmtId="14" fontId="0" fillId="0" borderId="0" xfId="0" applyNumberFormat="1" applyFill="1" applyAlignment="1">
      <alignment horizontal="left" vertical="top" wrapText="1"/>
    </xf>
    <xf numFmtId="164" fontId="0" fillId="0" borderId="0" xfId="0" applyFill="1" applyAlignment="1">
      <alignment horizontal="left" vertical="top"/>
    </xf>
    <xf numFmtId="164" fontId="0" fillId="0" borderId="0" xfId="0" applyFill="1" applyAlignment="1">
      <alignment horizontal="left" vertical="top" wrapText="1"/>
    </xf>
    <xf numFmtId="14" fontId="0" fillId="0" borderId="0" xfId="0" applyNumberFormat="1" applyFill="1" applyAlignment="1">
      <alignment horizontal="left" vertical="top"/>
    </xf>
    <xf numFmtId="164" fontId="0" fillId="0" borderId="0" xfId="0" applyFill="1" applyAlignment="1">
      <alignment vertical="top" wrapText="1"/>
    </xf>
    <xf numFmtId="164" fontId="45" fillId="0" borderId="5" xfId="0" applyFont="1" applyFill="1" applyBorder="1" applyAlignment="1">
      <alignment horizontal="center"/>
    </xf>
    <xf numFmtId="0" fontId="0" fillId="0" borderId="3" xfId="0" applyNumberFormat="1" applyFill="1" applyBorder="1" applyAlignment="1">
      <alignment vertical="top" wrapText="1"/>
    </xf>
    <xf numFmtId="0" fontId="0" fillId="0" borderId="3" xfId="0" applyNumberFormat="1" applyFill="1" applyBorder="1" applyAlignment="1">
      <alignment horizontal="left" vertical="top" wrapText="1"/>
    </xf>
    <xf numFmtId="37" fontId="0" fillId="0" borderId="3" xfId="0" applyNumberFormat="1" applyFont="1" applyFill="1" applyBorder="1" applyAlignment="1" applyProtection="1">
      <alignment vertical="top"/>
    </xf>
    <xf numFmtId="14" fontId="0" fillId="0" borderId="8" xfId="0" applyNumberFormat="1" applyFont="1" applyFill="1" applyBorder="1" applyAlignment="1" applyProtection="1">
      <alignment vertical="top"/>
    </xf>
    <xf numFmtId="164" fontId="0" fillId="0" borderId="3" xfId="0" applyFill="1" applyBorder="1" applyAlignment="1">
      <alignment horizontal="left" vertical="top" wrapText="1"/>
    </xf>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0" fillId="0" borderId="0" xfId="0" applyFill="1" applyAlignment="1">
      <alignment horizontal="center" vertical="center"/>
    </xf>
    <xf numFmtId="164" fontId="0" fillId="0" borderId="0" xfId="0" applyFill="1" applyAlignment="1"/>
    <xf numFmtId="164" fontId="0" fillId="0" borderId="3" xfId="0" applyFill="1" applyBorder="1" applyAlignment="1">
      <alignment horizontal="center" vertical="center"/>
    </xf>
    <xf numFmtId="165" fontId="15" fillId="0" borderId="0" xfId="0" applyNumberFormat="1" applyFont="1" applyFill="1" applyAlignment="1">
      <alignment horizontal="center"/>
    </xf>
    <xf numFmtId="164" fontId="0" fillId="0" borderId="0" xfId="0" applyFont="1"/>
    <xf numFmtId="164" fontId="0" fillId="0" borderId="0" xfId="0" applyFont="1" applyBorder="1" applyAlignment="1">
      <alignment horizontal="right" vertical="top"/>
    </xf>
    <xf numFmtId="164" fontId="0" fillId="0" borderId="0" xfId="0"/>
    <xf numFmtId="165" fontId="45" fillId="0" borderId="0" xfId="0" applyNumberFormat="1" applyFont="1" applyFill="1" applyAlignment="1">
      <alignment horizontal="center"/>
    </xf>
    <xf numFmtId="164" fontId="0" fillId="0" borderId="0" xfId="0" applyAlignment="1">
      <alignment wrapText="1"/>
    </xf>
    <xf numFmtId="0" fontId="0" fillId="0" borderId="0" xfId="0" applyNumberFormat="1" applyFill="1" applyBorder="1" applyAlignment="1">
      <alignment vertical="top" wrapText="1"/>
    </xf>
    <xf numFmtId="0" fontId="0" fillId="0" borderId="0" xfId="0" applyNumberFormat="1" applyFill="1" applyBorder="1" applyAlignment="1">
      <alignment horizontal="left" vertical="top" wrapText="1"/>
    </xf>
    <xf numFmtId="164" fontId="0" fillId="0" borderId="0" xfId="0" applyFill="1" applyAlignment="1">
      <alignment vertical="top"/>
    </xf>
    <xf numFmtId="164"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xf numFmtId="164" fontId="15" fillId="0" borderId="3" xfId="0" applyFont="1" applyFill="1" applyBorder="1" applyAlignment="1">
      <alignment horizontal="center"/>
    </xf>
    <xf numFmtId="164" fontId="0" fillId="0" borderId="0" xfId="0" applyFont="1" applyFill="1" applyBorder="1"/>
    <xf numFmtId="164" fontId="0" fillId="0" borderId="21" xfId="0" applyFill="1" applyBorder="1" applyAlignment="1">
      <alignment horizontal="center" vertical="center"/>
    </xf>
    <xf numFmtId="164" fontId="0" fillId="0" borderId="0" xfId="0" applyFill="1" applyBorder="1" applyAlignment="1">
      <alignment horizontal="center"/>
    </xf>
    <xf numFmtId="164" fontId="17" fillId="0" borderId="0" xfId="0" applyNumberFormat="1" applyFont="1" applyFill="1" applyBorder="1" applyAlignment="1" applyProtection="1">
      <alignment horizontal="center" vertical="top"/>
    </xf>
    <xf numFmtId="14" fontId="15" fillId="0" borderId="0" xfId="0" applyNumberFormat="1" applyFont="1" applyFill="1"/>
    <xf numFmtId="164" fontId="17" fillId="0" borderId="0" xfId="0" applyFont="1" applyFill="1" applyAlignment="1">
      <alignment vertical="top"/>
    </xf>
    <xf numFmtId="164" fontId="15" fillId="0" borderId="1" xfId="0" applyFont="1" applyFill="1" applyBorder="1" applyAlignment="1">
      <alignment horizontal="center"/>
    </xf>
    <xf numFmtId="164" fontId="15" fillId="0" borderId="5" xfId="0" applyFont="1" applyFill="1" applyBorder="1" applyAlignment="1">
      <alignment horizontal="center"/>
    </xf>
    <xf numFmtId="164" fontId="19" fillId="0" borderId="2" xfId="0" applyFont="1" applyFill="1" applyBorder="1" applyAlignment="1">
      <alignment horizontal="center"/>
    </xf>
    <xf numFmtId="164" fontId="15" fillId="0" borderId="7" xfId="0" applyFont="1" applyFill="1" applyBorder="1"/>
    <xf numFmtId="164" fontId="15" fillId="0" borderId="2" xfId="0" applyFont="1" applyFill="1" applyBorder="1"/>
    <xf numFmtId="164" fontId="17" fillId="0" borderId="0" xfId="0" applyFont="1" applyFill="1" applyAlignment="1">
      <alignment horizontal="right" vertical="top"/>
    </xf>
    <xf numFmtId="18" fontId="0" fillId="0" borderId="0" xfId="0" applyNumberFormat="1" applyFill="1" applyAlignment="1">
      <alignment horizontal="left"/>
    </xf>
    <xf numFmtId="164" fontId="15" fillId="0" borderId="11" xfId="0" applyFont="1" applyFill="1" applyBorder="1" applyAlignment="1">
      <alignment horizontal="center" vertical="center"/>
    </xf>
    <xf numFmtId="164" fontId="15" fillId="0" borderId="4" xfId="0" applyFont="1" applyFill="1" applyBorder="1" applyAlignment="1">
      <alignment horizontal="center" vertical="center"/>
    </xf>
    <xf numFmtId="164" fontId="0" fillId="0" borderId="0" xfId="0" applyFill="1"/>
    <xf numFmtId="164" fontId="0" fillId="0" borderId="0" xfId="0" applyFill="1" applyAlignment="1"/>
    <xf numFmtId="164" fontId="15" fillId="0" borderId="8" xfId="0" applyFont="1" applyFill="1" applyBorder="1" applyAlignment="1">
      <alignment horizontal="center"/>
    </xf>
    <xf numFmtId="164" fontId="15" fillId="0" borderId="2" xfId="0" applyFont="1" applyFill="1" applyBorder="1" applyAlignment="1"/>
    <xf numFmtId="164" fontId="15" fillId="0" borderId="5" xfId="0" applyFont="1" applyFill="1" applyBorder="1" applyAlignment="1">
      <alignment horizontal="center" vertical="center"/>
    </xf>
    <xf numFmtId="164" fontId="17" fillId="0" borderId="21" xfId="0" applyNumberFormat="1" applyFont="1" applyFill="1" applyBorder="1" applyAlignment="1" applyProtection="1">
      <alignment horizontal="center" vertical="center"/>
    </xf>
    <xf numFmtId="164" fontId="15" fillId="0" borderId="9" xfId="0" applyFont="1" applyFill="1" applyBorder="1" applyAlignment="1">
      <alignment horizontal="center" vertical="center"/>
    </xf>
    <xf numFmtId="0" fontId="0" fillId="0" borderId="2" xfId="0" applyNumberFormat="1" applyFill="1" applyBorder="1" applyAlignment="1">
      <alignment horizontal="left" vertical="top" wrapText="1"/>
    </xf>
    <xf numFmtId="164" fontId="15" fillId="0" borderId="4" xfId="0" applyFont="1" applyFill="1" applyBorder="1" applyAlignment="1">
      <alignment horizontal="center" vertical="center"/>
    </xf>
    <xf numFmtId="164" fontId="17" fillId="0" borderId="0" xfId="0" applyFont="1" applyFill="1" applyAlignment="1">
      <alignment vertical="top"/>
    </xf>
    <xf numFmtId="164" fontId="15" fillId="0" borderId="3" xfId="0" applyFont="1" applyFill="1" applyBorder="1"/>
    <xf numFmtId="164" fontId="19" fillId="0" borderId="2" xfId="0" applyFont="1" applyFill="1" applyBorder="1" applyAlignment="1">
      <alignment horizontal="center"/>
    </xf>
    <xf numFmtId="164" fontId="15" fillId="0" borderId="7" xfId="0" applyFont="1" applyFill="1" applyBorder="1"/>
    <xf numFmtId="164" fontId="15" fillId="0" borderId="2" xfId="0" applyFont="1" applyFill="1" applyBorder="1"/>
    <xf numFmtId="18" fontId="0" fillId="0" borderId="0" xfId="0" applyNumberFormat="1" applyFill="1" applyAlignment="1">
      <alignment horizontal="left"/>
    </xf>
    <xf numFmtId="37" fontId="0" fillId="0" borderId="0" xfId="0" applyNumberFormat="1" applyFont="1" applyFill="1" applyAlignment="1">
      <alignment vertical="top"/>
    </xf>
    <xf numFmtId="1" fontId="0" fillId="0" borderId="0" xfId="0" applyNumberFormat="1" applyFont="1" applyFill="1" applyAlignment="1">
      <alignment horizontal="left" vertical="top"/>
    </xf>
    <xf numFmtId="14" fontId="0" fillId="0" borderId="0" xfId="0" applyNumberFormat="1" applyFont="1" applyFill="1" applyAlignment="1">
      <alignment horizontal="left" vertical="top" wrapText="1"/>
    </xf>
    <xf numFmtId="164" fontId="0" fillId="0" borderId="0" xfId="0" applyFont="1" applyFill="1" applyAlignment="1">
      <alignment horizontal="left" vertical="top"/>
    </xf>
    <xf numFmtId="164" fontId="0" fillId="0" borderId="0" xfId="0" applyFill="1" applyAlignment="1">
      <alignment horizontal="center" vertical="top"/>
    </xf>
    <xf numFmtId="1" fontId="0" fillId="0" borderId="0" xfId="0" applyNumberFormat="1" applyFill="1" applyAlignment="1">
      <alignment horizontal="left" vertical="top"/>
    </xf>
    <xf numFmtId="164" fontId="15" fillId="0" borderId="11" xfId="0" applyFont="1" applyFill="1" applyBorder="1" applyAlignment="1">
      <alignment horizontal="center" vertical="center"/>
    </xf>
    <xf numFmtId="164" fontId="15" fillId="0" borderId="4" xfId="0" applyFont="1" applyFill="1" applyBorder="1" applyAlignment="1">
      <alignment horizontal="center" vertical="center"/>
    </xf>
    <xf numFmtId="0" fontId="0" fillId="0" borderId="3" xfId="0" applyNumberFormat="1" applyFill="1" applyBorder="1" applyAlignment="1">
      <alignment vertical="top" wrapText="1"/>
    </xf>
    <xf numFmtId="0" fontId="0" fillId="0" borderId="3" xfId="0" applyNumberFormat="1" applyFill="1" applyBorder="1" applyAlignment="1">
      <alignment horizontal="left" vertical="top" wrapText="1"/>
    </xf>
    <xf numFmtId="37" fontId="0" fillId="0" borderId="3" xfId="0" applyNumberFormat="1" applyFont="1" applyFill="1" applyBorder="1" applyAlignment="1" applyProtection="1">
      <alignment vertical="top"/>
    </xf>
    <xf numFmtId="14" fontId="0" fillId="0" borderId="8" xfId="0" applyNumberFormat="1" applyFont="1" applyFill="1" applyBorder="1" applyAlignment="1" applyProtection="1">
      <alignment vertical="top"/>
    </xf>
    <xf numFmtId="164" fontId="0" fillId="0" borderId="3" xfId="0" applyFill="1" applyBorder="1" applyAlignment="1">
      <alignment horizontal="left" vertical="top" wrapText="1"/>
    </xf>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0" fillId="0" borderId="0" xfId="0" applyFill="1" applyAlignment="1"/>
    <xf numFmtId="164" fontId="15" fillId="0" borderId="8" xfId="0" applyFont="1" applyFill="1" applyBorder="1" applyAlignment="1">
      <alignment horizontal="center"/>
    </xf>
    <xf numFmtId="164" fontId="15" fillId="0" borderId="2" xfId="0" applyFont="1" applyFill="1" applyBorder="1" applyAlignment="1"/>
    <xf numFmtId="164" fontId="15" fillId="0" borderId="3" xfId="0" applyFont="1" applyFill="1" applyBorder="1" applyAlignment="1"/>
    <xf numFmtId="164" fontId="17" fillId="0" borderId="0" xfId="0" applyNumberFormat="1" applyFont="1" applyFill="1" applyBorder="1" applyAlignment="1" applyProtection="1">
      <alignment vertical="top"/>
    </xf>
    <xf numFmtId="164" fontId="0" fillId="0" borderId="0" xfId="0" applyNumberFormat="1" applyFont="1" applyFill="1" applyBorder="1" applyAlignment="1">
      <alignment horizontal="center" vertical="top"/>
    </xf>
    <xf numFmtId="164" fontId="0" fillId="0" borderId="0" xfId="0" applyFill="1"/>
    <xf numFmtId="164" fontId="0" fillId="0" borderId="0" xfId="0" applyFont="1" applyFill="1" applyAlignment="1">
      <alignment horizontal="right" vertical="top"/>
    </xf>
    <xf numFmtId="164" fontId="15" fillId="0" borderId="0" xfId="0" applyFont="1" applyFill="1"/>
    <xf numFmtId="164" fontId="17" fillId="0" borderId="0" xfId="0" applyFont="1" applyFill="1" applyAlignment="1">
      <alignment vertical="top"/>
    </xf>
    <xf numFmtId="164" fontId="0" fillId="0" borderId="0" xfId="0" applyFont="1" applyFill="1" applyAlignment="1">
      <alignment horizontal="center" vertical="top"/>
    </xf>
    <xf numFmtId="37" fontId="0" fillId="0" borderId="0" xfId="0" applyNumberFormat="1" applyFill="1" applyAlignment="1">
      <alignment vertical="top"/>
    </xf>
    <xf numFmtId="0" fontId="0" fillId="0" borderId="3" xfId="0" applyNumberFormat="1" applyFill="1" applyBorder="1" applyAlignment="1">
      <alignment horizontal="left" vertical="top" wrapText="1"/>
    </xf>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15" fillId="0" borderId="8" xfId="0" applyFont="1" applyFill="1" applyBorder="1" applyAlignment="1">
      <alignment horizontal="center"/>
    </xf>
    <xf numFmtId="164" fontId="17" fillId="0" borderId="0" xfId="0" applyNumberFormat="1" applyFont="1" applyFill="1" applyBorder="1" applyAlignment="1" applyProtection="1">
      <alignment horizontal="center" vertical="center"/>
    </xf>
    <xf numFmtId="164" fontId="15" fillId="0" borderId="5" xfId="0" applyFont="1" applyFill="1" applyBorder="1" applyAlignment="1">
      <alignment horizontal="center" vertical="center"/>
    </xf>
    <xf numFmtId="164" fontId="0" fillId="0" borderId="3" xfId="0" applyNumberFormat="1" applyFill="1" applyBorder="1"/>
    <xf numFmtId="164" fontId="0" fillId="0" borderId="0" xfId="0"/>
    <xf numFmtId="164" fontId="0" fillId="0" borderId="0" xfId="0" applyNumberFormat="1" applyFont="1" applyFill="1" applyBorder="1" applyAlignment="1">
      <alignment horizontal="center" vertical="top"/>
    </xf>
    <xf numFmtId="164" fontId="0" fillId="0" borderId="0" xfId="0" applyFill="1"/>
    <xf numFmtId="164" fontId="0" fillId="0" borderId="21" xfId="0" applyNumberFormat="1" applyFill="1" applyBorder="1"/>
    <xf numFmtId="164" fontId="0" fillId="0" borderId="0" xfId="0" applyFont="1" applyFill="1" applyAlignment="1">
      <alignment horizontal="center" vertical="center"/>
    </xf>
    <xf numFmtId="164" fontId="0" fillId="0" borderId="0" xfId="0" applyFont="1"/>
    <xf numFmtId="164" fontId="0" fillId="0" borderId="0" xfId="0" applyFill="1" applyAlignment="1">
      <alignment vertical="top"/>
    </xf>
    <xf numFmtId="164" fontId="0" fillId="0" borderId="0" xfId="0" applyNumberFormat="1" applyFont="1" applyFill="1" applyBorder="1" applyAlignment="1">
      <alignment horizontal="center"/>
    </xf>
    <xf numFmtId="164" fontId="0" fillId="0" borderId="0" xfId="0" applyFill="1"/>
    <xf numFmtId="164" fontId="0" fillId="0" borderId="0" xfId="0" applyFont="1" applyFill="1"/>
    <xf numFmtId="164" fontId="0" fillId="0" borderId="0" xfId="0" applyAlignment="1">
      <alignment horizontal="left"/>
    </xf>
    <xf numFmtId="164" fontId="0" fillId="0" borderId="3" xfId="0" applyFill="1" applyBorder="1" applyAlignment="1">
      <alignment horizontal="left"/>
    </xf>
    <xf numFmtId="164" fontId="15" fillId="0" borderId="2" xfId="0" applyFont="1" applyFill="1" applyBorder="1" applyAlignment="1">
      <alignment horizontal="center"/>
    </xf>
    <xf numFmtId="164" fontId="15" fillId="0" borderId="4" xfId="0" applyFont="1" applyFill="1" applyBorder="1" applyAlignment="1">
      <alignment horizontal="center"/>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164" fontId="18" fillId="0" borderId="0" xfId="0" applyFont="1" applyAlignment="1">
      <alignment horizontal="left"/>
    </xf>
    <xf numFmtId="37" fontId="0" fillId="0" borderId="3" xfId="0" applyNumberFormat="1" applyFont="1" applyFill="1" applyBorder="1" applyAlignment="1" applyProtection="1">
      <alignment vertical="top"/>
    </xf>
    <xf numFmtId="14" fontId="0" fillId="0" borderId="8" xfId="0" applyNumberFormat="1" applyFont="1" applyFill="1" applyBorder="1" applyAlignment="1" applyProtection="1">
      <alignment vertical="top"/>
    </xf>
    <xf numFmtId="0" fontId="0" fillId="0" borderId="3" xfId="0" applyNumberFormat="1" applyFill="1" applyBorder="1" applyAlignment="1">
      <alignment vertical="top" wrapText="1"/>
    </xf>
    <xf numFmtId="0" fontId="0" fillId="0" borderId="3" xfId="0" applyNumberFormat="1" applyFill="1" applyBorder="1" applyAlignment="1">
      <alignment horizontal="left" vertical="top" wrapText="1"/>
    </xf>
    <xf numFmtId="164" fontId="0" fillId="0" borderId="3" xfId="0" applyFill="1" applyBorder="1" applyAlignment="1">
      <alignment horizontal="left" vertical="top" wrapText="1"/>
    </xf>
    <xf numFmtId="164" fontId="0" fillId="0" borderId="6" xfId="0" applyNumberFormat="1" applyFont="1" applyFill="1" applyBorder="1" applyAlignment="1">
      <alignment horizontal="center" vertical="top"/>
    </xf>
    <xf numFmtId="164" fontId="0" fillId="0" borderId="8" xfId="0" applyNumberFormat="1" applyFont="1" applyFill="1" applyBorder="1" applyAlignment="1">
      <alignment horizontal="center" vertical="top"/>
    </xf>
    <xf numFmtId="164" fontId="0" fillId="0" borderId="0" xfId="0" applyNumberFormat="1" applyFill="1" applyBorder="1"/>
    <xf numFmtId="164" fontId="0" fillId="0" borderId="6" xfId="0" applyNumberFormat="1" applyFont="1" applyFill="1" applyBorder="1" applyAlignment="1">
      <alignment horizontal="left" vertical="top"/>
    </xf>
    <xf numFmtId="164" fontId="15" fillId="0" borderId="0" xfId="0" applyFont="1" applyFill="1" applyBorder="1" applyAlignment="1">
      <alignment horizontal="center" vertical="center"/>
    </xf>
    <xf numFmtId="164" fontId="0" fillId="0" borderId="0" xfId="0" applyNumberFormat="1" applyFont="1" applyFill="1" applyBorder="1" applyAlignment="1">
      <alignment horizontal="center" vertical="top"/>
    </xf>
    <xf numFmtId="164" fontId="0" fillId="0" borderId="0" xfId="0" applyAlignment="1">
      <alignment vertical="top"/>
    </xf>
    <xf numFmtId="164" fontId="0" fillId="0" borderId="0" xfId="0" applyFont="1" applyBorder="1" applyAlignment="1">
      <alignment vertical="top"/>
    </xf>
    <xf numFmtId="164" fontId="45" fillId="0" borderId="1" xfId="0" applyFont="1" applyFill="1" applyBorder="1" applyAlignment="1">
      <alignment horizontal="center"/>
    </xf>
    <xf numFmtId="164" fontId="0" fillId="0" borderId="0" xfId="0"/>
    <xf numFmtId="164" fontId="0" fillId="0" borderId="0" xfId="0" applyFont="1" applyBorder="1" applyAlignment="1">
      <alignment vertical="top"/>
    </xf>
    <xf numFmtId="0" fontId="0" fillId="0" borderId="3" xfId="0" quotePrefix="1" applyNumberFormat="1" applyFill="1" applyBorder="1" applyAlignment="1">
      <alignment horizontal="right" vertical="top" wrapText="1"/>
    </xf>
    <xf numFmtId="37" fontId="0" fillId="0" borderId="3" xfId="0" applyNumberFormat="1" applyFont="1" applyFill="1" applyBorder="1" applyAlignment="1" applyProtection="1">
      <alignment vertical="top" wrapText="1"/>
    </xf>
    <xf numFmtId="164" fontId="86" fillId="0" borderId="0" xfId="0" applyFont="1" applyFill="1"/>
    <xf numFmtId="164" fontId="0" fillId="0" borderId="6" xfId="0" applyNumberFormat="1" applyFont="1" applyFill="1" applyBorder="1" applyAlignment="1">
      <alignment horizontal="center" vertical="center"/>
    </xf>
    <xf numFmtId="164" fontId="0" fillId="0" borderId="8"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15" fillId="0" borderId="0" xfId="0" applyFont="1" applyFill="1" applyAlignment="1">
      <alignment vertical="center"/>
    </xf>
    <xf numFmtId="164" fontId="15" fillId="0" borderId="0" xfId="0" applyFont="1" applyFill="1" applyAlignment="1">
      <alignment horizontal="center" vertical="center"/>
    </xf>
    <xf numFmtId="164" fontId="18" fillId="0" borderId="0" xfId="0" applyFont="1" applyFill="1" applyAlignment="1">
      <alignment horizontal="center" vertical="center"/>
    </xf>
    <xf numFmtId="165" fontId="15" fillId="0" borderId="0" xfId="0" applyNumberFormat="1" applyFont="1" applyFill="1" applyAlignment="1">
      <alignment horizontal="center" vertical="center"/>
    </xf>
    <xf numFmtId="164" fontId="45" fillId="0" borderId="5" xfId="0" applyFont="1" applyFill="1" applyBorder="1" applyAlignment="1">
      <alignment horizontal="center" vertical="center"/>
    </xf>
    <xf numFmtId="164" fontId="45" fillId="0" borderId="1" xfId="0" applyFont="1" applyFill="1" applyBorder="1" applyAlignment="1">
      <alignment horizontal="center" vertical="center"/>
    </xf>
    <xf numFmtId="164" fontId="0" fillId="0" borderId="6" xfId="0" applyFill="1" applyBorder="1" applyAlignment="1">
      <alignment horizontal="center" vertical="center"/>
    </xf>
    <xf numFmtId="164" fontId="0" fillId="0" borderId="8" xfId="0" applyFill="1" applyBorder="1" applyAlignment="1">
      <alignment horizontal="center" vertical="center"/>
    </xf>
    <xf numFmtId="164" fontId="0" fillId="0" borderId="0" xfId="0" applyFill="1" applyBorder="1" applyAlignment="1">
      <alignment horizontal="center" vertical="center"/>
    </xf>
    <xf numFmtId="164" fontId="18" fillId="0" borderId="6" xfId="0" applyFont="1" applyFill="1" applyBorder="1" applyAlignment="1">
      <alignment horizontal="center" vertical="center"/>
    </xf>
    <xf numFmtId="164" fontId="18" fillId="0" borderId="0" xfId="0" applyFont="1" applyFill="1" applyBorder="1" applyAlignment="1">
      <alignment horizontal="center" vertical="center"/>
    </xf>
    <xf numFmtId="164" fontId="18" fillId="0" borderId="8" xfId="0" applyFont="1" applyFill="1" applyBorder="1" applyAlignment="1">
      <alignment horizontal="center" vertical="center"/>
    </xf>
    <xf numFmtId="164" fontId="17" fillId="0" borderId="0" xfId="0" applyFont="1" applyFill="1" applyAlignment="1">
      <alignment horizontal="center" vertical="center"/>
    </xf>
    <xf numFmtId="164" fontId="17" fillId="0" borderId="6" xfId="0" applyFont="1" applyFill="1" applyBorder="1" applyAlignment="1">
      <alignment horizontal="center" vertical="center"/>
    </xf>
    <xf numFmtId="164" fontId="0" fillId="0" borderId="6" xfId="0" applyNumberFormat="1" applyFill="1" applyBorder="1" applyAlignment="1">
      <alignment horizontal="center" vertical="center"/>
    </xf>
    <xf numFmtId="164" fontId="0" fillId="0" borderId="8" xfId="0" applyNumberFormat="1" applyFill="1" applyBorder="1" applyAlignment="1">
      <alignment horizontal="center" vertical="center"/>
    </xf>
    <xf numFmtId="164" fontId="0" fillId="0" borderId="3"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86" fillId="0" borderId="0" xfId="0" applyFont="1" applyFill="1" applyAlignment="1">
      <alignment horizontal="center" vertical="center"/>
    </xf>
    <xf numFmtId="164" fontId="20" fillId="0" borderId="0" xfId="0" applyFont="1" applyFill="1" applyAlignment="1">
      <alignment horizontal="center" vertical="center"/>
    </xf>
    <xf numFmtId="0" fontId="0" fillId="0" borderId="0" xfId="0" applyNumberFormat="1" applyFill="1" applyBorder="1" applyAlignment="1">
      <alignment horizontal="right" vertical="top" wrapText="1"/>
    </xf>
    <xf numFmtId="37" fontId="0" fillId="0" borderId="0" xfId="0" applyNumberFormat="1" applyFont="1" applyFill="1" applyBorder="1" applyAlignment="1" applyProtection="1">
      <alignment vertical="top"/>
    </xf>
    <xf numFmtId="14" fontId="0" fillId="0" borderId="0" xfId="0" applyNumberFormat="1" applyFont="1" applyFill="1" applyBorder="1" applyAlignment="1" applyProtection="1">
      <alignment vertical="top"/>
    </xf>
    <xf numFmtId="164" fontId="0" fillId="0" borderId="0" xfId="0" applyFill="1" applyBorder="1" applyAlignment="1">
      <alignment horizontal="left" vertical="top" wrapText="1"/>
    </xf>
    <xf numFmtId="164" fontId="0" fillId="0" borderId="0" xfId="0" applyFont="1" applyFill="1" applyBorder="1" applyAlignment="1">
      <alignment horizontal="center" vertical="top"/>
    </xf>
    <xf numFmtId="1" fontId="0" fillId="0" borderId="0" xfId="0" applyNumberFormat="1" applyFont="1" applyFill="1" applyBorder="1" applyAlignment="1">
      <alignment horizontal="left" vertical="top"/>
    </xf>
    <xf numFmtId="14" fontId="0" fillId="0" borderId="0" xfId="0" applyNumberFormat="1" applyFont="1" applyFill="1" applyBorder="1" applyAlignment="1">
      <alignment horizontal="left" vertical="top" wrapText="1"/>
    </xf>
    <xf numFmtId="164" fontId="0" fillId="0" borderId="0" xfId="0" applyFont="1" applyFill="1" applyBorder="1" applyAlignment="1">
      <alignment horizontal="left" vertical="top"/>
    </xf>
    <xf numFmtId="37" fontId="0" fillId="0" borderId="0" xfId="0" applyNumberFormat="1" applyFont="1" applyFill="1" applyBorder="1" applyAlignment="1">
      <alignment vertical="top"/>
    </xf>
    <xf numFmtId="37" fontId="0" fillId="0" borderId="4" xfId="0" applyNumberFormat="1" applyFont="1" applyFill="1" applyBorder="1" applyAlignment="1" applyProtection="1">
      <alignment vertical="top" wrapText="1"/>
    </xf>
    <xf numFmtId="37" fontId="0" fillId="0" borderId="4" xfId="0" applyNumberFormat="1" applyFont="1" applyFill="1" applyBorder="1" applyAlignment="1" applyProtection="1">
      <alignment vertical="top"/>
    </xf>
    <xf numFmtId="14" fontId="0" fillId="0" borderId="11" xfId="0" applyNumberFormat="1" applyFont="1" applyFill="1" applyBorder="1" applyAlignment="1" applyProtection="1">
      <alignment vertical="top"/>
    </xf>
    <xf numFmtId="0" fontId="0" fillId="0" borderId="4" xfId="0" quotePrefix="1" applyNumberFormat="1" applyFill="1" applyBorder="1" applyAlignment="1">
      <alignment horizontal="right" vertical="top" wrapText="1"/>
    </xf>
    <xf numFmtId="0" fontId="0" fillId="0" borderId="4" xfId="0" applyNumberFormat="1" applyFill="1" applyBorder="1" applyAlignment="1">
      <alignment horizontal="left" vertical="top" wrapText="1"/>
    </xf>
    <xf numFmtId="164" fontId="0" fillId="0" borderId="4" xfId="0" applyFill="1" applyBorder="1" applyAlignment="1">
      <alignment horizontal="left" vertical="top" wrapText="1"/>
    </xf>
    <xf numFmtId="164" fontId="0" fillId="0" borderId="21" xfId="0" applyFont="1" applyBorder="1" applyAlignment="1">
      <alignment horizontal="right" vertical="top"/>
    </xf>
    <xf numFmtId="164" fontId="0" fillId="0" borderId="23" xfId="0" applyNumberFormat="1" applyFont="1" applyFill="1" applyBorder="1" applyAlignment="1">
      <alignment horizontal="center" vertical="top"/>
    </xf>
    <xf numFmtId="164" fontId="0" fillId="0" borderId="11" xfId="0" applyNumberFormat="1" applyFont="1" applyFill="1" applyBorder="1" applyAlignment="1">
      <alignment horizontal="center" vertical="top"/>
    </xf>
    <xf numFmtId="164" fontId="0" fillId="0" borderId="21" xfId="0" applyNumberFormat="1" applyFont="1" applyFill="1" applyBorder="1" applyAlignment="1">
      <alignment horizontal="center" vertical="top"/>
    </xf>
    <xf numFmtId="164" fontId="0" fillId="0" borderId="21" xfId="0" applyNumberFormat="1" applyFont="1" applyFill="1" applyBorder="1" applyAlignment="1">
      <alignment horizontal="center"/>
    </xf>
    <xf numFmtId="164" fontId="0" fillId="0" borderId="0" xfId="0" applyFill="1" applyBorder="1"/>
    <xf numFmtId="164" fontId="15" fillId="0" borderId="0" xfId="0" applyFont="1" applyFill="1" applyBorder="1"/>
    <xf numFmtId="0" fontId="0" fillId="0" borderId="4" xfId="0" applyNumberFormat="1" applyFill="1" applyBorder="1" applyAlignment="1">
      <alignment vertical="top" wrapText="1"/>
    </xf>
    <xf numFmtId="0" fontId="0" fillId="0" borderId="4" xfId="0" applyNumberFormat="1" applyFill="1" applyBorder="1" applyAlignment="1">
      <alignment horizontal="right" vertical="top" wrapText="1"/>
    </xf>
    <xf numFmtId="164" fontId="0" fillId="0" borderId="23"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21" xfId="0" applyNumberFormat="1" applyFont="1" applyFill="1" applyBorder="1" applyAlignment="1">
      <alignment horizontal="center" vertical="center"/>
    </xf>
    <xf numFmtId="164" fontId="0" fillId="0" borderId="21" xfId="0" applyNumberFormat="1" applyFill="1" applyBorder="1" applyAlignment="1">
      <alignment horizontal="center" vertical="center"/>
    </xf>
    <xf numFmtId="164" fontId="0" fillId="0" borderId="0" xfId="0" applyBorder="1"/>
    <xf numFmtId="164" fontId="0" fillId="0" borderId="21" xfId="0" applyBorder="1"/>
    <xf numFmtId="164" fontId="0" fillId="0" borderId="0" xfId="0" applyFont="1" applyAlignment="1">
      <alignment vertical="top"/>
    </xf>
    <xf numFmtId="164" fontId="0" fillId="0" borderId="0" xfId="0" applyFont="1" applyFill="1" applyBorder="1" applyAlignment="1">
      <alignment vertical="top"/>
    </xf>
    <xf numFmtId="37" fontId="15" fillId="0" borderId="3" xfId="0" applyNumberFormat="1" applyFont="1" applyFill="1" applyBorder="1" applyAlignment="1" applyProtection="1">
      <alignment vertical="top"/>
    </xf>
    <xf numFmtId="14" fontId="15" fillId="0" borderId="8" xfId="0" applyNumberFormat="1" applyFont="1" applyFill="1" applyBorder="1" applyAlignment="1" applyProtection="1">
      <alignment vertical="top"/>
    </xf>
    <xf numFmtId="0" fontId="15" fillId="0" borderId="3" xfId="0" applyNumberFormat="1" applyFont="1" applyFill="1" applyBorder="1" applyAlignment="1">
      <alignment vertical="top" wrapText="1"/>
    </xf>
    <xf numFmtId="0" fontId="15" fillId="0" borderId="3" xfId="0" applyNumberFormat="1" applyFont="1" applyFill="1" applyBorder="1" applyAlignment="1">
      <alignment horizontal="left" vertical="top" wrapText="1"/>
    </xf>
    <xf numFmtId="164" fontId="15" fillId="0" borderId="3" xfId="0" applyFont="1" applyFill="1" applyBorder="1" applyAlignment="1">
      <alignment horizontal="left" vertical="top" wrapText="1"/>
    </xf>
    <xf numFmtId="164" fontId="15" fillId="0" borderId="0" xfId="0" applyFont="1" applyBorder="1" applyAlignment="1">
      <alignment horizontal="right" vertical="top"/>
    </xf>
    <xf numFmtId="164" fontId="15" fillId="0" borderId="6" xfId="0" applyNumberFormat="1" applyFont="1" applyFill="1" applyBorder="1" applyAlignment="1">
      <alignment horizontal="center" vertical="top"/>
    </xf>
    <xf numFmtId="164" fontId="15" fillId="0" borderId="8" xfId="0" applyNumberFormat="1" applyFont="1" applyFill="1" applyBorder="1" applyAlignment="1">
      <alignment horizontal="center" vertical="top"/>
    </xf>
    <xf numFmtId="164" fontId="15" fillId="0" borderId="0" xfId="0" applyNumberFormat="1" applyFont="1" applyFill="1" applyBorder="1" applyAlignment="1">
      <alignment horizontal="center" vertical="top"/>
    </xf>
    <xf numFmtId="164" fontId="15" fillId="0" borderId="0" xfId="0" applyNumberFormat="1" applyFont="1" applyFill="1" applyBorder="1" applyAlignment="1">
      <alignment horizontal="center"/>
    </xf>
    <xf numFmtId="164" fontId="15" fillId="0" borderId="0" xfId="0" applyNumberFormat="1" applyFont="1" applyFill="1" applyBorder="1"/>
    <xf numFmtId="164" fontId="15" fillId="0" borderId="0" xfId="0" applyFont="1"/>
    <xf numFmtId="164" fontId="15" fillId="0" borderId="10" xfId="0" applyFont="1" applyFill="1" applyBorder="1" applyAlignment="1">
      <alignment horizontal="center" vertical="center"/>
    </xf>
    <xf numFmtId="164" fontId="15" fillId="0" borderId="9" xfId="0" applyFont="1" applyFill="1" applyBorder="1" applyAlignment="1">
      <alignment horizontal="center" vertical="center"/>
    </xf>
    <xf numFmtId="164" fontId="45" fillId="0" borderId="10" xfId="0" applyFont="1" applyFill="1" applyBorder="1" applyAlignment="1">
      <alignment horizontal="center" vertical="center"/>
    </xf>
    <xf numFmtId="164" fontId="45" fillId="0" borderId="1" xfId="0" applyFont="1" applyFill="1" applyBorder="1" applyAlignment="1">
      <alignment horizontal="center" vertical="center"/>
    </xf>
    <xf numFmtId="164" fontId="45" fillId="0" borderId="9" xfId="0" applyFont="1" applyFill="1" applyBorder="1" applyAlignment="1">
      <alignment horizontal="center" vertical="center"/>
    </xf>
    <xf numFmtId="164" fontId="45" fillId="0" borderId="10" xfId="0" quotePrefix="1" applyFont="1" applyFill="1" applyBorder="1" applyAlignment="1">
      <alignment horizontal="center" vertical="center"/>
    </xf>
    <xf numFmtId="164" fontId="15" fillId="0" borderId="10" xfId="0" applyFont="1" applyFill="1" applyBorder="1" applyAlignment="1">
      <alignment horizontal="center"/>
    </xf>
    <xf numFmtId="164" fontId="15" fillId="0" borderId="9" xfId="0" applyFont="1" applyFill="1" applyBorder="1" applyAlignment="1">
      <alignment horizontal="center"/>
    </xf>
    <xf numFmtId="164" fontId="45" fillId="0" borderId="10" xfId="0" applyFont="1" applyFill="1" applyBorder="1" applyAlignment="1">
      <alignment horizontal="center"/>
    </xf>
    <xf numFmtId="164" fontId="45" fillId="0" borderId="1" xfId="0" applyFont="1" applyFill="1" applyBorder="1" applyAlignment="1">
      <alignment horizontal="center"/>
    </xf>
    <xf numFmtId="164" fontId="45" fillId="0" borderId="9" xfId="0" applyFont="1" applyFill="1" applyBorder="1" applyAlignment="1">
      <alignment horizontal="center"/>
    </xf>
    <xf numFmtId="164" fontId="45" fillId="0" borderId="10" xfId="0" quotePrefix="1" applyFont="1" applyFill="1" applyBorder="1" applyAlignment="1">
      <alignment horizontal="center"/>
    </xf>
    <xf numFmtId="164" fontId="15" fillId="0" borderId="1" xfId="0" applyFont="1" applyFill="1" applyBorder="1" applyAlignment="1">
      <alignment horizontal="center"/>
    </xf>
  </cellXfs>
  <cellStyles count="50850">
    <cellStyle name="20% - Accent1 2" xfId="26"/>
    <cellStyle name="20% - Accent1 2 10" xfId="18028"/>
    <cellStyle name="20% - Accent1 2 10 2" xfId="36652"/>
    <cellStyle name="20% - Accent1 2 2" xfId="393"/>
    <cellStyle name="20% - Accent1 2 2 10" xfId="9690"/>
    <cellStyle name="20% - Accent1 2 2 11" xfId="32236"/>
    <cellStyle name="20% - Accent1 2 2 2" xfId="394"/>
    <cellStyle name="20% - Accent1 2 2 2 2" xfId="395"/>
    <cellStyle name="20% - Accent1 2 2 2 2 2" xfId="8179"/>
    <cellStyle name="20% - Accent1 2 2 2 2 2 2" xfId="20915"/>
    <cellStyle name="20% - Accent1 2 2 2 2 2 2 2" xfId="39534"/>
    <cellStyle name="20% - Accent1 2 2 2 2 2 3" xfId="25200"/>
    <cellStyle name="20% - Accent1 2 2 2 2 2 3 2" xfId="43814"/>
    <cellStyle name="20% - Accent1 2 2 2 2 2 4" xfId="29484"/>
    <cellStyle name="20% - Accent1 2 2 2 2 2 4 2" xfId="48098"/>
    <cellStyle name="20% - Accent1 2 2 2 2 2 5" xfId="11205"/>
    <cellStyle name="20% - Accent1 2 2 2 2 2 6" xfId="33751"/>
    <cellStyle name="20% - Accent1 2 2 2 2 3" xfId="18031"/>
    <cellStyle name="20% - Accent1 2 2 2 2 3 2" xfId="36655"/>
    <cellStyle name="20% - Accent1 2 2 2 2 4" xfId="23670"/>
    <cellStyle name="20% - Accent1 2 2 2 2 4 2" xfId="42285"/>
    <cellStyle name="20% - Accent1 2 2 2 2 5" xfId="27954"/>
    <cellStyle name="20% - Accent1 2 2 2 2 5 2" xfId="46568"/>
    <cellStyle name="20% - Accent1 2 2 2 2 6" xfId="9692"/>
    <cellStyle name="20% - Accent1 2 2 2 2 7" xfId="32238"/>
    <cellStyle name="20% - Accent1 2 2 2 3" xfId="8178"/>
    <cellStyle name="20% - Accent1 2 2 2 3 2" xfId="20914"/>
    <cellStyle name="20% - Accent1 2 2 2 3 2 2" xfId="39533"/>
    <cellStyle name="20% - Accent1 2 2 2 3 3" xfId="25199"/>
    <cellStyle name="20% - Accent1 2 2 2 3 3 2" xfId="43813"/>
    <cellStyle name="20% - Accent1 2 2 2 3 4" xfId="29483"/>
    <cellStyle name="20% - Accent1 2 2 2 3 4 2" xfId="48097"/>
    <cellStyle name="20% - Accent1 2 2 2 3 5" xfId="11204"/>
    <cellStyle name="20% - Accent1 2 2 2 3 6" xfId="33750"/>
    <cellStyle name="20% - Accent1 2 2 2 4" xfId="18030"/>
    <cellStyle name="20% - Accent1 2 2 2 4 2" xfId="36654"/>
    <cellStyle name="20% - Accent1 2 2 2 5" xfId="23669"/>
    <cellStyle name="20% - Accent1 2 2 2 5 2" xfId="42284"/>
    <cellStyle name="20% - Accent1 2 2 2 6" xfId="27953"/>
    <cellStyle name="20% - Accent1 2 2 2 6 2" xfId="46567"/>
    <cellStyle name="20% - Accent1 2 2 2 7" xfId="9691"/>
    <cellStyle name="20% - Accent1 2 2 2 8" xfId="32237"/>
    <cellStyle name="20% - Accent1 2 2 3" xfId="396"/>
    <cellStyle name="20% - Accent1 2 2 3 2" xfId="397"/>
    <cellStyle name="20% - Accent1 2 2 3 2 2" xfId="8181"/>
    <cellStyle name="20% - Accent1 2 2 3 2 2 2" xfId="20917"/>
    <cellStyle name="20% - Accent1 2 2 3 2 2 2 2" xfId="39536"/>
    <cellStyle name="20% - Accent1 2 2 3 2 2 3" xfId="25202"/>
    <cellStyle name="20% - Accent1 2 2 3 2 2 3 2" xfId="43816"/>
    <cellStyle name="20% - Accent1 2 2 3 2 2 4" xfId="29486"/>
    <cellStyle name="20% - Accent1 2 2 3 2 2 4 2" xfId="48100"/>
    <cellStyle name="20% - Accent1 2 2 3 2 2 5" xfId="11207"/>
    <cellStyle name="20% - Accent1 2 2 3 2 2 6" xfId="33753"/>
    <cellStyle name="20% - Accent1 2 2 3 2 3" xfId="18033"/>
    <cellStyle name="20% - Accent1 2 2 3 2 3 2" xfId="36657"/>
    <cellStyle name="20% - Accent1 2 2 3 2 4" xfId="23672"/>
    <cellStyle name="20% - Accent1 2 2 3 2 4 2" xfId="42287"/>
    <cellStyle name="20% - Accent1 2 2 3 2 5" xfId="27956"/>
    <cellStyle name="20% - Accent1 2 2 3 2 5 2" xfId="46570"/>
    <cellStyle name="20% - Accent1 2 2 3 2 6" xfId="9694"/>
    <cellStyle name="20% - Accent1 2 2 3 2 7" xfId="32240"/>
    <cellStyle name="20% - Accent1 2 2 3 3" xfId="8180"/>
    <cellStyle name="20% - Accent1 2 2 3 3 2" xfId="20916"/>
    <cellStyle name="20% - Accent1 2 2 3 3 2 2" xfId="39535"/>
    <cellStyle name="20% - Accent1 2 2 3 3 3" xfId="25201"/>
    <cellStyle name="20% - Accent1 2 2 3 3 3 2" xfId="43815"/>
    <cellStyle name="20% - Accent1 2 2 3 3 4" xfId="29485"/>
    <cellStyle name="20% - Accent1 2 2 3 3 4 2" xfId="48099"/>
    <cellStyle name="20% - Accent1 2 2 3 3 5" xfId="11206"/>
    <cellStyle name="20% - Accent1 2 2 3 3 6" xfId="33752"/>
    <cellStyle name="20% - Accent1 2 2 3 4" xfId="18032"/>
    <cellStyle name="20% - Accent1 2 2 3 4 2" xfId="36656"/>
    <cellStyle name="20% - Accent1 2 2 3 5" xfId="23671"/>
    <cellStyle name="20% - Accent1 2 2 3 5 2" xfId="42286"/>
    <cellStyle name="20% - Accent1 2 2 3 6" xfId="27955"/>
    <cellStyle name="20% - Accent1 2 2 3 6 2" xfId="46569"/>
    <cellStyle name="20% - Accent1 2 2 3 7" xfId="9693"/>
    <cellStyle name="20% - Accent1 2 2 3 8" xfId="32239"/>
    <cellStyle name="20% - Accent1 2 2 4" xfId="398"/>
    <cellStyle name="20% - Accent1 2 2 4 2" xfId="399"/>
    <cellStyle name="20% - Accent1 2 2 4 2 2" xfId="8183"/>
    <cellStyle name="20% - Accent1 2 2 4 2 2 2" xfId="20919"/>
    <cellStyle name="20% - Accent1 2 2 4 2 2 2 2" xfId="39538"/>
    <cellStyle name="20% - Accent1 2 2 4 2 2 3" xfId="25204"/>
    <cellStyle name="20% - Accent1 2 2 4 2 2 3 2" xfId="43818"/>
    <cellStyle name="20% - Accent1 2 2 4 2 2 4" xfId="29488"/>
    <cellStyle name="20% - Accent1 2 2 4 2 2 4 2" xfId="48102"/>
    <cellStyle name="20% - Accent1 2 2 4 2 2 5" xfId="11209"/>
    <cellStyle name="20% - Accent1 2 2 4 2 2 6" xfId="33755"/>
    <cellStyle name="20% - Accent1 2 2 4 2 3" xfId="18035"/>
    <cellStyle name="20% - Accent1 2 2 4 2 3 2" xfId="36659"/>
    <cellStyle name="20% - Accent1 2 2 4 2 4" xfId="23674"/>
    <cellStyle name="20% - Accent1 2 2 4 2 4 2" xfId="42289"/>
    <cellStyle name="20% - Accent1 2 2 4 2 5" xfId="27958"/>
    <cellStyle name="20% - Accent1 2 2 4 2 5 2" xfId="46572"/>
    <cellStyle name="20% - Accent1 2 2 4 2 6" xfId="9696"/>
    <cellStyle name="20% - Accent1 2 2 4 2 7" xfId="32242"/>
    <cellStyle name="20% - Accent1 2 2 4 3" xfId="8182"/>
    <cellStyle name="20% - Accent1 2 2 4 3 2" xfId="20918"/>
    <cellStyle name="20% - Accent1 2 2 4 3 2 2" xfId="39537"/>
    <cellStyle name="20% - Accent1 2 2 4 3 3" xfId="25203"/>
    <cellStyle name="20% - Accent1 2 2 4 3 3 2" xfId="43817"/>
    <cellStyle name="20% - Accent1 2 2 4 3 4" xfId="29487"/>
    <cellStyle name="20% - Accent1 2 2 4 3 4 2" xfId="48101"/>
    <cellStyle name="20% - Accent1 2 2 4 3 5" xfId="11208"/>
    <cellStyle name="20% - Accent1 2 2 4 3 6" xfId="33754"/>
    <cellStyle name="20% - Accent1 2 2 4 4" xfId="18034"/>
    <cellStyle name="20% - Accent1 2 2 4 4 2" xfId="36658"/>
    <cellStyle name="20% - Accent1 2 2 4 5" xfId="23673"/>
    <cellStyle name="20% - Accent1 2 2 4 5 2" xfId="42288"/>
    <cellStyle name="20% - Accent1 2 2 4 6" xfId="27957"/>
    <cellStyle name="20% - Accent1 2 2 4 6 2" xfId="46571"/>
    <cellStyle name="20% - Accent1 2 2 4 7" xfId="9695"/>
    <cellStyle name="20% - Accent1 2 2 4 8" xfId="32241"/>
    <cellStyle name="20% - Accent1 2 2 5" xfId="400"/>
    <cellStyle name="20% - Accent1 2 2 5 2" xfId="8184"/>
    <cellStyle name="20% - Accent1 2 2 5 2 2" xfId="20920"/>
    <cellStyle name="20% - Accent1 2 2 5 2 2 2" xfId="39539"/>
    <cellStyle name="20% - Accent1 2 2 5 2 3" xfId="25205"/>
    <cellStyle name="20% - Accent1 2 2 5 2 3 2" xfId="43819"/>
    <cellStyle name="20% - Accent1 2 2 5 2 4" xfId="29489"/>
    <cellStyle name="20% - Accent1 2 2 5 2 4 2" xfId="48103"/>
    <cellStyle name="20% - Accent1 2 2 5 2 5" xfId="11210"/>
    <cellStyle name="20% - Accent1 2 2 5 2 6" xfId="33756"/>
    <cellStyle name="20% - Accent1 2 2 5 3" xfId="18036"/>
    <cellStyle name="20% - Accent1 2 2 5 3 2" xfId="36660"/>
    <cellStyle name="20% - Accent1 2 2 5 4" xfId="23675"/>
    <cellStyle name="20% - Accent1 2 2 5 4 2" xfId="42290"/>
    <cellStyle name="20% - Accent1 2 2 5 5" xfId="27959"/>
    <cellStyle name="20% - Accent1 2 2 5 5 2" xfId="46573"/>
    <cellStyle name="20% - Accent1 2 2 5 6" xfId="9697"/>
    <cellStyle name="20% - Accent1 2 2 5 7" xfId="32243"/>
    <cellStyle name="20% - Accent1 2 2 6" xfId="8177"/>
    <cellStyle name="20% - Accent1 2 2 6 2" xfId="20913"/>
    <cellStyle name="20% - Accent1 2 2 6 2 2" xfId="39532"/>
    <cellStyle name="20% - Accent1 2 2 6 3" xfId="25198"/>
    <cellStyle name="20% - Accent1 2 2 6 3 2" xfId="43812"/>
    <cellStyle name="20% - Accent1 2 2 6 4" xfId="29482"/>
    <cellStyle name="20% - Accent1 2 2 6 4 2" xfId="48096"/>
    <cellStyle name="20% - Accent1 2 2 6 5" xfId="11203"/>
    <cellStyle name="20% - Accent1 2 2 6 6" xfId="33749"/>
    <cellStyle name="20% - Accent1 2 2 7" xfId="18029"/>
    <cellStyle name="20% - Accent1 2 2 7 2" xfId="36653"/>
    <cellStyle name="20% - Accent1 2 2 8" xfId="23668"/>
    <cellStyle name="20% - Accent1 2 2 8 2" xfId="42283"/>
    <cellStyle name="20% - Accent1 2 2 9" xfId="27952"/>
    <cellStyle name="20% - Accent1 2 2 9 2" xfId="46566"/>
    <cellStyle name="20% - Accent1 2 3" xfId="401"/>
    <cellStyle name="20% - Accent1 2 3 2" xfId="402"/>
    <cellStyle name="20% - Accent1 2 3 2 2" xfId="8186"/>
    <cellStyle name="20% - Accent1 2 3 2 2 2" xfId="20922"/>
    <cellStyle name="20% - Accent1 2 3 2 2 2 2" xfId="39541"/>
    <cellStyle name="20% - Accent1 2 3 2 2 3" xfId="25207"/>
    <cellStyle name="20% - Accent1 2 3 2 2 3 2" xfId="43821"/>
    <cellStyle name="20% - Accent1 2 3 2 2 4" xfId="29491"/>
    <cellStyle name="20% - Accent1 2 3 2 2 4 2" xfId="48105"/>
    <cellStyle name="20% - Accent1 2 3 2 2 5" xfId="11212"/>
    <cellStyle name="20% - Accent1 2 3 2 2 6" xfId="33758"/>
    <cellStyle name="20% - Accent1 2 3 2 3" xfId="18038"/>
    <cellStyle name="20% - Accent1 2 3 2 3 2" xfId="36662"/>
    <cellStyle name="20% - Accent1 2 3 2 4" xfId="23677"/>
    <cellStyle name="20% - Accent1 2 3 2 4 2" xfId="42292"/>
    <cellStyle name="20% - Accent1 2 3 2 5" xfId="27961"/>
    <cellStyle name="20% - Accent1 2 3 2 5 2" xfId="46575"/>
    <cellStyle name="20% - Accent1 2 3 2 6" xfId="9699"/>
    <cellStyle name="20% - Accent1 2 3 2 7" xfId="32245"/>
    <cellStyle name="20% - Accent1 2 3 3" xfId="8185"/>
    <cellStyle name="20% - Accent1 2 3 3 2" xfId="20921"/>
    <cellStyle name="20% - Accent1 2 3 3 2 2" xfId="39540"/>
    <cellStyle name="20% - Accent1 2 3 3 3" xfId="25206"/>
    <cellStyle name="20% - Accent1 2 3 3 3 2" xfId="43820"/>
    <cellStyle name="20% - Accent1 2 3 3 4" xfId="29490"/>
    <cellStyle name="20% - Accent1 2 3 3 4 2" xfId="48104"/>
    <cellStyle name="20% - Accent1 2 3 3 5" xfId="11211"/>
    <cellStyle name="20% - Accent1 2 3 3 6" xfId="33757"/>
    <cellStyle name="20% - Accent1 2 3 4" xfId="18037"/>
    <cellStyle name="20% - Accent1 2 3 4 2" xfId="36661"/>
    <cellStyle name="20% - Accent1 2 3 5" xfId="23676"/>
    <cellStyle name="20% - Accent1 2 3 5 2" xfId="42291"/>
    <cellStyle name="20% - Accent1 2 3 6" xfId="27960"/>
    <cellStyle name="20% - Accent1 2 3 6 2" xfId="46574"/>
    <cellStyle name="20% - Accent1 2 3 7" xfId="9698"/>
    <cellStyle name="20% - Accent1 2 3 8" xfId="32244"/>
    <cellStyle name="20% - Accent1 2 4" xfId="403"/>
    <cellStyle name="20% - Accent1 2 4 2" xfId="404"/>
    <cellStyle name="20% - Accent1 2 4 2 2" xfId="8188"/>
    <cellStyle name="20% - Accent1 2 4 2 2 2" xfId="20924"/>
    <cellStyle name="20% - Accent1 2 4 2 2 2 2" xfId="39543"/>
    <cellStyle name="20% - Accent1 2 4 2 2 3" xfId="25209"/>
    <cellStyle name="20% - Accent1 2 4 2 2 3 2" xfId="43823"/>
    <cellStyle name="20% - Accent1 2 4 2 2 4" xfId="29493"/>
    <cellStyle name="20% - Accent1 2 4 2 2 4 2" xfId="48107"/>
    <cellStyle name="20% - Accent1 2 4 2 2 5" xfId="11214"/>
    <cellStyle name="20% - Accent1 2 4 2 2 6" xfId="33760"/>
    <cellStyle name="20% - Accent1 2 4 2 3" xfId="18040"/>
    <cellStyle name="20% - Accent1 2 4 2 3 2" xfId="36664"/>
    <cellStyle name="20% - Accent1 2 4 2 4" xfId="23679"/>
    <cellStyle name="20% - Accent1 2 4 2 4 2" xfId="42294"/>
    <cellStyle name="20% - Accent1 2 4 2 5" xfId="27963"/>
    <cellStyle name="20% - Accent1 2 4 2 5 2" xfId="46577"/>
    <cellStyle name="20% - Accent1 2 4 2 6" xfId="9701"/>
    <cellStyle name="20% - Accent1 2 4 2 7" xfId="32247"/>
    <cellStyle name="20% - Accent1 2 4 3" xfId="8187"/>
    <cellStyle name="20% - Accent1 2 4 3 2" xfId="20923"/>
    <cellStyle name="20% - Accent1 2 4 3 2 2" xfId="39542"/>
    <cellStyle name="20% - Accent1 2 4 3 3" xfId="25208"/>
    <cellStyle name="20% - Accent1 2 4 3 3 2" xfId="43822"/>
    <cellStyle name="20% - Accent1 2 4 3 4" xfId="29492"/>
    <cellStyle name="20% - Accent1 2 4 3 4 2" xfId="48106"/>
    <cellStyle name="20% - Accent1 2 4 3 5" xfId="11213"/>
    <cellStyle name="20% - Accent1 2 4 3 6" xfId="33759"/>
    <cellStyle name="20% - Accent1 2 4 4" xfId="18039"/>
    <cellStyle name="20% - Accent1 2 4 4 2" xfId="36663"/>
    <cellStyle name="20% - Accent1 2 4 5" xfId="23678"/>
    <cellStyle name="20% - Accent1 2 4 5 2" xfId="42293"/>
    <cellStyle name="20% - Accent1 2 4 6" xfId="27962"/>
    <cellStyle name="20% - Accent1 2 4 6 2" xfId="46576"/>
    <cellStyle name="20% - Accent1 2 4 7" xfId="9700"/>
    <cellStyle name="20% - Accent1 2 4 8" xfId="32246"/>
    <cellStyle name="20% - Accent1 2 5" xfId="405"/>
    <cellStyle name="20% - Accent1 2 5 2" xfId="406"/>
    <cellStyle name="20% - Accent1 2 5 2 2" xfId="8190"/>
    <cellStyle name="20% - Accent1 2 5 2 2 2" xfId="20926"/>
    <cellStyle name="20% - Accent1 2 5 2 2 2 2" xfId="39545"/>
    <cellStyle name="20% - Accent1 2 5 2 2 3" xfId="25211"/>
    <cellStyle name="20% - Accent1 2 5 2 2 3 2" xfId="43825"/>
    <cellStyle name="20% - Accent1 2 5 2 2 4" xfId="29495"/>
    <cellStyle name="20% - Accent1 2 5 2 2 4 2" xfId="48109"/>
    <cellStyle name="20% - Accent1 2 5 2 2 5" xfId="11216"/>
    <cellStyle name="20% - Accent1 2 5 2 2 6" xfId="33762"/>
    <cellStyle name="20% - Accent1 2 5 2 3" xfId="18042"/>
    <cellStyle name="20% - Accent1 2 5 2 3 2" xfId="36666"/>
    <cellStyle name="20% - Accent1 2 5 2 4" xfId="23681"/>
    <cellStyle name="20% - Accent1 2 5 2 4 2" xfId="42296"/>
    <cellStyle name="20% - Accent1 2 5 2 5" xfId="27965"/>
    <cellStyle name="20% - Accent1 2 5 2 5 2" xfId="46579"/>
    <cellStyle name="20% - Accent1 2 5 2 6" xfId="9703"/>
    <cellStyle name="20% - Accent1 2 5 2 7" xfId="32249"/>
    <cellStyle name="20% - Accent1 2 5 3" xfId="8189"/>
    <cellStyle name="20% - Accent1 2 5 3 2" xfId="20925"/>
    <cellStyle name="20% - Accent1 2 5 3 2 2" xfId="39544"/>
    <cellStyle name="20% - Accent1 2 5 3 3" xfId="25210"/>
    <cellStyle name="20% - Accent1 2 5 3 3 2" xfId="43824"/>
    <cellStyle name="20% - Accent1 2 5 3 4" xfId="29494"/>
    <cellStyle name="20% - Accent1 2 5 3 4 2" xfId="48108"/>
    <cellStyle name="20% - Accent1 2 5 3 5" xfId="11215"/>
    <cellStyle name="20% - Accent1 2 5 3 6" xfId="33761"/>
    <cellStyle name="20% - Accent1 2 5 4" xfId="18041"/>
    <cellStyle name="20% - Accent1 2 5 4 2" xfId="36665"/>
    <cellStyle name="20% - Accent1 2 5 5" xfId="23680"/>
    <cellStyle name="20% - Accent1 2 5 5 2" xfId="42295"/>
    <cellStyle name="20% - Accent1 2 5 6" xfId="27964"/>
    <cellStyle name="20% - Accent1 2 5 6 2" xfId="46578"/>
    <cellStyle name="20% - Accent1 2 5 7" xfId="9702"/>
    <cellStyle name="20% - Accent1 2 5 8" xfId="32248"/>
    <cellStyle name="20% - Accent1 2 6" xfId="407"/>
    <cellStyle name="20% - Accent1 2 6 2" xfId="8191"/>
    <cellStyle name="20% - Accent1 2 6 2 2" xfId="20927"/>
    <cellStyle name="20% - Accent1 2 6 2 2 2" xfId="39546"/>
    <cellStyle name="20% - Accent1 2 6 2 3" xfId="25212"/>
    <cellStyle name="20% - Accent1 2 6 2 3 2" xfId="43826"/>
    <cellStyle name="20% - Accent1 2 6 2 4" xfId="29496"/>
    <cellStyle name="20% - Accent1 2 6 2 4 2" xfId="48110"/>
    <cellStyle name="20% - Accent1 2 6 2 5" xfId="11217"/>
    <cellStyle name="20% - Accent1 2 6 2 6" xfId="33763"/>
    <cellStyle name="20% - Accent1 2 6 3" xfId="18043"/>
    <cellStyle name="20% - Accent1 2 6 3 2" xfId="36667"/>
    <cellStyle name="20% - Accent1 2 6 4" xfId="23682"/>
    <cellStyle name="20% - Accent1 2 6 4 2" xfId="42297"/>
    <cellStyle name="20% - Accent1 2 6 5" xfId="27966"/>
    <cellStyle name="20% - Accent1 2 6 5 2" xfId="46580"/>
    <cellStyle name="20% - Accent1 2 6 6" xfId="9704"/>
    <cellStyle name="20% - Accent1 2 6 7" xfId="32250"/>
    <cellStyle name="20% - Accent1 2 7" xfId="408"/>
    <cellStyle name="20% - Accent1 2 7 2" xfId="8192"/>
    <cellStyle name="20% - Accent1 2 7 2 2" xfId="20928"/>
    <cellStyle name="20% - Accent1 2 7 2 2 2" xfId="39547"/>
    <cellStyle name="20% - Accent1 2 7 2 3" xfId="25213"/>
    <cellStyle name="20% - Accent1 2 7 2 3 2" xfId="43827"/>
    <cellStyle name="20% - Accent1 2 7 2 4" xfId="29497"/>
    <cellStyle name="20% - Accent1 2 7 2 4 2" xfId="48111"/>
    <cellStyle name="20% - Accent1 2 7 2 5" xfId="11218"/>
    <cellStyle name="20% - Accent1 2 7 2 6" xfId="33764"/>
    <cellStyle name="20% - Accent1 2 7 3" xfId="18044"/>
    <cellStyle name="20% - Accent1 2 7 3 2" xfId="36668"/>
    <cellStyle name="20% - Accent1 2 7 4" xfId="23683"/>
    <cellStyle name="20% - Accent1 2 7 4 2" xfId="42298"/>
    <cellStyle name="20% - Accent1 2 7 5" xfId="27967"/>
    <cellStyle name="20% - Accent1 2 7 5 2" xfId="46581"/>
    <cellStyle name="20% - Accent1 2 7 6" xfId="9705"/>
    <cellStyle name="20% - Accent1 2 7 7" xfId="32251"/>
    <cellStyle name="20% - Accent1 2 8" xfId="409"/>
    <cellStyle name="20% - Accent1 2 8 2" xfId="8193"/>
    <cellStyle name="20% - Accent1 2 8 2 2" xfId="11219"/>
    <cellStyle name="20% - Accent1 2 8 2 3" xfId="33765"/>
    <cellStyle name="20% - Accent1 2 8 3" xfId="20894"/>
    <cellStyle name="20% - Accent1 2 8 3 2" xfId="39515"/>
    <cellStyle name="20% - Accent1 2 8 4" xfId="23684"/>
    <cellStyle name="20% - Accent1 2 8 4 2" xfId="42299"/>
    <cellStyle name="20% - Accent1 2 8 5" xfId="27968"/>
    <cellStyle name="20% - Accent1 2 8 5 2" xfId="46582"/>
    <cellStyle name="20% - Accent1 2 8 6" xfId="9706"/>
    <cellStyle name="20% - Accent1 2 8 7" xfId="32252"/>
    <cellStyle name="20% - Accent1 2 9" xfId="12735"/>
    <cellStyle name="20% - Accent1 2 9 2" xfId="20912"/>
    <cellStyle name="20% - Accent1 2 9 2 2" xfId="39531"/>
    <cellStyle name="20% - Accent1 2 9 3" xfId="25197"/>
    <cellStyle name="20% - Accent1 2 9 3 2" xfId="43811"/>
    <cellStyle name="20% - Accent1 2 9 4" xfId="29481"/>
    <cellStyle name="20% - Accent1 2 9 4 2" xfId="48095"/>
    <cellStyle name="20% - Accent1 2 9 5" xfId="35273"/>
    <cellStyle name="20% - Accent2 2" xfId="27"/>
    <cellStyle name="20% - Accent2 2 10" xfId="18045"/>
    <cellStyle name="20% - Accent2 2 10 2" xfId="36669"/>
    <cellStyle name="20% - Accent2 2 2" xfId="410"/>
    <cellStyle name="20% - Accent2 2 2 10" xfId="9707"/>
    <cellStyle name="20% - Accent2 2 2 11" xfId="32253"/>
    <cellStyle name="20% - Accent2 2 2 2" xfId="411"/>
    <cellStyle name="20% - Accent2 2 2 2 2" xfId="412"/>
    <cellStyle name="20% - Accent2 2 2 2 2 2" xfId="8196"/>
    <cellStyle name="20% - Accent2 2 2 2 2 2 2" xfId="20932"/>
    <cellStyle name="20% - Accent2 2 2 2 2 2 2 2" xfId="39551"/>
    <cellStyle name="20% - Accent2 2 2 2 2 2 3" xfId="25217"/>
    <cellStyle name="20% - Accent2 2 2 2 2 2 3 2" xfId="43831"/>
    <cellStyle name="20% - Accent2 2 2 2 2 2 4" xfId="29501"/>
    <cellStyle name="20% - Accent2 2 2 2 2 2 4 2" xfId="48115"/>
    <cellStyle name="20% - Accent2 2 2 2 2 2 5" xfId="11222"/>
    <cellStyle name="20% - Accent2 2 2 2 2 2 6" xfId="33768"/>
    <cellStyle name="20% - Accent2 2 2 2 2 3" xfId="18048"/>
    <cellStyle name="20% - Accent2 2 2 2 2 3 2" xfId="36672"/>
    <cellStyle name="20% - Accent2 2 2 2 2 4" xfId="23687"/>
    <cellStyle name="20% - Accent2 2 2 2 2 4 2" xfId="42302"/>
    <cellStyle name="20% - Accent2 2 2 2 2 5" xfId="27971"/>
    <cellStyle name="20% - Accent2 2 2 2 2 5 2" xfId="46585"/>
    <cellStyle name="20% - Accent2 2 2 2 2 6" xfId="9709"/>
    <cellStyle name="20% - Accent2 2 2 2 2 7" xfId="32255"/>
    <cellStyle name="20% - Accent2 2 2 2 3" xfId="8195"/>
    <cellStyle name="20% - Accent2 2 2 2 3 2" xfId="20931"/>
    <cellStyle name="20% - Accent2 2 2 2 3 2 2" xfId="39550"/>
    <cellStyle name="20% - Accent2 2 2 2 3 3" xfId="25216"/>
    <cellStyle name="20% - Accent2 2 2 2 3 3 2" xfId="43830"/>
    <cellStyle name="20% - Accent2 2 2 2 3 4" xfId="29500"/>
    <cellStyle name="20% - Accent2 2 2 2 3 4 2" xfId="48114"/>
    <cellStyle name="20% - Accent2 2 2 2 3 5" xfId="11221"/>
    <cellStyle name="20% - Accent2 2 2 2 3 6" xfId="33767"/>
    <cellStyle name="20% - Accent2 2 2 2 4" xfId="18047"/>
    <cellStyle name="20% - Accent2 2 2 2 4 2" xfId="36671"/>
    <cellStyle name="20% - Accent2 2 2 2 5" xfId="23686"/>
    <cellStyle name="20% - Accent2 2 2 2 5 2" xfId="42301"/>
    <cellStyle name="20% - Accent2 2 2 2 6" xfId="27970"/>
    <cellStyle name="20% - Accent2 2 2 2 6 2" xfId="46584"/>
    <cellStyle name="20% - Accent2 2 2 2 7" xfId="9708"/>
    <cellStyle name="20% - Accent2 2 2 2 8" xfId="32254"/>
    <cellStyle name="20% - Accent2 2 2 3" xfId="413"/>
    <cellStyle name="20% - Accent2 2 2 3 2" xfId="414"/>
    <cellStyle name="20% - Accent2 2 2 3 2 2" xfId="8198"/>
    <cellStyle name="20% - Accent2 2 2 3 2 2 2" xfId="20934"/>
    <cellStyle name="20% - Accent2 2 2 3 2 2 2 2" xfId="39553"/>
    <cellStyle name="20% - Accent2 2 2 3 2 2 3" xfId="25219"/>
    <cellStyle name="20% - Accent2 2 2 3 2 2 3 2" xfId="43833"/>
    <cellStyle name="20% - Accent2 2 2 3 2 2 4" xfId="29503"/>
    <cellStyle name="20% - Accent2 2 2 3 2 2 4 2" xfId="48117"/>
    <cellStyle name="20% - Accent2 2 2 3 2 2 5" xfId="11224"/>
    <cellStyle name="20% - Accent2 2 2 3 2 2 6" xfId="33770"/>
    <cellStyle name="20% - Accent2 2 2 3 2 3" xfId="18050"/>
    <cellStyle name="20% - Accent2 2 2 3 2 3 2" xfId="36674"/>
    <cellStyle name="20% - Accent2 2 2 3 2 4" xfId="23689"/>
    <cellStyle name="20% - Accent2 2 2 3 2 4 2" xfId="42304"/>
    <cellStyle name="20% - Accent2 2 2 3 2 5" xfId="27973"/>
    <cellStyle name="20% - Accent2 2 2 3 2 5 2" xfId="46587"/>
    <cellStyle name="20% - Accent2 2 2 3 2 6" xfId="9711"/>
    <cellStyle name="20% - Accent2 2 2 3 2 7" xfId="32257"/>
    <cellStyle name="20% - Accent2 2 2 3 3" xfId="8197"/>
    <cellStyle name="20% - Accent2 2 2 3 3 2" xfId="20933"/>
    <cellStyle name="20% - Accent2 2 2 3 3 2 2" xfId="39552"/>
    <cellStyle name="20% - Accent2 2 2 3 3 3" xfId="25218"/>
    <cellStyle name="20% - Accent2 2 2 3 3 3 2" xfId="43832"/>
    <cellStyle name="20% - Accent2 2 2 3 3 4" xfId="29502"/>
    <cellStyle name="20% - Accent2 2 2 3 3 4 2" xfId="48116"/>
    <cellStyle name="20% - Accent2 2 2 3 3 5" xfId="11223"/>
    <cellStyle name="20% - Accent2 2 2 3 3 6" xfId="33769"/>
    <cellStyle name="20% - Accent2 2 2 3 4" xfId="18049"/>
    <cellStyle name="20% - Accent2 2 2 3 4 2" xfId="36673"/>
    <cellStyle name="20% - Accent2 2 2 3 5" xfId="23688"/>
    <cellStyle name="20% - Accent2 2 2 3 5 2" xfId="42303"/>
    <cellStyle name="20% - Accent2 2 2 3 6" xfId="27972"/>
    <cellStyle name="20% - Accent2 2 2 3 6 2" xfId="46586"/>
    <cellStyle name="20% - Accent2 2 2 3 7" xfId="9710"/>
    <cellStyle name="20% - Accent2 2 2 3 8" xfId="32256"/>
    <cellStyle name="20% - Accent2 2 2 4" xfId="415"/>
    <cellStyle name="20% - Accent2 2 2 4 2" xfId="416"/>
    <cellStyle name="20% - Accent2 2 2 4 2 2" xfId="8200"/>
    <cellStyle name="20% - Accent2 2 2 4 2 2 2" xfId="20936"/>
    <cellStyle name="20% - Accent2 2 2 4 2 2 2 2" xfId="39555"/>
    <cellStyle name="20% - Accent2 2 2 4 2 2 3" xfId="25221"/>
    <cellStyle name="20% - Accent2 2 2 4 2 2 3 2" xfId="43835"/>
    <cellStyle name="20% - Accent2 2 2 4 2 2 4" xfId="29505"/>
    <cellStyle name="20% - Accent2 2 2 4 2 2 4 2" xfId="48119"/>
    <cellStyle name="20% - Accent2 2 2 4 2 2 5" xfId="11226"/>
    <cellStyle name="20% - Accent2 2 2 4 2 2 6" xfId="33772"/>
    <cellStyle name="20% - Accent2 2 2 4 2 3" xfId="18052"/>
    <cellStyle name="20% - Accent2 2 2 4 2 3 2" xfId="36676"/>
    <cellStyle name="20% - Accent2 2 2 4 2 4" xfId="23691"/>
    <cellStyle name="20% - Accent2 2 2 4 2 4 2" xfId="42306"/>
    <cellStyle name="20% - Accent2 2 2 4 2 5" xfId="27975"/>
    <cellStyle name="20% - Accent2 2 2 4 2 5 2" xfId="46589"/>
    <cellStyle name="20% - Accent2 2 2 4 2 6" xfId="9713"/>
    <cellStyle name="20% - Accent2 2 2 4 2 7" xfId="32259"/>
    <cellStyle name="20% - Accent2 2 2 4 3" xfId="8199"/>
    <cellStyle name="20% - Accent2 2 2 4 3 2" xfId="20935"/>
    <cellStyle name="20% - Accent2 2 2 4 3 2 2" xfId="39554"/>
    <cellStyle name="20% - Accent2 2 2 4 3 3" xfId="25220"/>
    <cellStyle name="20% - Accent2 2 2 4 3 3 2" xfId="43834"/>
    <cellStyle name="20% - Accent2 2 2 4 3 4" xfId="29504"/>
    <cellStyle name="20% - Accent2 2 2 4 3 4 2" xfId="48118"/>
    <cellStyle name="20% - Accent2 2 2 4 3 5" xfId="11225"/>
    <cellStyle name="20% - Accent2 2 2 4 3 6" xfId="33771"/>
    <cellStyle name="20% - Accent2 2 2 4 4" xfId="18051"/>
    <cellStyle name="20% - Accent2 2 2 4 4 2" xfId="36675"/>
    <cellStyle name="20% - Accent2 2 2 4 5" xfId="23690"/>
    <cellStyle name="20% - Accent2 2 2 4 5 2" xfId="42305"/>
    <cellStyle name="20% - Accent2 2 2 4 6" xfId="27974"/>
    <cellStyle name="20% - Accent2 2 2 4 6 2" xfId="46588"/>
    <cellStyle name="20% - Accent2 2 2 4 7" xfId="9712"/>
    <cellStyle name="20% - Accent2 2 2 4 8" xfId="32258"/>
    <cellStyle name="20% - Accent2 2 2 5" xfId="417"/>
    <cellStyle name="20% - Accent2 2 2 5 2" xfId="8201"/>
    <cellStyle name="20% - Accent2 2 2 5 2 2" xfId="20937"/>
    <cellStyle name="20% - Accent2 2 2 5 2 2 2" xfId="39556"/>
    <cellStyle name="20% - Accent2 2 2 5 2 3" xfId="25222"/>
    <cellStyle name="20% - Accent2 2 2 5 2 3 2" xfId="43836"/>
    <cellStyle name="20% - Accent2 2 2 5 2 4" xfId="29506"/>
    <cellStyle name="20% - Accent2 2 2 5 2 4 2" xfId="48120"/>
    <cellStyle name="20% - Accent2 2 2 5 2 5" xfId="11227"/>
    <cellStyle name="20% - Accent2 2 2 5 2 6" xfId="33773"/>
    <cellStyle name="20% - Accent2 2 2 5 3" xfId="18053"/>
    <cellStyle name="20% - Accent2 2 2 5 3 2" xfId="36677"/>
    <cellStyle name="20% - Accent2 2 2 5 4" xfId="23692"/>
    <cellStyle name="20% - Accent2 2 2 5 4 2" xfId="42307"/>
    <cellStyle name="20% - Accent2 2 2 5 5" xfId="27976"/>
    <cellStyle name="20% - Accent2 2 2 5 5 2" xfId="46590"/>
    <cellStyle name="20% - Accent2 2 2 5 6" xfId="9714"/>
    <cellStyle name="20% - Accent2 2 2 5 7" xfId="32260"/>
    <cellStyle name="20% - Accent2 2 2 6" xfId="8194"/>
    <cellStyle name="20% - Accent2 2 2 6 2" xfId="20930"/>
    <cellStyle name="20% - Accent2 2 2 6 2 2" xfId="39549"/>
    <cellStyle name="20% - Accent2 2 2 6 3" xfId="25215"/>
    <cellStyle name="20% - Accent2 2 2 6 3 2" xfId="43829"/>
    <cellStyle name="20% - Accent2 2 2 6 4" xfId="29499"/>
    <cellStyle name="20% - Accent2 2 2 6 4 2" xfId="48113"/>
    <cellStyle name="20% - Accent2 2 2 6 5" xfId="11220"/>
    <cellStyle name="20% - Accent2 2 2 6 6" xfId="33766"/>
    <cellStyle name="20% - Accent2 2 2 7" xfId="18046"/>
    <cellStyle name="20% - Accent2 2 2 7 2" xfId="36670"/>
    <cellStyle name="20% - Accent2 2 2 8" xfId="23685"/>
    <cellStyle name="20% - Accent2 2 2 8 2" xfId="42300"/>
    <cellStyle name="20% - Accent2 2 2 9" xfId="27969"/>
    <cellStyle name="20% - Accent2 2 2 9 2" xfId="46583"/>
    <cellStyle name="20% - Accent2 2 3" xfId="418"/>
    <cellStyle name="20% - Accent2 2 3 2" xfId="419"/>
    <cellStyle name="20% - Accent2 2 3 2 2" xfId="8203"/>
    <cellStyle name="20% - Accent2 2 3 2 2 2" xfId="20939"/>
    <cellStyle name="20% - Accent2 2 3 2 2 2 2" xfId="39558"/>
    <cellStyle name="20% - Accent2 2 3 2 2 3" xfId="25224"/>
    <cellStyle name="20% - Accent2 2 3 2 2 3 2" xfId="43838"/>
    <cellStyle name="20% - Accent2 2 3 2 2 4" xfId="29508"/>
    <cellStyle name="20% - Accent2 2 3 2 2 4 2" xfId="48122"/>
    <cellStyle name="20% - Accent2 2 3 2 2 5" xfId="11229"/>
    <cellStyle name="20% - Accent2 2 3 2 2 6" xfId="33775"/>
    <cellStyle name="20% - Accent2 2 3 2 3" xfId="18055"/>
    <cellStyle name="20% - Accent2 2 3 2 3 2" xfId="36679"/>
    <cellStyle name="20% - Accent2 2 3 2 4" xfId="23694"/>
    <cellStyle name="20% - Accent2 2 3 2 4 2" xfId="42309"/>
    <cellStyle name="20% - Accent2 2 3 2 5" xfId="27978"/>
    <cellStyle name="20% - Accent2 2 3 2 5 2" xfId="46592"/>
    <cellStyle name="20% - Accent2 2 3 2 6" xfId="9716"/>
    <cellStyle name="20% - Accent2 2 3 2 7" xfId="32262"/>
    <cellStyle name="20% - Accent2 2 3 3" xfId="8202"/>
    <cellStyle name="20% - Accent2 2 3 3 2" xfId="20938"/>
    <cellStyle name="20% - Accent2 2 3 3 2 2" xfId="39557"/>
    <cellStyle name="20% - Accent2 2 3 3 3" xfId="25223"/>
    <cellStyle name="20% - Accent2 2 3 3 3 2" xfId="43837"/>
    <cellStyle name="20% - Accent2 2 3 3 4" xfId="29507"/>
    <cellStyle name="20% - Accent2 2 3 3 4 2" xfId="48121"/>
    <cellStyle name="20% - Accent2 2 3 3 5" xfId="11228"/>
    <cellStyle name="20% - Accent2 2 3 3 6" xfId="33774"/>
    <cellStyle name="20% - Accent2 2 3 4" xfId="18054"/>
    <cellStyle name="20% - Accent2 2 3 4 2" xfId="36678"/>
    <cellStyle name="20% - Accent2 2 3 5" xfId="23693"/>
    <cellStyle name="20% - Accent2 2 3 5 2" xfId="42308"/>
    <cellStyle name="20% - Accent2 2 3 6" xfId="27977"/>
    <cellStyle name="20% - Accent2 2 3 6 2" xfId="46591"/>
    <cellStyle name="20% - Accent2 2 3 7" xfId="9715"/>
    <cellStyle name="20% - Accent2 2 3 8" xfId="32261"/>
    <cellStyle name="20% - Accent2 2 4" xfId="420"/>
    <cellStyle name="20% - Accent2 2 4 2" xfId="421"/>
    <cellStyle name="20% - Accent2 2 4 2 2" xfId="8205"/>
    <cellStyle name="20% - Accent2 2 4 2 2 2" xfId="20941"/>
    <cellStyle name="20% - Accent2 2 4 2 2 2 2" xfId="39560"/>
    <cellStyle name="20% - Accent2 2 4 2 2 3" xfId="25226"/>
    <cellStyle name="20% - Accent2 2 4 2 2 3 2" xfId="43840"/>
    <cellStyle name="20% - Accent2 2 4 2 2 4" xfId="29510"/>
    <cellStyle name="20% - Accent2 2 4 2 2 4 2" xfId="48124"/>
    <cellStyle name="20% - Accent2 2 4 2 2 5" xfId="11231"/>
    <cellStyle name="20% - Accent2 2 4 2 2 6" xfId="33777"/>
    <cellStyle name="20% - Accent2 2 4 2 3" xfId="18057"/>
    <cellStyle name="20% - Accent2 2 4 2 3 2" xfId="36681"/>
    <cellStyle name="20% - Accent2 2 4 2 4" xfId="23696"/>
    <cellStyle name="20% - Accent2 2 4 2 4 2" xfId="42311"/>
    <cellStyle name="20% - Accent2 2 4 2 5" xfId="27980"/>
    <cellStyle name="20% - Accent2 2 4 2 5 2" xfId="46594"/>
    <cellStyle name="20% - Accent2 2 4 2 6" xfId="9718"/>
    <cellStyle name="20% - Accent2 2 4 2 7" xfId="32264"/>
    <cellStyle name="20% - Accent2 2 4 3" xfId="8204"/>
    <cellStyle name="20% - Accent2 2 4 3 2" xfId="20940"/>
    <cellStyle name="20% - Accent2 2 4 3 2 2" xfId="39559"/>
    <cellStyle name="20% - Accent2 2 4 3 3" xfId="25225"/>
    <cellStyle name="20% - Accent2 2 4 3 3 2" xfId="43839"/>
    <cellStyle name="20% - Accent2 2 4 3 4" xfId="29509"/>
    <cellStyle name="20% - Accent2 2 4 3 4 2" xfId="48123"/>
    <cellStyle name="20% - Accent2 2 4 3 5" xfId="11230"/>
    <cellStyle name="20% - Accent2 2 4 3 6" xfId="33776"/>
    <cellStyle name="20% - Accent2 2 4 4" xfId="18056"/>
    <cellStyle name="20% - Accent2 2 4 4 2" xfId="36680"/>
    <cellStyle name="20% - Accent2 2 4 5" xfId="23695"/>
    <cellStyle name="20% - Accent2 2 4 5 2" xfId="42310"/>
    <cellStyle name="20% - Accent2 2 4 6" xfId="27979"/>
    <cellStyle name="20% - Accent2 2 4 6 2" xfId="46593"/>
    <cellStyle name="20% - Accent2 2 4 7" xfId="9717"/>
    <cellStyle name="20% - Accent2 2 4 8" xfId="32263"/>
    <cellStyle name="20% - Accent2 2 5" xfId="422"/>
    <cellStyle name="20% - Accent2 2 5 2" xfId="423"/>
    <cellStyle name="20% - Accent2 2 5 2 2" xfId="8207"/>
    <cellStyle name="20% - Accent2 2 5 2 2 2" xfId="20943"/>
    <cellStyle name="20% - Accent2 2 5 2 2 2 2" xfId="39562"/>
    <cellStyle name="20% - Accent2 2 5 2 2 3" xfId="25228"/>
    <cellStyle name="20% - Accent2 2 5 2 2 3 2" xfId="43842"/>
    <cellStyle name="20% - Accent2 2 5 2 2 4" xfId="29512"/>
    <cellStyle name="20% - Accent2 2 5 2 2 4 2" xfId="48126"/>
    <cellStyle name="20% - Accent2 2 5 2 2 5" xfId="11233"/>
    <cellStyle name="20% - Accent2 2 5 2 2 6" xfId="33779"/>
    <cellStyle name="20% - Accent2 2 5 2 3" xfId="18059"/>
    <cellStyle name="20% - Accent2 2 5 2 3 2" xfId="36683"/>
    <cellStyle name="20% - Accent2 2 5 2 4" xfId="23698"/>
    <cellStyle name="20% - Accent2 2 5 2 4 2" xfId="42313"/>
    <cellStyle name="20% - Accent2 2 5 2 5" xfId="27982"/>
    <cellStyle name="20% - Accent2 2 5 2 5 2" xfId="46596"/>
    <cellStyle name="20% - Accent2 2 5 2 6" xfId="9720"/>
    <cellStyle name="20% - Accent2 2 5 2 7" xfId="32266"/>
    <cellStyle name="20% - Accent2 2 5 3" xfId="8206"/>
    <cellStyle name="20% - Accent2 2 5 3 2" xfId="20942"/>
    <cellStyle name="20% - Accent2 2 5 3 2 2" xfId="39561"/>
    <cellStyle name="20% - Accent2 2 5 3 3" xfId="25227"/>
    <cellStyle name="20% - Accent2 2 5 3 3 2" xfId="43841"/>
    <cellStyle name="20% - Accent2 2 5 3 4" xfId="29511"/>
    <cellStyle name="20% - Accent2 2 5 3 4 2" xfId="48125"/>
    <cellStyle name="20% - Accent2 2 5 3 5" xfId="11232"/>
    <cellStyle name="20% - Accent2 2 5 3 6" xfId="33778"/>
    <cellStyle name="20% - Accent2 2 5 4" xfId="18058"/>
    <cellStyle name="20% - Accent2 2 5 4 2" xfId="36682"/>
    <cellStyle name="20% - Accent2 2 5 5" xfId="23697"/>
    <cellStyle name="20% - Accent2 2 5 5 2" xfId="42312"/>
    <cellStyle name="20% - Accent2 2 5 6" xfId="27981"/>
    <cellStyle name="20% - Accent2 2 5 6 2" xfId="46595"/>
    <cellStyle name="20% - Accent2 2 5 7" xfId="9719"/>
    <cellStyle name="20% - Accent2 2 5 8" xfId="32265"/>
    <cellStyle name="20% - Accent2 2 6" xfId="424"/>
    <cellStyle name="20% - Accent2 2 6 2" xfId="8208"/>
    <cellStyle name="20% - Accent2 2 6 2 2" xfId="20944"/>
    <cellStyle name="20% - Accent2 2 6 2 2 2" xfId="39563"/>
    <cellStyle name="20% - Accent2 2 6 2 3" xfId="25229"/>
    <cellStyle name="20% - Accent2 2 6 2 3 2" xfId="43843"/>
    <cellStyle name="20% - Accent2 2 6 2 4" xfId="29513"/>
    <cellStyle name="20% - Accent2 2 6 2 4 2" xfId="48127"/>
    <cellStyle name="20% - Accent2 2 6 2 5" xfId="11234"/>
    <cellStyle name="20% - Accent2 2 6 2 6" xfId="33780"/>
    <cellStyle name="20% - Accent2 2 6 3" xfId="18060"/>
    <cellStyle name="20% - Accent2 2 6 3 2" xfId="36684"/>
    <cellStyle name="20% - Accent2 2 6 4" xfId="23699"/>
    <cellStyle name="20% - Accent2 2 6 4 2" xfId="42314"/>
    <cellStyle name="20% - Accent2 2 6 5" xfId="27983"/>
    <cellStyle name="20% - Accent2 2 6 5 2" xfId="46597"/>
    <cellStyle name="20% - Accent2 2 6 6" xfId="9721"/>
    <cellStyle name="20% - Accent2 2 6 7" xfId="32267"/>
    <cellStyle name="20% - Accent2 2 7" xfId="425"/>
    <cellStyle name="20% - Accent2 2 7 2" xfId="8209"/>
    <cellStyle name="20% - Accent2 2 7 2 2" xfId="20945"/>
    <cellStyle name="20% - Accent2 2 7 2 2 2" xfId="39564"/>
    <cellStyle name="20% - Accent2 2 7 2 3" xfId="25230"/>
    <cellStyle name="20% - Accent2 2 7 2 3 2" xfId="43844"/>
    <cellStyle name="20% - Accent2 2 7 2 4" xfId="29514"/>
    <cellStyle name="20% - Accent2 2 7 2 4 2" xfId="48128"/>
    <cellStyle name="20% - Accent2 2 7 2 5" xfId="11235"/>
    <cellStyle name="20% - Accent2 2 7 2 6" xfId="33781"/>
    <cellStyle name="20% - Accent2 2 7 3" xfId="18061"/>
    <cellStyle name="20% - Accent2 2 7 3 2" xfId="36685"/>
    <cellStyle name="20% - Accent2 2 7 4" xfId="23700"/>
    <cellStyle name="20% - Accent2 2 7 4 2" xfId="42315"/>
    <cellStyle name="20% - Accent2 2 7 5" xfId="27984"/>
    <cellStyle name="20% - Accent2 2 7 5 2" xfId="46598"/>
    <cellStyle name="20% - Accent2 2 7 6" xfId="9722"/>
    <cellStyle name="20% - Accent2 2 7 7" xfId="32268"/>
    <cellStyle name="20% - Accent2 2 8" xfId="426"/>
    <cellStyle name="20% - Accent2 2 8 2" xfId="8210"/>
    <cellStyle name="20% - Accent2 2 8 2 2" xfId="11236"/>
    <cellStyle name="20% - Accent2 2 8 2 3" xfId="33782"/>
    <cellStyle name="20% - Accent2 2 8 3" xfId="20893"/>
    <cellStyle name="20% - Accent2 2 8 3 2" xfId="39514"/>
    <cellStyle name="20% - Accent2 2 8 4" xfId="23701"/>
    <cellStyle name="20% - Accent2 2 8 4 2" xfId="42316"/>
    <cellStyle name="20% - Accent2 2 8 5" xfId="27985"/>
    <cellStyle name="20% - Accent2 2 8 5 2" xfId="46599"/>
    <cellStyle name="20% - Accent2 2 8 6" xfId="9723"/>
    <cellStyle name="20% - Accent2 2 8 7" xfId="32269"/>
    <cellStyle name="20% - Accent2 2 9" xfId="12736"/>
    <cellStyle name="20% - Accent2 2 9 2" xfId="20929"/>
    <cellStyle name="20% - Accent2 2 9 2 2" xfId="39548"/>
    <cellStyle name="20% - Accent2 2 9 3" xfId="25214"/>
    <cellStyle name="20% - Accent2 2 9 3 2" xfId="43828"/>
    <cellStyle name="20% - Accent2 2 9 4" xfId="29498"/>
    <cellStyle name="20% - Accent2 2 9 4 2" xfId="48112"/>
    <cellStyle name="20% - Accent2 2 9 5" xfId="35274"/>
    <cellStyle name="20% - Accent3 2" xfId="28"/>
    <cellStyle name="20% - Accent3 2 10" xfId="18062"/>
    <cellStyle name="20% - Accent3 2 10 2" xfId="36686"/>
    <cellStyle name="20% - Accent3 2 2" xfId="427"/>
    <cellStyle name="20% - Accent3 2 2 10" xfId="9724"/>
    <cellStyle name="20% - Accent3 2 2 11" xfId="32270"/>
    <cellStyle name="20% - Accent3 2 2 2" xfId="428"/>
    <cellStyle name="20% - Accent3 2 2 2 2" xfId="429"/>
    <cellStyle name="20% - Accent3 2 2 2 2 2" xfId="8213"/>
    <cellStyle name="20% - Accent3 2 2 2 2 2 2" xfId="20949"/>
    <cellStyle name="20% - Accent3 2 2 2 2 2 2 2" xfId="39568"/>
    <cellStyle name="20% - Accent3 2 2 2 2 2 3" xfId="25234"/>
    <cellStyle name="20% - Accent3 2 2 2 2 2 3 2" xfId="43848"/>
    <cellStyle name="20% - Accent3 2 2 2 2 2 4" xfId="29518"/>
    <cellStyle name="20% - Accent3 2 2 2 2 2 4 2" xfId="48132"/>
    <cellStyle name="20% - Accent3 2 2 2 2 2 5" xfId="11239"/>
    <cellStyle name="20% - Accent3 2 2 2 2 2 6" xfId="33785"/>
    <cellStyle name="20% - Accent3 2 2 2 2 3" xfId="18065"/>
    <cellStyle name="20% - Accent3 2 2 2 2 3 2" xfId="36689"/>
    <cellStyle name="20% - Accent3 2 2 2 2 4" xfId="23704"/>
    <cellStyle name="20% - Accent3 2 2 2 2 4 2" xfId="42319"/>
    <cellStyle name="20% - Accent3 2 2 2 2 5" xfId="27988"/>
    <cellStyle name="20% - Accent3 2 2 2 2 5 2" xfId="46602"/>
    <cellStyle name="20% - Accent3 2 2 2 2 6" xfId="9726"/>
    <cellStyle name="20% - Accent3 2 2 2 2 7" xfId="32272"/>
    <cellStyle name="20% - Accent3 2 2 2 3" xfId="8212"/>
    <cellStyle name="20% - Accent3 2 2 2 3 2" xfId="20948"/>
    <cellStyle name="20% - Accent3 2 2 2 3 2 2" xfId="39567"/>
    <cellStyle name="20% - Accent3 2 2 2 3 3" xfId="25233"/>
    <cellStyle name="20% - Accent3 2 2 2 3 3 2" xfId="43847"/>
    <cellStyle name="20% - Accent3 2 2 2 3 4" xfId="29517"/>
    <cellStyle name="20% - Accent3 2 2 2 3 4 2" xfId="48131"/>
    <cellStyle name="20% - Accent3 2 2 2 3 5" xfId="11238"/>
    <cellStyle name="20% - Accent3 2 2 2 3 6" xfId="33784"/>
    <cellStyle name="20% - Accent3 2 2 2 4" xfId="18064"/>
    <cellStyle name="20% - Accent3 2 2 2 4 2" xfId="36688"/>
    <cellStyle name="20% - Accent3 2 2 2 5" xfId="23703"/>
    <cellStyle name="20% - Accent3 2 2 2 5 2" xfId="42318"/>
    <cellStyle name="20% - Accent3 2 2 2 6" xfId="27987"/>
    <cellStyle name="20% - Accent3 2 2 2 6 2" xfId="46601"/>
    <cellStyle name="20% - Accent3 2 2 2 7" xfId="9725"/>
    <cellStyle name="20% - Accent3 2 2 2 8" xfId="32271"/>
    <cellStyle name="20% - Accent3 2 2 3" xfId="430"/>
    <cellStyle name="20% - Accent3 2 2 3 2" xfId="431"/>
    <cellStyle name="20% - Accent3 2 2 3 2 2" xfId="8215"/>
    <cellStyle name="20% - Accent3 2 2 3 2 2 2" xfId="20951"/>
    <cellStyle name="20% - Accent3 2 2 3 2 2 2 2" xfId="39570"/>
    <cellStyle name="20% - Accent3 2 2 3 2 2 3" xfId="25236"/>
    <cellStyle name="20% - Accent3 2 2 3 2 2 3 2" xfId="43850"/>
    <cellStyle name="20% - Accent3 2 2 3 2 2 4" xfId="29520"/>
    <cellStyle name="20% - Accent3 2 2 3 2 2 4 2" xfId="48134"/>
    <cellStyle name="20% - Accent3 2 2 3 2 2 5" xfId="11241"/>
    <cellStyle name="20% - Accent3 2 2 3 2 2 6" xfId="33787"/>
    <cellStyle name="20% - Accent3 2 2 3 2 3" xfId="18067"/>
    <cellStyle name="20% - Accent3 2 2 3 2 3 2" xfId="36691"/>
    <cellStyle name="20% - Accent3 2 2 3 2 4" xfId="23706"/>
    <cellStyle name="20% - Accent3 2 2 3 2 4 2" xfId="42321"/>
    <cellStyle name="20% - Accent3 2 2 3 2 5" xfId="27990"/>
    <cellStyle name="20% - Accent3 2 2 3 2 5 2" xfId="46604"/>
    <cellStyle name="20% - Accent3 2 2 3 2 6" xfId="9728"/>
    <cellStyle name="20% - Accent3 2 2 3 2 7" xfId="32274"/>
    <cellStyle name="20% - Accent3 2 2 3 3" xfId="8214"/>
    <cellStyle name="20% - Accent3 2 2 3 3 2" xfId="20950"/>
    <cellStyle name="20% - Accent3 2 2 3 3 2 2" xfId="39569"/>
    <cellStyle name="20% - Accent3 2 2 3 3 3" xfId="25235"/>
    <cellStyle name="20% - Accent3 2 2 3 3 3 2" xfId="43849"/>
    <cellStyle name="20% - Accent3 2 2 3 3 4" xfId="29519"/>
    <cellStyle name="20% - Accent3 2 2 3 3 4 2" xfId="48133"/>
    <cellStyle name="20% - Accent3 2 2 3 3 5" xfId="11240"/>
    <cellStyle name="20% - Accent3 2 2 3 3 6" xfId="33786"/>
    <cellStyle name="20% - Accent3 2 2 3 4" xfId="18066"/>
    <cellStyle name="20% - Accent3 2 2 3 4 2" xfId="36690"/>
    <cellStyle name="20% - Accent3 2 2 3 5" xfId="23705"/>
    <cellStyle name="20% - Accent3 2 2 3 5 2" xfId="42320"/>
    <cellStyle name="20% - Accent3 2 2 3 6" xfId="27989"/>
    <cellStyle name="20% - Accent3 2 2 3 6 2" xfId="46603"/>
    <cellStyle name="20% - Accent3 2 2 3 7" xfId="9727"/>
    <cellStyle name="20% - Accent3 2 2 3 8" xfId="32273"/>
    <cellStyle name="20% - Accent3 2 2 4" xfId="432"/>
    <cellStyle name="20% - Accent3 2 2 4 2" xfId="433"/>
    <cellStyle name="20% - Accent3 2 2 4 2 2" xfId="8217"/>
    <cellStyle name="20% - Accent3 2 2 4 2 2 2" xfId="20953"/>
    <cellStyle name="20% - Accent3 2 2 4 2 2 2 2" xfId="39572"/>
    <cellStyle name="20% - Accent3 2 2 4 2 2 3" xfId="25238"/>
    <cellStyle name="20% - Accent3 2 2 4 2 2 3 2" xfId="43852"/>
    <cellStyle name="20% - Accent3 2 2 4 2 2 4" xfId="29522"/>
    <cellStyle name="20% - Accent3 2 2 4 2 2 4 2" xfId="48136"/>
    <cellStyle name="20% - Accent3 2 2 4 2 2 5" xfId="11243"/>
    <cellStyle name="20% - Accent3 2 2 4 2 2 6" xfId="33789"/>
    <cellStyle name="20% - Accent3 2 2 4 2 3" xfId="18069"/>
    <cellStyle name="20% - Accent3 2 2 4 2 3 2" xfId="36693"/>
    <cellStyle name="20% - Accent3 2 2 4 2 4" xfId="23708"/>
    <cellStyle name="20% - Accent3 2 2 4 2 4 2" xfId="42323"/>
    <cellStyle name="20% - Accent3 2 2 4 2 5" xfId="27992"/>
    <cellStyle name="20% - Accent3 2 2 4 2 5 2" xfId="46606"/>
    <cellStyle name="20% - Accent3 2 2 4 2 6" xfId="9730"/>
    <cellStyle name="20% - Accent3 2 2 4 2 7" xfId="32276"/>
    <cellStyle name="20% - Accent3 2 2 4 3" xfId="8216"/>
    <cellStyle name="20% - Accent3 2 2 4 3 2" xfId="20952"/>
    <cellStyle name="20% - Accent3 2 2 4 3 2 2" xfId="39571"/>
    <cellStyle name="20% - Accent3 2 2 4 3 3" xfId="25237"/>
    <cellStyle name="20% - Accent3 2 2 4 3 3 2" xfId="43851"/>
    <cellStyle name="20% - Accent3 2 2 4 3 4" xfId="29521"/>
    <cellStyle name="20% - Accent3 2 2 4 3 4 2" xfId="48135"/>
    <cellStyle name="20% - Accent3 2 2 4 3 5" xfId="11242"/>
    <cellStyle name="20% - Accent3 2 2 4 3 6" xfId="33788"/>
    <cellStyle name="20% - Accent3 2 2 4 4" xfId="18068"/>
    <cellStyle name="20% - Accent3 2 2 4 4 2" xfId="36692"/>
    <cellStyle name="20% - Accent3 2 2 4 5" xfId="23707"/>
    <cellStyle name="20% - Accent3 2 2 4 5 2" xfId="42322"/>
    <cellStyle name="20% - Accent3 2 2 4 6" xfId="27991"/>
    <cellStyle name="20% - Accent3 2 2 4 6 2" xfId="46605"/>
    <cellStyle name="20% - Accent3 2 2 4 7" xfId="9729"/>
    <cellStyle name="20% - Accent3 2 2 4 8" xfId="32275"/>
    <cellStyle name="20% - Accent3 2 2 5" xfId="434"/>
    <cellStyle name="20% - Accent3 2 2 5 2" xfId="8218"/>
    <cellStyle name="20% - Accent3 2 2 5 2 2" xfId="20954"/>
    <cellStyle name="20% - Accent3 2 2 5 2 2 2" xfId="39573"/>
    <cellStyle name="20% - Accent3 2 2 5 2 3" xfId="25239"/>
    <cellStyle name="20% - Accent3 2 2 5 2 3 2" xfId="43853"/>
    <cellStyle name="20% - Accent3 2 2 5 2 4" xfId="29523"/>
    <cellStyle name="20% - Accent3 2 2 5 2 4 2" xfId="48137"/>
    <cellStyle name="20% - Accent3 2 2 5 2 5" xfId="11244"/>
    <cellStyle name="20% - Accent3 2 2 5 2 6" xfId="33790"/>
    <cellStyle name="20% - Accent3 2 2 5 3" xfId="18070"/>
    <cellStyle name="20% - Accent3 2 2 5 3 2" xfId="36694"/>
    <cellStyle name="20% - Accent3 2 2 5 4" xfId="23709"/>
    <cellStyle name="20% - Accent3 2 2 5 4 2" xfId="42324"/>
    <cellStyle name="20% - Accent3 2 2 5 5" xfId="27993"/>
    <cellStyle name="20% - Accent3 2 2 5 5 2" xfId="46607"/>
    <cellStyle name="20% - Accent3 2 2 5 6" xfId="9731"/>
    <cellStyle name="20% - Accent3 2 2 5 7" xfId="32277"/>
    <cellStyle name="20% - Accent3 2 2 6" xfId="8211"/>
    <cellStyle name="20% - Accent3 2 2 6 2" xfId="20947"/>
    <cellStyle name="20% - Accent3 2 2 6 2 2" xfId="39566"/>
    <cellStyle name="20% - Accent3 2 2 6 3" xfId="25232"/>
    <cellStyle name="20% - Accent3 2 2 6 3 2" xfId="43846"/>
    <cellStyle name="20% - Accent3 2 2 6 4" xfId="29516"/>
    <cellStyle name="20% - Accent3 2 2 6 4 2" xfId="48130"/>
    <cellStyle name="20% - Accent3 2 2 6 5" xfId="11237"/>
    <cellStyle name="20% - Accent3 2 2 6 6" xfId="33783"/>
    <cellStyle name="20% - Accent3 2 2 7" xfId="18063"/>
    <cellStyle name="20% - Accent3 2 2 7 2" xfId="36687"/>
    <cellStyle name="20% - Accent3 2 2 8" xfId="23702"/>
    <cellStyle name="20% - Accent3 2 2 8 2" xfId="42317"/>
    <cellStyle name="20% - Accent3 2 2 9" xfId="27986"/>
    <cellStyle name="20% - Accent3 2 2 9 2" xfId="46600"/>
    <cellStyle name="20% - Accent3 2 3" xfId="435"/>
    <cellStyle name="20% - Accent3 2 3 2" xfId="436"/>
    <cellStyle name="20% - Accent3 2 3 2 2" xfId="8220"/>
    <cellStyle name="20% - Accent3 2 3 2 2 2" xfId="20956"/>
    <cellStyle name="20% - Accent3 2 3 2 2 2 2" xfId="39575"/>
    <cellStyle name="20% - Accent3 2 3 2 2 3" xfId="25241"/>
    <cellStyle name="20% - Accent3 2 3 2 2 3 2" xfId="43855"/>
    <cellStyle name="20% - Accent3 2 3 2 2 4" xfId="29525"/>
    <cellStyle name="20% - Accent3 2 3 2 2 4 2" xfId="48139"/>
    <cellStyle name="20% - Accent3 2 3 2 2 5" xfId="11246"/>
    <cellStyle name="20% - Accent3 2 3 2 2 6" xfId="33792"/>
    <cellStyle name="20% - Accent3 2 3 2 3" xfId="18072"/>
    <cellStyle name="20% - Accent3 2 3 2 3 2" xfId="36696"/>
    <cellStyle name="20% - Accent3 2 3 2 4" xfId="23711"/>
    <cellStyle name="20% - Accent3 2 3 2 4 2" xfId="42326"/>
    <cellStyle name="20% - Accent3 2 3 2 5" xfId="27995"/>
    <cellStyle name="20% - Accent3 2 3 2 5 2" xfId="46609"/>
    <cellStyle name="20% - Accent3 2 3 2 6" xfId="9733"/>
    <cellStyle name="20% - Accent3 2 3 2 7" xfId="32279"/>
    <cellStyle name="20% - Accent3 2 3 3" xfId="8219"/>
    <cellStyle name="20% - Accent3 2 3 3 2" xfId="20955"/>
    <cellStyle name="20% - Accent3 2 3 3 2 2" xfId="39574"/>
    <cellStyle name="20% - Accent3 2 3 3 3" xfId="25240"/>
    <cellStyle name="20% - Accent3 2 3 3 3 2" xfId="43854"/>
    <cellStyle name="20% - Accent3 2 3 3 4" xfId="29524"/>
    <cellStyle name="20% - Accent3 2 3 3 4 2" xfId="48138"/>
    <cellStyle name="20% - Accent3 2 3 3 5" xfId="11245"/>
    <cellStyle name="20% - Accent3 2 3 3 6" xfId="33791"/>
    <cellStyle name="20% - Accent3 2 3 4" xfId="18071"/>
    <cellStyle name="20% - Accent3 2 3 4 2" xfId="36695"/>
    <cellStyle name="20% - Accent3 2 3 5" xfId="23710"/>
    <cellStyle name="20% - Accent3 2 3 5 2" xfId="42325"/>
    <cellStyle name="20% - Accent3 2 3 6" xfId="27994"/>
    <cellStyle name="20% - Accent3 2 3 6 2" xfId="46608"/>
    <cellStyle name="20% - Accent3 2 3 7" xfId="9732"/>
    <cellStyle name="20% - Accent3 2 3 8" xfId="32278"/>
    <cellStyle name="20% - Accent3 2 4" xfId="437"/>
    <cellStyle name="20% - Accent3 2 4 2" xfId="438"/>
    <cellStyle name="20% - Accent3 2 4 2 2" xfId="8222"/>
    <cellStyle name="20% - Accent3 2 4 2 2 2" xfId="20958"/>
    <cellStyle name="20% - Accent3 2 4 2 2 2 2" xfId="39577"/>
    <cellStyle name="20% - Accent3 2 4 2 2 3" xfId="25243"/>
    <cellStyle name="20% - Accent3 2 4 2 2 3 2" xfId="43857"/>
    <cellStyle name="20% - Accent3 2 4 2 2 4" xfId="29527"/>
    <cellStyle name="20% - Accent3 2 4 2 2 4 2" xfId="48141"/>
    <cellStyle name="20% - Accent3 2 4 2 2 5" xfId="11248"/>
    <cellStyle name="20% - Accent3 2 4 2 2 6" xfId="33794"/>
    <cellStyle name="20% - Accent3 2 4 2 3" xfId="18074"/>
    <cellStyle name="20% - Accent3 2 4 2 3 2" xfId="36698"/>
    <cellStyle name="20% - Accent3 2 4 2 4" xfId="23713"/>
    <cellStyle name="20% - Accent3 2 4 2 4 2" xfId="42328"/>
    <cellStyle name="20% - Accent3 2 4 2 5" xfId="27997"/>
    <cellStyle name="20% - Accent3 2 4 2 5 2" xfId="46611"/>
    <cellStyle name="20% - Accent3 2 4 2 6" xfId="9735"/>
    <cellStyle name="20% - Accent3 2 4 2 7" xfId="32281"/>
    <cellStyle name="20% - Accent3 2 4 3" xfId="8221"/>
    <cellStyle name="20% - Accent3 2 4 3 2" xfId="20957"/>
    <cellStyle name="20% - Accent3 2 4 3 2 2" xfId="39576"/>
    <cellStyle name="20% - Accent3 2 4 3 3" xfId="25242"/>
    <cellStyle name="20% - Accent3 2 4 3 3 2" xfId="43856"/>
    <cellStyle name="20% - Accent3 2 4 3 4" xfId="29526"/>
    <cellStyle name="20% - Accent3 2 4 3 4 2" xfId="48140"/>
    <cellStyle name="20% - Accent3 2 4 3 5" xfId="11247"/>
    <cellStyle name="20% - Accent3 2 4 3 6" xfId="33793"/>
    <cellStyle name="20% - Accent3 2 4 4" xfId="18073"/>
    <cellStyle name="20% - Accent3 2 4 4 2" xfId="36697"/>
    <cellStyle name="20% - Accent3 2 4 5" xfId="23712"/>
    <cellStyle name="20% - Accent3 2 4 5 2" xfId="42327"/>
    <cellStyle name="20% - Accent3 2 4 6" xfId="27996"/>
    <cellStyle name="20% - Accent3 2 4 6 2" xfId="46610"/>
    <cellStyle name="20% - Accent3 2 4 7" xfId="9734"/>
    <cellStyle name="20% - Accent3 2 4 8" xfId="32280"/>
    <cellStyle name="20% - Accent3 2 5" xfId="439"/>
    <cellStyle name="20% - Accent3 2 5 2" xfId="440"/>
    <cellStyle name="20% - Accent3 2 5 2 2" xfId="8224"/>
    <cellStyle name="20% - Accent3 2 5 2 2 2" xfId="20960"/>
    <cellStyle name="20% - Accent3 2 5 2 2 2 2" xfId="39579"/>
    <cellStyle name="20% - Accent3 2 5 2 2 3" xfId="25245"/>
    <cellStyle name="20% - Accent3 2 5 2 2 3 2" xfId="43859"/>
    <cellStyle name="20% - Accent3 2 5 2 2 4" xfId="29529"/>
    <cellStyle name="20% - Accent3 2 5 2 2 4 2" xfId="48143"/>
    <cellStyle name="20% - Accent3 2 5 2 2 5" xfId="11250"/>
    <cellStyle name="20% - Accent3 2 5 2 2 6" xfId="33796"/>
    <cellStyle name="20% - Accent3 2 5 2 3" xfId="18076"/>
    <cellStyle name="20% - Accent3 2 5 2 3 2" xfId="36700"/>
    <cellStyle name="20% - Accent3 2 5 2 4" xfId="23715"/>
    <cellStyle name="20% - Accent3 2 5 2 4 2" xfId="42330"/>
    <cellStyle name="20% - Accent3 2 5 2 5" xfId="27999"/>
    <cellStyle name="20% - Accent3 2 5 2 5 2" xfId="46613"/>
    <cellStyle name="20% - Accent3 2 5 2 6" xfId="9737"/>
    <cellStyle name="20% - Accent3 2 5 2 7" xfId="32283"/>
    <cellStyle name="20% - Accent3 2 5 3" xfId="8223"/>
    <cellStyle name="20% - Accent3 2 5 3 2" xfId="20959"/>
    <cellStyle name="20% - Accent3 2 5 3 2 2" xfId="39578"/>
    <cellStyle name="20% - Accent3 2 5 3 3" xfId="25244"/>
    <cellStyle name="20% - Accent3 2 5 3 3 2" xfId="43858"/>
    <cellStyle name="20% - Accent3 2 5 3 4" xfId="29528"/>
    <cellStyle name="20% - Accent3 2 5 3 4 2" xfId="48142"/>
    <cellStyle name="20% - Accent3 2 5 3 5" xfId="11249"/>
    <cellStyle name="20% - Accent3 2 5 3 6" xfId="33795"/>
    <cellStyle name="20% - Accent3 2 5 4" xfId="18075"/>
    <cellStyle name="20% - Accent3 2 5 4 2" xfId="36699"/>
    <cellStyle name="20% - Accent3 2 5 5" xfId="23714"/>
    <cellStyle name="20% - Accent3 2 5 5 2" xfId="42329"/>
    <cellStyle name="20% - Accent3 2 5 6" xfId="27998"/>
    <cellStyle name="20% - Accent3 2 5 6 2" xfId="46612"/>
    <cellStyle name="20% - Accent3 2 5 7" xfId="9736"/>
    <cellStyle name="20% - Accent3 2 5 8" xfId="32282"/>
    <cellStyle name="20% - Accent3 2 6" xfId="441"/>
    <cellStyle name="20% - Accent3 2 6 2" xfId="8225"/>
    <cellStyle name="20% - Accent3 2 6 2 2" xfId="20961"/>
    <cellStyle name="20% - Accent3 2 6 2 2 2" xfId="39580"/>
    <cellStyle name="20% - Accent3 2 6 2 3" xfId="25246"/>
    <cellStyle name="20% - Accent3 2 6 2 3 2" xfId="43860"/>
    <cellStyle name="20% - Accent3 2 6 2 4" xfId="29530"/>
    <cellStyle name="20% - Accent3 2 6 2 4 2" xfId="48144"/>
    <cellStyle name="20% - Accent3 2 6 2 5" xfId="11251"/>
    <cellStyle name="20% - Accent3 2 6 2 6" xfId="33797"/>
    <cellStyle name="20% - Accent3 2 6 3" xfId="18077"/>
    <cellStyle name="20% - Accent3 2 6 3 2" xfId="36701"/>
    <cellStyle name="20% - Accent3 2 6 4" xfId="23716"/>
    <cellStyle name="20% - Accent3 2 6 4 2" xfId="42331"/>
    <cellStyle name="20% - Accent3 2 6 5" xfId="28000"/>
    <cellStyle name="20% - Accent3 2 6 5 2" xfId="46614"/>
    <cellStyle name="20% - Accent3 2 6 6" xfId="9738"/>
    <cellStyle name="20% - Accent3 2 6 7" xfId="32284"/>
    <cellStyle name="20% - Accent3 2 7" xfId="442"/>
    <cellStyle name="20% - Accent3 2 7 2" xfId="8226"/>
    <cellStyle name="20% - Accent3 2 7 2 2" xfId="20962"/>
    <cellStyle name="20% - Accent3 2 7 2 2 2" xfId="39581"/>
    <cellStyle name="20% - Accent3 2 7 2 3" xfId="25247"/>
    <cellStyle name="20% - Accent3 2 7 2 3 2" xfId="43861"/>
    <cellStyle name="20% - Accent3 2 7 2 4" xfId="29531"/>
    <cellStyle name="20% - Accent3 2 7 2 4 2" xfId="48145"/>
    <cellStyle name="20% - Accent3 2 7 2 5" xfId="11252"/>
    <cellStyle name="20% - Accent3 2 7 2 6" xfId="33798"/>
    <cellStyle name="20% - Accent3 2 7 3" xfId="18078"/>
    <cellStyle name="20% - Accent3 2 7 3 2" xfId="36702"/>
    <cellStyle name="20% - Accent3 2 7 4" xfId="23717"/>
    <cellStyle name="20% - Accent3 2 7 4 2" xfId="42332"/>
    <cellStyle name="20% - Accent3 2 7 5" xfId="28001"/>
    <cellStyle name="20% - Accent3 2 7 5 2" xfId="46615"/>
    <cellStyle name="20% - Accent3 2 7 6" xfId="9739"/>
    <cellStyle name="20% - Accent3 2 7 7" xfId="32285"/>
    <cellStyle name="20% - Accent3 2 8" xfId="443"/>
    <cellStyle name="20% - Accent3 2 8 2" xfId="8227"/>
    <cellStyle name="20% - Accent3 2 8 2 2" xfId="11253"/>
    <cellStyle name="20% - Accent3 2 8 2 3" xfId="33799"/>
    <cellStyle name="20% - Accent3 2 8 3" xfId="20892"/>
    <cellStyle name="20% - Accent3 2 8 3 2" xfId="39513"/>
    <cellStyle name="20% - Accent3 2 8 4" xfId="23718"/>
    <cellStyle name="20% - Accent3 2 8 4 2" xfId="42333"/>
    <cellStyle name="20% - Accent3 2 8 5" xfId="28002"/>
    <cellStyle name="20% - Accent3 2 8 5 2" xfId="46616"/>
    <cellStyle name="20% - Accent3 2 8 6" xfId="9740"/>
    <cellStyle name="20% - Accent3 2 8 7" xfId="32286"/>
    <cellStyle name="20% - Accent3 2 9" xfId="12737"/>
    <cellStyle name="20% - Accent3 2 9 2" xfId="20946"/>
    <cellStyle name="20% - Accent3 2 9 2 2" xfId="39565"/>
    <cellStyle name="20% - Accent3 2 9 3" xfId="25231"/>
    <cellStyle name="20% - Accent3 2 9 3 2" xfId="43845"/>
    <cellStyle name="20% - Accent3 2 9 4" xfId="29515"/>
    <cellStyle name="20% - Accent3 2 9 4 2" xfId="48129"/>
    <cellStyle name="20% - Accent3 2 9 5" xfId="35275"/>
    <cellStyle name="20% - Accent4 2" xfId="29"/>
    <cellStyle name="20% - Accent4 2 10" xfId="18079"/>
    <cellStyle name="20% - Accent4 2 10 2" xfId="36703"/>
    <cellStyle name="20% - Accent4 2 2" xfId="444"/>
    <cellStyle name="20% - Accent4 2 2 10" xfId="9741"/>
    <cellStyle name="20% - Accent4 2 2 11" xfId="32287"/>
    <cellStyle name="20% - Accent4 2 2 2" xfId="445"/>
    <cellStyle name="20% - Accent4 2 2 2 2" xfId="446"/>
    <cellStyle name="20% - Accent4 2 2 2 2 2" xfId="8230"/>
    <cellStyle name="20% - Accent4 2 2 2 2 2 2" xfId="20966"/>
    <cellStyle name="20% - Accent4 2 2 2 2 2 2 2" xfId="39585"/>
    <cellStyle name="20% - Accent4 2 2 2 2 2 3" xfId="25251"/>
    <cellStyle name="20% - Accent4 2 2 2 2 2 3 2" xfId="43865"/>
    <cellStyle name="20% - Accent4 2 2 2 2 2 4" xfId="29535"/>
    <cellStyle name="20% - Accent4 2 2 2 2 2 4 2" xfId="48149"/>
    <cellStyle name="20% - Accent4 2 2 2 2 2 5" xfId="11256"/>
    <cellStyle name="20% - Accent4 2 2 2 2 2 6" xfId="33802"/>
    <cellStyle name="20% - Accent4 2 2 2 2 3" xfId="18082"/>
    <cellStyle name="20% - Accent4 2 2 2 2 3 2" xfId="36706"/>
    <cellStyle name="20% - Accent4 2 2 2 2 4" xfId="23721"/>
    <cellStyle name="20% - Accent4 2 2 2 2 4 2" xfId="42336"/>
    <cellStyle name="20% - Accent4 2 2 2 2 5" xfId="28005"/>
    <cellStyle name="20% - Accent4 2 2 2 2 5 2" xfId="46619"/>
    <cellStyle name="20% - Accent4 2 2 2 2 6" xfId="9743"/>
    <cellStyle name="20% - Accent4 2 2 2 2 7" xfId="32289"/>
    <cellStyle name="20% - Accent4 2 2 2 3" xfId="8229"/>
    <cellStyle name="20% - Accent4 2 2 2 3 2" xfId="20965"/>
    <cellStyle name="20% - Accent4 2 2 2 3 2 2" xfId="39584"/>
    <cellStyle name="20% - Accent4 2 2 2 3 3" xfId="25250"/>
    <cellStyle name="20% - Accent4 2 2 2 3 3 2" xfId="43864"/>
    <cellStyle name="20% - Accent4 2 2 2 3 4" xfId="29534"/>
    <cellStyle name="20% - Accent4 2 2 2 3 4 2" xfId="48148"/>
    <cellStyle name="20% - Accent4 2 2 2 3 5" xfId="11255"/>
    <cellStyle name="20% - Accent4 2 2 2 3 6" xfId="33801"/>
    <cellStyle name="20% - Accent4 2 2 2 4" xfId="18081"/>
    <cellStyle name="20% - Accent4 2 2 2 4 2" xfId="36705"/>
    <cellStyle name="20% - Accent4 2 2 2 5" xfId="23720"/>
    <cellStyle name="20% - Accent4 2 2 2 5 2" xfId="42335"/>
    <cellStyle name="20% - Accent4 2 2 2 6" xfId="28004"/>
    <cellStyle name="20% - Accent4 2 2 2 6 2" xfId="46618"/>
    <cellStyle name="20% - Accent4 2 2 2 7" xfId="9742"/>
    <cellStyle name="20% - Accent4 2 2 2 8" xfId="32288"/>
    <cellStyle name="20% - Accent4 2 2 3" xfId="447"/>
    <cellStyle name="20% - Accent4 2 2 3 2" xfId="448"/>
    <cellStyle name="20% - Accent4 2 2 3 2 2" xfId="8232"/>
    <cellStyle name="20% - Accent4 2 2 3 2 2 2" xfId="20968"/>
    <cellStyle name="20% - Accent4 2 2 3 2 2 2 2" xfId="39587"/>
    <cellStyle name="20% - Accent4 2 2 3 2 2 3" xfId="25253"/>
    <cellStyle name="20% - Accent4 2 2 3 2 2 3 2" xfId="43867"/>
    <cellStyle name="20% - Accent4 2 2 3 2 2 4" xfId="29537"/>
    <cellStyle name="20% - Accent4 2 2 3 2 2 4 2" xfId="48151"/>
    <cellStyle name="20% - Accent4 2 2 3 2 2 5" xfId="11258"/>
    <cellStyle name="20% - Accent4 2 2 3 2 2 6" xfId="33804"/>
    <cellStyle name="20% - Accent4 2 2 3 2 3" xfId="18084"/>
    <cellStyle name="20% - Accent4 2 2 3 2 3 2" xfId="36708"/>
    <cellStyle name="20% - Accent4 2 2 3 2 4" xfId="23723"/>
    <cellStyle name="20% - Accent4 2 2 3 2 4 2" xfId="42338"/>
    <cellStyle name="20% - Accent4 2 2 3 2 5" xfId="28007"/>
    <cellStyle name="20% - Accent4 2 2 3 2 5 2" xfId="46621"/>
    <cellStyle name="20% - Accent4 2 2 3 2 6" xfId="9745"/>
    <cellStyle name="20% - Accent4 2 2 3 2 7" xfId="32291"/>
    <cellStyle name="20% - Accent4 2 2 3 3" xfId="8231"/>
    <cellStyle name="20% - Accent4 2 2 3 3 2" xfId="20967"/>
    <cellStyle name="20% - Accent4 2 2 3 3 2 2" xfId="39586"/>
    <cellStyle name="20% - Accent4 2 2 3 3 3" xfId="25252"/>
    <cellStyle name="20% - Accent4 2 2 3 3 3 2" xfId="43866"/>
    <cellStyle name="20% - Accent4 2 2 3 3 4" xfId="29536"/>
    <cellStyle name="20% - Accent4 2 2 3 3 4 2" xfId="48150"/>
    <cellStyle name="20% - Accent4 2 2 3 3 5" xfId="11257"/>
    <cellStyle name="20% - Accent4 2 2 3 3 6" xfId="33803"/>
    <cellStyle name="20% - Accent4 2 2 3 4" xfId="18083"/>
    <cellStyle name="20% - Accent4 2 2 3 4 2" xfId="36707"/>
    <cellStyle name="20% - Accent4 2 2 3 5" xfId="23722"/>
    <cellStyle name="20% - Accent4 2 2 3 5 2" xfId="42337"/>
    <cellStyle name="20% - Accent4 2 2 3 6" xfId="28006"/>
    <cellStyle name="20% - Accent4 2 2 3 6 2" xfId="46620"/>
    <cellStyle name="20% - Accent4 2 2 3 7" xfId="9744"/>
    <cellStyle name="20% - Accent4 2 2 3 8" xfId="32290"/>
    <cellStyle name="20% - Accent4 2 2 4" xfId="449"/>
    <cellStyle name="20% - Accent4 2 2 4 2" xfId="450"/>
    <cellStyle name="20% - Accent4 2 2 4 2 2" xfId="8234"/>
    <cellStyle name="20% - Accent4 2 2 4 2 2 2" xfId="20970"/>
    <cellStyle name="20% - Accent4 2 2 4 2 2 2 2" xfId="39589"/>
    <cellStyle name="20% - Accent4 2 2 4 2 2 3" xfId="25255"/>
    <cellStyle name="20% - Accent4 2 2 4 2 2 3 2" xfId="43869"/>
    <cellStyle name="20% - Accent4 2 2 4 2 2 4" xfId="29539"/>
    <cellStyle name="20% - Accent4 2 2 4 2 2 4 2" xfId="48153"/>
    <cellStyle name="20% - Accent4 2 2 4 2 2 5" xfId="11260"/>
    <cellStyle name="20% - Accent4 2 2 4 2 2 6" xfId="33806"/>
    <cellStyle name="20% - Accent4 2 2 4 2 3" xfId="18086"/>
    <cellStyle name="20% - Accent4 2 2 4 2 3 2" xfId="36710"/>
    <cellStyle name="20% - Accent4 2 2 4 2 4" xfId="23725"/>
    <cellStyle name="20% - Accent4 2 2 4 2 4 2" xfId="42340"/>
    <cellStyle name="20% - Accent4 2 2 4 2 5" xfId="28009"/>
    <cellStyle name="20% - Accent4 2 2 4 2 5 2" xfId="46623"/>
    <cellStyle name="20% - Accent4 2 2 4 2 6" xfId="9747"/>
    <cellStyle name="20% - Accent4 2 2 4 2 7" xfId="32293"/>
    <cellStyle name="20% - Accent4 2 2 4 3" xfId="8233"/>
    <cellStyle name="20% - Accent4 2 2 4 3 2" xfId="20969"/>
    <cellStyle name="20% - Accent4 2 2 4 3 2 2" xfId="39588"/>
    <cellStyle name="20% - Accent4 2 2 4 3 3" xfId="25254"/>
    <cellStyle name="20% - Accent4 2 2 4 3 3 2" xfId="43868"/>
    <cellStyle name="20% - Accent4 2 2 4 3 4" xfId="29538"/>
    <cellStyle name="20% - Accent4 2 2 4 3 4 2" xfId="48152"/>
    <cellStyle name="20% - Accent4 2 2 4 3 5" xfId="11259"/>
    <cellStyle name="20% - Accent4 2 2 4 3 6" xfId="33805"/>
    <cellStyle name="20% - Accent4 2 2 4 4" xfId="18085"/>
    <cellStyle name="20% - Accent4 2 2 4 4 2" xfId="36709"/>
    <cellStyle name="20% - Accent4 2 2 4 5" xfId="23724"/>
    <cellStyle name="20% - Accent4 2 2 4 5 2" xfId="42339"/>
    <cellStyle name="20% - Accent4 2 2 4 6" xfId="28008"/>
    <cellStyle name="20% - Accent4 2 2 4 6 2" xfId="46622"/>
    <cellStyle name="20% - Accent4 2 2 4 7" xfId="9746"/>
    <cellStyle name="20% - Accent4 2 2 4 8" xfId="32292"/>
    <cellStyle name="20% - Accent4 2 2 5" xfId="451"/>
    <cellStyle name="20% - Accent4 2 2 5 2" xfId="8235"/>
    <cellStyle name="20% - Accent4 2 2 5 2 2" xfId="20971"/>
    <cellStyle name="20% - Accent4 2 2 5 2 2 2" xfId="39590"/>
    <cellStyle name="20% - Accent4 2 2 5 2 3" xfId="25256"/>
    <cellStyle name="20% - Accent4 2 2 5 2 3 2" xfId="43870"/>
    <cellStyle name="20% - Accent4 2 2 5 2 4" xfId="29540"/>
    <cellStyle name="20% - Accent4 2 2 5 2 4 2" xfId="48154"/>
    <cellStyle name="20% - Accent4 2 2 5 2 5" xfId="11261"/>
    <cellStyle name="20% - Accent4 2 2 5 2 6" xfId="33807"/>
    <cellStyle name="20% - Accent4 2 2 5 3" xfId="18087"/>
    <cellStyle name="20% - Accent4 2 2 5 3 2" xfId="36711"/>
    <cellStyle name="20% - Accent4 2 2 5 4" xfId="23726"/>
    <cellStyle name="20% - Accent4 2 2 5 4 2" xfId="42341"/>
    <cellStyle name="20% - Accent4 2 2 5 5" xfId="28010"/>
    <cellStyle name="20% - Accent4 2 2 5 5 2" xfId="46624"/>
    <cellStyle name="20% - Accent4 2 2 5 6" xfId="9748"/>
    <cellStyle name="20% - Accent4 2 2 5 7" xfId="32294"/>
    <cellStyle name="20% - Accent4 2 2 6" xfId="8228"/>
    <cellStyle name="20% - Accent4 2 2 6 2" xfId="20964"/>
    <cellStyle name="20% - Accent4 2 2 6 2 2" xfId="39583"/>
    <cellStyle name="20% - Accent4 2 2 6 3" xfId="25249"/>
    <cellStyle name="20% - Accent4 2 2 6 3 2" xfId="43863"/>
    <cellStyle name="20% - Accent4 2 2 6 4" xfId="29533"/>
    <cellStyle name="20% - Accent4 2 2 6 4 2" xfId="48147"/>
    <cellStyle name="20% - Accent4 2 2 6 5" xfId="11254"/>
    <cellStyle name="20% - Accent4 2 2 6 6" xfId="33800"/>
    <cellStyle name="20% - Accent4 2 2 7" xfId="18080"/>
    <cellStyle name="20% - Accent4 2 2 7 2" xfId="36704"/>
    <cellStyle name="20% - Accent4 2 2 8" xfId="23719"/>
    <cellStyle name="20% - Accent4 2 2 8 2" xfId="42334"/>
    <cellStyle name="20% - Accent4 2 2 9" xfId="28003"/>
    <cellStyle name="20% - Accent4 2 2 9 2" xfId="46617"/>
    <cellStyle name="20% - Accent4 2 3" xfId="452"/>
    <cellStyle name="20% - Accent4 2 3 2" xfId="453"/>
    <cellStyle name="20% - Accent4 2 3 2 2" xfId="8237"/>
    <cellStyle name="20% - Accent4 2 3 2 2 2" xfId="20973"/>
    <cellStyle name="20% - Accent4 2 3 2 2 2 2" xfId="39592"/>
    <cellStyle name="20% - Accent4 2 3 2 2 3" xfId="25258"/>
    <cellStyle name="20% - Accent4 2 3 2 2 3 2" xfId="43872"/>
    <cellStyle name="20% - Accent4 2 3 2 2 4" xfId="29542"/>
    <cellStyle name="20% - Accent4 2 3 2 2 4 2" xfId="48156"/>
    <cellStyle name="20% - Accent4 2 3 2 2 5" xfId="11263"/>
    <cellStyle name="20% - Accent4 2 3 2 2 6" xfId="33809"/>
    <cellStyle name="20% - Accent4 2 3 2 3" xfId="18089"/>
    <cellStyle name="20% - Accent4 2 3 2 3 2" xfId="36713"/>
    <cellStyle name="20% - Accent4 2 3 2 4" xfId="23728"/>
    <cellStyle name="20% - Accent4 2 3 2 4 2" xfId="42343"/>
    <cellStyle name="20% - Accent4 2 3 2 5" xfId="28012"/>
    <cellStyle name="20% - Accent4 2 3 2 5 2" xfId="46626"/>
    <cellStyle name="20% - Accent4 2 3 2 6" xfId="9750"/>
    <cellStyle name="20% - Accent4 2 3 2 7" xfId="32296"/>
    <cellStyle name="20% - Accent4 2 3 3" xfId="8236"/>
    <cellStyle name="20% - Accent4 2 3 3 2" xfId="20972"/>
    <cellStyle name="20% - Accent4 2 3 3 2 2" xfId="39591"/>
    <cellStyle name="20% - Accent4 2 3 3 3" xfId="25257"/>
    <cellStyle name="20% - Accent4 2 3 3 3 2" xfId="43871"/>
    <cellStyle name="20% - Accent4 2 3 3 4" xfId="29541"/>
    <cellStyle name="20% - Accent4 2 3 3 4 2" xfId="48155"/>
    <cellStyle name="20% - Accent4 2 3 3 5" xfId="11262"/>
    <cellStyle name="20% - Accent4 2 3 3 6" xfId="33808"/>
    <cellStyle name="20% - Accent4 2 3 4" xfId="18088"/>
    <cellStyle name="20% - Accent4 2 3 4 2" xfId="36712"/>
    <cellStyle name="20% - Accent4 2 3 5" xfId="23727"/>
    <cellStyle name="20% - Accent4 2 3 5 2" xfId="42342"/>
    <cellStyle name="20% - Accent4 2 3 6" xfId="28011"/>
    <cellStyle name="20% - Accent4 2 3 6 2" xfId="46625"/>
    <cellStyle name="20% - Accent4 2 3 7" xfId="9749"/>
    <cellStyle name="20% - Accent4 2 3 8" xfId="32295"/>
    <cellStyle name="20% - Accent4 2 4" xfId="454"/>
    <cellStyle name="20% - Accent4 2 4 2" xfId="455"/>
    <cellStyle name="20% - Accent4 2 4 2 2" xfId="8239"/>
    <cellStyle name="20% - Accent4 2 4 2 2 2" xfId="20975"/>
    <cellStyle name="20% - Accent4 2 4 2 2 2 2" xfId="39594"/>
    <cellStyle name="20% - Accent4 2 4 2 2 3" xfId="25260"/>
    <cellStyle name="20% - Accent4 2 4 2 2 3 2" xfId="43874"/>
    <cellStyle name="20% - Accent4 2 4 2 2 4" xfId="29544"/>
    <cellStyle name="20% - Accent4 2 4 2 2 4 2" xfId="48158"/>
    <cellStyle name="20% - Accent4 2 4 2 2 5" xfId="11265"/>
    <cellStyle name="20% - Accent4 2 4 2 2 6" xfId="33811"/>
    <cellStyle name="20% - Accent4 2 4 2 3" xfId="18091"/>
    <cellStyle name="20% - Accent4 2 4 2 3 2" xfId="36715"/>
    <cellStyle name="20% - Accent4 2 4 2 4" xfId="23730"/>
    <cellStyle name="20% - Accent4 2 4 2 4 2" xfId="42345"/>
    <cellStyle name="20% - Accent4 2 4 2 5" xfId="28014"/>
    <cellStyle name="20% - Accent4 2 4 2 5 2" xfId="46628"/>
    <cellStyle name="20% - Accent4 2 4 2 6" xfId="9752"/>
    <cellStyle name="20% - Accent4 2 4 2 7" xfId="32298"/>
    <cellStyle name="20% - Accent4 2 4 3" xfId="8238"/>
    <cellStyle name="20% - Accent4 2 4 3 2" xfId="20974"/>
    <cellStyle name="20% - Accent4 2 4 3 2 2" xfId="39593"/>
    <cellStyle name="20% - Accent4 2 4 3 3" xfId="25259"/>
    <cellStyle name="20% - Accent4 2 4 3 3 2" xfId="43873"/>
    <cellStyle name="20% - Accent4 2 4 3 4" xfId="29543"/>
    <cellStyle name="20% - Accent4 2 4 3 4 2" xfId="48157"/>
    <cellStyle name="20% - Accent4 2 4 3 5" xfId="11264"/>
    <cellStyle name="20% - Accent4 2 4 3 6" xfId="33810"/>
    <cellStyle name="20% - Accent4 2 4 4" xfId="18090"/>
    <cellStyle name="20% - Accent4 2 4 4 2" xfId="36714"/>
    <cellStyle name="20% - Accent4 2 4 5" xfId="23729"/>
    <cellStyle name="20% - Accent4 2 4 5 2" xfId="42344"/>
    <cellStyle name="20% - Accent4 2 4 6" xfId="28013"/>
    <cellStyle name="20% - Accent4 2 4 6 2" xfId="46627"/>
    <cellStyle name="20% - Accent4 2 4 7" xfId="9751"/>
    <cellStyle name="20% - Accent4 2 4 8" xfId="32297"/>
    <cellStyle name="20% - Accent4 2 5" xfId="456"/>
    <cellStyle name="20% - Accent4 2 5 2" xfId="457"/>
    <cellStyle name="20% - Accent4 2 5 2 2" xfId="8241"/>
    <cellStyle name="20% - Accent4 2 5 2 2 2" xfId="20977"/>
    <cellStyle name="20% - Accent4 2 5 2 2 2 2" xfId="39596"/>
    <cellStyle name="20% - Accent4 2 5 2 2 3" xfId="25262"/>
    <cellStyle name="20% - Accent4 2 5 2 2 3 2" xfId="43876"/>
    <cellStyle name="20% - Accent4 2 5 2 2 4" xfId="29546"/>
    <cellStyle name="20% - Accent4 2 5 2 2 4 2" xfId="48160"/>
    <cellStyle name="20% - Accent4 2 5 2 2 5" xfId="11267"/>
    <cellStyle name="20% - Accent4 2 5 2 2 6" xfId="33813"/>
    <cellStyle name="20% - Accent4 2 5 2 3" xfId="18093"/>
    <cellStyle name="20% - Accent4 2 5 2 3 2" xfId="36717"/>
    <cellStyle name="20% - Accent4 2 5 2 4" xfId="23732"/>
    <cellStyle name="20% - Accent4 2 5 2 4 2" xfId="42347"/>
    <cellStyle name="20% - Accent4 2 5 2 5" xfId="28016"/>
    <cellStyle name="20% - Accent4 2 5 2 5 2" xfId="46630"/>
    <cellStyle name="20% - Accent4 2 5 2 6" xfId="9754"/>
    <cellStyle name="20% - Accent4 2 5 2 7" xfId="32300"/>
    <cellStyle name="20% - Accent4 2 5 3" xfId="8240"/>
    <cellStyle name="20% - Accent4 2 5 3 2" xfId="20976"/>
    <cellStyle name="20% - Accent4 2 5 3 2 2" xfId="39595"/>
    <cellStyle name="20% - Accent4 2 5 3 3" xfId="25261"/>
    <cellStyle name="20% - Accent4 2 5 3 3 2" xfId="43875"/>
    <cellStyle name="20% - Accent4 2 5 3 4" xfId="29545"/>
    <cellStyle name="20% - Accent4 2 5 3 4 2" xfId="48159"/>
    <cellStyle name="20% - Accent4 2 5 3 5" xfId="11266"/>
    <cellStyle name="20% - Accent4 2 5 3 6" xfId="33812"/>
    <cellStyle name="20% - Accent4 2 5 4" xfId="18092"/>
    <cellStyle name="20% - Accent4 2 5 4 2" xfId="36716"/>
    <cellStyle name="20% - Accent4 2 5 5" xfId="23731"/>
    <cellStyle name="20% - Accent4 2 5 5 2" xfId="42346"/>
    <cellStyle name="20% - Accent4 2 5 6" xfId="28015"/>
    <cellStyle name="20% - Accent4 2 5 6 2" xfId="46629"/>
    <cellStyle name="20% - Accent4 2 5 7" xfId="9753"/>
    <cellStyle name="20% - Accent4 2 5 8" xfId="32299"/>
    <cellStyle name="20% - Accent4 2 6" xfId="458"/>
    <cellStyle name="20% - Accent4 2 6 2" xfId="8242"/>
    <cellStyle name="20% - Accent4 2 6 2 2" xfId="20978"/>
    <cellStyle name="20% - Accent4 2 6 2 2 2" xfId="39597"/>
    <cellStyle name="20% - Accent4 2 6 2 3" xfId="25263"/>
    <cellStyle name="20% - Accent4 2 6 2 3 2" xfId="43877"/>
    <cellStyle name="20% - Accent4 2 6 2 4" xfId="29547"/>
    <cellStyle name="20% - Accent4 2 6 2 4 2" xfId="48161"/>
    <cellStyle name="20% - Accent4 2 6 2 5" xfId="11268"/>
    <cellStyle name="20% - Accent4 2 6 2 6" xfId="33814"/>
    <cellStyle name="20% - Accent4 2 6 3" xfId="18094"/>
    <cellStyle name="20% - Accent4 2 6 3 2" xfId="36718"/>
    <cellStyle name="20% - Accent4 2 6 4" xfId="23733"/>
    <cellStyle name="20% - Accent4 2 6 4 2" xfId="42348"/>
    <cellStyle name="20% - Accent4 2 6 5" xfId="28017"/>
    <cellStyle name="20% - Accent4 2 6 5 2" xfId="46631"/>
    <cellStyle name="20% - Accent4 2 6 6" xfId="9755"/>
    <cellStyle name="20% - Accent4 2 6 7" xfId="32301"/>
    <cellStyle name="20% - Accent4 2 7" xfId="459"/>
    <cellStyle name="20% - Accent4 2 7 2" xfId="8243"/>
    <cellStyle name="20% - Accent4 2 7 2 2" xfId="20979"/>
    <cellStyle name="20% - Accent4 2 7 2 2 2" xfId="39598"/>
    <cellStyle name="20% - Accent4 2 7 2 3" xfId="25264"/>
    <cellStyle name="20% - Accent4 2 7 2 3 2" xfId="43878"/>
    <cellStyle name="20% - Accent4 2 7 2 4" xfId="29548"/>
    <cellStyle name="20% - Accent4 2 7 2 4 2" xfId="48162"/>
    <cellStyle name="20% - Accent4 2 7 2 5" xfId="11269"/>
    <cellStyle name="20% - Accent4 2 7 2 6" xfId="33815"/>
    <cellStyle name="20% - Accent4 2 7 3" xfId="18095"/>
    <cellStyle name="20% - Accent4 2 7 3 2" xfId="36719"/>
    <cellStyle name="20% - Accent4 2 7 4" xfId="23734"/>
    <cellStyle name="20% - Accent4 2 7 4 2" xfId="42349"/>
    <cellStyle name="20% - Accent4 2 7 5" xfId="28018"/>
    <cellStyle name="20% - Accent4 2 7 5 2" xfId="46632"/>
    <cellStyle name="20% - Accent4 2 7 6" xfId="9756"/>
    <cellStyle name="20% - Accent4 2 7 7" xfId="32302"/>
    <cellStyle name="20% - Accent4 2 8" xfId="460"/>
    <cellStyle name="20% - Accent4 2 8 2" xfId="8244"/>
    <cellStyle name="20% - Accent4 2 8 2 2" xfId="11270"/>
    <cellStyle name="20% - Accent4 2 8 2 3" xfId="33816"/>
    <cellStyle name="20% - Accent4 2 8 3" xfId="20891"/>
    <cellStyle name="20% - Accent4 2 8 3 2" xfId="39512"/>
    <cellStyle name="20% - Accent4 2 8 4" xfId="23735"/>
    <cellStyle name="20% - Accent4 2 8 4 2" xfId="42350"/>
    <cellStyle name="20% - Accent4 2 8 5" xfId="28019"/>
    <cellStyle name="20% - Accent4 2 8 5 2" xfId="46633"/>
    <cellStyle name="20% - Accent4 2 8 6" xfId="9757"/>
    <cellStyle name="20% - Accent4 2 8 7" xfId="32303"/>
    <cellStyle name="20% - Accent4 2 9" xfId="12738"/>
    <cellStyle name="20% - Accent4 2 9 2" xfId="20963"/>
    <cellStyle name="20% - Accent4 2 9 2 2" xfId="39582"/>
    <cellStyle name="20% - Accent4 2 9 3" xfId="25248"/>
    <cellStyle name="20% - Accent4 2 9 3 2" xfId="43862"/>
    <cellStyle name="20% - Accent4 2 9 4" xfId="29532"/>
    <cellStyle name="20% - Accent4 2 9 4 2" xfId="48146"/>
    <cellStyle name="20% - Accent4 2 9 5" xfId="35276"/>
    <cellStyle name="20% - Accent5 2" xfId="30"/>
    <cellStyle name="20% - Accent5 2 10" xfId="18096"/>
    <cellStyle name="20% - Accent5 2 10 2" xfId="36720"/>
    <cellStyle name="20% - Accent5 2 2" xfId="461"/>
    <cellStyle name="20% - Accent5 2 2 10" xfId="9758"/>
    <cellStyle name="20% - Accent5 2 2 11" xfId="32304"/>
    <cellStyle name="20% - Accent5 2 2 2" xfId="462"/>
    <cellStyle name="20% - Accent5 2 2 2 2" xfId="463"/>
    <cellStyle name="20% - Accent5 2 2 2 2 2" xfId="8247"/>
    <cellStyle name="20% - Accent5 2 2 2 2 2 2" xfId="20983"/>
    <cellStyle name="20% - Accent5 2 2 2 2 2 2 2" xfId="39602"/>
    <cellStyle name="20% - Accent5 2 2 2 2 2 3" xfId="25268"/>
    <cellStyle name="20% - Accent5 2 2 2 2 2 3 2" xfId="43882"/>
    <cellStyle name="20% - Accent5 2 2 2 2 2 4" xfId="29552"/>
    <cellStyle name="20% - Accent5 2 2 2 2 2 4 2" xfId="48166"/>
    <cellStyle name="20% - Accent5 2 2 2 2 2 5" xfId="11273"/>
    <cellStyle name="20% - Accent5 2 2 2 2 2 6" xfId="33819"/>
    <cellStyle name="20% - Accent5 2 2 2 2 3" xfId="18099"/>
    <cellStyle name="20% - Accent5 2 2 2 2 3 2" xfId="36723"/>
    <cellStyle name="20% - Accent5 2 2 2 2 4" xfId="23738"/>
    <cellStyle name="20% - Accent5 2 2 2 2 4 2" xfId="42353"/>
    <cellStyle name="20% - Accent5 2 2 2 2 5" xfId="28022"/>
    <cellStyle name="20% - Accent5 2 2 2 2 5 2" xfId="46636"/>
    <cellStyle name="20% - Accent5 2 2 2 2 6" xfId="9760"/>
    <cellStyle name="20% - Accent5 2 2 2 2 7" xfId="32306"/>
    <cellStyle name="20% - Accent5 2 2 2 3" xfId="8246"/>
    <cellStyle name="20% - Accent5 2 2 2 3 2" xfId="20982"/>
    <cellStyle name="20% - Accent5 2 2 2 3 2 2" xfId="39601"/>
    <cellStyle name="20% - Accent5 2 2 2 3 3" xfId="25267"/>
    <cellStyle name="20% - Accent5 2 2 2 3 3 2" xfId="43881"/>
    <cellStyle name="20% - Accent5 2 2 2 3 4" xfId="29551"/>
    <cellStyle name="20% - Accent5 2 2 2 3 4 2" xfId="48165"/>
    <cellStyle name="20% - Accent5 2 2 2 3 5" xfId="11272"/>
    <cellStyle name="20% - Accent5 2 2 2 3 6" xfId="33818"/>
    <cellStyle name="20% - Accent5 2 2 2 4" xfId="18098"/>
    <cellStyle name="20% - Accent5 2 2 2 4 2" xfId="36722"/>
    <cellStyle name="20% - Accent5 2 2 2 5" xfId="23737"/>
    <cellStyle name="20% - Accent5 2 2 2 5 2" xfId="42352"/>
    <cellStyle name="20% - Accent5 2 2 2 6" xfId="28021"/>
    <cellStyle name="20% - Accent5 2 2 2 6 2" xfId="46635"/>
    <cellStyle name="20% - Accent5 2 2 2 7" xfId="9759"/>
    <cellStyle name="20% - Accent5 2 2 2 8" xfId="32305"/>
    <cellStyle name="20% - Accent5 2 2 3" xfId="464"/>
    <cellStyle name="20% - Accent5 2 2 3 2" xfId="465"/>
    <cellStyle name="20% - Accent5 2 2 3 2 2" xfId="8249"/>
    <cellStyle name="20% - Accent5 2 2 3 2 2 2" xfId="20985"/>
    <cellStyle name="20% - Accent5 2 2 3 2 2 2 2" xfId="39604"/>
    <cellStyle name="20% - Accent5 2 2 3 2 2 3" xfId="25270"/>
    <cellStyle name="20% - Accent5 2 2 3 2 2 3 2" xfId="43884"/>
    <cellStyle name="20% - Accent5 2 2 3 2 2 4" xfId="29554"/>
    <cellStyle name="20% - Accent5 2 2 3 2 2 4 2" xfId="48168"/>
    <cellStyle name="20% - Accent5 2 2 3 2 2 5" xfId="11275"/>
    <cellStyle name="20% - Accent5 2 2 3 2 2 6" xfId="33821"/>
    <cellStyle name="20% - Accent5 2 2 3 2 3" xfId="18101"/>
    <cellStyle name="20% - Accent5 2 2 3 2 3 2" xfId="36725"/>
    <cellStyle name="20% - Accent5 2 2 3 2 4" xfId="23740"/>
    <cellStyle name="20% - Accent5 2 2 3 2 4 2" xfId="42355"/>
    <cellStyle name="20% - Accent5 2 2 3 2 5" xfId="28024"/>
    <cellStyle name="20% - Accent5 2 2 3 2 5 2" xfId="46638"/>
    <cellStyle name="20% - Accent5 2 2 3 2 6" xfId="9762"/>
    <cellStyle name="20% - Accent5 2 2 3 2 7" xfId="32308"/>
    <cellStyle name="20% - Accent5 2 2 3 3" xfId="8248"/>
    <cellStyle name="20% - Accent5 2 2 3 3 2" xfId="20984"/>
    <cellStyle name="20% - Accent5 2 2 3 3 2 2" xfId="39603"/>
    <cellStyle name="20% - Accent5 2 2 3 3 3" xfId="25269"/>
    <cellStyle name="20% - Accent5 2 2 3 3 3 2" xfId="43883"/>
    <cellStyle name="20% - Accent5 2 2 3 3 4" xfId="29553"/>
    <cellStyle name="20% - Accent5 2 2 3 3 4 2" xfId="48167"/>
    <cellStyle name="20% - Accent5 2 2 3 3 5" xfId="11274"/>
    <cellStyle name="20% - Accent5 2 2 3 3 6" xfId="33820"/>
    <cellStyle name="20% - Accent5 2 2 3 4" xfId="18100"/>
    <cellStyle name="20% - Accent5 2 2 3 4 2" xfId="36724"/>
    <cellStyle name="20% - Accent5 2 2 3 5" xfId="23739"/>
    <cellStyle name="20% - Accent5 2 2 3 5 2" xfId="42354"/>
    <cellStyle name="20% - Accent5 2 2 3 6" xfId="28023"/>
    <cellStyle name="20% - Accent5 2 2 3 6 2" xfId="46637"/>
    <cellStyle name="20% - Accent5 2 2 3 7" xfId="9761"/>
    <cellStyle name="20% - Accent5 2 2 3 8" xfId="32307"/>
    <cellStyle name="20% - Accent5 2 2 4" xfId="466"/>
    <cellStyle name="20% - Accent5 2 2 4 2" xfId="467"/>
    <cellStyle name="20% - Accent5 2 2 4 2 2" xfId="8251"/>
    <cellStyle name="20% - Accent5 2 2 4 2 2 2" xfId="20987"/>
    <cellStyle name="20% - Accent5 2 2 4 2 2 2 2" xfId="39606"/>
    <cellStyle name="20% - Accent5 2 2 4 2 2 3" xfId="25272"/>
    <cellStyle name="20% - Accent5 2 2 4 2 2 3 2" xfId="43886"/>
    <cellStyle name="20% - Accent5 2 2 4 2 2 4" xfId="29556"/>
    <cellStyle name="20% - Accent5 2 2 4 2 2 4 2" xfId="48170"/>
    <cellStyle name="20% - Accent5 2 2 4 2 2 5" xfId="11277"/>
    <cellStyle name="20% - Accent5 2 2 4 2 2 6" xfId="33823"/>
    <cellStyle name="20% - Accent5 2 2 4 2 3" xfId="18103"/>
    <cellStyle name="20% - Accent5 2 2 4 2 3 2" xfId="36727"/>
    <cellStyle name="20% - Accent5 2 2 4 2 4" xfId="23742"/>
    <cellStyle name="20% - Accent5 2 2 4 2 4 2" xfId="42357"/>
    <cellStyle name="20% - Accent5 2 2 4 2 5" xfId="28026"/>
    <cellStyle name="20% - Accent5 2 2 4 2 5 2" xfId="46640"/>
    <cellStyle name="20% - Accent5 2 2 4 2 6" xfId="9764"/>
    <cellStyle name="20% - Accent5 2 2 4 2 7" xfId="32310"/>
    <cellStyle name="20% - Accent5 2 2 4 3" xfId="8250"/>
    <cellStyle name="20% - Accent5 2 2 4 3 2" xfId="20986"/>
    <cellStyle name="20% - Accent5 2 2 4 3 2 2" xfId="39605"/>
    <cellStyle name="20% - Accent5 2 2 4 3 3" xfId="25271"/>
    <cellStyle name="20% - Accent5 2 2 4 3 3 2" xfId="43885"/>
    <cellStyle name="20% - Accent5 2 2 4 3 4" xfId="29555"/>
    <cellStyle name="20% - Accent5 2 2 4 3 4 2" xfId="48169"/>
    <cellStyle name="20% - Accent5 2 2 4 3 5" xfId="11276"/>
    <cellStyle name="20% - Accent5 2 2 4 3 6" xfId="33822"/>
    <cellStyle name="20% - Accent5 2 2 4 4" xfId="18102"/>
    <cellStyle name="20% - Accent5 2 2 4 4 2" xfId="36726"/>
    <cellStyle name="20% - Accent5 2 2 4 5" xfId="23741"/>
    <cellStyle name="20% - Accent5 2 2 4 5 2" xfId="42356"/>
    <cellStyle name="20% - Accent5 2 2 4 6" xfId="28025"/>
    <cellStyle name="20% - Accent5 2 2 4 6 2" xfId="46639"/>
    <cellStyle name="20% - Accent5 2 2 4 7" xfId="9763"/>
    <cellStyle name="20% - Accent5 2 2 4 8" xfId="32309"/>
    <cellStyle name="20% - Accent5 2 2 5" xfId="468"/>
    <cellStyle name="20% - Accent5 2 2 5 2" xfId="8252"/>
    <cellStyle name="20% - Accent5 2 2 5 2 2" xfId="20988"/>
    <cellStyle name="20% - Accent5 2 2 5 2 2 2" xfId="39607"/>
    <cellStyle name="20% - Accent5 2 2 5 2 3" xfId="25273"/>
    <cellStyle name="20% - Accent5 2 2 5 2 3 2" xfId="43887"/>
    <cellStyle name="20% - Accent5 2 2 5 2 4" xfId="29557"/>
    <cellStyle name="20% - Accent5 2 2 5 2 4 2" xfId="48171"/>
    <cellStyle name="20% - Accent5 2 2 5 2 5" xfId="11278"/>
    <cellStyle name="20% - Accent5 2 2 5 2 6" xfId="33824"/>
    <cellStyle name="20% - Accent5 2 2 5 3" xfId="18104"/>
    <cellStyle name="20% - Accent5 2 2 5 3 2" xfId="36728"/>
    <cellStyle name="20% - Accent5 2 2 5 4" xfId="23743"/>
    <cellStyle name="20% - Accent5 2 2 5 4 2" xfId="42358"/>
    <cellStyle name="20% - Accent5 2 2 5 5" xfId="28027"/>
    <cellStyle name="20% - Accent5 2 2 5 5 2" xfId="46641"/>
    <cellStyle name="20% - Accent5 2 2 5 6" xfId="9765"/>
    <cellStyle name="20% - Accent5 2 2 5 7" xfId="32311"/>
    <cellStyle name="20% - Accent5 2 2 6" xfId="8245"/>
    <cellStyle name="20% - Accent5 2 2 6 2" xfId="20981"/>
    <cellStyle name="20% - Accent5 2 2 6 2 2" xfId="39600"/>
    <cellStyle name="20% - Accent5 2 2 6 3" xfId="25266"/>
    <cellStyle name="20% - Accent5 2 2 6 3 2" xfId="43880"/>
    <cellStyle name="20% - Accent5 2 2 6 4" xfId="29550"/>
    <cellStyle name="20% - Accent5 2 2 6 4 2" xfId="48164"/>
    <cellStyle name="20% - Accent5 2 2 6 5" xfId="11271"/>
    <cellStyle name="20% - Accent5 2 2 6 6" xfId="33817"/>
    <cellStyle name="20% - Accent5 2 2 7" xfId="18097"/>
    <cellStyle name="20% - Accent5 2 2 7 2" xfId="36721"/>
    <cellStyle name="20% - Accent5 2 2 8" xfId="23736"/>
    <cellStyle name="20% - Accent5 2 2 8 2" xfId="42351"/>
    <cellStyle name="20% - Accent5 2 2 9" xfId="28020"/>
    <cellStyle name="20% - Accent5 2 2 9 2" xfId="46634"/>
    <cellStyle name="20% - Accent5 2 3" xfId="469"/>
    <cellStyle name="20% - Accent5 2 3 2" xfId="470"/>
    <cellStyle name="20% - Accent5 2 3 2 2" xfId="8254"/>
    <cellStyle name="20% - Accent5 2 3 2 2 2" xfId="20990"/>
    <cellStyle name="20% - Accent5 2 3 2 2 2 2" xfId="39609"/>
    <cellStyle name="20% - Accent5 2 3 2 2 3" xfId="25275"/>
    <cellStyle name="20% - Accent5 2 3 2 2 3 2" xfId="43889"/>
    <cellStyle name="20% - Accent5 2 3 2 2 4" xfId="29559"/>
    <cellStyle name="20% - Accent5 2 3 2 2 4 2" xfId="48173"/>
    <cellStyle name="20% - Accent5 2 3 2 2 5" xfId="11280"/>
    <cellStyle name="20% - Accent5 2 3 2 2 6" xfId="33826"/>
    <cellStyle name="20% - Accent5 2 3 2 3" xfId="18106"/>
    <cellStyle name="20% - Accent5 2 3 2 3 2" xfId="36730"/>
    <cellStyle name="20% - Accent5 2 3 2 4" xfId="23745"/>
    <cellStyle name="20% - Accent5 2 3 2 4 2" xfId="42360"/>
    <cellStyle name="20% - Accent5 2 3 2 5" xfId="28029"/>
    <cellStyle name="20% - Accent5 2 3 2 5 2" xfId="46643"/>
    <cellStyle name="20% - Accent5 2 3 2 6" xfId="9767"/>
    <cellStyle name="20% - Accent5 2 3 2 7" xfId="32313"/>
    <cellStyle name="20% - Accent5 2 3 3" xfId="8253"/>
    <cellStyle name="20% - Accent5 2 3 3 2" xfId="20989"/>
    <cellStyle name="20% - Accent5 2 3 3 2 2" xfId="39608"/>
    <cellStyle name="20% - Accent5 2 3 3 3" xfId="25274"/>
    <cellStyle name="20% - Accent5 2 3 3 3 2" xfId="43888"/>
    <cellStyle name="20% - Accent5 2 3 3 4" xfId="29558"/>
    <cellStyle name="20% - Accent5 2 3 3 4 2" xfId="48172"/>
    <cellStyle name="20% - Accent5 2 3 3 5" xfId="11279"/>
    <cellStyle name="20% - Accent5 2 3 3 6" xfId="33825"/>
    <cellStyle name="20% - Accent5 2 3 4" xfId="18105"/>
    <cellStyle name="20% - Accent5 2 3 4 2" xfId="36729"/>
    <cellStyle name="20% - Accent5 2 3 5" xfId="23744"/>
    <cellStyle name="20% - Accent5 2 3 5 2" xfId="42359"/>
    <cellStyle name="20% - Accent5 2 3 6" xfId="28028"/>
    <cellStyle name="20% - Accent5 2 3 6 2" xfId="46642"/>
    <cellStyle name="20% - Accent5 2 3 7" xfId="9766"/>
    <cellStyle name="20% - Accent5 2 3 8" xfId="32312"/>
    <cellStyle name="20% - Accent5 2 4" xfId="471"/>
    <cellStyle name="20% - Accent5 2 4 2" xfId="472"/>
    <cellStyle name="20% - Accent5 2 4 2 2" xfId="8256"/>
    <cellStyle name="20% - Accent5 2 4 2 2 2" xfId="20992"/>
    <cellStyle name="20% - Accent5 2 4 2 2 2 2" xfId="39611"/>
    <cellStyle name="20% - Accent5 2 4 2 2 3" xfId="25277"/>
    <cellStyle name="20% - Accent5 2 4 2 2 3 2" xfId="43891"/>
    <cellStyle name="20% - Accent5 2 4 2 2 4" xfId="29561"/>
    <cellStyle name="20% - Accent5 2 4 2 2 4 2" xfId="48175"/>
    <cellStyle name="20% - Accent5 2 4 2 2 5" xfId="11282"/>
    <cellStyle name="20% - Accent5 2 4 2 2 6" xfId="33828"/>
    <cellStyle name="20% - Accent5 2 4 2 3" xfId="18108"/>
    <cellStyle name="20% - Accent5 2 4 2 3 2" xfId="36732"/>
    <cellStyle name="20% - Accent5 2 4 2 4" xfId="23747"/>
    <cellStyle name="20% - Accent5 2 4 2 4 2" xfId="42362"/>
    <cellStyle name="20% - Accent5 2 4 2 5" xfId="28031"/>
    <cellStyle name="20% - Accent5 2 4 2 5 2" xfId="46645"/>
    <cellStyle name="20% - Accent5 2 4 2 6" xfId="9769"/>
    <cellStyle name="20% - Accent5 2 4 2 7" xfId="32315"/>
    <cellStyle name="20% - Accent5 2 4 3" xfId="8255"/>
    <cellStyle name="20% - Accent5 2 4 3 2" xfId="20991"/>
    <cellStyle name="20% - Accent5 2 4 3 2 2" xfId="39610"/>
    <cellStyle name="20% - Accent5 2 4 3 3" xfId="25276"/>
    <cellStyle name="20% - Accent5 2 4 3 3 2" xfId="43890"/>
    <cellStyle name="20% - Accent5 2 4 3 4" xfId="29560"/>
    <cellStyle name="20% - Accent5 2 4 3 4 2" xfId="48174"/>
    <cellStyle name="20% - Accent5 2 4 3 5" xfId="11281"/>
    <cellStyle name="20% - Accent5 2 4 3 6" xfId="33827"/>
    <cellStyle name="20% - Accent5 2 4 4" xfId="18107"/>
    <cellStyle name="20% - Accent5 2 4 4 2" xfId="36731"/>
    <cellStyle name="20% - Accent5 2 4 5" xfId="23746"/>
    <cellStyle name="20% - Accent5 2 4 5 2" xfId="42361"/>
    <cellStyle name="20% - Accent5 2 4 6" xfId="28030"/>
    <cellStyle name="20% - Accent5 2 4 6 2" xfId="46644"/>
    <cellStyle name="20% - Accent5 2 4 7" xfId="9768"/>
    <cellStyle name="20% - Accent5 2 4 8" xfId="32314"/>
    <cellStyle name="20% - Accent5 2 5" xfId="473"/>
    <cellStyle name="20% - Accent5 2 5 2" xfId="474"/>
    <cellStyle name="20% - Accent5 2 5 2 2" xfId="8258"/>
    <cellStyle name="20% - Accent5 2 5 2 2 2" xfId="20994"/>
    <cellStyle name="20% - Accent5 2 5 2 2 2 2" xfId="39613"/>
    <cellStyle name="20% - Accent5 2 5 2 2 3" xfId="25279"/>
    <cellStyle name="20% - Accent5 2 5 2 2 3 2" xfId="43893"/>
    <cellStyle name="20% - Accent5 2 5 2 2 4" xfId="29563"/>
    <cellStyle name="20% - Accent5 2 5 2 2 4 2" xfId="48177"/>
    <cellStyle name="20% - Accent5 2 5 2 2 5" xfId="11284"/>
    <cellStyle name="20% - Accent5 2 5 2 2 6" xfId="33830"/>
    <cellStyle name="20% - Accent5 2 5 2 3" xfId="18110"/>
    <cellStyle name="20% - Accent5 2 5 2 3 2" xfId="36734"/>
    <cellStyle name="20% - Accent5 2 5 2 4" xfId="23749"/>
    <cellStyle name="20% - Accent5 2 5 2 4 2" xfId="42364"/>
    <cellStyle name="20% - Accent5 2 5 2 5" xfId="28033"/>
    <cellStyle name="20% - Accent5 2 5 2 5 2" xfId="46647"/>
    <cellStyle name="20% - Accent5 2 5 2 6" xfId="9771"/>
    <cellStyle name="20% - Accent5 2 5 2 7" xfId="32317"/>
    <cellStyle name="20% - Accent5 2 5 3" xfId="8257"/>
    <cellStyle name="20% - Accent5 2 5 3 2" xfId="20993"/>
    <cellStyle name="20% - Accent5 2 5 3 2 2" xfId="39612"/>
    <cellStyle name="20% - Accent5 2 5 3 3" xfId="25278"/>
    <cellStyle name="20% - Accent5 2 5 3 3 2" xfId="43892"/>
    <cellStyle name="20% - Accent5 2 5 3 4" xfId="29562"/>
    <cellStyle name="20% - Accent5 2 5 3 4 2" xfId="48176"/>
    <cellStyle name="20% - Accent5 2 5 3 5" xfId="11283"/>
    <cellStyle name="20% - Accent5 2 5 3 6" xfId="33829"/>
    <cellStyle name="20% - Accent5 2 5 4" xfId="18109"/>
    <cellStyle name="20% - Accent5 2 5 4 2" xfId="36733"/>
    <cellStyle name="20% - Accent5 2 5 5" xfId="23748"/>
    <cellStyle name="20% - Accent5 2 5 5 2" xfId="42363"/>
    <cellStyle name="20% - Accent5 2 5 6" xfId="28032"/>
    <cellStyle name="20% - Accent5 2 5 6 2" xfId="46646"/>
    <cellStyle name="20% - Accent5 2 5 7" xfId="9770"/>
    <cellStyle name="20% - Accent5 2 5 8" xfId="32316"/>
    <cellStyle name="20% - Accent5 2 6" xfId="475"/>
    <cellStyle name="20% - Accent5 2 6 2" xfId="8259"/>
    <cellStyle name="20% - Accent5 2 6 2 2" xfId="20995"/>
    <cellStyle name="20% - Accent5 2 6 2 2 2" xfId="39614"/>
    <cellStyle name="20% - Accent5 2 6 2 3" xfId="25280"/>
    <cellStyle name="20% - Accent5 2 6 2 3 2" xfId="43894"/>
    <cellStyle name="20% - Accent5 2 6 2 4" xfId="29564"/>
    <cellStyle name="20% - Accent5 2 6 2 4 2" xfId="48178"/>
    <cellStyle name="20% - Accent5 2 6 2 5" xfId="11285"/>
    <cellStyle name="20% - Accent5 2 6 2 6" xfId="33831"/>
    <cellStyle name="20% - Accent5 2 6 3" xfId="18111"/>
    <cellStyle name="20% - Accent5 2 6 3 2" xfId="36735"/>
    <cellStyle name="20% - Accent5 2 6 4" xfId="23750"/>
    <cellStyle name="20% - Accent5 2 6 4 2" xfId="42365"/>
    <cellStyle name="20% - Accent5 2 6 5" xfId="28034"/>
    <cellStyle name="20% - Accent5 2 6 5 2" xfId="46648"/>
    <cellStyle name="20% - Accent5 2 6 6" xfId="9772"/>
    <cellStyle name="20% - Accent5 2 6 7" xfId="32318"/>
    <cellStyle name="20% - Accent5 2 7" xfId="476"/>
    <cellStyle name="20% - Accent5 2 7 2" xfId="8260"/>
    <cellStyle name="20% - Accent5 2 7 2 2" xfId="20996"/>
    <cellStyle name="20% - Accent5 2 7 2 2 2" xfId="39615"/>
    <cellStyle name="20% - Accent5 2 7 2 3" xfId="25281"/>
    <cellStyle name="20% - Accent5 2 7 2 3 2" xfId="43895"/>
    <cellStyle name="20% - Accent5 2 7 2 4" xfId="29565"/>
    <cellStyle name="20% - Accent5 2 7 2 4 2" xfId="48179"/>
    <cellStyle name="20% - Accent5 2 7 2 5" xfId="11286"/>
    <cellStyle name="20% - Accent5 2 7 2 6" xfId="33832"/>
    <cellStyle name="20% - Accent5 2 7 3" xfId="18112"/>
    <cellStyle name="20% - Accent5 2 7 3 2" xfId="36736"/>
    <cellStyle name="20% - Accent5 2 7 4" xfId="23751"/>
    <cellStyle name="20% - Accent5 2 7 4 2" xfId="42366"/>
    <cellStyle name="20% - Accent5 2 7 5" xfId="28035"/>
    <cellStyle name="20% - Accent5 2 7 5 2" xfId="46649"/>
    <cellStyle name="20% - Accent5 2 7 6" xfId="9773"/>
    <cellStyle name="20% - Accent5 2 7 7" xfId="32319"/>
    <cellStyle name="20% - Accent5 2 8" xfId="477"/>
    <cellStyle name="20% - Accent5 2 8 2" xfId="8261"/>
    <cellStyle name="20% - Accent5 2 8 2 2" xfId="11287"/>
    <cellStyle name="20% - Accent5 2 8 2 3" xfId="33833"/>
    <cellStyle name="20% - Accent5 2 8 3" xfId="20890"/>
    <cellStyle name="20% - Accent5 2 8 3 2" xfId="39511"/>
    <cellStyle name="20% - Accent5 2 8 4" xfId="23752"/>
    <cellStyle name="20% - Accent5 2 8 4 2" xfId="42367"/>
    <cellStyle name="20% - Accent5 2 8 5" xfId="28036"/>
    <cellStyle name="20% - Accent5 2 8 5 2" xfId="46650"/>
    <cellStyle name="20% - Accent5 2 8 6" xfId="9774"/>
    <cellStyle name="20% - Accent5 2 8 7" xfId="32320"/>
    <cellStyle name="20% - Accent5 2 9" xfId="12739"/>
    <cellStyle name="20% - Accent5 2 9 2" xfId="20980"/>
    <cellStyle name="20% - Accent5 2 9 2 2" xfId="39599"/>
    <cellStyle name="20% - Accent5 2 9 3" xfId="25265"/>
    <cellStyle name="20% - Accent5 2 9 3 2" xfId="43879"/>
    <cellStyle name="20% - Accent5 2 9 4" xfId="29549"/>
    <cellStyle name="20% - Accent5 2 9 4 2" xfId="48163"/>
    <cellStyle name="20% - Accent5 2 9 5" xfId="35277"/>
    <cellStyle name="20% - Accent6 2" xfId="31"/>
    <cellStyle name="20% - Accent6 2 10" xfId="18113"/>
    <cellStyle name="20% - Accent6 2 10 2" xfId="36737"/>
    <cellStyle name="20% - Accent6 2 2" xfId="478"/>
    <cellStyle name="20% - Accent6 2 2 10" xfId="9775"/>
    <cellStyle name="20% - Accent6 2 2 11" xfId="32321"/>
    <cellStyle name="20% - Accent6 2 2 2" xfId="479"/>
    <cellStyle name="20% - Accent6 2 2 2 2" xfId="480"/>
    <cellStyle name="20% - Accent6 2 2 2 2 2" xfId="8264"/>
    <cellStyle name="20% - Accent6 2 2 2 2 2 2" xfId="21000"/>
    <cellStyle name="20% - Accent6 2 2 2 2 2 2 2" xfId="39619"/>
    <cellStyle name="20% - Accent6 2 2 2 2 2 3" xfId="25285"/>
    <cellStyle name="20% - Accent6 2 2 2 2 2 3 2" xfId="43899"/>
    <cellStyle name="20% - Accent6 2 2 2 2 2 4" xfId="29569"/>
    <cellStyle name="20% - Accent6 2 2 2 2 2 4 2" xfId="48183"/>
    <cellStyle name="20% - Accent6 2 2 2 2 2 5" xfId="11290"/>
    <cellStyle name="20% - Accent6 2 2 2 2 2 6" xfId="33836"/>
    <cellStyle name="20% - Accent6 2 2 2 2 3" xfId="18116"/>
    <cellStyle name="20% - Accent6 2 2 2 2 3 2" xfId="36740"/>
    <cellStyle name="20% - Accent6 2 2 2 2 4" xfId="23755"/>
    <cellStyle name="20% - Accent6 2 2 2 2 4 2" xfId="42370"/>
    <cellStyle name="20% - Accent6 2 2 2 2 5" xfId="28039"/>
    <cellStyle name="20% - Accent6 2 2 2 2 5 2" xfId="46653"/>
    <cellStyle name="20% - Accent6 2 2 2 2 6" xfId="9777"/>
    <cellStyle name="20% - Accent6 2 2 2 2 7" xfId="32323"/>
    <cellStyle name="20% - Accent6 2 2 2 3" xfId="8263"/>
    <cellStyle name="20% - Accent6 2 2 2 3 2" xfId="20999"/>
    <cellStyle name="20% - Accent6 2 2 2 3 2 2" xfId="39618"/>
    <cellStyle name="20% - Accent6 2 2 2 3 3" xfId="25284"/>
    <cellStyle name="20% - Accent6 2 2 2 3 3 2" xfId="43898"/>
    <cellStyle name="20% - Accent6 2 2 2 3 4" xfId="29568"/>
    <cellStyle name="20% - Accent6 2 2 2 3 4 2" xfId="48182"/>
    <cellStyle name="20% - Accent6 2 2 2 3 5" xfId="11289"/>
    <cellStyle name="20% - Accent6 2 2 2 3 6" xfId="33835"/>
    <cellStyle name="20% - Accent6 2 2 2 4" xfId="18115"/>
    <cellStyle name="20% - Accent6 2 2 2 4 2" xfId="36739"/>
    <cellStyle name="20% - Accent6 2 2 2 5" xfId="23754"/>
    <cellStyle name="20% - Accent6 2 2 2 5 2" xfId="42369"/>
    <cellStyle name="20% - Accent6 2 2 2 6" xfId="28038"/>
    <cellStyle name="20% - Accent6 2 2 2 6 2" xfId="46652"/>
    <cellStyle name="20% - Accent6 2 2 2 7" xfId="9776"/>
    <cellStyle name="20% - Accent6 2 2 2 8" xfId="32322"/>
    <cellStyle name="20% - Accent6 2 2 3" xfId="481"/>
    <cellStyle name="20% - Accent6 2 2 3 2" xfId="482"/>
    <cellStyle name="20% - Accent6 2 2 3 2 2" xfId="8266"/>
    <cellStyle name="20% - Accent6 2 2 3 2 2 2" xfId="21002"/>
    <cellStyle name="20% - Accent6 2 2 3 2 2 2 2" xfId="39621"/>
    <cellStyle name="20% - Accent6 2 2 3 2 2 3" xfId="25287"/>
    <cellStyle name="20% - Accent6 2 2 3 2 2 3 2" xfId="43901"/>
    <cellStyle name="20% - Accent6 2 2 3 2 2 4" xfId="29571"/>
    <cellStyle name="20% - Accent6 2 2 3 2 2 4 2" xfId="48185"/>
    <cellStyle name="20% - Accent6 2 2 3 2 2 5" xfId="11292"/>
    <cellStyle name="20% - Accent6 2 2 3 2 2 6" xfId="33838"/>
    <cellStyle name="20% - Accent6 2 2 3 2 3" xfId="18118"/>
    <cellStyle name="20% - Accent6 2 2 3 2 3 2" xfId="36742"/>
    <cellStyle name="20% - Accent6 2 2 3 2 4" xfId="23757"/>
    <cellStyle name="20% - Accent6 2 2 3 2 4 2" xfId="42372"/>
    <cellStyle name="20% - Accent6 2 2 3 2 5" xfId="28041"/>
    <cellStyle name="20% - Accent6 2 2 3 2 5 2" xfId="46655"/>
    <cellStyle name="20% - Accent6 2 2 3 2 6" xfId="9779"/>
    <cellStyle name="20% - Accent6 2 2 3 2 7" xfId="32325"/>
    <cellStyle name="20% - Accent6 2 2 3 3" xfId="8265"/>
    <cellStyle name="20% - Accent6 2 2 3 3 2" xfId="21001"/>
    <cellStyle name="20% - Accent6 2 2 3 3 2 2" xfId="39620"/>
    <cellStyle name="20% - Accent6 2 2 3 3 3" xfId="25286"/>
    <cellStyle name="20% - Accent6 2 2 3 3 3 2" xfId="43900"/>
    <cellStyle name="20% - Accent6 2 2 3 3 4" xfId="29570"/>
    <cellStyle name="20% - Accent6 2 2 3 3 4 2" xfId="48184"/>
    <cellStyle name="20% - Accent6 2 2 3 3 5" xfId="11291"/>
    <cellStyle name="20% - Accent6 2 2 3 3 6" xfId="33837"/>
    <cellStyle name="20% - Accent6 2 2 3 4" xfId="18117"/>
    <cellStyle name="20% - Accent6 2 2 3 4 2" xfId="36741"/>
    <cellStyle name="20% - Accent6 2 2 3 5" xfId="23756"/>
    <cellStyle name="20% - Accent6 2 2 3 5 2" xfId="42371"/>
    <cellStyle name="20% - Accent6 2 2 3 6" xfId="28040"/>
    <cellStyle name="20% - Accent6 2 2 3 6 2" xfId="46654"/>
    <cellStyle name="20% - Accent6 2 2 3 7" xfId="9778"/>
    <cellStyle name="20% - Accent6 2 2 3 8" xfId="32324"/>
    <cellStyle name="20% - Accent6 2 2 4" xfId="483"/>
    <cellStyle name="20% - Accent6 2 2 4 2" xfId="484"/>
    <cellStyle name="20% - Accent6 2 2 4 2 2" xfId="8268"/>
    <cellStyle name="20% - Accent6 2 2 4 2 2 2" xfId="21004"/>
    <cellStyle name="20% - Accent6 2 2 4 2 2 2 2" xfId="39623"/>
    <cellStyle name="20% - Accent6 2 2 4 2 2 3" xfId="25289"/>
    <cellStyle name="20% - Accent6 2 2 4 2 2 3 2" xfId="43903"/>
    <cellStyle name="20% - Accent6 2 2 4 2 2 4" xfId="29573"/>
    <cellStyle name="20% - Accent6 2 2 4 2 2 4 2" xfId="48187"/>
    <cellStyle name="20% - Accent6 2 2 4 2 2 5" xfId="11294"/>
    <cellStyle name="20% - Accent6 2 2 4 2 2 6" xfId="33840"/>
    <cellStyle name="20% - Accent6 2 2 4 2 3" xfId="18120"/>
    <cellStyle name="20% - Accent6 2 2 4 2 3 2" xfId="36744"/>
    <cellStyle name="20% - Accent6 2 2 4 2 4" xfId="23759"/>
    <cellStyle name="20% - Accent6 2 2 4 2 4 2" xfId="42374"/>
    <cellStyle name="20% - Accent6 2 2 4 2 5" xfId="28043"/>
    <cellStyle name="20% - Accent6 2 2 4 2 5 2" xfId="46657"/>
    <cellStyle name="20% - Accent6 2 2 4 2 6" xfId="9781"/>
    <cellStyle name="20% - Accent6 2 2 4 2 7" xfId="32327"/>
    <cellStyle name="20% - Accent6 2 2 4 3" xfId="8267"/>
    <cellStyle name="20% - Accent6 2 2 4 3 2" xfId="21003"/>
    <cellStyle name="20% - Accent6 2 2 4 3 2 2" xfId="39622"/>
    <cellStyle name="20% - Accent6 2 2 4 3 3" xfId="25288"/>
    <cellStyle name="20% - Accent6 2 2 4 3 3 2" xfId="43902"/>
    <cellStyle name="20% - Accent6 2 2 4 3 4" xfId="29572"/>
    <cellStyle name="20% - Accent6 2 2 4 3 4 2" xfId="48186"/>
    <cellStyle name="20% - Accent6 2 2 4 3 5" xfId="11293"/>
    <cellStyle name="20% - Accent6 2 2 4 3 6" xfId="33839"/>
    <cellStyle name="20% - Accent6 2 2 4 4" xfId="18119"/>
    <cellStyle name="20% - Accent6 2 2 4 4 2" xfId="36743"/>
    <cellStyle name="20% - Accent6 2 2 4 5" xfId="23758"/>
    <cellStyle name="20% - Accent6 2 2 4 5 2" xfId="42373"/>
    <cellStyle name="20% - Accent6 2 2 4 6" xfId="28042"/>
    <cellStyle name="20% - Accent6 2 2 4 6 2" xfId="46656"/>
    <cellStyle name="20% - Accent6 2 2 4 7" xfId="9780"/>
    <cellStyle name="20% - Accent6 2 2 4 8" xfId="32326"/>
    <cellStyle name="20% - Accent6 2 2 5" xfId="485"/>
    <cellStyle name="20% - Accent6 2 2 5 2" xfId="8269"/>
    <cellStyle name="20% - Accent6 2 2 5 2 2" xfId="21005"/>
    <cellStyle name="20% - Accent6 2 2 5 2 2 2" xfId="39624"/>
    <cellStyle name="20% - Accent6 2 2 5 2 3" xfId="25290"/>
    <cellStyle name="20% - Accent6 2 2 5 2 3 2" xfId="43904"/>
    <cellStyle name="20% - Accent6 2 2 5 2 4" xfId="29574"/>
    <cellStyle name="20% - Accent6 2 2 5 2 4 2" xfId="48188"/>
    <cellStyle name="20% - Accent6 2 2 5 2 5" xfId="11295"/>
    <cellStyle name="20% - Accent6 2 2 5 2 6" xfId="33841"/>
    <cellStyle name="20% - Accent6 2 2 5 3" xfId="18121"/>
    <cellStyle name="20% - Accent6 2 2 5 3 2" xfId="36745"/>
    <cellStyle name="20% - Accent6 2 2 5 4" xfId="23760"/>
    <cellStyle name="20% - Accent6 2 2 5 4 2" xfId="42375"/>
    <cellStyle name="20% - Accent6 2 2 5 5" xfId="28044"/>
    <cellStyle name="20% - Accent6 2 2 5 5 2" xfId="46658"/>
    <cellStyle name="20% - Accent6 2 2 5 6" xfId="9782"/>
    <cellStyle name="20% - Accent6 2 2 5 7" xfId="32328"/>
    <cellStyle name="20% - Accent6 2 2 6" xfId="8262"/>
    <cellStyle name="20% - Accent6 2 2 6 2" xfId="20998"/>
    <cellStyle name="20% - Accent6 2 2 6 2 2" xfId="39617"/>
    <cellStyle name="20% - Accent6 2 2 6 3" xfId="25283"/>
    <cellStyle name="20% - Accent6 2 2 6 3 2" xfId="43897"/>
    <cellStyle name="20% - Accent6 2 2 6 4" xfId="29567"/>
    <cellStyle name="20% - Accent6 2 2 6 4 2" xfId="48181"/>
    <cellStyle name="20% - Accent6 2 2 6 5" xfId="11288"/>
    <cellStyle name="20% - Accent6 2 2 6 6" xfId="33834"/>
    <cellStyle name="20% - Accent6 2 2 7" xfId="18114"/>
    <cellStyle name="20% - Accent6 2 2 7 2" xfId="36738"/>
    <cellStyle name="20% - Accent6 2 2 8" xfId="23753"/>
    <cellStyle name="20% - Accent6 2 2 8 2" xfId="42368"/>
    <cellStyle name="20% - Accent6 2 2 9" xfId="28037"/>
    <cellStyle name="20% - Accent6 2 2 9 2" xfId="46651"/>
    <cellStyle name="20% - Accent6 2 3" xfId="486"/>
    <cellStyle name="20% - Accent6 2 3 2" xfId="487"/>
    <cellStyle name="20% - Accent6 2 3 2 2" xfId="8271"/>
    <cellStyle name="20% - Accent6 2 3 2 2 2" xfId="21007"/>
    <cellStyle name="20% - Accent6 2 3 2 2 2 2" xfId="39626"/>
    <cellStyle name="20% - Accent6 2 3 2 2 3" xfId="25292"/>
    <cellStyle name="20% - Accent6 2 3 2 2 3 2" xfId="43906"/>
    <cellStyle name="20% - Accent6 2 3 2 2 4" xfId="29576"/>
    <cellStyle name="20% - Accent6 2 3 2 2 4 2" xfId="48190"/>
    <cellStyle name="20% - Accent6 2 3 2 2 5" xfId="11297"/>
    <cellStyle name="20% - Accent6 2 3 2 2 6" xfId="33843"/>
    <cellStyle name="20% - Accent6 2 3 2 3" xfId="18123"/>
    <cellStyle name="20% - Accent6 2 3 2 3 2" xfId="36747"/>
    <cellStyle name="20% - Accent6 2 3 2 4" xfId="23762"/>
    <cellStyle name="20% - Accent6 2 3 2 4 2" xfId="42377"/>
    <cellStyle name="20% - Accent6 2 3 2 5" xfId="28046"/>
    <cellStyle name="20% - Accent6 2 3 2 5 2" xfId="46660"/>
    <cellStyle name="20% - Accent6 2 3 2 6" xfId="9784"/>
    <cellStyle name="20% - Accent6 2 3 2 7" xfId="32330"/>
    <cellStyle name="20% - Accent6 2 3 3" xfId="8270"/>
    <cellStyle name="20% - Accent6 2 3 3 2" xfId="21006"/>
    <cellStyle name="20% - Accent6 2 3 3 2 2" xfId="39625"/>
    <cellStyle name="20% - Accent6 2 3 3 3" xfId="25291"/>
    <cellStyle name="20% - Accent6 2 3 3 3 2" xfId="43905"/>
    <cellStyle name="20% - Accent6 2 3 3 4" xfId="29575"/>
    <cellStyle name="20% - Accent6 2 3 3 4 2" xfId="48189"/>
    <cellStyle name="20% - Accent6 2 3 3 5" xfId="11296"/>
    <cellStyle name="20% - Accent6 2 3 3 6" xfId="33842"/>
    <cellStyle name="20% - Accent6 2 3 4" xfId="18122"/>
    <cellStyle name="20% - Accent6 2 3 4 2" xfId="36746"/>
    <cellStyle name="20% - Accent6 2 3 5" xfId="23761"/>
    <cellStyle name="20% - Accent6 2 3 5 2" xfId="42376"/>
    <cellStyle name="20% - Accent6 2 3 6" xfId="28045"/>
    <cellStyle name="20% - Accent6 2 3 6 2" xfId="46659"/>
    <cellStyle name="20% - Accent6 2 3 7" xfId="9783"/>
    <cellStyle name="20% - Accent6 2 3 8" xfId="32329"/>
    <cellStyle name="20% - Accent6 2 4" xfId="488"/>
    <cellStyle name="20% - Accent6 2 4 2" xfId="489"/>
    <cellStyle name="20% - Accent6 2 4 2 2" xfId="8273"/>
    <cellStyle name="20% - Accent6 2 4 2 2 2" xfId="21009"/>
    <cellStyle name="20% - Accent6 2 4 2 2 2 2" xfId="39628"/>
    <cellStyle name="20% - Accent6 2 4 2 2 3" xfId="25294"/>
    <cellStyle name="20% - Accent6 2 4 2 2 3 2" xfId="43908"/>
    <cellStyle name="20% - Accent6 2 4 2 2 4" xfId="29578"/>
    <cellStyle name="20% - Accent6 2 4 2 2 4 2" xfId="48192"/>
    <cellStyle name="20% - Accent6 2 4 2 2 5" xfId="11299"/>
    <cellStyle name="20% - Accent6 2 4 2 2 6" xfId="33845"/>
    <cellStyle name="20% - Accent6 2 4 2 3" xfId="18125"/>
    <cellStyle name="20% - Accent6 2 4 2 3 2" xfId="36749"/>
    <cellStyle name="20% - Accent6 2 4 2 4" xfId="23764"/>
    <cellStyle name="20% - Accent6 2 4 2 4 2" xfId="42379"/>
    <cellStyle name="20% - Accent6 2 4 2 5" xfId="28048"/>
    <cellStyle name="20% - Accent6 2 4 2 5 2" xfId="46662"/>
    <cellStyle name="20% - Accent6 2 4 2 6" xfId="9786"/>
    <cellStyle name="20% - Accent6 2 4 2 7" xfId="32332"/>
    <cellStyle name="20% - Accent6 2 4 3" xfId="8272"/>
    <cellStyle name="20% - Accent6 2 4 3 2" xfId="21008"/>
    <cellStyle name="20% - Accent6 2 4 3 2 2" xfId="39627"/>
    <cellStyle name="20% - Accent6 2 4 3 3" xfId="25293"/>
    <cellStyle name="20% - Accent6 2 4 3 3 2" xfId="43907"/>
    <cellStyle name="20% - Accent6 2 4 3 4" xfId="29577"/>
    <cellStyle name="20% - Accent6 2 4 3 4 2" xfId="48191"/>
    <cellStyle name="20% - Accent6 2 4 3 5" xfId="11298"/>
    <cellStyle name="20% - Accent6 2 4 3 6" xfId="33844"/>
    <cellStyle name="20% - Accent6 2 4 4" xfId="18124"/>
    <cellStyle name="20% - Accent6 2 4 4 2" xfId="36748"/>
    <cellStyle name="20% - Accent6 2 4 5" xfId="23763"/>
    <cellStyle name="20% - Accent6 2 4 5 2" xfId="42378"/>
    <cellStyle name="20% - Accent6 2 4 6" xfId="28047"/>
    <cellStyle name="20% - Accent6 2 4 6 2" xfId="46661"/>
    <cellStyle name="20% - Accent6 2 4 7" xfId="9785"/>
    <cellStyle name="20% - Accent6 2 4 8" xfId="32331"/>
    <cellStyle name="20% - Accent6 2 5" xfId="490"/>
    <cellStyle name="20% - Accent6 2 5 2" xfId="491"/>
    <cellStyle name="20% - Accent6 2 5 2 2" xfId="8275"/>
    <cellStyle name="20% - Accent6 2 5 2 2 2" xfId="21011"/>
    <cellStyle name="20% - Accent6 2 5 2 2 2 2" xfId="39630"/>
    <cellStyle name="20% - Accent6 2 5 2 2 3" xfId="25296"/>
    <cellStyle name="20% - Accent6 2 5 2 2 3 2" xfId="43910"/>
    <cellStyle name="20% - Accent6 2 5 2 2 4" xfId="29580"/>
    <cellStyle name="20% - Accent6 2 5 2 2 4 2" xfId="48194"/>
    <cellStyle name="20% - Accent6 2 5 2 2 5" xfId="11301"/>
    <cellStyle name="20% - Accent6 2 5 2 2 6" xfId="33847"/>
    <cellStyle name="20% - Accent6 2 5 2 3" xfId="18127"/>
    <cellStyle name="20% - Accent6 2 5 2 3 2" xfId="36751"/>
    <cellStyle name="20% - Accent6 2 5 2 4" xfId="23766"/>
    <cellStyle name="20% - Accent6 2 5 2 4 2" xfId="42381"/>
    <cellStyle name="20% - Accent6 2 5 2 5" xfId="28050"/>
    <cellStyle name="20% - Accent6 2 5 2 5 2" xfId="46664"/>
    <cellStyle name="20% - Accent6 2 5 2 6" xfId="9788"/>
    <cellStyle name="20% - Accent6 2 5 2 7" xfId="32334"/>
    <cellStyle name="20% - Accent6 2 5 3" xfId="8274"/>
    <cellStyle name="20% - Accent6 2 5 3 2" xfId="21010"/>
    <cellStyle name="20% - Accent6 2 5 3 2 2" xfId="39629"/>
    <cellStyle name="20% - Accent6 2 5 3 3" xfId="25295"/>
    <cellStyle name="20% - Accent6 2 5 3 3 2" xfId="43909"/>
    <cellStyle name="20% - Accent6 2 5 3 4" xfId="29579"/>
    <cellStyle name="20% - Accent6 2 5 3 4 2" xfId="48193"/>
    <cellStyle name="20% - Accent6 2 5 3 5" xfId="11300"/>
    <cellStyle name="20% - Accent6 2 5 3 6" xfId="33846"/>
    <cellStyle name="20% - Accent6 2 5 4" xfId="18126"/>
    <cellStyle name="20% - Accent6 2 5 4 2" xfId="36750"/>
    <cellStyle name="20% - Accent6 2 5 5" xfId="23765"/>
    <cellStyle name="20% - Accent6 2 5 5 2" xfId="42380"/>
    <cellStyle name="20% - Accent6 2 5 6" xfId="28049"/>
    <cellStyle name="20% - Accent6 2 5 6 2" xfId="46663"/>
    <cellStyle name="20% - Accent6 2 5 7" xfId="9787"/>
    <cellStyle name="20% - Accent6 2 5 8" xfId="32333"/>
    <cellStyle name="20% - Accent6 2 6" xfId="492"/>
    <cellStyle name="20% - Accent6 2 6 2" xfId="8276"/>
    <cellStyle name="20% - Accent6 2 6 2 2" xfId="21012"/>
    <cellStyle name="20% - Accent6 2 6 2 2 2" xfId="39631"/>
    <cellStyle name="20% - Accent6 2 6 2 3" xfId="25297"/>
    <cellStyle name="20% - Accent6 2 6 2 3 2" xfId="43911"/>
    <cellStyle name="20% - Accent6 2 6 2 4" xfId="29581"/>
    <cellStyle name="20% - Accent6 2 6 2 4 2" xfId="48195"/>
    <cellStyle name="20% - Accent6 2 6 2 5" xfId="11302"/>
    <cellStyle name="20% - Accent6 2 6 2 6" xfId="33848"/>
    <cellStyle name="20% - Accent6 2 6 3" xfId="18128"/>
    <cellStyle name="20% - Accent6 2 6 3 2" xfId="36752"/>
    <cellStyle name="20% - Accent6 2 6 4" xfId="23767"/>
    <cellStyle name="20% - Accent6 2 6 4 2" xfId="42382"/>
    <cellStyle name="20% - Accent6 2 6 5" xfId="28051"/>
    <cellStyle name="20% - Accent6 2 6 5 2" xfId="46665"/>
    <cellStyle name="20% - Accent6 2 6 6" xfId="9789"/>
    <cellStyle name="20% - Accent6 2 6 7" xfId="32335"/>
    <cellStyle name="20% - Accent6 2 7" xfId="493"/>
    <cellStyle name="20% - Accent6 2 7 2" xfId="8277"/>
    <cellStyle name="20% - Accent6 2 7 2 2" xfId="21013"/>
    <cellStyle name="20% - Accent6 2 7 2 2 2" xfId="39632"/>
    <cellStyle name="20% - Accent6 2 7 2 3" xfId="25298"/>
    <cellStyle name="20% - Accent6 2 7 2 3 2" xfId="43912"/>
    <cellStyle name="20% - Accent6 2 7 2 4" xfId="29582"/>
    <cellStyle name="20% - Accent6 2 7 2 4 2" xfId="48196"/>
    <cellStyle name="20% - Accent6 2 7 2 5" xfId="11303"/>
    <cellStyle name="20% - Accent6 2 7 2 6" xfId="33849"/>
    <cellStyle name="20% - Accent6 2 7 3" xfId="18129"/>
    <cellStyle name="20% - Accent6 2 7 3 2" xfId="36753"/>
    <cellStyle name="20% - Accent6 2 7 4" xfId="23768"/>
    <cellStyle name="20% - Accent6 2 7 4 2" xfId="42383"/>
    <cellStyle name="20% - Accent6 2 7 5" xfId="28052"/>
    <cellStyle name="20% - Accent6 2 7 5 2" xfId="46666"/>
    <cellStyle name="20% - Accent6 2 7 6" xfId="9790"/>
    <cellStyle name="20% - Accent6 2 7 7" xfId="32336"/>
    <cellStyle name="20% - Accent6 2 8" xfId="494"/>
    <cellStyle name="20% - Accent6 2 8 2" xfId="8278"/>
    <cellStyle name="20% - Accent6 2 8 2 2" xfId="11304"/>
    <cellStyle name="20% - Accent6 2 8 2 3" xfId="33850"/>
    <cellStyle name="20% - Accent6 2 8 3" xfId="20889"/>
    <cellStyle name="20% - Accent6 2 8 3 2" xfId="39510"/>
    <cellStyle name="20% - Accent6 2 8 4" xfId="23769"/>
    <cellStyle name="20% - Accent6 2 8 4 2" xfId="42384"/>
    <cellStyle name="20% - Accent6 2 8 5" xfId="28053"/>
    <cellStyle name="20% - Accent6 2 8 5 2" xfId="46667"/>
    <cellStyle name="20% - Accent6 2 8 6" xfId="9791"/>
    <cellStyle name="20% - Accent6 2 8 7" xfId="32337"/>
    <cellStyle name="20% - Accent6 2 9" xfId="12740"/>
    <cellStyle name="20% - Accent6 2 9 2" xfId="20997"/>
    <cellStyle name="20% - Accent6 2 9 2 2" xfId="39616"/>
    <cellStyle name="20% - Accent6 2 9 3" xfId="25282"/>
    <cellStyle name="20% - Accent6 2 9 3 2" xfId="43896"/>
    <cellStyle name="20% - Accent6 2 9 4" xfId="29566"/>
    <cellStyle name="20% - Accent6 2 9 4 2" xfId="48180"/>
    <cellStyle name="20% - Accent6 2 9 5" xfId="35278"/>
    <cellStyle name="40% - Accent1 2" xfId="32"/>
    <cellStyle name="40% - Accent1 2 10" xfId="18130"/>
    <cellStyle name="40% - Accent1 2 10 2" xfId="36754"/>
    <cellStyle name="40% - Accent1 2 2" xfId="495"/>
    <cellStyle name="40% - Accent1 2 2 10" xfId="9792"/>
    <cellStyle name="40% - Accent1 2 2 11" xfId="32338"/>
    <cellStyle name="40% - Accent1 2 2 2" xfId="496"/>
    <cellStyle name="40% - Accent1 2 2 2 2" xfId="497"/>
    <cellStyle name="40% - Accent1 2 2 2 2 2" xfId="8281"/>
    <cellStyle name="40% - Accent1 2 2 2 2 2 2" xfId="21017"/>
    <cellStyle name="40% - Accent1 2 2 2 2 2 2 2" xfId="39636"/>
    <cellStyle name="40% - Accent1 2 2 2 2 2 3" xfId="25302"/>
    <cellStyle name="40% - Accent1 2 2 2 2 2 3 2" xfId="43916"/>
    <cellStyle name="40% - Accent1 2 2 2 2 2 4" xfId="29586"/>
    <cellStyle name="40% - Accent1 2 2 2 2 2 4 2" xfId="48200"/>
    <cellStyle name="40% - Accent1 2 2 2 2 2 5" xfId="11307"/>
    <cellStyle name="40% - Accent1 2 2 2 2 2 6" xfId="33853"/>
    <cellStyle name="40% - Accent1 2 2 2 2 3" xfId="18133"/>
    <cellStyle name="40% - Accent1 2 2 2 2 3 2" xfId="36757"/>
    <cellStyle name="40% - Accent1 2 2 2 2 4" xfId="23772"/>
    <cellStyle name="40% - Accent1 2 2 2 2 4 2" xfId="42387"/>
    <cellStyle name="40% - Accent1 2 2 2 2 5" xfId="28056"/>
    <cellStyle name="40% - Accent1 2 2 2 2 5 2" xfId="46670"/>
    <cellStyle name="40% - Accent1 2 2 2 2 6" xfId="9794"/>
    <cellStyle name="40% - Accent1 2 2 2 2 7" xfId="32340"/>
    <cellStyle name="40% - Accent1 2 2 2 3" xfId="8280"/>
    <cellStyle name="40% - Accent1 2 2 2 3 2" xfId="21016"/>
    <cellStyle name="40% - Accent1 2 2 2 3 2 2" xfId="39635"/>
    <cellStyle name="40% - Accent1 2 2 2 3 3" xfId="25301"/>
    <cellStyle name="40% - Accent1 2 2 2 3 3 2" xfId="43915"/>
    <cellStyle name="40% - Accent1 2 2 2 3 4" xfId="29585"/>
    <cellStyle name="40% - Accent1 2 2 2 3 4 2" xfId="48199"/>
    <cellStyle name="40% - Accent1 2 2 2 3 5" xfId="11306"/>
    <cellStyle name="40% - Accent1 2 2 2 3 6" xfId="33852"/>
    <cellStyle name="40% - Accent1 2 2 2 4" xfId="18132"/>
    <cellStyle name="40% - Accent1 2 2 2 4 2" xfId="36756"/>
    <cellStyle name="40% - Accent1 2 2 2 5" xfId="23771"/>
    <cellStyle name="40% - Accent1 2 2 2 5 2" xfId="42386"/>
    <cellStyle name="40% - Accent1 2 2 2 6" xfId="28055"/>
    <cellStyle name="40% - Accent1 2 2 2 6 2" xfId="46669"/>
    <cellStyle name="40% - Accent1 2 2 2 7" xfId="9793"/>
    <cellStyle name="40% - Accent1 2 2 2 8" xfId="32339"/>
    <cellStyle name="40% - Accent1 2 2 3" xfId="498"/>
    <cellStyle name="40% - Accent1 2 2 3 2" xfId="499"/>
    <cellStyle name="40% - Accent1 2 2 3 2 2" xfId="8283"/>
    <cellStyle name="40% - Accent1 2 2 3 2 2 2" xfId="21019"/>
    <cellStyle name="40% - Accent1 2 2 3 2 2 2 2" xfId="39638"/>
    <cellStyle name="40% - Accent1 2 2 3 2 2 3" xfId="25304"/>
    <cellStyle name="40% - Accent1 2 2 3 2 2 3 2" xfId="43918"/>
    <cellStyle name="40% - Accent1 2 2 3 2 2 4" xfId="29588"/>
    <cellStyle name="40% - Accent1 2 2 3 2 2 4 2" xfId="48202"/>
    <cellStyle name="40% - Accent1 2 2 3 2 2 5" xfId="11309"/>
    <cellStyle name="40% - Accent1 2 2 3 2 2 6" xfId="33855"/>
    <cellStyle name="40% - Accent1 2 2 3 2 3" xfId="18135"/>
    <cellStyle name="40% - Accent1 2 2 3 2 3 2" xfId="36759"/>
    <cellStyle name="40% - Accent1 2 2 3 2 4" xfId="23774"/>
    <cellStyle name="40% - Accent1 2 2 3 2 4 2" xfId="42389"/>
    <cellStyle name="40% - Accent1 2 2 3 2 5" xfId="28058"/>
    <cellStyle name="40% - Accent1 2 2 3 2 5 2" xfId="46672"/>
    <cellStyle name="40% - Accent1 2 2 3 2 6" xfId="9796"/>
    <cellStyle name="40% - Accent1 2 2 3 2 7" xfId="32342"/>
    <cellStyle name="40% - Accent1 2 2 3 3" xfId="8282"/>
    <cellStyle name="40% - Accent1 2 2 3 3 2" xfId="21018"/>
    <cellStyle name="40% - Accent1 2 2 3 3 2 2" xfId="39637"/>
    <cellStyle name="40% - Accent1 2 2 3 3 3" xfId="25303"/>
    <cellStyle name="40% - Accent1 2 2 3 3 3 2" xfId="43917"/>
    <cellStyle name="40% - Accent1 2 2 3 3 4" xfId="29587"/>
    <cellStyle name="40% - Accent1 2 2 3 3 4 2" xfId="48201"/>
    <cellStyle name="40% - Accent1 2 2 3 3 5" xfId="11308"/>
    <cellStyle name="40% - Accent1 2 2 3 3 6" xfId="33854"/>
    <cellStyle name="40% - Accent1 2 2 3 4" xfId="18134"/>
    <cellStyle name="40% - Accent1 2 2 3 4 2" xfId="36758"/>
    <cellStyle name="40% - Accent1 2 2 3 5" xfId="23773"/>
    <cellStyle name="40% - Accent1 2 2 3 5 2" xfId="42388"/>
    <cellStyle name="40% - Accent1 2 2 3 6" xfId="28057"/>
    <cellStyle name="40% - Accent1 2 2 3 6 2" xfId="46671"/>
    <cellStyle name="40% - Accent1 2 2 3 7" xfId="9795"/>
    <cellStyle name="40% - Accent1 2 2 3 8" xfId="32341"/>
    <cellStyle name="40% - Accent1 2 2 4" xfId="500"/>
    <cellStyle name="40% - Accent1 2 2 4 2" xfId="501"/>
    <cellStyle name="40% - Accent1 2 2 4 2 2" xfId="8285"/>
    <cellStyle name="40% - Accent1 2 2 4 2 2 2" xfId="21021"/>
    <cellStyle name="40% - Accent1 2 2 4 2 2 2 2" xfId="39640"/>
    <cellStyle name="40% - Accent1 2 2 4 2 2 3" xfId="25306"/>
    <cellStyle name="40% - Accent1 2 2 4 2 2 3 2" xfId="43920"/>
    <cellStyle name="40% - Accent1 2 2 4 2 2 4" xfId="29590"/>
    <cellStyle name="40% - Accent1 2 2 4 2 2 4 2" xfId="48204"/>
    <cellStyle name="40% - Accent1 2 2 4 2 2 5" xfId="11311"/>
    <cellStyle name="40% - Accent1 2 2 4 2 2 6" xfId="33857"/>
    <cellStyle name="40% - Accent1 2 2 4 2 3" xfId="18137"/>
    <cellStyle name="40% - Accent1 2 2 4 2 3 2" xfId="36761"/>
    <cellStyle name="40% - Accent1 2 2 4 2 4" xfId="23776"/>
    <cellStyle name="40% - Accent1 2 2 4 2 4 2" xfId="42391"/>
    <cellStyle name="40% - Accent1 2 2 4 2 5" xfId="28060"/>
    <cellStyle name="40% - Accent1 2 2 4 2 5 2" xfId="46674"/>
    <cellStyle name="40% - Accent1 2 2 4 2 6" xfId="9798"/>
    <cellStyle name="40% - Accent1 2 2 4 2 7" xfId="32344"/>
    <cellStyle name="40% - Accent1 2 2 4 3" xfId="8284"/>
    <cellStyle name="40% - Accent1 2 2 4 3 2" xfId="21020"/>
    <cellStyle name="40% - Accent1 2 2 4 3 2 2" xfId="39639"/>
    <cellStyle name="40% - Accent1 2 2 4 3 3" xfId="25305"/>
    <cellStyle name="40% - Accent1 2 2 4 3 3 2" xfId="43919"/>
    <cellStyle name="40% - Accent1 2 2 4 3 4" xfId="29589"/>
    <cellStyle name="40% - Accent1 2 2 4 3 4 2" xfId="48203"/>
    <cellStyle name="40% - Accent1 2 2 4 3 5" xfId="11310"/>
    <cellStyle name="40% - Accent1 2 2 4 3 6" xfId="33856"/>
    <cellStyle name="40% - Accent1 2 2 4 4" xfId="18136"/>
    <cellStyle name="40% - Accent1 2 2 4 4 2" xfId="36760"/>
    <cellStyle name="40% - Accent1 2 2 4 5" xfId="23775"/>
    <cellStyle name="40% - Accent1 2 2 4 5 2" xfId="42390"/>
    <cellStyle name="40% - Accent1 2 2 4 6" xfId="28059"/>
    <cellStyle name="40% - Accent1 2 2 4 6 2" xfId="46673"/>
    <cellStyle name="40% - Accent1 2 2 4 7" xfId="9797"/>
    <cellStyle name="40% - Accent1 2 2 4 8" xfId="32343"/>
    <cellStyle name="40% - Accent1 2 2 5" xfId="502"/>
    <cellStyle name="40% - Accent1 2 2 5 2" xfId="8286"/>
    <cellStyle name="40% - Accent1 2 2 5 2 2" xfId="21022"/>
    <cellStyle name="40% - Accent1 2 2 5 2 2 2" xfId="39641"/>
    <cellStyle name="40% - Accent1 2 2 5 2 3" xfId="25307"/>
    <cellStyle name="40% - Accent1 2 2 5 2 3 2" xfId="43921"/>
    <cellStyle name="40% - Accent1 2 2 5 2 4" xfId="29591"/>
    <cellStyle name="40% - Accent1 2 2 5 2 4 2" xfId="48205"/>
    <cellStyle name="40% - Accent1 2 2 5 2 5" xfId="11312"/>
    <cellStyle name="40% - Accent1 2 2 5 2 6" xfId="33858"/>
    <cellStyle name="40% - Accent1 2 2 5 3" xfId="18138"/>
    <cellStyle name="40% - Accent1 2 2 5 3 2" xfId="36762"/>
    <cellStyle name="40% - Accent1 2 2 5 4" xfId="23777"/>
    <cellStyle name="40% - Accent1 2 2 5 4 2" xfId="42392"/>
    <cellStyle name="40% - Accent1 2 2 5 5" xfId="28061"/>
    <cellStyle name="40% - Accent1 2 2 5 5 2" xfId="46675"/>
    <cellStyle name="40% - Accent1 2 2 5 6" xfId="9799"/>
    <cellStyle name="40% - Accent1 2 2 5 7" xfId="32345"/>
    <cellStyle name="40% - Accent1 2 2 6" xfId="8279"/>
    <cellStyle name="40% - Accent1 2 2 6 2" xfId="21015"/>
    <cellStyle name="40% - Accent1 2 2 6 2 2" xfId="39634"/>
    <cellStyle name="40% - Accent1 2 2 6 3" xfId="25300"/>
    <cellStyle name="40% - Accent1 2 2 6 3 2" xfId="43914"/>
    <cellStyle name="40% - Accent1 2 2 6 4" xfId="29584"/>
    <cellStyle name="40% - Accent1 2 2 6 4 2" xfId="48198"/>
    <cellStyle name="40% - Accent1 2 2 6 5" xfId="11305"/>
    <cellStyle name="40% - Accent1 2 2 6 6" xfId="33851"/>
    <cellStyle name="40% - Accent1 2 2 7" xfId="18131"/>
    <cellStyle name="40% - Accent1 2 2 7 2" xfId="36755"/>
    <cellStyle name="40% - Accent1 2 2 8" xfId="23770"/>
    <cellStyle name="40% - Accent1 2 2 8 2" xfId="42385"/>
    <cellStyle name="40% - Accent1 2 2 9" xfId="28054"/>
    <cellStyle name="40% - Accent1 2 2 9 2" xfId="46668"/>
    <cellStyle name="40% - Accent1 2 3" xfId="503"/>
    <cellStyle name="40% - Accent1 2 3 2" xfId="504"/>
    <cellStyle name="40% - Accent1 2 3 2 2" xfId="8288"/>
    <cellStyle name="40% - Accent1 2 3 2 2 2" xfId="21024"/>
    <cellStyle name="40% - Accent1 2 3 2 2 2 2" xfId="39643"/>
    <cellStyle name="40% - Accent1 2 3 2 2 3" xfId="25309"/>
    <cellStyle name="40% - Accent1 2 3 2 2 3 2" xfId="43923"/>
    <cellStyle name="40% - Accent1 2 3 2 2 4" xfId="29593"/>
    <cellStyle name="40% - Accent1 2 3 2 2 4 2" xfId="48207"/>
    <cellStyle name="40% - Accent1 2 3 2 2 5" xfId="11314"/>
    <cellStyle name="40% - Accent1 2 3 2 2 6" xfId="33860"/>
    <cellStyle name="40% - Accent1 2 3 2 3" xfId="18140"/>
    <cellStyle name="40% - Accent1 2 3 2 3 2" xfId="36764"/>
    <cellStyle name="40% - Accent1 2 3 2 4" xfId="23779"/>
    <cellStyle name="40% - Accent1 2 3 2 4 2" xfId="42394"/>
    <cellStyle name="40% - Accent1 2 3 2 5" xfId="28063"/>
    <cellStyle name="40% - Accent1 2 3 2 5 2" xfId="46677"/>
    <cellStyle name="40% - Accent1 2 3 2 6" xfId="9801"/>
    <cellStyle name="40% - Accent1 2 3 2 7" xfId="32347"/>
    <cellStyle name="40% - Accent1 2 3 3" xfId="8287"/>
    <cellStyle name="40% - Accent1 2 3 3 2" xfId="21023"/>
    <cellStyle name="40% - Accent1 2 3 3 2 2" xfId="39642"/>
    <cellStyle name="40% - Accent1 2 3 3 3" xfId="25308"/>
    <cellStyle name="40% - Accent1 2 3 3 3 2" xfId="43922"/>
    <cellStyle name="40% - Accent1 2 3 3 4" xfId="29592"/>
    <cellStyle name="40% - Accent1 2 3 3 4 2" xfId="48206"/>
    <cellStyle name="40% - Accent1 2 3 3 5" xfId="11313"/>
    <cellStyle name="40% - Accent1 2 3 3 6" xfId="33859"/>
    <cellStyle name="40% - Accent1 2 3 4" xfId="18139"/>
    <cellStyle name="40% - Accent1 2 3 4 2" xfId="36763"/>
    <cellStyle name="40% - Accent1 2 3 5" xfId="23778"/>
    <cellStyle name="40% - Accent1 2 3 5 2" xfId="42393"/>
    <cellStyle name="40% - Accent1 2 3 6" xfId="28062"/>
    <cellStyle name="40% - Accent1 2 3 6 2" xfId="46676"/>
    <cellStyle name="40% - Accent1 2 3 7" xfId="9800"/>
    <cellStyle name="40% - Accent1 2 3 8" xfId="32346"/>
    <cellStyle name="40% - Accent1 2 4" xfId="505"/>
    <cellStyle name="40% - Accent1 2 4 2" xfId="506"/>
    <cellStyle name="40% - Accent1 2 4 2 2" xfId="8290"/>
    <cellStyle name="40% - Accent1 2 4 2 2 2" xfId="21026"/>
    <cellStyle name="40% - Accent1 2 4 2 2 2 2" xfId="39645"/>
    <cellStyle name="40% - Accent1 2 4 2 2 3" xfId="25311"/>
    <cellStyle name="40% - Accent1 2 4 2 2 3 2" xfId="43925"/>
    <cellStyle name="40% - Accent1 2 4 2 2 4" xfId="29595"/>
    <cellStyle name="40% - Accent1 2 4 2 2 4 2" xfId="48209"/>
    <cellStyle name="40% - Accent1 2 4 2 2 5" xfId="11316"/>
    <cellStyle name="40% - Accent1 2 4 2 2 6" xfId="33862"/>
    <cellStyle name="40% - Accent1 2 4 2 3" xfId="18142"/>
    <cellStyle name="40% - Accent1 2 4 2 3 2" xfId="36766"/>
    <cellStyle name="40% - Accent1 2 4 2 4" xfId="23781"/>
    <cellStyle name="40% - Accent1 2 4 2 4 2" xfId="42396"/>
    <cellStyle name="40% - Accent1 2 4 2 5" xfId="28065"/>
    <cellStyle name="40% - Accent1 2 4 2 5 2" xfId="46679"/>
    <cellStyle name="40% - Accent1 2 4 2 6" xfId="9803"/>
    <cellStyle name="40% - Accent1 2 4 2 7" xfId="32349"/>
    <cellStyle name="40% - Accent1 2 4 3" xfId="8289"/>
    <cellStyle name="40% - Accent1 2 4 3 2" xfId="21025"/>
    <cellStyle name="40% - Accent1 2 4 3 2 2" xfId="39644"/>
    <cellStyle name="40% - Accent1 2 4 3 3" xfId="25310"/>
    <cellStyle name="40% - Accent1 2 4 3 3 2" xfId="43924"/>
    <cellStyle name="40% - Accent1 2 4 3 4" xfId="29594"/>
    <cellStyle name="40% - Accent1 2 4 3 4 2" xfId="48208"/>
    <cellStyle name="40% - Accent1 2 4 3 5" xfId="11315"/>
    <cellStyle name="40% - Accent1 2 4 3 6" xfId="33861"/>
    <cellStyle name="40% - Accent1 2 4 4" xfId="18141"/>
    <cellStyle name="40% - Accent1 2 4 4 2" xfId="36765"/>
    <cellStyle name="40% - Accent1 2 4 5" xfId="23780"/>
    <cellStyle name="40% - Accent1 2 4 5 2" xfId="42395"/>
    <cellStyle name="40% - Accent1 2 4 6" xfId="28064"/>
    <cellStyle name="40% - Accent1 2 4 6 2" xfId="46678"/>
    <cellStyle name="40% - Accent1 2 4 7" xfId="9802"/>
    <cellStyle name="40% - Accent1 2 4 8" xfId="32348"/>
    <cellStyle name="40% - Accent1 2 5" xfId="507"/>
    <cellStyle name="40% - Accent1 2 5 2" xfId="508"/>
    <cellStyle name="40% - Accent1 2 5 2 2" xfId="8292"/>
    <cellStyle name="40% - Accent1 2 5 2 2 2" xfId="21028"/>
    <cellStyle name="40% - Accent1 2 5 2 2 2 2" xfId="39647"/>
    <cellStyle name="40% - Accent1 2 5 2 2 3" xfId="25313"/>
    <cellStyle name="40% - Accent1 2 5 2 2 3 2" xfId="43927"/>
    <cellStyle name="40% - Accent1 2 5 2 2 4" xfId="29597"/>
    <cellStyle name="40% - Accent1 2 5 2 2 4 2" xfId="48211"/>
    <cellStyle name="40% - Accent1 2 5 2 2 5" xfId="11318"/>
    <cellStyle name="40% - Accent1 2 5 2 2 6" xfId="33864"/>
    <cellStyle name="40% - Accent1 2 5 2 3" xfId="18144"/>
    <cellStyle name="40% - Accent1 2 5 2 3 2" xfId="36768"/>
    <cellStyle name="40% - Accent1 2 5 2 4" xfId="23783"/>
    <cellStyle name="40% - Accent1 2 5 2 4 2" xfId="42398"/>
    <cellStyle name="40% - Accent1 2 5 2 5" xfId="28067"/>
    <cellStyle name="40% - Accent1 2 5 2 5 2" xfId="46681"/>
    <cellStyle name="40% - Accent1 2 5 2 6" xfId="9805"/>
    <cellStyle name="40% - Accent1 2 5 2 7" xfId="32351"/>
    <cellStyle name="40% - Accent1 2 5 3" xfId="8291"/>
    <cellStyle name="40% - Accent1 2 5 3 2" xfId="21027"/>
    <cellStyle name="40% - Accent1 2 5 3 2 2" xfId="39646"/>
    <cellStyle name="40% - Accent1 2 5 3 3" xfId="25312"/>
    <cellStyle name="40% - Accent1 2 5 3 3 2" xfId="43926"/>
    <cellStyle name="40% - Accent1 2 5 3 4" xfId="29596"/>
    <cellStyle name="40% - Accent1 2 5 3 4 2" xfId="48210"/>
    <cellStyle name="40% - Accent1 2 5 3 5" xfId="11317"/>
    <cellStyle name="40% - Accent1 2 5 3 6" xfId="33863"/>
    <cellStyle name="40% - Accent1 2 5 4" xfId="18143"/>
    <cellStyle name="40% - Accent1 2 5 4 2" xfId="36767"/>
    <cellStyle name="40% - Accent1 2 5 5" xfId="23782"/>
    <cellStyle name="40% - Accent1 2 5 5 2" xfId="42397"/>
    <cellStyle name="40% - Accent1 2 5 6" xfId="28066"/>
    <cellStyle name="40% - Accent1 2 5 6 2" xfId="46680"/>
    <cellStyle name="40% - Accent1 2 5 7" xfId="9804"/>
    <cellStyle name="40% - Accent1 2 5 8" xfId="32350"/>
    <cellStyle name="40% - Accent1 2 6" xfId="509"/>
    <cellStyle name="40% - Accent1 2 6 2" xfId="8293"/>
    <cellStyle name="40% - Accent1 2 6 2 2" xfId="21029"/>
    <cellStyle name="40% - Accent1 2 6 2 2 2" xfId="39648"/>
    <cellStyle name="40% - Accent1 2 6 2 3" xfId="25314"/>
    <cellStyle name="40% - Accent1 2 6 2 3 2" xfId="43928"/>
    <cellStyle name="40% - Accent1 2 6 2 4" xfId="29598"/>
    <cellStyle name="40% - Accent1 2 6 2 4 2" xfId="48212"/>
    <cellStyle name="40% - Accent1 2 6 2 5" xfId="11319"/>
    <cellStyle name="40% - Accent1 2 6 2 6" xfId="33865"/>
    <cellStyle name="40% - Accent1 2 6 3" xfId="18145"/>
    <cellStyle name="40% - Accent1 2 6 3 2" xfId="36769"/>
    <cellStyle name="40% - Accent1 2 6 4" xfId="23784"/>
    <cellStyle name="40% - Accent1 2 6 4 2" xfId="42399"/>
    <cellStyle name="40% - Accent1 2 6 5" xfId="28068"/>
    <cellStyle name="40% - Accent1 2 6 5 2" xfId="46682"/>
    <cellStyle name="40% - Accent1 2 6 6" xfId="9806"/>
    <cellStyle name="40% - Accent1 2 6 7" xfId="32352"/>
    <cellStyle name="40% - Accent1 2 7" xfId="510"/>
    <cellStyle name="40% - Accent1 2 7 2" xfId="8294"/>
    <cellStyle name="40% - Accent1 2 7 2 2" xfId="21030"/>
    <cellStyle name="40% - Accent1 2 7 2 2 2" xfId="39649"/>
    <cellStyle name="40% - Accent1 2 7 2 3" xfId="25315"/>
    <cellStyle name="40% - Accent1 2 7 2 3 2" xfId="43929"/>
    <cellStyle name="40% - Accent1 2 7 2 4" xfId="29599"/>
    <cellStyle name="40% - Accent1 2 7 2 4 2" xfId="48213"/>
    <cellStyle name="40% - Accent1 2 7 2 5" xfId="11320"/>
    <cellStyle name="40% - Accent1 2 7 2 6" xfId="33866"/>
    <cellStyle name="40% - Accent1 2 7 3" xfId="18146"/>
    <cellStyle name="40% - Accent1 2 7 3 2" xfId="36770"/>
    <cellStyle name="40% - Accent1 2 7 4" xfId="23785"/>
    <cellStyle name="40% - Accent1 2 7 4 2" xfId="42400"/>
    <cellStyle name="40% - Accent1 2 7 5" xfId="28069"/>
    <cellStyle name="40% - Accent1 2 7 5 2" xfId="46683"/>
    <cellStyle name="40% - Accent1 2 7 6" xfId="9807"/>
    <cellStyle name="40% - Accent1 2 7 7" xfId="32353"/>
    <cellStyle name="40% - Accent1 2 8" xfId="511"/>
    <cellStyle name="40% - Accent1 2 8 2" xfId="8295"/>
    <cellStyle name="40% - Accent1 2 8 2 2" xfId="11321"/>
    <cellStyle name="40% - Accent1 2 8 2 3" xfId="33867"/>
    <cellStyle name="40% - Accent1 2 8 3" xfId="20888"/>
    <cellStyle name="40% - Accent1 2 8 3 2" xfId="39509"/>
    <cellStyle name="40% - Accent1 2 8 4" xfId="23786"/>
    <cellStyle name="40% - Accent1 2 8 4 2" xfId="42401"/>
    <cellStyle name="40% - Accent1 2 8 5" xfId="28070"/>
    <cellStyle name="40% - Accent1 2 8 5 2" xfId="46684"/>
    <cellStyle name="40% - Accent1 2 8 6" xfId="9808"/>
    <cellStyle name="40% - Accent1 2 8 7" xfId="32354"/>
    <cellStyle name="40% - Accent1 2 9" xfId="12741"/>
    <cellStyle name="40% - Accent1 2 9 2" xfId="21014"/>
    <cellStyle name="40% - Accent1 2 9 2 2" xfId="39633"/>
    <cellStyle name="40% - Accent1 2 9 3" xfId="25299"/>
    <cellStyle name="40% - Accent1 2 9 3 2" xfId="43913"/>
    <cellStyle name="40% - Accent1 2 9 4" xfId="29583"/>
    <cellStyle name="40% - Accent1 2 9 4 2" xfId="48197"/>
    <cellStyle name="40% - Accent1 2 9 5" xfId="35279"/>
    <cellStyle name="40% - Accent2 2" xfId="33"/>
    <cellStyle name="40% - Accent2 2 10" xfId="18147"/>
    <cellStyle name="40% - Accent2 2 10 2" xfId="36771"/>
    <cellStyle name="40% - Accent2 2 2" xfId="512"/>
    <cellStyle name="40% - Accent2 2 2 10" xfId="9809"/>
    <cellStyle name="40% - Accent2 2 2 11" xfId="32355"/>
    <cellStyle name="40% - Accent2 2 2 2" xfId="513"/>
    <cellStyle name="40% - Accent2 2 2 2 2" xfId="514"/>
    <cellStyle name="40% - Accent2 2 2 2 2 2" xfId="8298"/>
    <cellStyle name="40% - Accent2 2 2 2 2 2 2" xfId="21034"/>
    <cellStyle name="40% - Accent2 2 2 2 2 2 2 2" xfId="39653"/>
    <cellStyle name="40% - Accent2 2 2 2 2 2 3" xfId="25319"/>
    <cellStyle name="40% - Accent2 2 2 2 2 2 3 2" xfId="43933"/>
    <cellStyle name="40% - Accent2 2 2 2 2 2 4" xfId="29603"/>
    <cellStyle name="40% - Accent2 2 2 2 2 2 4 2" xfId="48217"/>
    <cellStyle name="40% - Accent2 2 2 2 2 2 5" xfId="11324"/>
    <cellStyle name="40% - Accent2 2 2 2 2 2 6" xfId="33870"/>
    <cellStyle name="40% - Accent2 2 2 2 2 3" xfId="18150"/>
    <cellStyle name="40% - Accent2 2 2 2 2 3 2" xfId="36774"/>
    <cellStyle name="40% - Accent2 2 2 2 2 4" xfId="23789"/>
    <cellStyle name="40% - Accent2 2 2 2 2 4 2" xfId="42404"/>
    <cellStyle name="40% - Accent2 2 2 2 2 5" xfId="28073"/>
    <cellStyle name="40% - Accent2 2 2 2 2 5 2" xfId="46687"/>
    <cellStyle name="40% - Accent2 2 2 2 2 6" xfId="9811"/>
    <cellStyle name="40% - Accent2 2 2 2 2 7" xfId="32357"/>
    <cellStyle name="40% - Accent2 2 2 2 3" xfId="8297"/>
    <cellStyle name="40% - Accent2 2 2 2 3 2" xfId="21033"/>
    <cellStyle name="40% - Accent2 2 2 2 3 2 2" xfId="39652"/>
    <cellStyle name="40% - Accent2 2 2 2 3 3" xfId="25318"/>
    <cellStyle name="40% - Accent2 2 2 2 3 3 2" xfId="43932"/>
    <cellStyle name="40% - Accent2 2 2 2 3 4" xfId="29602"/>
    <cellStyle name="40% - Accent2 2 2 2 3 4 2" xfId="48216"/>
    <cellStyle name="40% - Accent2 2 2 2 3 5" xfId="11323"/>
    <cellStyle name="40% - Accent2 2 2 2 3 6" xfId="33869"/>
    <cellStyle name="40% - Accent2 2 2 2 4" xfId="18149"/>
    <cellStyle name="40% - Accent2 2 2 2 4 2" xfId="36773"/>
    <cellStyle name="40% - Accent2 2 2 2 5" xfId="23788"/>
    <cellStyle name="40% - Accent2 2 2 2 5 2" xfId="42403"/>
    <cellStyle name="40% - Accent2 2 2 2 6" xfId="28072"/>
    <cellStyle name="40% - Accent2 2 2 2 6 2" xfId="46686"/>
    <cellStyle name="40% - Accent2 2 2 2 7" xfId="9810"/>
    <cellStyle name="40% - Accent2 2 2 2 8" xfId="32356"/>
    <cellStyle name="40% - Accent2 2 2 3" xfId="515"/>
    <cellStyle name="40% - Accent2 2 2 3 2" xfId="516"/>
    <cellStyle name="40% - Accent2 2 2 3 2 2" xfId="8300"/>
    <cellStyle name="40% - Accent2 2 2 3 2 2 2" xfId="21036"/>
    <cellStyle name="40% - Accent2 2 2 3 2 2 2 2" xfId="39655"/>
    <cellStyle name="40% - Accent2 2 2 3 2 2 3" xfId="25321"/>
    <cellStyle name="40% - Accent2 2 2 3 2 2 3 2" xfId="43935"/>
    <cellStyle name="40% - Accent2 2 2 3 2 2 4" xfId="29605"/>
    <cellStyle name="40% - Accent2 2 2 3 2 2 4 2" xfId="48219"/>
    <cellStyle name="40% - Accent2 2 2 3 2 2 5" xfId="11326"/>
    <cellStyle name="40% - Accent2 2 2 3 2 2 6" xfId="33872"/>
    <cellStyle name="40% - Accent2 2 2 3 2 3" xfId="18152"/>
    <cellStyle name="40% - Accent2 2 2 3 2 3 2" xfId="36776"/>
    <cellStyle name="40% - Accent2 2 2 3 2 4" xfId="23791"/>
    <cellStyle name="40% - Accent2 2 2 3 2 4 2" xfId="42406"/>
    <cellStyle name="40% - Accent2 2 2 3 2 5" xfId="28075"/>
    <cellStyle name="40% - Accent2 2 2 3 2 5 2" xfId="46689"/>
    <cellStyle name="40% - Accent2 2 2 3 2 6" xfId="9813"/>
    <cellStyle name="40% - Accent2 2 2 3 2 7" xfId="32359"/>
    <cellStyle name="40% - Accent2 2 2 3 3" xfId="8299"/>
    <cellStyle name="40% - Accent2 2 2 3 3 2" xfId="21035"/>
    <cellStyle name="40% - Accent2 2 2 3 3 2 2" xfId="39654"/>
    <cellStyle name="40% - Accent2 2 2 3 3 3" xfId="25320"/>
    <cellStyle name="40% - Accent2 2 2 3 3 3 2" xfId="43934"/>
    <cellStyle name="40% - Accent2 2 2 3 3 4" xfId="29604"/>
    <cellStyle name="40% - Accent2 2 2 3 3 4 2" xfId="48218"/>
    <cellStyle name="40% - Accent2 2 2 3 3 5" xfId="11325"/>
    <cellStyle name="40% - Accent2 2 2 3 3 6" xfId="33871"/>
    <cellStyle name="40% - Accent2 2 2 3 4" xfId="18151"/>
    <cellStyle name="40% - Accent2 2 2 3 4 2" xfId="36775"/>
    <cellStyle name="40% - Accent2 2 2 3 5" xfId="23790"/>
    <cellStyle name="40% - Accent2 2 2 3 5 2" xfId="42405"/>
    <cellStyle name="40% - Accent2 2 2 3 6" xfId="28074"/>
    <cellStyle name="40% - Accent2 2 2 3 6 2" xfId="46688"/>
    <cellStyle name="40% - Accent2 2 2 3 7" xfId="9812"/>
    <cellStyle name="40% - Accent2 2 2 3 8" xfId="32358"/>
    <cellStyle name="40% - Accent2 2 2 4" xfId="517"/>
    <cellStyle name="40% - Accent2 2 2 4 2" xfId="518"/>
    <cellStyle name="40% - Accent2 2 2 4 2 2" xfId="8302"/>
    <cellStyle name="40% - Accent2 2 2 4 2 2 2" xfId="21038"/>
    <cellStyle name="40% - Accent2 2 2 4 2 2 2 2" xfId="39657"/>
    <cellStyle name="40% - Accent2 2 2 4 2 2 3" xfId="25323"/>
    <cellStyle name="40% - Accent2 2 2 4 2 2 3 2" xfId="43937"/>
    <cellStyle name="40% - Accent2 2 2 4 2 2 4" xfId="29607"/>
    <cellStyle name="40% - Accent2 2 2 4 2 2 4 2" xfId="48221"/>
    <cellStyle name="40% - Accent2 2 2 4 2 2 5" xfId="11328"/>
    <cellStyle name="40% - Accent2 2 2 4 2 2 6" xfId="33874"/>
    <cellStyle name="40% - Accent2 2 2 4 2 3" xfId="18154"/>
    <cellStyle name="40% - Accent2 2 2 4 2 3 2" xfId="36778"/>
    <cellStyle name="40% - Accent2 2 2 4 2 4" xfId="23793"/>
    <cellStyle name="40% - Accent2 2 2 4 2 4 2" xfId="42408"/>
    <cellStyle name="40% - Accent2 2 2 4 2 5" xfId="28077"/>
    <cellStyle name="40% - Accent2 2 2 4 2 5 2" xfId="46691"/>
    <cellStyle name="40% - Accent2 2 2 4 2 6" xfId="9815"/>
    <cellStyle name="40% - Accent2 2 2 4 2 7" xfId="32361"/>
    <cellStyle name="40% - Accent2 2 2 4 3" xfId="8301"/>
    <cellStyle name="40% - Accent2 2 2 4 3 2" xfId="21037"/>
    <cellStyle name="40% - Accent2 2 2 4 3 2 2" xfId="39656"/>
    <cellStyle name="40% - Accent2 2 2 4 3 3" xfId="25322"/>
    <cellStyle name="40% - Accent2 2 2 4 3 3 2" xfId="43936"/>
    <cellStyle name="40% - Accent2 2 2 4 3 4" xfId="29606"/>
    <cellStyle name="40% - Accent2 2 2 4 3 4 2" xfId="48220"/>
    <cellStyle name="40% - Accent2 2 2 4 3 5" xfId="11327"/>
    <cellStyle name="40% - Accent2 2 2 4 3 6" xfId="33873"/>
    <cellStyle name="40% - Accent2 2 2 4 4" xfId="18153"/>
    <cellStyle name="40% - Accent2 2 2 4 4 2" xfId="36777"/>
    <cellStyle name="40% - Accent2 2 2 4 5" xfId="23792"/>
    <cellStyle name="40% - Accent2 2 2 4 5 2" xfId="42407"/>
    <cellStyle name="40% - Accent2 2 2 4 6" xfId="28076"/>
    <cellStyle name="40% - Accent2 2 2 4 6 2" xfId="46690"/>
    <cellStyle name="40% - Accent2 2 2 4 7" xfId="9814"/>
    <cellStyle name="40% - Accent2 2 2 4 8" xfId="32360"/>
    <cellStyle name="40% - Accent2 2 2 5" xfId="519"/>
    <cellStyle name="40% - Accent2 2 2 5 2" xfId="8303"/>
    <cellStyle name="40% - Accent2 2 2 5 2 2" xfId="21039"/>
    <cellStyle name="40% - Accent2 2 2 5 2 2 2" xfId="39658"/>
    <cellStyle name="40% - Accent2 2 2 5 2 3" xfId="25324"/>
    <cellStyle name="40% - Accent2 2 2 5 2 3 2" xfId="43938"/>
    <cellStyle name="40% - Accent2 2 2 5 2 4" xfId="29608"/>
    <cellStyle name="40% - Accent2 2 2 5 2 4 2" xfId="48222"/>
    <cellStyle name="40% - Accent2 2 2 5 2 5" xfId="11329"/>
    <cellStyle name="40% - Accent2 2 2 5 2 6" xfId="33875"/>
    <cellStyle name="40% - Accent2 2 2 5 3" xfId="18155"/>
    <cellStyle name="40% - Accent2 2 2 5 3 2" xfId="36779"/>
    <cellStyle name="40% - Accent2 2 2 5 4" xfId="23794"/>
    <cellStyle name="40% - Accent2 2 2 5 4 2" xfId="42409"/>
    <cellStyle name="40% - Accent2 2 2 5 5" xfId="28078"/>
    <cellStyle name="40% - Accent2 2 2 5 5 2" xfId="46692"/>
    <cellStyle name="40% - Accent2 2 2 5 6" xfId="9816"/>
    <cellStyle name="40% - Accent2 2 2 5 7" xfId="32362"/>
    <cellStyle name="40% - Accent2 2 2 6" xfId="8296"/>
    <cellStyle name="40% - Accent2 2 2 6 2" xfId="21032"/>
    <cellStyle name="40% - Accent2 2 2 6 2 2" xfId="39651"/>
    <cellStyle name="40% - Accent2 2 2 6 3" xfId="25317"/>
    <cellStyle name="40% - Accent2 2 2 6 3 2" xfId="43931"/>
    <cellStyle name="40% - Accent2 2 2 6 4" xfId="29601"/>
    <cellStyle name="40% - Accent2 2 2 6 4 2" xfId="48215"/>
    <cellStyle name="40% - Accent2 2 2 6 5" xfId="11322"/>
    <cellStyle name="40% - Accent2 2 2 6 6" xfId="33868"/>
    <cellStyle name="40% - Accent2 2 2 7" xfId="18148"/>
    <cellStyle name="40% - Accent2 2 2 7 2" xfId="36772"/>
    <cellStyle name="40% - Accent2 2 2 8" xfId="23787"/>
    <cellStyle name="40% - Accent2 2 2 8 2" xfId="42402"/>
    <cellStyle name="40% - Accent2 2 2 9" xfId="28071"/>
    <cellStyle name="40% - Accent2 2 2 9 2" xfId="46685"/>
    <cellStyle name="40% - Accent2 2 3" xfId="520"/>
    <cellStyle name="40% - Accent2 2 3 2" xfId="521"/>
    <cellStyle name="40% - Accent2 2 3 2 2" xfId="8305"/>
    <cellStyle name="40% - Accent2 2 3 2 2 2" xfId="21041"/>
    <cellStyle name="40% - Accent2 2 3 2 2 2 2" xfId="39660"/>
    <cellStyle name="40% - Accent2 2 3 2 2 3" xfId="25326"/>
    <cellStyle name="40% - Accent2 2 3 2 2 3 2" xfId="43940"/>
    <cellStyle name="40% - Accent2 2 3 2 2 4" xfId="29610"/>
    <cellStyle name="40% - Accent2 2 3 2 2 4 2" xfId="48224"/>
    <cellStyle name="40% - Accent2 2 3 2 2 5" xfId="11331"/>
    <cellStyle name="40% - Accent2 2 3 2 2 6" xfId="33877"/>
    <cellStyle name="40% - Accent2 2 3 2 3" xfId="18157"/>
    <cellStyle name="40% - Accent2 2 3 2 3 2" xfId="36781"/>
    <cellStyle name="40% - Accent2 2 3 2 4" xfId="23796"/>
    <cellStyle name="40% - Accent2 2 3 2 4 2" xfId="42411"/>
    <cellStyle name="40% - Accent2 2 3 2 5" xfId="28080"/>
    <cellStyle name="40% - Accent2 2 3 2 5 2" xfId="46694"/>
    <cellStyle name="40% - Accent2 2 3 2 6" xfId="9818"/>
    <cellStyle name="40% - Accent2 2 3 2 7" xfId="32364"/>
    <cellStyle name="40% - Accent2 2 3 3" xfId="8304"/>
    <cellStyle name="40% - Accent2 2 3 3 2" xfId="21040"/>
    <cellStyle name="40% - Accent2 2 3 3 2 2" xfId="39659"/>
    <cellStyle name="40% - Accent2 2 3 3 3" xfId="25325"/>
    <cellStyle name="40% - Accent2 2 3 3 3 2" xfId="43939"/>
    <cellStyle name="40% - Accent2 2 3 3 4" xfId="29609"/>
    <cellStyle name="40% - Accent2 2 3 3 4 2" xfId="48223"/>
    <cellStyle name="40% - Accent2 2 3 3 5" xfId="11330"/>
    <cellStyle name="40% - Accent2 2 3 3 6" xfId="33876"/>
    <cellStyle name="40% - Accent2 2 3 4" xfId="18156"/>
    <cellStyle name="40% - Accent2 2 3 4 2" xfId="36780"/>
    <cellStyle name="40% - Accent2 2 3 5" xfId="23795"/>
    <cellStyle name="40% - Accent2 2 3 5 2" xfId="42410"/>
    <cellStyle name="40% - Accent2 2 3 6" xfId="28079"/>
    <cellStyle name="40% - Accent2 2 3 6 2" xfId="46693"/>
    <cellStyle name="40% - Accent2 2 3 7" xfId="9817"/>
    <cellStyle name="40% - Accent2 2 3 8" xfId="32363"/>
    <cellStyle name="40% - Accent2 2 4" xfId="522"/>
    <cellStyle name="40% - Accent2 2 4 2" xfId="523"/>
    <cellStyle name="40% - Accent2 2 4 2 2" xfId="8307"/>
    <cellStyle name="40% - Accent2 2 4 2 2 2" xfId="21043"/>
    <cellStyle name="40% - Accent2 2 4 2 2 2 2" xfId="39662"/>
    <cellStyle name="40% - Accent2 2 4 2 2 3" xfId="25328"/>
    <cellStyle name="40% - Accent2 2 4 2 2 3 2" xfId="43942"/>
    <cellStyle name="40% - Accent2 2 4 2 2 4" xfId="29612"/>
    <cellStyle name="40% - Accent2 2 4 2 2 4 2" xfId="48226"/>
    <cellStyle name="40% - Accent2 2 4 2 2 5" xfId="11333"/>
    <cellStyle name="40% - Accent2 2 4 2 2 6" xfId="33879"/>
    <cellStyle name="40% - Accent2 2 4 2 3" xfId="18159"/>
    <cellStyle name="40% - Accent2 2 4 2 3 2" xfId="36783"/>
    <cellStyle name="40% - Accent2 2 4 2 4" xfId="23798"/>
    <cellStyle name="40% - Accent2 2 4 2 4 2" xfId="42413"/>
    <cellStyle name="40% - Accent2 2 4 2 5" xfId="28082"/>
    <cellStyle name="40% - Accent2 2 4 2 5 2" xfId="46696"/>
    <cellStyle name="40% - Accent2 2 4 2 6" xfId="9820"/>
    <cellStyle name="40% - Accent2 2 4 2 7" xfId="32366"/>
    <cellStyle name="40% - Accent2 2 4 3" xfId="8306"/>
    <cellStyle name="40% - Accent2 2 4 3 2" xfId="21042"/>
    <cellStyle name="40% - Accent2 2 4 3 2 2" xfId="39661"/>
    <cellStyle name="40% - Accent2 2 4 3 3" xfId="25327"/>
    <cellStyle name="40% - Accent2 2 4 3 3 2" xfId="43941"/>
    <cellStyle name="40% - Accent2 2 4 3 4" xfId="29611"/>
    <cellStyle name="40% - Accent2 2 4 3 4 2" xfId="48225"/>
    <cellStyle name="40% - Accent2 2 4 3 5" xfId="11332"/>
    <cellStyle name="40% - Accent2 2 4 3 6" xfId="33878"/>
    <cellStyle name="40% - Accent2 2 4 4" xfId="18158"/>
    <cellStyle name="40% - Accent2 2 4 4 2" xfId="36782"/>
    <cellStyle name="40% - Accent2 2 4 5" xfId="23797"/>
    <cellStyle name="40% - Accent2 2 4 5 2" xfId="42412"/>
    <cellStyle name="40% - Accent2 2 4 6" xfId="28081"/>
    <cellStyle name="40% - Accent2 2 4 6 2" xfId="46695"/>
    <cellStyle name="40% - Accent2 2 4 7" xfId="9819"/>
    <cellStyle name="40% - Accent2 2 4 8" xfId="32365"/>
    <cellStyle name="40% - Accent2 2 5" xfId="524"/>
    <cellStyle name="40% - Accent2 2 5 2" xfId="525"/>
    <cellStyle name="40% - Accent2 2 5 2 2" xfId="8309"/>
    <cellStyle name="40% - Accent2 2 5 2 2 2" xfId="21045"/>
    <cellStyle name="40% - Accent2 2 5 2 2 2 2" xfId="39664"/>
    <cellStyle name="40% - Accent2 2 5 2 2 3" xfId="25330"/>
    <cellStyle name="40% - Accent2 2 5 2 2 3 2" xfId="43944"/>
    <cellStyle name="40% - Accent2 2 5 2 2 4" xfId="29614"/>
    <cellStyle name="40% - Accent2 2 5 2 2 4 2" xfId="48228"/>
    <cellStyle name="40% - Accent2 2 5 2 2 5" xfId="11335"/>
    <cellStyle name="40% - Accent2 2 5 2 2 6" xfId="33881"/>
    <cellStyle name="40% - Accent2 2 5 2 3" xfId="18161"/>
    <cellStyle name="40% - Accent2 2 5 2 3 2" xfId="36785"/>
    <cellStyle name="40% - Accent2 2 5 2 4" xfId="23800"/>
    <cellStyle name="40% - Accent2 2 5 2 4 2" xfId="42415"/>
    <cellStyle name="40% - Accent2 2 5 2 5" xfId="28084"/>
    <cellStyle name="40% - Accent2 2 5 2 5 2" xfId="46698"/>
    <cellStyle name="40% - Accent2 2 5 2 6" xfId="9822"/>
    <cellStyle name="40% - Accent2 2 5 2 7" xfId="32368"/>
    <cellStyle name="40% - Accent2 2 5 3" xfId="8308"/>
    <cellStyle name="40% - Accent2 2 5 3 2" xfId="21044"/>
    <cellStyle name="40% - Accent2 2 5 3 2 2" xfId="39663"/>
    <cellStyle name="40% - Accent2 2 5 3 3" xfId="25329"/>
    <cellStyle name="40% - Accent2 2 5 3 3 2" xfId="43943"/>
    <cellStyle name="40% - Accent2 2 5 3 4" xfId="29613"/>
    <cellStyle name="40% - Accent2 2 5 3 4 2" xfId="48227"/>
    <cellStyle name="40% - Accent2 2 5 3 5" xfId="11334"/>
    <cellStyle name="40% - Accent2 2 5 3 6" xfId="33880"/>
    <cellStyle name="40% - Accent2 2 5 4" xfId="18160"/>
    <cellStyle name="40% - Accent2 2 5 4 2" xfId="36784"/>
    <cellStyle name="40% - Accent2 2 5 5" xfId="23799"/>
    <cellStyle name="40% - Accent2 2 5 5 2" xfId="42414"/>
    <cellStyle name="40% - Accent2 2 5 6" xfId="28083"/>
    <cellStyle name="40% - Accent2 2 5 6 2" xfId="46697"/>
    <cellStyle name="40% - Accent2 2 5 7" xfId="9821"/>
    <cellStyle name="40% - Accent2 2 5 8" xfId="32367"/>
    <cellStyle name="40% - Accent2 2 6" xfId="526"/>
    <cellStyle name="40% - Accent2 2 6 2" xfId="8310"/>
    <cellStyle name="40% - Accent2 2 6 2 2" xfId="21046"/>
    <cellStyle name="40% - Accent2 2 6 2 2 2" xfId="39665"/>
    <cellStyle name="40% - Accent2 2 6 2 3" xfId="25331"/>
    <cellStyle name="40% - Accent2 2 6 2 3 2" xfId="43945"/>
    <cellStyle name="40% - Accent2 2 6 2 4" xfId="29615"/>
    <cellStyle name="40% - Accent2 2 6 2 4 2" xfId="48229"/>
    <cellStyle name="40% - Accent2 2 6 2 5" xfId="11336"/>
    <cellStyle name="40% - Accent2 2 6 2 6" xfId="33882"/>
    <cellStyle name="40% - Accent2 2 6 3" xfId="18162"/>
    <cellStyle name="40% - Accent2 2 6 3 2" xfId="36786"/>
    <cellStyle name="40% - Accent2 2 6 4" xfId="23801"/>
    <cellStyle name="40% - Accent2 2 6 4 2" xfId="42416"/>
    <cellStyle name="40% - Accent2 2 6 5" xfId="28085"/>
    <cellStyle name="40% - Accent2 2 6 5 2" xfId="46699"/>
    <cellStyle name="40% - Accent2 2 6 6" xfId="9823"/>
    <cellStyle name="40% - Accent2 2 6 7" xfId="32369"/>
    <cellStyle name="40% - Accent2 2 7" xfId="527"/>
    <cellStyle name="40% - Accent2 2 7 2" xfId="8311"/>
    <cellStyle name="40% - Accent2 2 7 2 2" xfId="21047"/>
    <cellStyle name="40% - Accent2 2 7 2 2 2" xfId="39666"/>
    <cellStyle name="40% - Accent2 2 7 2 3" xfId="25332"/>
    <cellStyle name="40% - Accent2 2 7 2 3 2" xfId="43946"/>
    <cellStyle name="40% - Accent2 2 7 2 4" xfId="29616"/>
    <cellStyle name="40% - Accent2 2 7 2 4 2" xfId="48230"/>
    <cellStyle name="40% - Accent2 2 7 2 5" xfId="11337"/>
    <cellStyle name="40% - Accent2 2 7 2 6" xfId="33883"/>
    <cellStyle name="40% - Accent2 2 7 3" xfId="18163"/>
    <cellStyle name="40% - Accent2 2 7 3 2" xfId="36787"/>
    <cellStyle name="40% - Accent2 2 7 4" xfId="23802"/>
    <cellStyle name="40% - Accent2 2 7 4 2" xfId="42417"/>
    <cellStyle name="40% - Accent2 2 7 5" xfId="28086"/>
    <cellStyle name="40% - Accent2 2 7 5 2" xfId="46700"/>
    <cellStyle name="40% - Accent2 2 7 6" xfId="9824"/>
    <cellStyle name="40% - Accent2 2 7 7" xfId="32370"/>
    <cellStyle name="40% - Accent2 2 8" xfId="528"/>
    <cellStyle name="40% - Accent2 2 8 2" xfId="8312"/>
    <cellStyle name="40% - Accent2 2 8 2 2" xfId="11338"/>
    <cellStyle name="40% - Accent2 2 8 2 3" xfId="33884"/>
    <cellStyle name="40% - Accent2 2 8 3" xfId="20887"/>
    <cellStyle name="40% - Accent2 2 8 3 2" xfId="39508"/>
    <cellStyle name="40% - Accent2 2 8 4" xfId="23803"/>
    <cellStyle name="40% - Accent2 2 8 4 2" xfId="42418"/>
    <cellStyle name="40% - Accent2 2 8 5" xfId="28087"/>
    <cellStyle name="40% - Accent2 2 8 5 2" xfId="46701"/>
    <cellStyle name="40% - Accent2 2 8 6" xfId="9825"/>
    <cellStyle name="40% - Accent2 2 8 7" xfId="32371"/>
    <cellStyle name="40% - Accent2 2 9" xfId="12742"/>
    <cellStyle name="40% - Accent2 2 9 2" xfId="21031"/>
    <cellStyle name="40% - Accent2 2 9 2 2" xfId="39650"/>
    <cellStyle name="40% - Accent2 2 9 3" xfId="25316"/>
    <cellStyle name="40% - Accent2 2 9 3 2" xfId="43930"/>
    <cellStyle name="40% - Accent2 2 9 4" xfId="29600"/>
    <cellStyle name="40% - Accent2 2 9 4 2" xfId="48214"/>
    <cellStyle name="40% - Accent2 2 9 5" xfId="35280"/>
    <cellStyle name="40% - Accent3 2" xfId="34"/>
    <cellStyle name="40% - Accent3 2 10" xfId="18164"/>
    <cellStyle name="40% - Accent3 2 10 2" xfId="36788"/>
    <cellStyle name="40% - Accent3 2 2" xfId="529"/>
    <cellStyle name="40% - Accent3 2 2 10" xfId="9826"/>
    <cellStyle name="40% - Accent3 2 2 11" xfId="32372"/>
    <cellStyle name="40% - Accent3 2 2 2" xfId="530"/>
    <cellStyle name="40% - Accent3 2 2 2 2" xfId="531"/>
    <cellStyle name="40% - Accent3 2 2 2 2 2" xfId="8315"/>
    <cellStyle name="40% - Accent3 2 2 2 2 2 2" xfId="21051"/>
    <cellStyle name="40% - Accent3 2 2 2 2 2 2 2" xfId="39670"/>
    <cellStyle name="40% - Accent3 2 2 2 2 2 3" xfId="25336"/>
    <cellStyle name="40% - Accent3 2 2 2 2 2 3 2" xfId="43950"/>
    <cellStyle name="40% - Accent3 2 2 2 2 2 4" xfId="29620"/>
    <cellStyle name="40% - Accent3 2 2 2 2 2 4 2" xfId="48234"/>
    <cellStyle name="40% - Accent3 2 2 2 2 2 5" xfId="11341"/>
    <cellStyle name="40% - Accent3 2 2 2 2 2 6" xfId="33887"/>
    <cellStyle name="40% - Accent3 2 2 2 2 3" xfId="18167"/>
    <cellStyle name="40% - Accent3 2 2 2 2 3 2" xfId="36791"/>
    <cellStyle name="40% - Accent3 2 2 2 2 4" xfId="23806"/>
    <cellStyle name="40% - Accent3 2 2 2 2 4 2" xfId="42421"/>
    <cellStyle name="40% - Accent3 2 2 2 2 5" xfId="28090"/>
    <cellStyle name="40% - Accent3 2 2 2 2 5 2" xfId="46704"/>
    <cellStyle name="40% - Accent3 2 2 2 2 6" xfId="9828"/>
    <cellStyle name="40% - Accent3 2 2 2 2 7" xfId="32374"/>
    <cellStyle name="40% - Accent3 2 2 2 3" xfId="8314"/>
    <cellStyle name="40% - Accent3 2 2 2 3 2" xfId="21050"/>
    <cellStyle name="40% - Accent3 2 2 2 3 2 2" xfId="39669"/>
    <cellStyle name="40% - Accent3 2 2 2 3 3" xfId="25335"/>
    <cellStyle name="40% - Accent3 2 2 2 3 3 2" xfId="43949"/>
    <cellStyle name="40% - Accent3 2 2 2 3 4" xfId="29619"/>
    <cellStyle name="40% - Accent3 2 2 2 3 4 2" xfId="48233"/>
    <cellStyle name="40% - Accent3 2 2 2 3 5" xfId="11340"/>
    <cellStyle name="40% - Accent3 2 2 2 3 6" xfId="33886"/>
    <cellStyle name="40% - Accent3 2 2 2 4" xfId="18166"/>
    <cellStyle name="40% - Accent3 2 2 2 4 2" xfId="36790"/>
    <cellStyle name="40% - Accent3 2 2 2 5" xfId="23805"/>
    <cellStyle name="40% - Accent3 2 2 2 5 2" xfId="42420"/>
    <cellStyle name="40% - Accent3 2 2 2 6" xfId="28089"/>
    <cellStyle name="40% - Accent3 2 2 2 6 2" xfId="46703"/>
    <cellStyle name="40% - Accent3 2 2 2 7" xfId="9827"/>
    <cellStyle name="40% - Accent3 2 2 2 8" xfId="32373"/>
    <cellStyle name="40% - Accent3 2 2 3" xfId="532"/>
    <cellStyle name="40% - Accent3 2 2 3 2" xfId="533"/>
    <cellStyle name="40% - Accent3 2 2 3 2 2" xfId="8317"/>
    <cellStyle name="40% - Accent3 2 2 3 2 2 2" xfId="21053"/>
    <cellStyle name="40% - Accent3 2 2 3 2 2 2 2" xfId="39672"/>
    <cellStyle name="40% - Accent3 2 2 3 2 2 3" xfId="25338"/>
    <cellStyle name="40% - Accent3 2 2 3 2 2 3 2" xfId="43952"/>
    <cellStyle name="40% - Accent3 2 2 3 2 2 4" xfId="29622"/>
    <cellStyle name="40% - Accent3 2 2 3 2 2 4 2" xfId="48236"/>
    <cellStyle name="40% - Accent3 2 2 3 2 2 5" xfId="11343"/>
    <cellStyle name="40% - Accent3 2 2 3 2 2 6" xfId="33889"/>
    <cellStyle name="40% - Accent3 2 2 3 2 3" xfId="18169"/>
    <cellStyle name="40% - Accent3 2 2 3 2 3 2" xfId="36793"/>
    <cellStyle name="40% - Accent3 2 2 3 2 4" xfId="23808"/>
    <cellStyle name="40% - Accent3 2 2 3 2 4 2" xfId="42423"/>
    <cellStyle name="40% - Accent3 2 2 3 2 5" xfId="28092"/>
    <cellStyle name="40% - Accent3 2 2 3 2 5 2" xfId="46706"/>
    <cellStyle name="40% - Accent3 2 2 3 2 6" xfId="9830"/>
    <cellStyle name="40% - Accent3 2 2 3 2 7" xfId="32376"/>
    <cellStyle name="40% - Accent3 2 2 3 3" xfId="8316"/>
    <cellStyle name="40% - Accent3 2 2 3 3 2" xfId="21052"/>
    <cellStyle name="40% - Accent3 2 2 3 3 2 2" xfId="39671"/>
    <cellStyle name="40% - Accent3 2 2 3 3 3" xfId="25337"/>
    <cellStyle name="40% - Accent3 2 2 3 3 3 2" xfId="43951"/>
    <cellStyle name="40% - Accent3 2 2 3 3 4" xfId="29621"/>
    <cellStyle name="40% - Accent3 2 2 3 3 4 2" xfId="48235"/>
    <cellStyle name="40% - Accent3 2 2 3 3 5" xfId="11342"/>
    <cellStyle name="40% - Accent3 2 2 3 3 6" xfId="33888"/>
    <cellStyle name="40% - Accent3 2 2 3 4" xfId="18168"/>
    <cellStyle name="40% - Accent3 2 2 3 4 2" xfId="36792"/>
    <cellStyle name="40% - Accent3 2 2 3 5" xfId="23807"/>
    <cellStyle name="40% - Accent3 2 2 3 5 2" xfId="42422"/>
    <cellStyle name="40% - Accent3 2 2 3 6" xfId="28091"/>
    <cellStyle name="40% - Accent3 2 2 3 6 2" xfId="46705"/>
    <cellStyle name="40% - Accent3 2 2 3 7" xfId="9829"/>
    <cellStyle name="40% - Accent3 2 2 3 8" xfId="32375"/>
    <cellStyle name="40% - Accent3 2 2 4" xfId="534"/>
    <cellStyle name="40% - Accent3 2 2 4 2" xfId="535"/>
    <cellStyle name="40% - Accent3 2 2 4 2 2" xfId="8319"/>
    <cellStyle name="40% - Accent3 2 2 4 2 2 2" xfId="21055"/>
    <cellStyle name="40% - Accent3 2 2 4 2 2 2 2" xfId="39674"/>
    <cellStyle name="40% - Accent3 2 2 4 2 2 3" xfId="25340"/>
    <cellStyle name="40% - Accent3 2 2 4 2 2 3 2" xfId="43954"/>
    <cellStyle name="40% - Accent3 2 2 4 2 2 4" xfId="29624"/>
    <cellStyle name="40% - Accent3 2 2 4 2 2 4 2" xfId="48238"/>
    <cellStyle name="40% - Accent3 2 2 4 2 2 5" xfId="11345"/>
    <cellStyle name="40% - Accent3 2 2 4 2 2 6" xfId="33891"/>
    <cellStyle name="40% - Accent3 2 2 4 2 3" xfId="18171"/>
    <cellStyle name="40% - Accent3 2 2 4 2 3 2" xfId="36795"/>
    <cellStyle name="40% - Accent3 2 2 4 2 4" xfId="23810"/>
    <cellStyle name="40% - Accent3 2 2 4 2 4 2" xfId="42425"/>
    <cellStyle name="40% - Accent3 2 2 4 2 5" xfId="28094"/>
    <cellStyle name="40% - Accent3 2 2 4 2 5 2" xfId="46708"/>
    <cellStyle name="40% - Accent3 2 2 4 2 6" xfId="9832"/>
    <cellStyle name="40% - Accent3 2 2 4 2 7" xfId="32378"/>
    <cellStyle name="40% - Accent3 2 2 4 3" xfId="8318"/>
    <cellStyle name="40% - Accent3 2 2 4 3 2" xfId="21054"/>
    <cellStyle name="40% - Accent3 2 2 4 3 2 2" xfId="39673"/>
    <cellStyle name="40% - Accent3 2 2 4 3 3" xfId="25339"/>
    <cellStyle name="40% - Accent3 2 2 4 3 3 2" xfId="43953"/>
    <cellStyle name="40% - Accent3 2 2 4 3 4" xfId="29623"/>
    <cellStyle name="40% - Accent3 2 2 4 3 4 2" xfId="48237"/>
    <cellStyle name="40% - Accent3 2 2 4 3 5" xfId="11344"/>
    <cellStyle name="40% - Accent3 2 2 4 3 6" xfId="33890"/>
    <cellStyle name="40% - Accent3 2 2 4 4" xfId="18170"/>
    <cellStyle name="40% - Accent3 2 2 4 4 2" xfId="36794"/>
    <cellStyle name="40% - Accent3 2 2 4 5" xfId="23809"/>
    <cellStyle name="40% - Accent3 2 2 4 5 2" xfId="42424"/>
    <cellStyle name="40% - Accent3 2 2 4 6" xfId="28093"/>
    <cellStyle name="40% - Accent3 2 2 4 6 2" xfId="46707"/>
    <cellStyle name="40% - Accent3 2 2 4 7" xfId="9831"/>
    <cellStyle name="40% - Accent3 2 2 4 8" xfId="32377"/>
    <cellStyle name="40% - Accent3 2 2 5" xfId="536"/>
    <cellStyle name="40% - Accent3 2 2 5 2" xfId="8320"/>
    <cellStyle name="40% - Accent3 2 2 5 2 2" xfId="21056"/>
    <cellStyle name="40% - Accent3 2 2 5 2 2 2" xfId="39675"/>
    <cellStyle name="40% - Accent3 2 2 5 2 3" xfId="25341"/>
    <cellStyle name="40% - Accent3 2 2 5 2 3 2" xfId="43955"/>
    <cellStyle name="40% - Accent3 2 2 5 2 4" xfId="29625"/>
    <cellStyle name="40% - Accent3 2 2 5 2 4 2" xfId="48239"/>
    <cellStyle name="40% - Accent3 2 2 5 2 5" xfId="11346"/>
    <cellStyle name="40% - Accent3 2 2 5 2 6" xfId="33892"/>
    <cellStyle name="40% - Accent3 2 2 5 3" xfId="18172"/>
    <cellStyle name="40% - Accent3 2 2 5 3 2" xfId="36796"/>
    <cellStyle name="40% - Accent3 2 2 5 4" xfId="23811"/>
    <cellStyle name="40% - Accent3 2 2 5 4 2" xfId="42426"/>
    <cellStyle name="40% - Accent3 2 2 5 5" xfId="28095"/>
    <cellStyle name="40% - Accent3 2 2 5 5 2" xfId="46709"/>
    <cellStyle name="40% - Accent3 2 2 5 6" xfId="9833"/>
    <cellStyle name="40% - Accent3 2 2 5 7" xfId="32379"/>
    <cellStyle name="40% - Accent3 2 2 6" xfId="8313"/>
    <cellStyle name="40% - Accent3 2 2 6 2" xfId="21049"/>
    <cellStyle name="40% - Accent3 2 2 6 2 2" xfId="39668"/>
    <cellStyle name="40% - Accent3 2 2 6 3" xfId="25334"/>
    <cellStyle name="40% - Accent3 2 2 6 3 2" xfId="43948"/>
    <cellStyle name="40% - Accent3 2 2 6 4" xfId="29618"/>
    <cellStyle name="40% - Accent3 2 2 6 4 2" xfId="48232"/>
    <cellStyle name="40% - Accent3 2 2 6 5" xfId="11339"/>
    <cellStyle name="40% - Accent3 2 2 6 6" xfId="33885"/>
    <cellStyle name="40% - Accent3 2 2 7" xfId="18165"/>
    <cellStyle name="40% - Accent3 2 2 7 2" xfId="36789"/>
    <cellStyle name="40% - Accent3 2 2 8" xfId="23804"/>
    <cellStyle name="40% - Accent3 2 2 8 2" xfId="42419"/>
    <cellStyle name="40% - Accent3 2 2 9" xfId="28088"/>
    <cellStyle name="40% - Accent3 2 2 9 2" xfId="46702"/>
    <cellStyle name="40% - Accent3 2 3" xfId="537"/>
    <cellStyle name="40% - Accent3 2 3 2" xfId="538"/>
    <cellStyle name="40% - Accent3 2 3 2 2" xfId="8322"/>
    <cellStyle name="40% - Accent3 2 3 2 2 2" xfId="21058"/>
    <cellStyle name="40% - Accent3 2 3 2 2 2 2" xfId="39677"/>
    <cellStyle name="40% - Accent3 2 3 2 2 3" xfId="25343"/>
    <cellStyle name="40% - Accent3 2 3 2 2 3 2" xfId="43957"/>
    <cellStyle name="40% - Accent3 2 3 2 2 4" xfId="29627"/>
    <cellStyle name="40% - Accent3 2 3 2 2 4 2" xfId="48241"/>
    <cellStyle name="40% - Accent3 2 3 2 2 5" xfId="11348"/>
    <cellStyle name="40% - Accent3 2 3 2 2 6" xfId="33894"/>
    <cellStyle name="40% - Accent3 2 3 2 3" xfId="18174"/>
    <cellStyle name="40% - Accent3 2 3 2 3 2" xfId="36798"/>
    <cellStyle name="40% - Accent3 2 3 2 4" xfId="23813"/>
    <cellStyle name="40% - Accent3 2 3 2 4 2" xfId="42428"/>
    <cellStyle name="40% - Accent3 2 3 2 5" xfId="28097"/>
    <cellStyle name="40% - Accent3 2 3 2 5 2" xfId="46711"/>
    <cellStyle name="40% - Accent3 2 3 2 6" xfId="9835"/>
    <cellStyle name="40% - Accent3 2 3 2 7" xfId="32381"/>
    <cellStyle name="40% - Accent3 2 3 3" xfId="8321"/>
    <cellStyle name="40% - Accent3 2 3 3 2" xfId="21057"/>
    <cellStyle name="40% - Accent3 2 3 3 2 2" xfId="39676"/>
    <cellStyle name="40% - Accent3 2 3 3 3" xfId="25342"/>
    <cellStyle name="40% - Accent3 2 3 3 3 2" xfId="43956"/>
    <cellStyle name="40% - Accent3 2 3 3 4" xfId="29626"/>
    <cellStyle name="40% - Accent3 2 3 3 4 2" xfId="48240"/>
    <cellStyle name="40% - Accent3 2 3 3 5" xfId="11347"/>
    <cellStyle name="40% - Accent3 2 3 3 6" xfId="33893"/>
    <cellStyle name="40% - Accent3 2 3 4" xfId="18173"/>
    <cellStyle name="40% - Accent3 2 3 4 2" xfId="36797"/>
    <cellStyle name="40% - Accent3 2 3 5" xfId="23812"/>
    <cellStyle name="40% - Accent3 2 3 5 2" xfId="42427"/>
    <cellStyle name="40% - Accent3 2 3 6" xfId="28096"/>
    <cellStyle name="40% - Accent3 2 3 6 2" xfId="46710"/>
    <cellStyle name="40% - Accent3 2 3 7" xfId="9834"/>
    <cellStyle name="40% - Accent3 2 3 8" xfId="32380"/>
    <cellStyle name="40% - Accent3 2 4" xfId="539"/>
    <cellStyle name="40% - Accent3 2 4 2" xfId="540"/>
    <cellStyle name="40% - Accent3 2 4 2 2" xfId="8324"/>
    <cellStyle name="40% - Accent3 2 4 2 2 2" xfId="21060"/>
    <cellStyle name="40% - Accent3 2 4 2 2 2 2" xfId="39679"/>
    <cellStyle name="40% - Accent3 2 4 2 2 3" xfId="25345"/>
    <cellStyle name="40% - Accent3 2 4 2 2 3 2" xfId="43959"/>
    <cellStyle name="40% - Accent3 2 4 2 2 4" xfId="29629"/>
    <cellStyle name="40% - Accent3 2 4 2 2 4 2" xfId="48243"/>
    <cellStyle name="40% - Accent3 2 4 2 2 5" xfId="11350"/>
    <cellStyle name="40% - Accent3 2 4 2 2 6" xfId="33896"/>
    <cellStyle name="40% - Accent3 2 4 2 3" xfId="18176"/>
    <cellStyle name="40% - Accent3 2 4 2 3 2" xfId="36800"/>
    <cellStyle name="40% - Accent3 2 4 2 4" xfId="23815"/>
    <cellStyle name="40% - Accent3 2 4 2 4 2" xfId="42430"/>
    <cellStyle name="40% - Accent3 2 4 2 5" xfId="28099"/>
    <cellStyle name="40% - Accent3 2 4 2 5 2" xfId="46713"/>
    <cellStyle name="40% - Accent3 2 4 2 6" xfId="9837"/>
    <cellStyle name="40% - Accent3 2 4 2 7" xfId="32383"/>
    <cellStyle name="40% - Accent3 2 4 3" xfId="8323"/>
    <cellStyle name="40% - Accent3 2 4 3 2" xfId="21059"/>
    <cellStyle name="40% - Accent3 2 4 3 2 2" xfId="39678"/>
    <cellStyle name="40% - Accent3 2 4 3 3" xfId="25344"/>
    <cellStyle name="40% - Accent3 2 4 3 3 2" xfId="43958"/>
    <cellStyle name="40% - Accent3 2 4 3 4" xfId="29628"/>
    <cellStyle name="40% - Accent3 2 4 3 4 2" xfId="48242"/>
    <cellStyle name="40% - Accent3 2 4 3 5" xfId="11349"/>
    <cellStyle name="40% - Accent3 2 4 3 6" xfId="33895"/>
    <cellStyle name="40% - Accent3 2 4 4" xfId="18175"/>
    <cellStyle name="40% - Accent3 2 4 4 2" xfId="36799"/>
    <cellStyle name="40% - Accent3 2 4 5" xfId="23814"/>
    <cellStyle name="40% - Accent3 2 4 5 2" xfId="42429"/>
    <cellStyle name="40% - Accent3 2 4 6" xfId="28098"/>
    <cellStyle name="40% - Accent3 2 4 6 2" xfId="46712"/>
    <cellStyle name="40% - Accent3 2 4 7" xfId="9836"/>
    <cellStyle name="40% - Accent3 2 4 8" xfId="32382"/>
    <cellStyle name="40% - Accent3 2 5" xfId="541"/>
    <cellStyle name="40% - Accent3 2 5 2" xfId="542"/>
    <cellStyle name="40% - Accent3 2 5 2 2" xfId="8326"/>
    <cellStyle name="40% - Accent3 2 5 2 2 2" xfId="21062"/>
    <cellStyle name="40% - Accent3 2 5 2 2 2 2" xfId="39681"/>
    <cellStyle name="40% - Accent3 2 5 2 2 3" xfId="25347"/>
    <cellStyle name="40% - Accent3 2 5 2 2 3 2" xfId="43961"/>
    <cellStyle name="40% - Accent3 2 5 2 2 4" xfId="29631"/>
    <cellStyle name="40% - Accent3 2 5 2 2 4 2" xfId="48245"/>
    <cellStyle name="40% - Accent3 2 5 2 2 5" xfId="11352"/>
    <cellStyle name="40% - Accent3 2 5 2 2 6" xfId="33898"/>
    <cellStyle name="40% - Accent3 2 5 2 3" xfId="18178"/>
    <cellStyle name="40% - Accent3 2 5 2 3 2" xfId="36802"/>
    <cellStyle name="40% - Accent3 2 5 2 4" xfId="23817"/>
    <cellStyle name="40% - Accent3 2 5 2 4 2" xfId="42432"/>
    <cellStyle name="40% - Accent3 2 5 2 5" xfId="28101"/>
    <cellStyle name="40% - Accent3 2 5 2 5 2" xfId="46715"/>
    <cellStyle name="40% - Accent3 2 5 2 6" xfId="9839"/>
    <cellStyle name="40% - Accent3 2 5 2 7" xfId="32385"/>
    <cellStyle name="40% - Accent3 2 5 3" xfId="8325"/>
    <cellStyle name="40% - Accent3 2 5 3 2" xfId="21061"/>
    <cellStyle name="40% - Accent3 2 5 3 2 2" xfId="39680"/>
    <cellStyle name="40% - Accent3 2 5 3 3" xfId="25346"/>
    <cellStyle name="40% - Accent3 2 5 3 3 2" xfId="43960"/>
    <cellStyle name="40% - Accent3 2 5 3 4" xfId="29630"/>
    <cellStyle name="40% - Accent3 2 5 3 4 2" xfId="48244"/>
    <cellStyle name="40% - Accent3 2 5 3 5" xfId="11351"/>
    <cellStyle name="40% - Accent3 2 5 3 6" xfId="33897"/>
    <cellStyle name="40% - Accent3 2 5 4" xfId="18177"/>
    <cellStyle name="40% - Accent3 2 5 4 2" xfId="36801"/>
    <cellStyle name="40% - Accent3 2 5 5" xfId="23816"/>
    <cellStyle name="40% - Accent3 2 5 5 2" xfId="42431"/>
    <cellStyle name="40% - Accent3 2 5 6" xfId="28100"/>
    <cellStyle name="40% - Accent3 2 5 6 2" xfId="46714"/>
    <cellStyle name="40% - Accent3 2 5 7" xfId="9838"/>
    <cellStyle name="40% - Accent3 2 5 8" xfId="32384"/>
    <cellStyle name="40% - Accent3 2 6" xfId="543"/>
    <cellStyle name="40% - Accent3 2 6 2" xfId="8327"/>
    <cellStyle name="40% - Accent3 2 6 2 2" xfId="21063"/>
    <cellStyle name="40% - Accent3 2 6 2 2 2" xfId="39682"/>
    <cellStyle name="40% - Accent3 2 6 2 3" xfId="25348"/>
    <cellStyle name="40% - Accent3 2 6 2 3 2" xfId="43962"/>
    <cellStyle name="40% - Accent3 2 6 2 4" xfId="29632"/>
    <cellStyle name="40% - Accent3 2 6 2 4 2" xfId="48246"/>
    <cellStyle name="40% - Accent3 2 6 2 5" xfId="11353"/>
    <cellStyle name="40% - Accent3 2 6 2 6" xfId="33899"/>
    <cellStyle name="40% - Accent3 2 6 3" xfId="18179"/>
    <cellStyle name="40% - Accent3 2 6 3 2" xfId="36803"/>
    <cellStyle name="40% - Accent3 2 6 4" xfId="23818"/>
    <cellStyle name="40% - Accent3 2 6 4 2" xfId="42433"/>
    <cellStyle name="40% - Accent3 2 6 5" xfId="28102"/>
    <cellStyle name="40% - Accent3 2 6 5 2" xfId="46716"/>
    <cellStyle name="40% - Accent3 2 6 6" xfId="9840"/>
    <cellStyle name="40% - Accent3 2 6 7" xfId="32386"/>
    <cellStyle name="40% - Accent3 2 7" xfId="544"/>
    <cellStyle name="40% - Accent3 2 7 2" xfId="8328"/>
    <cellStyle name="40% - Accent3 2 7 2 2" xfId="21064"/>
    <cellStyle name="40% - Accent3 2 7 2 2 2" xfId="39683"/>
    <cellStyle name="40% - Accent3 2 7 2 3" xfId="25349"/>
    <cellStyle name="40% - Accent3 2 7 2 3 2" xfId="43963"/>
    <cellStyle name="40% - Accent3 2 7 2 4" xfId="29633"/>
    <cellStyle name="40% - Accent3 2 7 2 4 2" xfId="48247"/>
    <cellStyle name="40% - Accent3 2 7 2 5" xfId="11354"/>
    <cellStyle name="40% - Accent3 2 7 2 6" xfId="33900"/>
    <cellStyle name="40% - Accent3 2 7 3" xfId="18180"/>
    <cellStyle name="40% - Accent3 2 7 3 2" xfId="36804"/>
    <cellStyle name="40% - Accent3 2 7 4" xfId="23819"/>
    <cellStyle name="40% - Accent3 2 7 4 2" xfId="42434"/>
    <cellStyle name="40% - Accent3 2 7 5" xfId="28103"/>
    <cellStyle name="40% - Accent3 2 7 5 2" xfId="46717"/>
    <cellStyle name="40% - Accent3 2 7 6" xfId="9841"/>
    <cellStyle name="40% - Accent3 2 7 7" xfId="32387"/>
    <cellStyle name="40% - Accent3 2 8" xfId="545"/>
    <cellStyle name="40% - Accent3 2 8 2" xfId="8329"/>
    <cellStyle name="40% - Accent3 2 8 2 2" xfId="11355"/>
    <cellStyle name="40% - Accent3 2 8 2 3" xfId="33901"/>
    <cellStyle name="40% - Accent3 2 8 3" xfId="20886"/>
    <cellStyle name="40% - Accent3 2 8 3 2" xfId="39507"/>
    <cellStyle name="40% - Accent3 2 8 4" xfId="23820"/>
    <cellStyle name="40% - Accent3 2 8 4 2" xfId="42435"/>
    <cellStyle name="40% - Accent3 2 8 5" xfId="28104"/>
    <cellStyle name="40% - Accent3 2 8 5 2" xfId="46718"/>
    <cellStyle name="40% - Accent3 2 8 6" xfId="9842"/>
    <cellStyle name="40% - Accent3 2 8 7" xfId="32388"/>
    <cellStyle name="40% - Accent3 2 9" xfId="12743"/>
    <cellStyle name="40% - Accent3 2 9 2" xfId="21048"/>
    <cellStyle name="40% - Accent3 2 9 2 2" xfId="39667"/>
    <cellStyle name="40% - Accent3 2 9 3" xfId="25333"/>
    <cellStyle name="40% - Accent3 2 9 3 2" xfId="43947"/>
    <cellStyle name="40% - Accent3 2 9 4" xfId="29617"/>
    <cellStyle name="40% - Accent3 2 9 4 2" xfId="48231"/>
    <cellStyle name="40% - Accent3 2 9 5" xfId="35281"/>
    <cellStyle name="40% - Accent4 2" xfId="35"/>
    <cellStyle name="40% - Accent4 2 10" xfId="18181"/>
    <cellStyle name="40% - Accent4 2 10 2" xfId="36805"/>
    <cellStyle name="40% - Accent4 2 2" xfId="546"/>
    <cellStyle name="40% - Accent4 2 2 10" xfId="9843"/>
    <cellStyle name="40% - Accent4 2 2 11" xfId="32389"/>
    <cellStyle name="40% - Accent4 2 2 2" xfId="547"/>
    <cellStyle name="40% - Accent4 2 2 2 2" xfId="548"/>
    <cellStyle name="40% - Accent4 2 2 2 2 2" xfId="8332"/>
    <cellStyle name="40% - Accent4 2 2 2 2 2 2" xfId="21068"/>
    <cellStyle name="40% - Accent4 2 2 2 2 2 2 2" xfId="39687"/>
    <cellStyle name="40% - Accent4 2 2 2 2 2 3" xfId="25353"/>
    <cellStyle name="40% - Accent4 2 2 2 2 2 3 2" xfId="43967"/>
    <cellStyle name="40% - Accent4 2 2 2 2 2 4" xfId="29637"/>
    <cellStyle name="40% - Accent4 2 2 2 2 2 4 2" xfId="48251"/>
    <cellStyle name="40% - Accent4 2 2 2 2 2 5" xfId="11358"/>
    <cellStyle name="40% - Accent4 2 2 2 2 2 6" xfId="33904"/>
    <cellStyle name="40% - Accent4 2 2 2 2 3" xfId="18184"/>
    <cellStyle name="40% - Accent4 2 2 2 2 3 2" xfId="36808"/>
    <cellStyle name="40% - Accent4 2 2 2 2 4" xfId="23823"/>
    <cellStyle name="40% - Accent4 2 2 2 2 4 2" xfId="42438"/>
    <cellStyle name="40% - Accent4 2 2 2 2 5" xfId="28107"/>
    <cellStyle name="40% - Accent4 2 2 2 2 5 2" xfId="46721"/>
    <cellStyle name="40% - Accent4 2 2 2 2 6" xfId="9845"/>
    <cellStyle name="40% - Accent4 2 2 2 2 7" xfId="32391"/>
    <cellStyle name="40% - Accent4 2 2 2 3" xfId="8331"/>
    <cellStyle name="40% - Accent4 2 2 2 3 2" xfId="21067"/>
    <cellStyle name="40% - Accent4 2 2 2 3 2 2" xfId="39686"/>
    <cellStyle name="40% - Accent4 2 2 2 3 3" xfId="25352"/>
    <cellStyle name="40% - Accent4 2 2 2 3 3 2" xfId="43966"/>
    <cellStyle name="40% - Accent4 2 2 2 3 4" xfId="29636"/>
    <cellStyle name="40% - Accent4 2 2 2 3 4 2" xfId="48250"/>
    <cellStyle name="40% - Accent4 2 2 2 3 5" xfId="11357"/>
    <cellStyle name="40% - Accent4 2 2 2 3 6" xfId="33903"/>
    <cellStyle name="40% - Accent4 2 2 2 4" xfId="18183"/>
    <cellStyle name="40% - Accent4 2 2 2 4 2" xfId="36807"/>
    <cellStyle name="40% - Accent4 2 2 2 5" xfId="23822"/>
    <cellStyle name="40% - Accent4 2 2 2 5 2" xfId="42437"/>
    <cellStyle name="40% - Accent4 2 2 2 6" xfId="28106"/>
    <cellStyle name="40% - Accent4 2 2 2 6 2" xfId="46720"/>
    <cellStyle name="40% - Accent4 2 2 2 7" xfId="9844"/>
    <cellStyle name="40% - Accent4 2 2 2 8" xfId="32390"/>
    <cellStyle name="40% - Accent4 2 2 3" xfId="549"/>
    <cellStyle name="40% - Accent4 2 2 3 2" xfId="550"/>
    <cellStyle name="40% - Accent4 2 2 3 2 2" xfId="8334"/>
    <cellStyle name="40% - Accent4 2 2 3 2 2 2" xfId="21070"/>
    <cellStyle name="40% - Accent4 2 2 3 2 2 2 2" xfId="39689"/>
    <cellStyle name="40% - Accent4 2 2 3 2 2 3" xfId="25355"/>
    <cellStyle name="40% - Accent4 2 2 3 2 2 3 2" xfId="43969"/>
    <cellStyle name="40% - Accent4 2 2 3 2 2 4" xfId="29639"/>
    <cellStyle name="40% - Accent4 2 2 3 2 2 4 2" xfId="48253"/>
    <cellStyle name="40% - Accent4 2 2 3 2 2 5" xfId="11360"/>
    <cellStyle name="40% - Accent4 2 2 3 2 2 6" xfId="33906"/>
    <cellStyle name="40% - Accent4 2 2 3 2 3" xfId="18186"/>
    <cellStyle name="40% - Accent4 2 2 3 2 3 2" xfId="36810"/>
    <cellStyle name="40% - Accent4 2 2 3 2 4" xfId="23825"/>
    <cellStyle name="40% - Accent4 2 2 3 2 4 2" xfId="42440"/>
    <cellStyle name="40% - Accent4 2 2 3 2 5" xfId="28109"/>
    <cellStyle name="40% - Accent4 2 2 3 2 5 2" xfId="46723"/>
    <cellStyle name="40% - Accent4 2 2 3 2 6" xfId="9847"/>
    <cellStyle name="40% - Accent4 2 2 3 2 7" xfId="32393"/>
    <cellStyle name="40% - Accent4 2 2 3 3" xfId="8333"/>
    <cellStyle name="40% - Accent4 2 2 3 3 2" xfId="21069"/>
    <cellStyle name="40% - Accent4 2 2 3 3 2 2" xfId="39688"/>
    <cellStyle name="40% - Accent4 2 2 3 3 3" xfId="25354"/>
    <cellStyle name="40% - Accent4 2 2 3 3 3 2" xfId="43968"/>
    <cellStyle name="40% - Accent4 2 2 3 3 4" xfId="29638"/>
    <cellStyle name="40% - Accent4 2 2 3 3 4 2" xfId="48252"/>
    <cellStyle name="40% - Accent4 2 2 3 3 5" xfId="11359"/>
    <cellStyle name="40% - Accent4 2 2 3 3 6" xfId="33905"/>
    <cellStyle name="40% - Accent4 2 2 3 4" xfId="18185"/>
    <cellStyle name="40% - Accent4 2 2 3 4 2" xfId="36809"/>
    <cellStyle name="40% - Accent4 2 2 3 5" xfId="23824"/>
    <cellStyle name="40% - Accent4 2 2 3 5 2" xfId="42439"/>
    <cellStyle name="40% - Accent4 2 2 3 6" xfId="28108"/>
    <cellStyle name="40% - Accent4 2 2 3 6 2" xfId="46722"/>
    <cellStyle name="40% - Accent4 2 2 3 7" xfId="9846"/>
    <cellStyle name="40% - Accent4 2 2 3 8" xfId="32392"/>
    <cellStyle name="40% - Accent4 2 2 4" xfId="551"/>
    <cellStyle name="40% - Accent4 2 2 4 2" xfId="552"/>
    <cellStyle name="40% - Accent4 2 2 4 2 2" xfId="8336"/>
    <cellStyle name="40% - Accent4 2 2 4 2 2 2" xfId="21072"/>
    <cellStyle name="40% - Accent4 2 2 4 2 2 2 2" xfId="39691"/>
    <cellStyle name="40% - Accent4 2 2 4 2 2 3" xfId="25357"/>
    <cellStyle name="40% - Accent4 2 2 4 2 2 3 2" xfId="43971"/>
    <cellStyle name="40% - Accent4 2 2 4 2 2 4" xfId="29641"/>
    <cellStyle name="40% - Accent4 2 2 4 2 2 4 2" xfId="48255"/>
    <cellStyle name="40% - Accent4 2 2 4 2 2 5" xfId="11362"/>
    <cellStyle name="40% - Accent4 2 2 4 2 2 6" xfId="33908"/>
    <cellStyle name="40% - Accent4 2 2 4 2 3" xfId="18188"/>
    <cellStyle name="40% - Accent4 2 2 4 2 3 2" xfId="36812"/>
    <cellStyle name="40% - Accent4 2 2 4 2 4" xfId="23827"/>
    <cellStyle name="40% - Accent4 2 2 4 2 4 2" xfId="42442"/>
    <cellStyle name="40% - Accent4 2 2 4 2 5" xfId="28111"/>
    <cellStyle name="40% - Accent4 2 2 4 2 5 2" xfId="46725"/>
    <cellStyle name="40% - Accent4 2 2 4 2 6" xfId="9849"/>
    <cellStyle name="40% - Accent4 2 2 4 2 7" xfId="32395"/>
    <cellStyle name="40% - Accent4 2 2 4 3" xfId="8335"/>
    <cellStyle name="40% - Accent4 2 2 4 3 2" xfId="21071"/>
    <cellStyle name="40% - Accent4 2 2 4 3 2 2" xfId="39690"/>
    <cellStyle name="40% - Accent4 2 2 4 3 3" xfId="25356"/>
    <cellStyle name="40% - Accent4 2 2 4 3 3 2" xfId="43970"/>
    <cellStyle name="40% - Accent4 2 2 4 3 4" xfId="29640"/>
    <cellStyle name="40% - Accent4 2 2 4 3 4 2" xfId="48254"/>
    <cellStyle name="40% - Accent4 2 2 4 3 5" xfId="11361"/>
    <cellStyle name="40% - Accent4 2 2 4 3 6" xfId="33907"/>
    <cellStyle name="40% - Accent4 2 2 4 4" xfId="18187"/>
    <cellStyle name="40% - Accent4 2 2 4 4 2" xfId="36811"/>
    <cellStyle name="40% - Accent4 2 2 4 5" xfId="23826"/>
    <cellStyle name="40% - Accent4 2 2 4 5 2" xfId="42441"/>
    <cellStyle name="40% - Accent4 2 2 4 6" xfId="28110"/>
    <cellStyle name="40% - Accent4 2 2 4 6 2" xfId="46724"/>
    <cellStyle name="40% - Accent4 2 2 4 7" xfId="9848"/>
    <cellStyle name="40% - Accent4 2 2 4 8" xfId="32394"/>
    <cellStyle name="40% - Accent4 2 2 5" xfId="553"/>
    <cellStyle name="40% - Accent4 2 2 5 2" xfId="8337"/>
    <cellStyle name="40% - Accent4 2 2 5 2 2" xfId="21073"/>
    <cellStyle name="40% - Accent4 2 2 5 2 2 2" xfId="39692"/>
    <cellStyle name="40% - Accent4 2 2 5 2 3" xfId="25358"/>
    <cellStyle name="40% - Accent4 2 2 5 2 3 2" xfId="43972"/>
    <cellStyle name="40% - Accent4 2 2 5 2 4" xfId="29642"/>
    <cellStyle name="40% - Accent4 2 2 5 2 4 2" xfId="48256"/>
    <cellStyle name="40% - Accent4 2 2 5 2 5" xfId="11363"/>
    <cellStyle name="40% - Accent4 2 2 5 2 6" xfId="33909"/>
    <cellStyle name="40% - Accent4 2 2 5 3" xfId="18189"/>
    <cellStyle name="40% - Accent4 2 2 5 3 2" xfId="36813"/>
    <cellStyle name="40% - Accent4 2 2 5 4" xfId="23828"/>
    <cellStyle name="40% - Accent4 2 2 5 4 2" xfId="42443"/>
    <cellStyle name="40% - Accent4 2 2 5 5" xfId="28112"/>
    <cellStyle name="40% - Accent4 2 2 5 5 2" xfId="46726"/>
    <cellStyle name="40% - Accent4 2 2 5 6" xfId="9850"/>
    <cellStyle name="40% - Accent4 2 2 5 7" xfId="32396"/>
    <cellStyle name="40% - Accent4 2 2 6" xfId="8330"/>
    <cellStyle name="40% - Accent4 2 2 6 2" xfId="21066"/>
    <cellStyle name="40% - Accent4 2 2 6 2 2" xfId="39685"/>
    <cellStyle name="40% - Accent4 2 2 6 3" xfId="25351"/>
    <cellStyle name="40% - Accent4 2 2 6 3 2" xfId="43965"/>
    <cellStyle name="40% - Accent4 2 2 6 4" xfId="29635"/>
    <cellStyle name="40% - Accent4 2 2 6 4 2" xfId="48249"/>
    <cellStyle name="40% - Accent4 2 2 6 5" xfId="11356"/>
    <cellStyle name="40% - Accent4 2 2 6 6" xfId="33902"/>
    <cellStyle name="40% - Accent4 2 2 7" xfId="18182"/>
    <cellStyle name="40% - Accent4 2 2 7 2" xfId="36806"/>
    <cellStyle name="40% - Accent4 2 2 8" xfId="23821"/>
    <cellStyle name="40% - Accent4 2 2 8 2" xfId="42436"/>
    <cellStyle name="40% - Accent4 2 2 9" xfId="28105"/>
    <cellStyle name="40% - Accent4 2 2 9 2" xfId="46719"/>
    <cellStyle name="40% - Accent4 2 3" xfId="554"/>
    <cellStyle name="40% - Accent4 2 3 2" xfId="555"/>
    <cellStyle name="40% - Accent4 2 3 2 2" xfId="8339"/>
    <cellStyle name="40% - Accent4 2 3 2 2 2" xfId="21075"/>
    <cellStyle name="40% - Accent4 2 3 2 2 2 2" xfId="39694"/>
    <cellStyle name="40% - Accent4 2 3 2 2 3" xfId="25360"/>
    <cellStyle name="40% - Accent4 2 3 2 2 3 2" xfId="43974"/>
    <cellStyle name="40% - Accent4 2 3 2 2 4" xfId="29644"/>
    <cellStyle name="40% - Accent4 2 3 2 2 4 2" xfId="48258"/>
    <cellStyle name="40% - Accent4 2 3 2 2 5" xfId="11365"/>
    <cellStyle name="40% - Accent4 2 3 2 2 6" xfId="33911"/>
    <cellStyle name="40% - Accent4 2 3 2 3" xfId="18191"/>
    <cellStyle name="40% - Accent4 2 3 2 3 2" xfId="36815"/>
    <cellStyle name="40% - Accent4 2 3 2 4" xfId="23830"/>
    <cellStyle name="40% - Accent4 2 3 2 4 2" xfId="42445"/>
    <cellStyle name="40% - Accent4 2 3 2 5" xfId="28114"/>
    <cellStyle name="40% - Accent4 2 3 2 5 2" xfId="46728"/>
    <cellStyle name="40% - Accent4 2 3 2 6" xfId="9852"/>
    <cellStyle name="40% - Accent4 2 3 2 7" xfId="32398"/>
    <cellStyle name="40% - Accent4 2 3 3" xfId="8338"/>
    <cellStyle name="40% - Accent4 2 3 3 2" xfId="21074"/>
    <cellStyle name="40% - Accent4 2 3 3 2 2" xfId="39693"/>
    <cellStyle name="40% - Accent4 2 3 3 3" xfId="25359"/>
    <cellStyle name="40% - Accent4 2 3 3 3 2" xfId="43973"/>
    <cellStyle name="40% - Accent4 2 3 3 4" xfId="29643"/>
    <cellStyle name="40% - Accent4 2 3 3 4 2" xfId="48257"/>
    <cellStyle name="40% - Accent4 2 3 3 5" xfId="11364"/>
    <cellStyle name="40% - Accent4 2 3 3 6" xfId="33910"/>
    <cellStyle name="40% - Accent4 2 3 4" xfId="18190"/>
    <cellStyle name="40% - Accent4 2 3 4 2" xfId="36814"/>
    <cellStyle name="40% - Accent4 2 3 5" xfId="23829"/>
    <cellStyle name="40% - Accent4 2 3 5 2" xfId="42444"/>
    <cellStyle name="40% - Accent4 2 3 6" xfId="28113"/>
    <cellStyle name="40% - Accent4 2 3 6 2" xfId="46727"/>
    <cellStyle name="40% - Accent4 2 3 7" xfId="9851"/>
    <cellStyle name="40% - Accent4 2 3 8" xfId="32397"/>
    <cellStyle name="40% - Accent4 2 4" xfId="556"/>
    <cellStyle name="40% - Accent4 2 4 2" xfId="557"/>
    <cellStyle name="40% - Accent4 2 4 2 2" xfId="8341"/>
    <cellStyle name="40% - Accent4 2 4 2 2 2" xfId="21077"/>
    <cellStyle name="40% - Accent4 2 4 2 2 2 2" xfId="39696"/>
    <cellStyle name="40% - Accent4 2 4 2 2 3" xfId="25362"/>
    <cellStyle name="40% - Accent4 2 4 2 2 3 2" xfId="43976"/>
    <cellStyle name="40% - Accent4 2 4 2 2 4" xfId="29646"/>
    <cellStyle name="40% - Accent4 2 4 2 2 4 2" xfId="48260"/>
    <cellStyle name="40% - Accent4 2 4 2 2 5" xfId="11367"/>
    <cellStyle name="40% - Accent4 2 4 2 2 6" xfId="33913"/>
    <cellStyle name="40% - Accent4 2 4 2 3" xfId="18193"/>
    <cellStyle name="40% - Accent4 2 4 2 3 2" xfId="36817"/>
    <cellStyle name="40% - Accent4 2 4 2 4" xfId="23832"/>
    <cellStyle name="40% - Accent4 2 4 2 4 2" xfId="42447"/>
    <cellStyle name="40% - Accent4 2 4 2 5" xfId="28116"/>
    <cellStyle name="40% - Accent4 2 4 2 5 2" xfId="46730"/>
    <cellStyle name="40% - Accent4 2 4 2 6" xfId="9854"/>
    <cellStyle name="40% - Accent4 2 4 2 7" xfId="32400"/>
    <cellStyle name="40% - Accent4 2 4 3" xfId="8340"/>
    <cellStyle name="40% - Accent4 2 4 3 2" xfId="21076"/>
    <cellStyle name="40% - Accent4 2 4 3 2 2" xfId="39695"/>
    <cellStyle name="40% - Accent4 2 4 3 3" xfId="25361"/>
    <cellStyle name="40% - Accent4 2 4 3 3 2" xfId="43975"/>
    <cellStyle name="40% - Accent4 2 4 3 4" xfId="29645"/>
    <cellStyle name="40% - Accent4 2 4 3 4 2" xfId="48259"/>
    <cellStyle name="40% - Accent4 2 4 3 5" xfId="11366"/>
    <cellStyle name="40% - Accent4 2 4 3 6" xfId="33912"/>
    <cellStyle name="40% - Accent4 2 4 4" xfId="18192"/>
    <cellStyle name="40% - Accent4 2 4 4 2" xfId="36816"/>
    <cellStyle name="40% - Accent4 2 4 5" xfId="23831"/>
    <cellStyle name="40% - Accent4 2 4 5 2" xfId="42446"/>
    <cellStyle name="40% - Accent4 2 4 6" xfId="28115"/>
    <cellStyle name="40% - Accent4 2 4 6 2" xfId="46729"/>
    <cellStyle name="40% - Accent4 2 4 7" xfId="9853"/>
    <cellStyle name="40% - Accent4 2 4 8" xfId="32399"/>
    <cellStyle name="40% - Accent4 2 5" xfId="558"/>
    <cellStyle name="40% - Accent4 2 5 2" xfId="559"/>
    <cellStyle name="40% - Accent4 2 5 2 2" xfId="8343"/>
    <cellStyle name="40% - Accent4 2 5 2 2 2" xfId="21079"/>
    <cellStyle name="40% - Accent4 2 5 2 2 2 2" xfId="39698"/>
    <cellStyle name="40% - Accent4 2 5 2 2 3" xfId="25364"/>
    <cellStyle name="40% - Accent4 2 5 2 2 3 2" xfId="43978"/>
    <cellStyle name="40% - Accent4 2 5 2 2 4" xfId="29648"/>
    <cellStyle name="40% - Accent4 2 5 2 2 4 2" xfId="48262"/>
    <cellStyle name="40% - Accent4 2 5 2 2 5" xfId="11369"/>
    <cellStyle name="40% - Accent4 2 5 2 2 6" xfId="33915"/>
    <cellStyle name="40% - Accent4 2 5 2 3" xfId="18195"/>
    <cellStyle name="40% - Accent4 2 5 2 3 2" xfId="36819"/>
    <cellStyle name="40% - Accent4 2 5 2 4" xfId="23834"/>
    <cellStyle name="40% - Accent4 2 5 2 4 2" xfId="42449"/>
    <cellStyle name="40% - Accent4 2 5 2 5" xfId="28118"/>
    <cellStyle name="40% - Accent4 2 5 2 5 2" xfId="46732"/>
    <cellStyle name="40% - Accent4 2 5 2 6" xfId="9856"/>
    <cellStyle name="40% - Accent4 2 5 2 7" xfId="32402"/>
    <cellStyle name="40% - Accent4 2 5 3" xfId="8342"/>
    <cellStyle name="40% - Accent4 2 5 3 2" xfId="21078"/>
    <cellStyle name="40% - Accent4 2 5 3 2 2" xfId="39697"/>
    <cellStyle name="40% - Accent4 2 5 3 3" xfId="25363"/>
    <cellStyle name="40% - Accent4 2 5 3 3 2" xfId="43977"/>
    <cellStyle name="40% - Accent4 2 5 3 4" xfId="29647"/>
    <cellStyle name="40% - Accent4 2 5 3 4 2" xfId="48261"/>
    <cellStyle name="40% - Accent4 2 5 3 5" xfId="11368"/>
    <cellStyle name="40% - Accent4 2 5 3 6" xfId="33914"/>
    <cellStyle name="40% - Accent4 2 5 4" xfId="18194"/>
    <cellStyle name="40% - Accent4 2 5 4 2" xfId="36818"/>
    <cellStyle name="40% - Accent4 2 5 5" xfId="23833"/>
    <cellStyle name="40% - Accent4 2 5 5 2" xfId="42448"/>
    <cellStyle name="40% - Accent4 2 5 6" xfId="28117"/>
    <cellStyle name="40% - Accent4 2 5 6 2" xfId="46731"/>
    <cellStyle name="40% - Accent4 2 5 7" xfId="9855"/>
    <cellStyle name="40% - Accent4 2 5 8" xfId="32401"/>
    <cellStyle name="40% - Accent4 2 6" xfId="560"/>
    <cellStyle name="40% - Accent4 2 6 2" xfId="8344"/>
    <cellStyle name="40% - Accent4 2 6 2 2" xfId="21080"/>
    <cellStyle name="40% - Accent4 2 6 2 2 2" xfId="39699"/>
    <cellStyle name="40% - Accent4 2 6 2 3" xfId="25365"/>
    <cellStyle name="40% - Accent4 2 6 2 3 2" xfId="43979"/>
    <cellStyle name="40% - Accent4 2 6 2 4" xfId="29649"/>
    <cellStyle name="40% - Accent4 2 6 2 4 2" xfId="48263"/>
    <cellStyle name="40% - Accent4 2 6 2 5" xfId="11370"/>
    <cellStyle name="40% - Accent4 2 6 2 6" xfId="33916"/>
    <cellStyle name="40% - Accent4 2 6 3" xfId="18196"/>
    <cellStyle name="40% - Accent4 2 6 3 2" xfId="36820"/>
    <cellStyle name="40% - Accent4 2 6 4" xfId="23835"/>
    <cellStyle name="40% - Accent4 2 6 4 2" xfId="42450"/>
    <cellStyle name="40% - Accent4 2 6 5" xfId="28119"/>
    <cellStyle name="40% - Accent4 2 6 5 2" xfId="46733"/>
    <cellStyle name="40% - Accent4 2 6 6" xfId="9857"/>
    <cellStyle name="40% - Accent4 2 6 7" xfId="32403"/>
    <cellStyle name="40% - Accent4 2 7" xfId="561"/>
    <cellStyle name="40% - Accent4 2 7 2" xfId="8345"/>
    <cellStyle name="40% - Accent4 2 7 2 2" xfId="21081"/>
    <cellStyle name="40% - Accent4 2 7 2 2 2" xfId="39700"/>
    <cellStyle name="40% - Accent4 2 7 2 3" xfId="25366"/>
    <cellStyle name="40% - Accent4 2 7 2 3 2" xfId="43980"/>
    <cellStyle name="40% - Accent4 2 7 2 4" xfId="29650"/>
    <cellStyle name="40% - Accent4 2 7 2 4 2" xfId="48264"/>
    <cellStyle name="40% - Accent4 2 7 2 5" xfId="11371"/>
    <cellStyle name="40% - Accent4 2 7 2 6" xfId="33917"/>
    <cellStyle name="40% - Accent4 2 7 3" xfId="18197"/>
    <cellStyle name="40% - Accent4 2 7 3 2" xfId="36821"/>
    <cellStyle name="40% - Accent4 2 7 4" xfId="23836"/>
    <cellStyle name="40% - Accent4 2 7 4 2" xfId="42451"/>
    <cellStyle name="40% - Accent4 2 7 5" xfId="28120"/>
    <cellStyle name="40% - Accent4 2 7 5 2" xfId="46734"/>
    <cellStyle name="40% - Accent4 2 7 6" xfId="9858"/>
    <cellStyle name="40% - Accent4 2 7 7" xfId="32404"/>
    <cellStyle name="40% - Accent4 2 8" xfId="562"/>
    <cellStyle name="40% - Accent4 2 8 2" xfId="8346"/>
    <cellStyle name="40% - Accent4 2 8 2 2" xfId="11372"/>
    <cellStyle name="40% - Accent4 2 8 2 3" xfId="33918"/>
    <cellStyle name="40% - Accent4 2 8 3" xfId="20885"/>
    <cellStyle name="40% - Accent4 2 8 3 2" xfId="39506"/>
    <cellStyle name="40% - Accent4 2 8 4" xfId="23837"/>
    <cellStyle name="40% - Accent4 2 8 4 2" xfId="42452"/>
    <cellStyle name="40% - Accent4 2 8 5" xfId="28121"/>
    <cellStyle name="40% - Accent4 2 8 5 2" xfId="46735"/>
    <cellStyle name="40% - Accent4 2 8 6" xfId="9859"/>
    <cellStyle name="40% - Accent4 2 8 7" xfId="32405"/>
    <cellStyle name="40% - Accent4 2 9" xfId="12744"/>
    <cellStyle name="40% - Accent4 2 9 2" xfId="21065"/>
    <cellStyle name="40% - Accent4 2 9 2 2" xfId="39684"/>
    <cellStyle name="40% - Accent4 2 9 3" xfId="25350"/>
    <cellStyle name="40% - Accent4 2 9 3 2" xfId="43964"/>
    <cellStyle name="40% - Accent4 2 9 4" xfId="29634"/>
    <cellStyle name="40% - Accent4 2 9 4 2" xfId="48248"/>
    <cellStyle name="40% - Accent4 2 9 5" xfId="35282"/>
    <cellStyle name="40% - Accent5 2" xfId="36"/>
    <cellStyle name="40% - Accent5 2 10" xfId="18198"/>
    <cellStyle name="40% - Accent5 2 10 2" xfId="36822"/>
    <cellStyle name="40% - Accent5 2 2" xfId="563"/>
    <cellStyle name="40% - Accent5 2 2 10" xfId="9860"/>
    <cellStyle name="40% - Accent5 2 2 11" xfId="32406"/>
    <cellStyle name="40% - Accent5 2 2 2" xfId="564"/>
    <cellStyle name="40% - Accent5 2 2 2 2" xfId="565"/>
    <cellStyle name="40% - Accent5 2 2 2 2 2" xfId="8349"/>
    <cellStyle name="40% - Accent5 2 2 2 2 2 2" xfId="21085"/>
    <cellStyle name="40% - Accent5 2 2 2 2 2 2 2" xfId="39704"/>
    <cellStyle name="40% - Accent5 2 2 2 2 2 3" xfId="25370"/>
    <cellStyle name="40% - Accent5 2 2 2 2 2 3 2" xfId="43984"/>
    <cellStyle name="40% - Accent5 2 2 2 2 2 4" xfId="29654"/>
    <cellStyle name="40% - Accent5 2 2 2 2 2 4 2" xfId="48268"/>
    <cellStyle name="40% - Accent5 2 2 2 2 2 5" xfId="11375"/>
    <cellStyle name="40% - Accent5 2 2 2 2 2 6" xfId="33921"/>
    <cellStyle name="40% - Accent5 2 2 2 2 3" xfId="18201"/>
    <cellStyle name="40% - Accent5 2 2 2 2 3 2" xfId="36825"/>
    <cellStyle name="40% - Accent5 2 2 2 2 4" xfId="23840"/>
    <cellStyle name="40% - Accent5 2 2 2 2 4 2" xfId="42455"/>
    <cellStyle name="40% - Accent5 2 2 2 2 5" xfId="28124"/>
    <cellStyle name="40% - Accent5 2 2 2 2 5 2" xfId="46738"/>
    <cellStyle name="40% - Accent5 2 2 2 2 6" xfId="9862"/>
    <cellStyle name="40% - Accent5 2 2 2 2 7" xfId="32408"/>
    <cellStyle name="40% - Accent5 2 2 2 3" xfId="8348"/>
    <cellStyle name="40% - Accent5 2 2 2 3 2" xfId="21084"/>
    <cellStyle name="40% - Accent5 2 2 2 3 2 2" xfId="39703"/>
    <cellStyle name="40% - Accent5 2 2 2 3 3" xfId="25369"/>
    <cellStyle name="40% - Accent5 2 2 2 3 3 2" xfId="43983"/>
    <cellStyle name="40% - Accent5 2 2 2 3 4" xfId="29653"/>
    <cellStyle name="40% - Accent5 2 2 2 3 4 2" xfId="48267"/>
    <cellStyle name="40% - Accent5 2 2 2 3 5" xfId="11374"/>
    <cellStyle name="40% - Accent5 2 2 2 3 6" xfId="33920"/>
    <cellStyle name="40% - Accent5 2 2 2 4" xfId="18200"/>
    <cellStyle name="40% - Accent5 2 2 2 4 2" xfId="36824"/>
    <cellStyle name="40% - Accent5 2 2 2 5" xfId="23839"/>
    <cellStyle name="40% - Accent5 2 2 2 5 2" xfId="42454"/>
    <cellStyle name="40% - Accent5 2 2 2 6" xfId="28123"/>
    <cellStyle name="40% - Accent5 2 2 2 6 2" xfId="46737"/>
    <cellStyle name="40% - Accent5 2 2 2 7" xfId="9861"/>
    <cellStyle name="40% - Accent5 2 2 2 8" xfId="32407"/>
    <cellStyle name="40% - Accent5 2 2 3" xfId="566"/>
    <cellStyle name="40% - Accent5 2 2 3 2" xfId="567"/>
    <cellStyle name="40% - Accent5 2 2 3 2 2" xfId="8351"/>
    <cellStyle name="40% - Accent5 2 2 3 2 2 2" xfId="21087"/>
    <cellStyle name="40% - Accent5 2 2 3 2 2 2 2" xfId="39706"/>
    <cellStyle name="40% - Accent5 2 2 3 2 2 3" xfId="25372"/>
    <cellStyle name="40% - Accent5 2 2 3 2 2 3 2" xfId="43986"/>
    <cellStyle name="40% - Accent5 2 2 3 2 2 4" xfId="29656"/>
    <cellStyle name="40% - Accent5 2 2 3 2 2 4 2" xfId="48270"/>
    <cellStyle name="40% - Accent5 2 2 3 2 2 5" xfId="11377"/>
    <cellStyle name="40% - Accent5 2 2 3 2 2 6" xfId="33923"/>
    <cellStyle name="40% - Accent5 2 2 3 2 3" xfId="18203"/>
    <cellStyle name="40% - Accent5 2 2 3 2 3 2" xfId="36827"/>
    <cellStyle name="40% - Accent5 2 2 3 2 4" xfId="23842"/>
    <cellStyle name="40% - Accent5 2 2 3 2 4 2" xfId="42457"/>
    <cellStyle name="40% - Accent5 2 2 3 2 5" xfId="28126"/>
    <cellStyle name="40% - Accent5 2 2 3 2 5 2" xfId="46740"/>
    <cellStyle name="40% - Accent5 2 2 3 2 6" xfId="9864"/>
    <cellStyle name="40% - Accent5 2 2 3 2 7" xfId="32410"/>
    <cellStyle name="40% - Accent5 2 2 3 3" xfId="8350"/>
    <cellStyle name="40% - Accent5 2 2 3 3 2" xfId="21086"/>
    <cellStyle name="40% - Accent5 2 2 3 3 2 2" xfId="39705"/>
    <cellStyle name="40% - Accent5 2 2 3 3 3" xfId="25371"/>
    <cellStyle name="40% - Accent5 2 2 3 3 3 2" xfId="43985"/>
    <cellStyle name="40% - Accent5 2 2 3 3 4" xfId="29655"/>
    <cellStyle name="40% - Accent5 2 2 3 3 4 2" xfId="48269"/>
    <cellStyle name="40% - Accent5 2 2 3 3 5" xfId="11376"/>
    <cellStyle name="40% - Accent5 2 2 3 3 6" xfId="33922"/>
    <cellStyle name="40% - Accent5 2 2 3 4" xfId="18202"/>
    <cellStyle name="40% - Accent5 2 2 3 4 2" xfId="36826"/>
    <cellStyle name="40% - Accent5 2 2 3 5" xfId="23841"/>
    <cellStyle name="40% - Accent5 2 2 3 5 2" xfId="42456"/>
    <cellStyle name="40% - Accent5 2 2 3 6" xfId="28125"/>
    <cellStyle name="40% - Accent5 2 2 3 6 2" xfId="46739"/>
    <cellStyle name="40% - Accent5 2 2 3 7" xfId="9863"/>
    <cellStyle name="40% - Accent5 2 2 3 8" xfId="32409"/>
    <cellStyle name="40% - Accent5 2 2 4" xfId="568"/>
    <cellStyle name="40% - Accent5 2 2 4 2" xfId="569"/>
    <cellStyle name="40% - Accent5 2 2 4 2 2" xfId="8353"/>
    <cellStyle name="40% - Accent5 2 2 4 2 2 2" xfId="21089"/>
    <cellStyle name="40% - Accent5 2 2 4 2 2 2 2" xfId="39708"/>
    <cellStyle name="40% - Accent5 2 2 4 2 2 3" xfId="25374"/>
    <cellStyle name="40% - Accent5 2 2 4 2 2 3 2" xfId="43988"/>
    <cellStyle name="40% - Accent5 2 2 4 2 2 4" xfId="29658"/>
    <cellStyle name="40% - Accent5 2 2 4 2 2 4 2" xfId="48272"/>
    <cellStyle name="40% - Accent5 2 2 4 2 2 5" xfId="11379"/>
    <cellStyle name="40% - Accent5 2 2 4 2 2 6" xfId="33925"/>
    <cellStyle name="40% - Accent5 2 2 4 2 3" xfId="18205"/>
    <cellStyle name="40% - Accent5 2 2 4 2 3 2" xfId="36829"/>
    <cellStyle name="40% - Accent5 2 2 4 2 4" xfId="23844"/>
    <cellStyle name="40% - Accent5 2 2 4 2 4 2" xfId="42459"/>
    <cellStyle name="40% - Accent5 2 2 4 2 5" xfId="28128"/>
    <cellStyle name="40% - Accent5 2 2 4 2 5 2" xfId="46742"/>
    <cellStyle name="40% - Accent5 2 2 4 2 6" xfId="9866"/>
    <cellStyle name="40% - Accent5 2 2 4 2 7" xfId="32412"/>
    <cellStyle name="40% - Accent5 2 2 4 3" xfId="8352"/>
    <cellStyle name="40% - Accent5 2 2 4 3 2" xfId="21088"/>
    <cellStyle name="40% - Accent5 2 2 4 3 2 2" xfId="39707"/>
    <cellStyle name="40% - Accent5 2 2 4 3 3" xfId="25373"/>
    <cellStyle name="40% - Accent5 2 2 4 3 3 2" xfId="43987"/>
    <cellStyle name="40% - Accent5 2 2 4 3 4" xfId="29657"/>
    <cellStyle name="40% - Accent5 2 2 4 3 4 2" xfId="48271"/>
    <cellStyle name="40% - Accent5 2 2 4 3 5" xfId="11378"/>
    <cellStyle name="40% - Accent5 2 2 4 3 6" xfId="33924"/>
    <cellStyle name="40% - Accent5 2 2 4 4" xfId="18204"/>
    <cellStyle name="40% - Accent5 2 2 4 4 2" xfId="36828"/>
    <cellStyle name="40% - Accent5 2 2 4 5" xfId="23843"/>
    <cellStyle name="40% - Accent5 2 2 4 5 2" xfId="42458"/>
    <cellStyle name="40% - Accent5 2 2 4 6" xfId="28127"/>
    <cellStyle name="40% - Accent5 2 2 4 6 2" xfId="46741"/>
    <cellStyle name="40% - Accent5 2 2 4 7" xfId="9865"/>
    <cellStyle name="40% - Accent5 2 2 4 8" xfId="32411"/>
    <cellStyle name="40% - Accent5 2 2 5" xfId="570"/>
    <cellStyle name="40% - Accent5 2 2 5 2" xfId="8354"/>
    <cellStyle name="40% - Accent5 2 2 5 2 2" xfId="21090"/>
    <cellStyle name="40% - Accent5 2 2 5 2 2 2" xfId="39709"/>
    <cellStyle name="40% - Accent5 2 2 5 2 3" xfId="25375"/>
    <cellStyle name="40% - Accent5 2 2 5 2 3 2" xfId="43989"/>
    <cellStyle name="40% - Accent5 2 2 5 2 4" xfId="29659"/>
    <cellStyle name="40% - Accent5 2 2 5 2 4 2" xfId="48273"/>
    <cellStyle name="40% - Accent5 2 2 5 2 5" xfId="11380"/>
    <cellStyle name="40% - Accent5 2 2 5 2 6" xfId="33926"/>
    <cellStyle name="40% - Accent5 2 2 5 3" xfId="18206"/>
    <cellStyle name="40% - Accent5 2 2 5 3 2" xfId="36830"/>
    <cellStyle name="40% - Accent5 2 2 5 4" xfId="23845"/>
    <cellStyle name="40% - Accent5 2 2 5 4 2" xfId="42460"/>
    <cellStyle name="40% - Accent5 2 2 5 5" xfId="28129"/>
    <cellStyle name="40% - Accent5 2 2 5 5 2" xfId="46743"/>
    <cellStyle name="40% - Accent5 2 2 5 6" xfId="9867"/>
    <cellStyle name="40% - Accent5 2 2 5 7" xfId="32413"/>
    <cellStyle name="40% - Accent5 2 2 6" xfId="8347"/>
    <cellStyle name="40% - Accent5 2 2 6 2" xfId="21083"/>
    <cellStyle name="40% - Accent5 2 2 6 2 2" xfId="39702"/>
    <cellStyle name="40% - Accent5 2 2 6 3" xfId="25368"/>
    <cellStyle name="40% - Accent5 2 2 6 3 2" xfId="43982"/>
    <cellStyle name="40% - Accent5 2 2 6 4" xfId="29652"/>
    <cellStyle name="40% - Accent5 2 2 6 4 2" xfId="48266"/>
    <cellStyle name="40% - Accent5 2 2 6 5" xfId="11373"/>
    <cellStyle name="40% - Accent5 2 2 6 6" xfId="33919"/>
    <cellStyle name="40% - Accent5 2 2 7" xfId="18199"/>
    <cellStyle name="40% - Accent5 2 2 7 2" xfId="36823"/>
    <cellStyle name="40% - Accent5 2 2 8" xfId="23838"/>
    <cellStyle name="40% - Accent5 2 2 8 2" xfId="42453"/>
    <cellStyle name="40% - Accent5 2 2 9" xfId="28122"/>
    <cellStyle name="40% - Accent5 2 2 9 2" xfId="46736"/>
    <cellStyle name="40% - Accent5 2 3" xfId="571"/>
    <cellStyle name="40% - Accent5 2 3 2" xfId="572"/>
    <cellStyle name="40% - Accent5 2 3 2 2" xfId="8356"/>
    <cellStyle name="40% - Accent5 2 3 2 2 2" xfId="21092"/>
    <cellStyle name="40% - Accent5 2 3 2 2 2 2" xfId="39711"/>
    <cellStyle name="40% - Accent5 2 3 2 2 3" xfId="25377"/>
    <cellStyle name="40% - Accent5 2 3 2 2 3 2" xfId="43991"/>
    <cellStyle name="40% - Accent5 2 3 2 2 4" xfId="29661"/>
    <cellStyle name="40% - Accent5 2 3 2 2 4 2" xfId="48275"/>
    <cellStyle name="40% - Accent5 2 3 2 2 5" xfId="11382"/>
    <cellStyle name="40% - Accent5 2 3 2 2 6" xfId="33928"/>
    <cellStyle name="40% - Accent5 2 3 2 3" xfId="18208"/>
    <cellStyle name="40% - Accent5 2 3 2 3 2" xfId="36832"/>
    <cellStyle name="40% - Accent5 2 3 2 4" xfId="23847"/>
    <cellStyle name="40% - Accent5 2 3 2 4 2" xfId="42462"/>
    <cellStyle name="40% - Accent5 2 3 2 5" xfId="28131"/>
    <cellStyle name="40% - Accent5 2 3 2 5 2" xfId="46745"/>
    <cellStyle name="40% - Accent5 2 3 2 6" xfId="9869"/>
    <cellStyle name="40% - Accent5 2 3 2 7" xfId="32415"/>
    <cellStyle name="40% - Accent5 2 3 3" xfId="8355"/>
    <cellStyle name="40% - Accent5 2 3 3 2" xfId="21091"/>
    <cellStyle name="40% - Accent5 2 3 3 2 2" xfId="39710"/>
    <cellStyle name="40% - Accent5 2 3 3 3" xfId="25376"/>
    <cellStyle name="40% - Accent5 2 3 3 3 2" xfId="43990"/>
    <cellStyle name="40% - Accent5 2 3 3 4" xfId="29660"/>
    <cellStyle name="40% - Accent5 2 3 3 4 2" xfId="48274"/>
    <cellStyle name="40% - Accent5 2 3 3 5" xfId="11381"/>
    <cellStyle name="40% - Accent5 2 3 3 6" xfId="33927"/>
    <cellStyle name="40% - Accent5 2 3 4" xfId="18207"/>
    <cellStyle name="40% - Accent5 2 3 4 2" xfId="36831"/>
    <cellStyle name="40% - Accent5 2 3 5" xfId="23846"/>
    <cellStyle name="40% - Accent5 2 3 5 2" xfId="42461"/>
    <cellStyle name="40% - Accent5 2 3 6" xfId="28130"/>
    <cellStyle name="40% - Accent5 2 3 6 2" xfId="46744"/>
    <cellStyle name="40% - Accent5 2 3 7" xfId="9868"/>
    <cellStyle name="40% - Accent5 2 3 8" xfId="32414"/>
    <cellStyle name="40% - Accent5 2 4" xfId="573"/>
    <cellStyle name="40% - Accent5 2 4 2" xfId="574"/>
    <cellStyle name="40% - Accent5 2 4 2 2" xfId="8358"/>
    <cellStyle name="40% - Accent5 2 4 2 2 2" xfId="21094"/>
    <cellStyle name="40% - Accent5 2 4 2 2 2 2" xfId="39713"/>
    <cellStyle name="40% - Accent5 2 4 2 2 3" xfId="25379"/>
    <cellStyle name="40% - Accent5 2 4 2 2 3 2" xfId="43993"/>
    <cellStyle name="40% - Accent5 2 4 2 2 4" xfId="29663"/>
    <cellStyle name="40% - Accent5 2 4 2 2 4 2" xfId="48277"/>
    <cellStyle name="40% - Accent5 2 4 2 2 5" xfId="11384"/>
    <cellStyle name="40% - Accent5 2 4 2 2 6" xfId="33930"/>
    <cellStyle name="40% - Accent5 2 4 2 3" xfId="18210"/>
    <cellStyle name="40% - Accent5 2 4 2 3 2" xfId="36834"/>
    <cellStyle name="40% - Accent5 2 4 2 4" xfId="23849"/>
    <cellStyle name="40% - Accent5 2 4 2 4 2" xfId="42464"/>
    <cellStyle name="40% - Accent5 2 4 2 5" xfId="28133"/>
    <cellStyle name="40% - Accent5 2 4 2 5 2" xfId="46747"/>
    <cellStyle name="40% - Accent5 2 4 2 6" xfId="9871"/>
    <cellStyle name="40% - Accent5 2 4 2 7" xfId="32417"/>
    <cellStyle name="40% - Accent5 2 4 3" xfId="8357"/>
    <cellStyle name="40% - Accent5 2 4 3 2" xfId="21093"/>
    <cellStyle name="40% - Accent5 2 4 3 2 2" xfId="39712"/>
    <cellStyle name="40% - Accent5 2 4 3 3" xfId="25378"/>
    <cellStyle name="40% - Accent5 2 4 3 3 2" xfId="43992"/>
    <cellStyle name="40% - Accent5 2 4 3 4" xfId="29662"/>
    <cellStyle name="40% - Accent5 2 4 3 4 2" xfId="48276"/>
    <cellStyle name="40% - Accent5 2 4 3 5" xfId="11383"/>
    <cellStyle name="40% - Accent5 2 4 3 6" xfId="33929"/>
    <cellStyle name="40% - Accent5 2 4 4" xfId="18209"/>
    <cellStyle name="40% - Accent5 2 4 4 2" xfId="36833"/>
    <cellStyle name="40% - Accent5 2 4 5" xfId="23848"/>
    <cellStyle name="40% - Accent5 2 4 5 2" xfId="42463"/>
    <cellStyle name="40% - Accent5 2 4 6" xfId="28132"/>
    <cellStyle name="40% - Accent5 2 4 6 2" xfId="46746"/>
    <cellStyle name="40% - Accent5 2 4 7" xfId="9870"/>
    <cellStyle name="40% - Accent5 2 4 8" xfId="32416"/>
    <cellStyle name="40% - Accent5 2 5" xfId="575"/>
    <cellStyle name="40% - Accent5 2 5 2" xfId="576"/>
    <cellStyle name="40% - Accent5 2 5 2 2" xfId="8360"/>
    <cellStyle name="40% - Accent5 2 5 2 2 2" xfId="21096"/>
    <cellStyle name="40% - Accent5 2 5 2 2 2 2" xfId="39715"/>
    <cellStyle name="40% - Accent5 2 5 2 2 3" xfId="25381"/>
    <cellStyle name="40% - Accent5 2 5 2 2 3 2" xfId="43995"/>
    <cellStyle name="40% - Accent5 2 5 2 2 4" xfId="29665"/>
    <cellStyle name="40% - Accent5 2 5 2 2 4 2" xfId="48279"/>
    <cellStyle name="40% - Accent5 2 5 2 2 5" xfId="11386"/>
    <cellStyle name="40% - Accent5 2 5 2 2 6" xfId="33932"/>
    <cellStyle name="40% - Accent5 2 5 2 3" xfId="18212"/>
    <cellStyle name="40% - Accent5 2 5 2 3 2" xfId="36836"/>
    <cellStyle name="40% - Accent5 2 5 2 4" xfId="23851"/>
    <cellStyle name="40% - Accent5 2 5 2 4 2" xfId="42466"/>
    <cellStyle name="40% - Accent5 2 5 2 5" xfId="28135"/>
    <cellStyle name="40% - Accent5 2 5 2 5 2" xfId="46749"/>
    <cellStyle name="40% - Accent5 2 5 2 6" xfId="9873"/>
    <cellStyle name="40% - Accent5 2 5 2 7" xfId="32419"/>
    <cellStyle name="40% - Accent5 2 5 3" xfId="8359"/>
    <cellStyle name="40% - Accent5 2 5 3 2" xfId="21095"/>
    <cellStyle name="40% - Accent5 2 5 3 2 2" xfId="39714"/>
    <cellStyle name="40% - Accent5 2 5 3 3" xfId="25380"/>
    <cellStyle name="40% - Accent5 2 5 3 3 2" xfId="43994"/>
    <cellStyle name="40% - Accent5 2 5 3 4" xfId="29664"/>
    <cellStyle name="40% - Accent5 2 5 3 4 2" xfId="48278"/>
    <cellStyle name="40% - Accent5 2 5 3 5" xfId="11385"/>
    <cellStyle name="40% - Accent5 2 5 3 6" xfId="33931"/>
    <cellStyle name="40% - Accent5 2 5 4" xfId="18211"/>
    <cellStyle name="40% - Accent5 2 5 4 2" xfId="36835"/>
    <cellStyle name="40% - Accent5 2 5 5" xfId="23850"/>
    <cellStyle name="40% - Accent5 2 5 5 2" xfId="42465"/>
    <cellStyle name="40% - Accent5 2 5 6" xfId="28134"/>
    <cellStyle name="40% - Accent5 2 5 6 2" xfId="46748"/>
    <cellStyle name="40% - Accent5 2 5 7" xfId="9872"/>
    <cellStyle name="40% - Accent5 2 5 8" xfId="32418"/>
    <cellStyle name="40% - Accent5 2 6" xfId="577"/>
    <cellStyle name="40% - Accent5 2 6 2" xfId="8361"/>
    <cellStyle name="40% - Accent5 2 6 2 2" xfId="21097"/>
    <cellStyle name="40% - Accent5 2 6 2 2 2" xfId="39716"/>
    <cellStyle name="40% - Accent5 2 6 2 3" xfId="25382"/>
    <cellStyle name="40% - Accent5 2 6 2 3 2" xfId="43996"/>
    <cellStyle name="40% - Accent5 2 6 2 4" xfId="29666"/>
    <cellStyle name="40% - Accent5 2 6 2 4 2" xfId="48280"/>
    <cellStyle name="40% - Accent5 2 6 2 5" xfId="11387"/>
    <cellStyle name="40% - Accent5 2 6 2 6" xfId="33933"/>
    <cellStyle name="40% - Accent5 2 6 3" xfId="18213"/>
    <cellStyle name="40% - Accent5 2 6 3 2" xfId="36837"/>
    <cellStyle name="40% - Accent5 2 6 4" xfId="23852"/>
    <cellStyle name="40% - Accent5 2 6 4 2" xfId="42467"/>
    <cellStyle name="40% - Accent5 2 6 5" xfId="28136"/>
    <cellStyle name="40% - Accent5 2 6 5 2" xfId="46750"/>
    <cellStyle name="40% - Accent5 2 6 6" xfId="9874"/>
    <cellStyle name="40% - Accent5 2 6 7" xfId="32420"/>
    <cellStyle name="40% - Accent5 2 7" xfId="578"/>
    <cellStyle name="40% - Accent5 2 7 2" xfId="8362"/>
    <cellStyle name="40% - Accent5 2 7 2 2" xfId="21098"/>
    <cellStyle name="40% - Accent5 2 7 2 2 2" xfId="39717"/>
    <cellStyle name="40% - Accent5 2 7 2 3" xfId="25383"/>
    <cellStyle name="40% - Accent5 2 7 2 3 2" xfId="43997"/>
    <cellStyle name="40% - Accent5 2 7 2 4" xfId="29667"/>
    <cellStyle name="40% - Accent5 2 7 2 4 2" xfId="48281"/>
    <cellStyle name="40% - Accent5 2 7 2 5" xfId="11388"/>
    <cellStyle name="40% - Accent5 2 7 2 6" xfId="33934"/>
    <cellStyle name="40% - Accent5 2 7 3" xfId="18214"/>
    <cellStyle name="40% - Accent5 2 7 3 2" xfId="36838"/>
    <cellStyle name="40% - Accent5 2 7 4" xfId="23853"/>
    <cellStyle name="40% - Accent5 2 7 4 2" xfId="42468"/>
    <cellStyle name="40% - Accent5 2 7 5" xfId="28137"/>
    <cellStyle name="40% - Accent5 2 7 5 2" xfId="46751"/>
    <cellStyle name="40% - Accent5 2 7 6" xfId="9875"/>
    <cellStyle name="40% - Accent5 2 7 7" xfId="32421"/>
    <cellStyle name="40% - Accent5 2 8" xfId="579"/>
    <cellStyle name="40% - Accent5 2 8 2" xfId="8363"/>
    <cellStyle name="40% - Accent5 2 8 2 2" xfId="11389"/>
    <cellStyle name="40% - Accent5 2 8 2 3" xfId="33935"/>
    <cellStyle name="40% - Accent5 2 8 3" xfId="20884"/>
    <cellStyle name="40% - Accent5 2 8 3 2" xfId="39505"/>
    <cellStyle name="40% - Accent5 2 8 4" xfId="23854"/>
    <cellStyle name="40% - Accent5 2 8 4 2" xfId="42469"/>
    <cellStyle name="40% - Accent5 2 8 5" xfId="28138"/>
    <cellStyle name="40% - Accent5 2 8 5 2" xfId="46752"/>
    <cellStyle name="40% - Accent5 2 8 6" xfId="9876"/>
    <cellStyle name="40% - Accent5 2 8 7" xfId="32422"/>
    <cellStyle name="40% - Accent5 2 9" xfId="12745"/>
    <cellStyle name="40% - Accent5 2 9 2" xfId="21082"/>
    <cellStyle name="40% - Accent5 2 9 2 2" xfId="39701"/>
    <cellStyle name="40% - Accent5 2 9 3" xfId="25367"/>
    <cellStyle name="40% - Accent5 2 9 3 2" xfId="43981"/>
    <cellStyle name="40% - Accent5 2 9 4" xfId="29651"/>
    <cellStyle name="40% - Accent5 2 9 4 2" xfId="48265"/>
    <cellStyle name="40% - Accent5 2 9 5" xfId="35283"/>
    <cellStyle name="40% - Accent6 2" xfId="37"/>
    <cellStyle name="40% - Accent6 2 10" xfId="18215"/>
    <cellStyle name="40% - Accent6 2 10 2" xfId="36839"/>
    <cellStyle name="40% - Accent6 2 2" xfId="580"/>
    <cellStyle name="40% - Accent6 2 2 10" xfId="9877"/>
    <cellStyle name="40% - Accent6 2 2 11" xfId="32423"/>
    <cellStyle name="40% - Accent6 2 2 2" xfId="581"/>
    <cellStyle name="40% - Accent6 2 2 2 2" xfId="582"/>
    <cellStyle name="40% - Accent6 2 2 2 2 2" xfId="8366"/>
    <cellStyle name="40% - Accent6 2 2 2 2 2 2" xfId="21102"/>
    <cellStyle name="40% - Accent6 2 2 2 2 2 2 2" xfId="39721"/>
    <cellStyle name="40% - Accent6 2 2 2 2 2 3" xfId="25387"/>
    <cellStyle name="40% - Accent6 2 2 2 2 2 3 2" xfId="44001"/>
    <cellStyle name="40% - Accent6 2 2 2 2 2 4" xfId="29671"/>
    <cellStyle name="40% - Accent6 2 2 2 2 2 4 2" xfId="48285"/>
    <cellStyle name="40% - Accent6 2 2 2 2 2 5" xfId="11392"/>
    <cellStyle name="40% - Accent6 2 2 2 2 2 6" xfId="33938"/>
    <cellStyle name="40% - Accent6 2 2 2 2 3" xfId="18218"/>
    <cellStyle name="40% - Accent6 2 2 2 2 3 2" xfId="36842"/>
    <cellStyle name="40% - Accent6 2 2 2 2 4" xfId="23857"/>
    <cellStyle name="40% - Accent6 2 2 2 2 4 2" xfId="42472"/>
    <cellStyle name="40% - Accent6 2 2 2 2 5" xfId="28141"/>
    <cellStyle name="40% - Accent6 2 2 2 2 5 2" xfId="46755"/>
    <cellStyle name="40% - Accent6 2 2 2 2 6" xfId="9879"/>
    <cellStyle name="40% - Accent6 2 2 2 2 7" xfId="32425"/>
    <cellStyle name="40% - Accent6 2 2 2 3" xfId="8365"/>
    <cellStyle name="40% - Accent6 2 2 2 3 2" xfId="21101"/>
    <cellStyle name="40% - Accent6 2 2 2 3 2 2" xfId="39720"/>
    <cellStyle name="40% - Accent6 2 2 2 3 3" xfId="25386"/>
    <cellStyle name="40% - Accent6 2 2 2 3 3 2" xfId="44000"/>
    <cellStyle name="40% - Accent6 2 2 2 3 4" xfId="29670"/>
    <cellStyle name="40% - Accent6 2 2 2 3 4 2" xfId="48284"/>
    <cellStyle name="40% - Accent6 2 2 2 3 5" xfId="11391"/>
    <cellStyle name="40% - Accent6 2 2 2 3 6" xfId="33937"/>
    <cellStyle name="40% - Accent6 2 2 2 4" xfId="18217"/>
    <cellStyle name="40% - Accent6 2 2 2 4 2" xfId="36841"/>
    <cellStyle name="40% - Accent6 2 2 2 5" xfId="23856"/>
    <cellStyle name="40% - Accent6 2 2 2 5 2" xfId="42471"/>
    <cellStyle name="40% - Accent6 2 2 2 6" xfId="28140"/>
    <cellStyle name="40% - Accent6 2 2 2 6 2" xfId="46754"/>
    <cellStyle name="40% - Accent6 2 2 2 7" xfId="9878"/>
    <cellStyle name="40% - Accent6 2 2 2 8" xfId="32424"/>
    <cellStyle name="40% - Accent6 2 2 3" xfId="583"/>
    <cellStyle name="40% - Accent6 2 2 3 2" xfId="584"/>
    <cellStyle name="40% - Accent6 2 2 3 2 2" xfId="8368"/>
    <cellStyle name="40% - Accent6 2 2 3 2 2 2" xfId="21104"/>
    <cellStyle name="40% - Accent6 2 2 3 2 2 2 2" xfId="39723"/>
    <cellStyle name="40% - Accent6 2 2 3 2 2 3" xfId="25389"/>
    <cellStyle name="40% - Accent6 2 2 3 2 2 3 2" xfId="44003"/>
    <cellStyle name="40% - Accent6 2 2 3 2 2 4" xfId="29673"/>
    <cellStyle name="40% - Accent6 2 2 3 2 2 4 2" xfId="48287"/>
    <cellStyle name="40% - Accent6 2 2 3 2 2 5" xfId="11394"/>
    <cellStyle name="40% - Accent6 2 2 3 2 2 6" xfId="33940"/>
    <cellStyle name="40% - Accent6 2 2 3 2 3" xfId="18220"/>
    <cellStyle name="40% - Accent6 2 2 3 2 3 2" xfId="36844"/>
    <cellStyle name="40% - Accent6 2 2 3 2 4" xfId="23859"/>
    <cellStyle name="40% - Accent6 2 2 3 2 4 2" xfId="42474"/>
    <cellStyle name="40% - Accent6 2 2 3 2 5" xfId="28143"/>
    <cellStyle name="40% - Accent6 2 2 3 2 5 2" xfId="46757"/>
    <cellStyle name="40% - Accent6 2 2 3 2 6" xfId="9881"/>
    <cellStyle name="40% - Accent6 2 2 3 2 7" xfId="32427"/>
    <cellStyle name="40% - Accent6 2 2 3 3" xfId="8367"/>
    <cellStyle name="40% - Accent6 2 2 3 3 2" xfId="21103"/>
    <cellStyle name="40% - Accent6 2 2 3 3 2 2" xfId="39722"/>
    <cellStyle name="40% - Accent6 2 2 3 3 3" xfId="25388"/>
    <cellStyle name="40% - Accent6 2 2 3 3 3 2" xfId="44002"/>
    <cellStyle name="40% - Accent6 2 2 3 3 4" xfId="29672"/>
    <cellStyle name="40% - Accent6 2 2 3 3 4 2" xfId="48286"/>
    <cellStyle name="40% - Accent6 2 2 3 3 5" xfId="11393"/>
    <cellStyle name="40% - Accent6 2 2 3 3 6" xfId="33939"/>
    <cellStyle name="40% - Accent6 2 2 3 4" xfId="18219"/>
    <cellStyle name="40% - Accent6 2 2 3 4 2" xfId="36843"/>
    <cellStyle name="40% - Accent6 2 2 3 5" xfId="23858"/>
    <cellStyle name="40% - Accent6 2 2 3 5 2" xfId="42473"/>
    <cellStyle name="40% - Accent6 2 2 3 6" xfId="28142"/>
    <cellStyle name="40% - Accent6 2 2 3 6 2" xfId="46756"/>
    <cellStyle name="40% - Accent6 2 2 3 7" xfId="9880"/>
    <cellStyle name="40% - Accent6 2 2 3 8" xfId="32426"/>
    <cellStyle name="40% - Accent6 2 2 4" xfId="585"/>
    <cellStyle name="40% - Accent6 2 2 4 2" xfId="586"/>
    <cellStyle name="40% - Accent6 2 2 4 2 2" xfId="8370"/>
    <cellStyle name="40% - Accent6 2 2 4 2 2 2" xfId="21106"/>
    <cellStyle name="40% - Accent6 2 2 4 2 2 2 2" xfId="39725"/>
    <cellStyle name="40% - Accent6 2 2 4 2 2 3" xfId="25391"/>
    <cellStyle name="40% - Accent6 2 2 4 2 2 3 2" xfId="44005"/>
    <cellStyle name="40% - Accent6 2 2 4 2 2 4" xfId="29675"/>
    <cellStyle name="40% - Accent6 2 2 4 2 2 4 2" xfId="48289"/>
    <cellStyle name="40% - Accent6 2 2 4 2 2 5" xfId="11396"/>
    <cellStyle name="40% - Accent6 2 2 4 2 2 6" xfId="33942"/>
    <cellStyle name="40% - Accent6 2 2 4 2 3" xfId="18222"/>
    <cellStyle name="40% - Accent6 2 2 4 2 3 2" xfId="36846"/>
    <cellStyle name="40% - Accent6 2 2 4 2 4" xfId="23861"/>
    <cellStyle name="40% - Accent6 2 2 4 2 4 2" xfId="42476"/>
    <cellStyle name="40% - Accent6 2 2 4 2 5" xfId="28145"/>
    <cellStyle name="40% - Accent6 2 2 4 2 5 2" xfId="46759"/>
    <cellStyle name="40% - Accent6 2 2 4 2 6" xfId="9883"/>
    <cellStyle name="40% - Accent6 2 2 4 2 7" xfId="32429"/>
    <cellStyle name="40% - Accent6 2 2 4 3" xfId="8369"/>
    <cellStyle name="40% - Accent6 2 2 4 3 2" xfId="21105"/>
    <cellStyle name="40% - Accent6 2 2 4 3 2 2" xfId="39724"/>
    <cellStyle name="40% - Accent6 2 2 4 3 3" xfId="25390"/>
    <cellStyle name="40% - Accent6 2 2 4 3 3 2" xfId="44004"/>
    <cellStyle name="40% - Accent6 2 2 4 3 4" xfId="29674"/>
    <cellStyle name="40% - Accent6 2 2 4 3 4 2" xfId="48288"/>
    <cellStyle name="40% - Accent6 2 2 4 3 5" xfId="11395"/>
    <cellStyle name="40% - Accent6 2 2 4 3 6" xfId="33941"/>
    <cellStyle name="40% - Accent6 2 2 4 4" xfId="18221"/>
    <cellStyle name="40% - Accent6 2 2 4 4 2" xfId="36845"/>
    <cellStyle name="40% - Accent6 2 2 4 5" xfId="23860"/>
    <cellStyle name="40% - Accent6 2 2 4 5 2" xfId="42475"/>
    <cellStyle name="40% - Accent6 2 2 4 6" xfId="28144"/>
    <cellStyle name="40% - Accent6 2 2 4 6 2" xfId="46758"/>
    <cellStyle name="40% - Accent6 2 2 4 7" xfId="9882"/>
    <cellStyle name="40% - Accent6 2 2 4 8" xfId="32428"/>
    <cellStyle name="40% - Accent6 2 2 5" xfId="587"/>
    <cellStyle name="40% - Accent6 2 2 5 2" xfId="8371"/>
    <cellStyle name="40% - Accent6 2 2 5 2 2" xfId="21107"/>
    <cellStyle name="40% - Accent6 2 2 5 2 2 2" xfId="39726"/>
    <cellStyle name="40% - Accent6 2 2 5 2 3" xfId="25392"/>
    <cellStyle name="40% - Accent6 2 2 5 2 3 2" xfId="44006"/>
    <cellStyle name="40% - Accent6 2 2 5 2 4" xfId="29676"/>
    <cellStyle name="40% - Accent6 2 2 5 2 4 2" xfId="48290"/>
    <cellStyle name="40% - Accent6 2 2 5 2 5" xfId="11397"/>
    <cellStyle name="40% - Accent6 2 2 5 2 6" xfId="33943"/>
    <cellStyle name="40% - Accent6 2 2 5 3" xfId="18223"/>
    <cellStyle name="40% - Accent6 2 2 5 3 2" xfId="36847"/>
    <cellStyle name="40% - Accent6 2 2 5 4" xfId="23862"/>
    <cellStyle name="40% - Accent6 2 2 5 4 2" xfId="42477"/>
    <cellStyle name="40% - Accent6 2 2 5 5" xfId="28146"/>
    <cellStyle name="40% - Accent6 2 2 5 5 2" xfId="46760"/>
    <cellStyle name="40% - Accent6 2 2 5 6" xfId="9884"/>
    <cellStyle name="40% - Accent6 2 2 5 7" xfId="32430"/>
    <cellStyle name="40% - Accent6 2 2 6" xfId="8364"/>
    <cellStyle name="40% - Accent6 2 2 6 2" xfId="21100"/>
    <cellStyle name="40% - Accent6 2 2 6 2 2" xfId="39719"/>
    <cellStyle name="40% - Accent6 2 2 6 3" xfId="25385"/>
    <cellStyle name="40% - Accent6 2 2 6 3 2" xfId="43999"/>
    <cellStyle name="40% - Accent6 2 2 6 4" xfId="29669"/>
    <cellStyle name="40% - Accent6 2 2 6 4 2" xfId="48283"/>
    <cellStyle name="40% - Accent6 2 2 6 5" xfId="11390"/>
    <cellStyle name="40% - Accent6 2 2 6 6" xfId="33936"/>
    <cellStyle name="40% - Accent6 2 2 7" xfId="18216"/>
    <cellStyle name="40% - Accent6 2 2 7 2" xfId="36840"/>
    <cellStyle name="40% - Accent6 2 2 8" xfId="23855"/>
    <cellStyle name="40% - Accent6 2 2 8 2" xfId="42470"/>
    <cellStyle name="40% - Accent6 2 2 9" xfId="28139"/>
    <cellStyle name="40% - Accent6 2 2 9 2" xfId="46753"/>
    <cellStyle name="40% - Accent6 2 3" xfId="588"/>
    <cellStyle name="40% - Accent6 2 3 2" xfId="589"/>
    <cellStyle name="40% - Accent6 2 3 2 2" xfId="8373"/>
    <cellStyle name="40% - Accent6 2 3 2 2 2" xfId="21109"/>
    <cellStyle name="40% - Accent6 2 3 2 2 2 2" xfId="39728"/>
    <cellStyle name="40% - Accent6 2 3 2 2 3" xfId="25394"/>
    <cellStyle name="40% - Accent6 2 3 2 2 3 2" xfId="44008"/>
    <cellStyle name="40% - Accent6 2 3 2 2 4" xfId="29678"/>
    <cellStyle name="40% - Accent6 2 3 2 2 4 2" xfId="48292"/>
    <cellStyle name="40% - Accent6 2 3 2 2 5" xfId="11399"/>
    <cellStyle name="40% - Accent6 2 3 2 2 6" xfId="33945"/>
    <cellStyle name="40% - Accent6 2 3 2 3" xfId="18225"/>
    <cellStyle name="40% - Accent6 2 3 2 3 2" xfId="36849"/>
    <cellStyle name="40% - Accent6 2 3 2 4" xfId="23864"/>
    <cellStyle name="40% - Accent6 2 3 2 4 2" xfId="42479"/>
    <cellStyle name="40% - Accent6 2 3 2 5" xfId="28148"/>
    <cellStyle name="40% - Accent6 2 3 2 5 2" xfId="46762"/>
    <cellStyle name="40% - Accent6 2 3 2 6" xfId="9886"/>
    <cellStyle name="40% - Accent6 2 3 2 7" xfId="32432"/>
    <cellStyle name="40% - Accent6 2 3 3" xfId="8372"/>
    <cellStyle name="40% - Accent6 2 3 3 2" xfId="21108"/>
    <cellStyle name="40% - Accent6 2 3 3 2 2" xfId="39727"/>
    <cellStyle name="40% - Accent6 2 3 3 3" xfId="25393"/>
    <cellStyle name="40% - Accent6 2 3 3 3 2" xfId="44007"/>
    <cellStyle name="40% - Accent6 2 3 3 4" xfId="29677"/>
    <cellStyle name="40% - Accent6 2 3 3 4 2" xfId="48291"/>
    <cellStyle name="40% - Accent6 2 3 3 5" xfId="11398"/>
    <cellStyle name="40% - Accent6 2 3 3 6" xfId="33944"/>
    <cellStyle name="40% - Accent6 2 3 4" xfId="18224"/>
    <cellStyle name="40% - Accent6 2 3 4 2" xfId="36848"/>
    <cellStyle name="40% - Accent6 2 3 5" xfId="23863"/>
    <cellStyle name="40% - Accent6 2 3 5 2" xfId="42478"/>
    <cellStyle name="40% - Accent6 2 3 6" xfId="28147"/>
    <cellStyle name="40% - Accent6 2 3 6 2" xfId="46761"/>
    <cellStyle name="40% - Accent6 2 3 7" xfId="9885"/>
    <cellStyle name="40% - Accent6 2 3 8" xfId="32431"/>
    <cellStyle name="40% - Accent6 2 4" xfId="590"/>
    <cellStyle name="40% - Accent6 2 4 2" xfId="591"/>
    <cellStyle name="40% - Accent6 2 4 2 2" xfId="8375"/>
    <cellStyle name="40% - Accent6 2 4 2 2 2" xfId="21111"/>
    <cellStyle name="40% - Accent6 2 4 2 2 2 2" xfId="39730"/>
    <cellStyle name="40% - Accent6 2 4 2 2 3" xfId="25396"/>
    <cellStyle name="40% - Accent6 2 4 2 2 3 2" xfId="44010"/>
    <cellStyle name="40% - Accent6 2 4 2 2 4" xfId="29680"/>
    <cellStyle name="40% - Accent6 2 4 2 2 4 2" xfId="48294"/>
    <cellStyle name="40% - Accent6 2 4 2 2 5" xfId="11401"/>
    <cellStyle name="40% - Accent6 2 4 2 2 6" xfId="33947"/>
    <cellStyle name="40% - Accent6 2 4 2 3" xfId="18227"/>
    <cellStyle name="40% - Accent6 2 4 2 3 2" xfId="36851"/>
    <cellStyle name="40% - Accent6 2 4 2 4" xfId="23866"/>
    <cellStyle name="40% - Accent6 2 4 2 4 2" xfId="42481"/>
    <cellStyle name="40% - Accent6 2 4 2 5" xfId="28150"/>
    <cellStyle name="40% - Accent6 2 4 2 5 2" xfId="46764"/>
    <cellStyle name="40% - Accent6 2 4 2 6" xfId="9888"/>
    <cellStyle name="40% - Accent6 2 4 2 7" xfId="32434"/>
    <cellStyle name="40% - Accent6 2 4 3" xfId="8374"/>
    <cellStyle name="40% - Accent6 2 4 3 2" xfId="21110"/>
    <cellStyle name="40% - Accent6 2 4 3 2 2" xfId="39729"/>
    <cellStyle name="40% - Accent6 2 4 3 3" xfId="25395"/>
    <cellStyle name="40% - Accent6 2 4 3 3 2" xfId="44009"/>
    <cellStyle name="40% - Accent6 2 4 3 4" xfId="29679"/>
    <cellStyle name="40% - Accent6 2 4 3 4 2" xfId="48293"/>
    <cellStyle name="40% - Accent6 2 4 3 5" xfId="11400"/>
    <cellStyle name="40% - Accent6 2 4 3 6" xfId="33946"/>
    <cellStyle name="40% - Accent6 2 4 4" xfId="18226"/>
    <cellStyle name="40% - Accent6 2 4 4 2" xfId="36850"/>
    <cellStyle name="40% - Accent6 2 4 5" xfId="23865"/>
    <cellStyle name="40% - Accent6 2 4 5 2" xfId="42480"/>
    <cellStyle name="40% - Accent6 2 4 6" xfId="28149"/>
    <cellStyle name="40% - Accent6 2 4 6 2" xfId="46763"/>
    <cellStyle name="40% - Accent6 2 4 7" xfId="9887"/>
    <cellStyle name="40% - Accent6 2 4 8" xfId="32433"/>
    <cellStyle name="40% - Accent6 2 5" xfId="592"/>
    <cellStyle name="40% - Accent6 2 5 2" xfId="593"/>
    <cellStyle name="40% - Accent6 2 5 2 2" xfId="8377"/>
    <cellStyle name="40% - Accent6 2 5 2 2 2" xfId="21113"/>
    <cellStyle name="40% - Accent6 2 5 2 2 2 2" xfId="39732"/>
    <cellStyle name="40% - Accent6 2 5 2 2 3" xfId="25398"/>
    <cellStyle name="40% - Accent6 2 5 2 2 3 2" xfId="44012"/>
    <cellStyle name="40% - Accent6 2 5 2 2 4" xfId="29682"/>
    <cellStyle name="40% - Accent6 2 5 2 2 4 2" xfId="48296"/>
    <cellStyle name="40% - Accent6 2 5 2 2 5" xfId="11403"/>
    <cellStyle name="40% - Accent6 2 5 2 2 6" xfId="33949"/>
    <cellStyle name="40% - Accent6 2 5 2 3" xfId="18229"/>
    <cellStyle name="40% - Accent6 2 5 2 3 2" xfId="36853"/>
    <cellStyle name="40% - Accent6 2 5 2 4" xfId="23868"/>
    <cellStyle name="40% - Accent6 2 5 2 4 2" xfId="42483"/>
    <cellStyle name="40% - Accent6 2 5 2 5" xfId="28152"/>
    <cellStyle name="40% - Accent6 2 5 2 5 2" xfId="46766"/>
    <cellStyle name="40% - Accent6 2 5 2 6" xfId="9890"/>
    <cellStyle name="40% - Accent6 2 5 2 7" xfId="32436"/>
    <cellStyle name="40% - Accent6 2 5 3" xfId="8376"/>
    <cellStyle name="40% - Accent6 2 5 3 2" xfId="21112"/>
    <cellStyle name="40% - Accent6 2 5 3 2 2" xfId="39731"/>
    <cellStyle name="40% - Accent6 2 5 3 3" xfId="25397"/>
    <cellStyle name="40% - Accent6 2 5 3 3 2" xfId="44011"/>
    <cellStyle name="40% - Accent6 2 5 3 4" xfId="29681"/>
    <cellStyle name="40% - Accent6 2 5 3 4 2" xfId="48295"/>
    <cellStyle name="40% - Accent6 2 5 3 5" xfId="11402"/>
    <cellStyle name="40% - Accent6 2 5 3 6" xfId="33948"/>
    <cellStyle name="40% - Accent6 2 5 4" xfId="18228"/>
    <cellStyle name="40% - Accent6 2 5 4 2" xfId="36852"/>
    <cellStyle name="40% - Accent6 2 5 5" xfId="23867"/>
    <cellStyle name="40% - Accent6 2 5 5 2" xfId="42482"/>
    <cellStyle name="40% - Accent6 2 5 6" xfId="28151"/>
    <cellStyle name="40% - Accent6 2 5 6 2" xfId="46765"/>
    <cellStyle name="40% - Accent6 2 5 7" xfId="9889"/>
    <cellStyle name="40% - Accent6 2 5 8" xfId="32435"/>
    <cellStyle name="40% - Accent6 2 6" xfId="594"/>
    <cellStyle name="40% - Accent6 2 6 2" xfId="8378"/>
    <cellStyle name="40% - Accent6 2 6 2 2" xfId="21114"/>
    <cellStyle name="40% - Accent6 2 6 2 2 2" xfId="39733"/>
    <cellStyle name="40% - Accent6 2 6 2 3" xfId="25399"/>
    <cellStyle name="40% - Accent6 2 6 2 3 2" xfId="44013"/>
    <cellStyle name="40% - Accent6 2 6 2 4" xfId="29683"/>
    <cellStyle name="40% - Accent6 2 6 2 4 2" xfId="48297"/>
    <cellStyle name="40% - Accent6 2 6 2 5" xfId="11404"/>
    <cellStyle name="40% - Accent6 2 6 2 6" xfId="33950"/>
    <cellStyle name="40% - Accent6 2 6 3" xfId="18230"/>
    <cellStyle name="40% - Accent6 2 6 3 2" xfId="36854"/>
    <cellStyle name="40% - Accent6 2 6 4" xfId="23869"/>
    <cellStyle name="40% - Accent6 2 6 4 2" xfId="42484"/>
    <cellStyle name="40% - Accent6 2 6 5" xfId="28153"/>
    <cellStyle name="40% - Accent6 2 6 5 2" xfId="46767"/>
    <cellStyle name="40% - Accent6 2 6 6" xfId="9891"/>
    <cellStyle name="40% - Accent6 2 6 7" xfId="32437"/>
    <cellStyle name="40% - Accent6 2 7" xfId="595"/>
    <cellStyle name="40% - Accent6 2 7 2" xfId="8379"/>
    <cellStyle name="40% - Accent6 2 7 2 2" xfId="21115"/>
    <cellStyle name="40% - Accent6 2 7 2 2 2" xfId="39734"/>
    <cellStyle name="40% - Accent6 2 7 2 3" xfId="25400"/>
    <cellStyle name="40% - Accent6 2 7 2 3 2" xfId="44014"/>
    <cellStyle name="40% - Accent6 2 7 2 4" xfId="29684"/>
    <cellStyle name="40% - Accent6 2 7 2 4 2" xfId="48298"/>
    <cellStyle name="40% - Accent6 2 7 2 5" xfId="11405"/>
    <cellStyle name="40% - Accent6 2 7 2 6" xfId="33951"/>
    <cellStyle name="40% - Accent6 2 7 3" xfId="18231"/>
    <cellStyle name="40% - Accent6 2 7 3 2" xfId="36855"/>
    <cellStyle name="40% - Accent6 2 7 4" xfId="23870"/>
    <cellStyle name="40% - Accent6 2 7 4 2" xfId="42485"/>
    <cellStyle name="40% - Accent6 2 7 5" xfId="28154"/>
    <cellStyle name="40% - Accent6 2 7 5 2" xfId="46768"/>
    <cellStyle name="40% - Accent6 2 7 6" xfId="9892"/>
    <cellStyle name="40% - Accent6 2 7 7" xfId="32438"/>
    <cellStyle name="40% - Accent6 2 8" xfId="596"/>
    <cellStyle name="40% - Accent6 2 8 2" xfId="8380"/>
    <cellStyle name="40% - Accent6 2 8 2 2" xfId="11406"/>
    <cellStyle name="40% - Accent6 2 8 2 3" xfId="33952"/>
    <cellStyle name="40% - Accent6 2 8 3" xfId="20883"/>
    <cellStyle name="40% - Accent6 2 8 3 2" xfId="39504"/>
    <cellStyle name="40% - Accent6 2 8 4" xfId="23871"/>
    <cellStyle name="40% - Accent6 2 8 4 2" xfId="42486"/>
    <cellStyle name="40% - Accent6 2 8 5" xfId="28155"/>
    <cellStyle name="40% - Accent6 2 8 5 2" xfId="46769"/>
    <cellStyle name="40% - Accent6 2 8 6" xfId="9893"/>
    <cellStyle name="40% - Accent6 2 8 7" xfId="32439"/>
    <cellStyle name="40% - Accent6 2 9" xfId="12746"/>
    <cellStyle name="40% - Accent6 2 9 2" xfId="21099"/>
    <cellStyle name="40% - Accent6 2 9 2 2" xfId="39718"/>
    <cellStyle name="40% - Accent6 2 9 3" xfId="25384"/>
    <cellStyle name="40% - Accent6 2 9 3 2" xfId="43998"/>
    <cellStyle name="40% - Accent6 2 9 4" xfId="29668"/>
    <cellStyle name="40% - Accent6 2 9 4 2" xfId="48282"/>
    <cellStyle name="40% - Accent6 2 9 5" xfId="35284"/>
    <cellStyle name="60% - Accent1 2" xfId="38"/>
    <cellStyle name="60% - Accent1 2 2" xfId="597"/>
    <cellStyle name="60% - Accent2 2" xfId="39"/>
    <cellStyle name="60% - Accent2 2 2" xfId="598"/>
    <cellStyle name="60% - Accent3 2" xfId="40"/>
    <cellStyle name="60% - Accent3 2 2" xfId="599"/>
    <cellStyle name="60% - Accent4 2" xfId="41"/>
    <cellStyle name="60% - Accent4 2 2" xfId="600"/>
    <cellStyle name="60% - Accent5 2" xfId="42"/>
    <cellStyle name="60% - Accent5 2 2" xfId="601"/>
    <cellStyle name="60% - Accent6 2" xfId="43"/>
    <cellStyle name="60% - Accent6 2 2" xfId="602"/>
    <cellStyle name="Accent1 2" xfId="44"/>
    <cellStyle name="Accent1 2 2" xfId="603"/>
    <cellStyle name="Accent2 2" xfId="45"/>
    <cellStyle name="Accent2 2 2" xfId="604"/>
    <cellStyle name="Accent3 2" xfId="46"/>
    <cellStyle name="Accent3 2 2" xfId="605"/>
    <cellStyle name="Accent4 2" xfId="47"/>
    <cellStyle name="Accent4 2 2" xfId="606"/>
    <cellStyle name="Accent5 2" xfId="48"/>
    <cellStyle name="Accent5 2 2" xfId="607"/>
    <cellStyle name="Accent6 2" xfId="49"/>
    <cellStyle name="Accent6 2 2" xfId="608"/>
    <cellStyle name="Bad 2" xfId="50"/>
    <cellStyle name="Bad 2 2" xfId="609"/>
    <cellStyle name="Calculation 2" xfId="51"/>
    <cellStyle name="Calculation 2 2" xfId="610"/>
    <cellStyle name="Check Cell 2" xfId="52"/>
    <cellStyle name="Check Cell 2 2" xfId="611"/>
    <cellStyle name="Comma 10" xfId="612"/>
    <cellStyle name="Comma 10 2" xfId="613"/>
    <cellStyle name="Comma 10 2 2" xfId="614"/>
    <cellStyle name="Comma 10 2 2 2" xfId="615"/>
    <cellStyle name="Comma 10 2 3" xfId="616"/>
    <cellStyle name="Comma 10 2 3 2" xfId="12747"/>
    <cellStyle name="Comma 10 2 3 2 2" xfId="21116"/>
    <cellStyle name="Comma 10 2 3 2 2 2" xfId="39735"/>
    <cellStyle name="Comma 10 2 3 2 3" xfId="25401"/>
    <cellStyle name="Comma 10 2 3 2 3 2" xfId="44015"/>
    <cellStyle name="Comma 10 2 3 2 4" xfId="29685"/>
    <cellStyle name="Comma 10 2 3 2 4 2" xfId="48299"/>
    <cellStyle name="Comma 10 2 3 2 5" xfId="35285"/>
    <cellStyle name="Comma 10 2 3 3" xfId="18234"/>
    <cellStyle name="Comma 10 2 3 3 2" xfId="36858"/>
    <cellStyle name="Comma 10 3" xfId="617"/>
    <cellStyle name="Comma 10 4" xfId="618"/>
    <cellStyle name="Comma 10 4 2" xfId="12748"/>
    <cellStyle name="Comma 10 4 2 2" xfId="21117"/>
    <cellStyle name="Comma 10 4 2 2 2" xfId="39736"/>
    <cellStyle name="Comma 10 4 2 3" xfId="25402"/>
    <cellStyle name="Comma 10 4 2 3 2" xfId="44016"/>
    <cellStyle name="Comma 10 4 2 4" xfId="29686"/>
    <cellStyle name="Comma 10 4 2 4 2" xfId="48300"/>
    <cellStyle name="Comma 10 4 2 5" xfId="35286"/>
    <cellStyle name="Comma 10 4 3" xfId="18235"/>
    <cellStyle name="Comma 10 4 3 2" xfId="36859"/>
    <cellStyle name="Comma 10 5" xfId="619"/>
    <cellStyle name="Comma 11" xfId="620"/>
    <cellStyle name="Comma 11 2" xfId="621"/>
    <cellStyle name="Comma 11 3" xfId="622"/>
    <cellStyle name="Comma 11 3 2" xfId="623"/>
    <cellStyle name="Comma 11 4" xfId="624"/>
    <cellStyle name="Comma 11 4 2" xfId="625"/>
    <cellStyle name="Comma 11 5" xfId="626"/>
    <cellStyle name="Comma 11 5 2" xfId="12749"/>
    <cellStyle name="Comma 12" xfId="627"/>
    <cellStyle name="Comma 12 2" xfId="628"/>
    <cellStyle name="Comma 13" xfId="629"/>
    <cellStyle name="Comma 13 2" xfId="630"/>
    <cellStyle name="Comma 13 3" xfId="631"/>
    <cellStyle name="Comma 13 3 2" xfId="632"/>
    <cellStyle name="Comma 13 4" xfId="633"/>
    <cellStyle name="Comma 13 4 2" xfId="634"/>
    <cellStyle name="Comma 13 5" xfId="635"/>
    <cellStyle name="Comma 14" xfId="636"/>
    <cellStyle name="Comma 14 2" xfId="637"/>
    <cellStyle name="Comma 14 2 2" xfId="638"/>
    <cellStyle name="Comma 14 3" xfId="639"/>
    <cellStyle name="Comma 15" xfId="640"/>
    <cellStyle name="Comma 16" xfId="641"/>
    <cellStyle name="Comma 16 2" xfId="642"/>
    <cellStyle name="Comma 16 2 2" xfId="643"/>
    <cellStyle name="Comma 16 3" xfId="644"/>
    <cellStyle name="Comma 17" xfId="645"/>
    <cellStyle name="Comma 17 2" xfId="646"/>
    <cellStyle name="Comma 18" xfId="647"/>
    <cellStyle name="Comma 18 2" xfId="648"/>
    <cellStyle name="Comma 18 2 2" xfId="649"/>
    <cellStyle name="Comma 18 3" xfId="650"/>
    <cellStyle name="Comma 19" xfId="651"/>
    <cellStyle name="Comma 19 2" xfId="652"/>
    <cellStyle name="Comma 19 2 2" xfId="653"/>
    <cellStyle name="Comma 19 3" xfId="654"/>
    <cellStyle name="Comma 2" xfId="6"/>
    <cellStyle name="Comma 2 10" xfId="655"/>
    <cellStyle name="Comma 2 10 2" xfId="656"/>
    <cellStyle name="Comma 2 10 2 2" xfId="12751"/>
    <cellStyle name="Comma 2 10 2 2 2" xfId="21119"/>
    <cellStyle name="Comma 2 10 2 2 2 2" xfId="39738"/>
    <cellStyle name="Comma 2 10 2 2 3" xfId="25404"/>
    <cellStyle name="Comma 2 10 2 2 3 2" xfId="44018"/>
    <cellStyle name="Comma 2 10 2 2 4" xfId="29688"/>
    <cellStyle name="Comma 2 10 2 2 4 2" xfId="48302"/>
    <cellStyle name="Comma 2 10 2 2 5" xfId="35288"/>
    <cellStyle name="Comma 2 10 2 3" xfId="18243"/>
    <cellStyle name="Comma 2 10 2 3 2" xfId="36867"/>
    <cellStyle name="Comma 2 10 3" xfId="12750"/>
    <cellStyle name="Comma 2 10 3 2" xfId="21118"/>
    <cellStyle name="Comma 2 10 3 2 2" xfId="39737"/>
    <cellStyle name="Comma 2 10 3 3" xfId="25403"/>
    <cellStyle name="Comma 2 10 3 3 2" xfId="44017"/>
    <cellStyle name="Comma 2 10 3 4" xfId="29687"/>
    <cellStyle name="Comma 2 10 3 4 2" xfId="48301"/>
    <cellStyle name="Comma 2 10 3 5" xfId="35287"/>
    <cellStyle name="Comma 2 10 4" xfId="18242"/>
    <cellStyle name="Comma 2 10 4 2" xfId="36866"/>
    <cellStyle name="Comma 2 11" xfId="657"/>
    <cellStyle name="Comma 2 11 2" xfId="658"/>
    <cellStyle name="Comma 2 11 2 2" xfId="12753"/>
    <cellStyle name="Comma 2 11 2 2 2" xfId="21121"/>
    <cellStyle name="Comma 2 11 2 2 2 2" xfId="39740"/>
    <cellStyle name="Comma 2 11 2 2 3" xfId="25406"/>
    <cellStyle name="Comma 2 11 2 2 3 2" xfId="44020"/>
    <cellStyle name="Comma 2 11 2 2 4" xfId="29690"/>
    <cellStyle name="Comma 2 11 2 2 4 2" xfId="48304"/>
    <cellStyle name="Comma 2 11 2 2 5" xfId="35290"/>
    <cellStyle name="Comma 2 11 2 3" xfId="18245"/>
    <cellStyle name="Comma 2 11 2 3 2" xfId="36869"/>
    <cellStyle name="Comma 2 11 3" xfId="12752"/>
    <cellStyle name="Comma 2 11 3 2" xfId="21120"/>
    <cellStyle name="Comma 2 11 3 2 2" xfId="39739"/>
    <cellStyle name="Comma 2 11 3 3" xfId="25405"/>
    <cellStyle name="Comma 2 11 3 3 2" xfId="44019"/>
    <cellStyle name="Comma 2 11 3 4" xfId="29689"/>
    <cellStyle name="Comma 2 11 3 4 2" xfId="48303"/>
    <cellStyle name="Comma 2 11 3 5" xfId="35289"/>
    <cellStyle name="Comma 2 11 4" xfId="18244"/>
    <cellStyle name="Comma 2 11 4 2" xfId="36868"/>
    <cellStyle name="Comma 2 12" xfId="659"/>
    <cellStyle name="Comma 2 12 2" xfId="660"/>
    <cellStyle name="Comma 2 12 2 2" xfId="12755"/>
    <cellStyle name="Comma 2 12 2 2 2" xfId="21123"/>
    <cellStyle name="Comma 2 12 2 2 2 2" xfId="39742"/>
    <cellStyle name="Comma 2 12 2 2 3" xfId="25408"/>
    <cellStyle name="Comma 2 12 2 2 3 2" xfId="44022"/>
    <cellStyle name="Comma 2 12 2 2 4" xfId="29692"/>
    <cellStyle name="Comma 2 12 2 2 4 2" xfId="48306"/>
    <cellStyle name="Comma 2 12 2 2 5" xfId="35292"/>
    <cellStyle name="Comma 2 12 2 3" xfId="18247"/>
    <cellStyle name="Comma 2 12 2 3 2" xfId="36871"/>
    <cellStyle name="Comma 2 12 3" xfId="12754"/>
    <cellStyle name="Comma 2 12 3 2" xfId="21122"/>
    <cellStyle name="Comma 2 12 3 2 2" xfId="39741"/>
    <cellStyle name="Comma 2 12 3 3" xfId="25407"/>
    <cellStyle name="Comma 2 12 3 3 2" xfId="44021"/>
    <cellStyle name="Comma 2 12 3 4" xfId="29691"/>
    <cellStyle name="Comma 2 12 3 4 2" xfId="48305"/>
    <cellStyle name="Comma 2 12 3 5" xfId="35291"/>
    <cellStyle name="Comma 2 12 4" xfId="18246"/>
    <cellStyle name="Comma 2 12 4 2" xfId="36870"/>
    <cellStyle name="Comma 2 13" xfId="661"/>
    <cellStyle name="Comma 2 13 2" xfId="662"/>
    <cellStyle name="Comma 2 13 2 2" xfId="12757"/>
    <cellStyle name="Comma 2 13 2 2 2" xfId="21125"/>
    <cellStyle name="Comma 2 13 2 2 2 2" xfId="39744"/>
    <cellStyle name="Comma 2 13 2 2 3" xfId="25410"/>
    <cellStyle name="Comma 2 13 2 2 3 2" xfId="44024"/>
    <cellStyle name="Comma 2 13 2 2 4" xfId="29694"/>
    <cellStyle name="Comma 2 13 2 2 4 2" xfId="48308"/>
    <cellStyle name="Comma 2 13 2 2 5" xfId="35294"/>
    <cellStyle name="Comma 2 13 2 3" xfId="18249"/>
    <cellStyle name="Comma 2 13 2 3 2" xfId="36873"/>
    <cellStyle name="Comma 2 13 3" xfId="12756"/>
    <cellStyle name="Comma 2 13 3 2" xfId="21124"/>
    <cellStyle name="Comma 2 13 3 2 2" xfId="39743"/>
    <cellStyle name="Comma 2 13 3 3" xfId="25409"/>
    <cellStyle name="Comma 2 13 3 3 2" xfId="44023"/>
    <cellStyle name="Comma 2 13 3 4" xfId="29693"/>
    <cellStyle name="Comma 2 13 3 4 2" xfId="48307"/>
    <cellStyle name="Comma 2 13 3 5" xfId="35293"/>
    <cellStyle name="Comma 2 13 4" xfId="18248"/>
    <cellStyle name="Comma 2 13 4 2" xfId="36872"/>
    <cellStyle name="Comma 2 14" xfId="663"/>
    <cellStyle name="Comma 2 14 2" xfId="664"/>
    <cellStyle name="Comma 2 14 2 2" xfId="12759"/>
    <cellStyle name="Comma 2 14 2 2 2" xfId="21127"/>
    <cellStyle name="Comma 2 14 2 2 2 2" xfId="39746"/>
    <cellStyle name="Comma 2 14 2 2 3" xfId="25412"/>
    <cellStyle name="Comma 2 14 2 2 3 2" xfId="44026"/>
    <cellStyle name="Comma 2 14 2 2 4" xfId="29696"/>
    <cellStyle name="Comma 2 14 2 2 4 2" xfId="48310"/>
    <cellStyle name="Comma 2 14 2 2 5" xfId="35296"/>
    <cellStyle name="Comma 2 14 2 3" xfId="18251"/>
    <cellStyle name="Comma 2 14 2 3 2" xfId="36875"/>
    <cellStyle name="Comma 2 14 3" xfId="12758"/>
    <cellStyle name="Comma 2 14 3 2" xfId="21126"/>
    <cellStyle name="Comma 2 14 3 2 2" xfId="39745"/>
    <cellStyle name="Comma 2 14 3 3" xfId="25411"/>
    <cellStyle name="Comma 2 14 3 3 2" xfId="44025"/>
    <cellStyle name="Comma 2 14 3 4" xfId="29695"/>
    <cellStyle name="Comma 2 14 3 4 2" xfId="48309"/>
    <cellStyle name="Comma 2 14 3 5" xfId="35295"/>
    <cellStyle name="Comma 2 14 4" xfId="18250"/>
    <cellStyle name="Comma 2 14 4 2" xfId="36874"/>
    <cellStyle name="Comma 2 15" xfId="665"/>
    <cellStyle name="Comma 2 15 2" xfId="666"/>
    <cellStyle name="Comma 2 15 2 2" xfId="12761"/>
    <cellStyle name="Comma 2 15 2 2 2" xfId="21129"/>
    <cellStyle name="Comma 2 15 2 2 2 2" xfId="39748"/>
    <cellStyle name="Comma 2 15 2 2 3" xfId="25414"/>
    <cellStyle name="Comma 2 15 2 2 3 2" xfId="44028"/>
    <cellStyle name="Comma 2 15 2 2 4" xfId="29698"/>
    <cellStyle name="Comma 2 15 2 2 4 2" xfId="48312"/>
    <cellStyle name="Comma 2 15 2 2 5" xfId="35298"/>
    <cellStyle name="Comma 2 15 2 3" xfId="18253"/>
    <cellStyle name="Comma 2 15 2 3 2" xfId="36877"/>
    <cellStyle name="Comma 2 15 3" xfId="12760"/>
    <cellStyle name="Comma 2 15 3 2" xfId="21128"/>
    <cellStyle name="Comma 2 15 3 2 2" xfId="39747"/>
    <cellStyle name="Comma 2 15 3 3" xfId="25413"/>
    <cellStyle name="Comma 2 15 3 3 2" xfId="44027"/>
    <cellStyle name="Comma 2 15 3 4" xfId="29697"/>
    <cellStyle name="Comma 2 15 3 4 2" xfId="48311"/>
    <cellStyle name="Comma 2 15 3 5" xfId="35297"/>
    <cellStyle name="Comma 2 15 4" xfId="18252"/>
    <cellStyle name="Comma 2 15 4 2" xfId="36876"/>
    <cellStyle name="Comma 2 16" xfId="667"/>
    <cellStyle name="Comma 2 16 2" xfId="12762"/>
    <cellStyle name="Comma 2 16 2 2" xfId="21130"/>
    <cellStyle name="Comma 2 16 2 2 2" xfId="39749"/>
    <cellStyle name="Comma 2 16 2 3" xfId="25415"/>
    <cellStyle name="Comma 2 16 2 3 2" xfId="44029"/>
    <cellStyle name="Comma 2 16 2 4" xfId="29699"/>
    <cellStyle name="Comma 2 16 2 4 2" xfId="48313"/>
    <cellStyle name="Comma 2 16 2 5" xfId="35299"/>
    <cellStyle name="Comma 2 16 3" xfId="18254"/>
    <cellStyle name="Comma 2 16 3 2" xfId="36878"/>
    <cellStyle name="Comma 2 17" xfId="668"/>
    <cellStyle name="Comma 2 17 2" xfId="669"/>
    <cellStyle name="Comma 2 18" xfId="670"/>
    <cellStyle name="Comma 2 2" xfId="15"/>
    <cellStyle name="Comma 2 2 2" xfId="53"/>
    <cellStyle name="Comma 2 2 2 2" xfId="671"/>
    <cellStyle name="Comma 2 2 2 3" xfId="672"/>
    <cellStyle name="Comma 2 2 3" xfId="54"/>
    <cellStyle name="Comma 2 2 3 2" xfId="673"/>
    <cellStyle name="Comma 2 2 4" xfId="155"/>
    <cellStyle name="Comma 2 2 5" xfId="674"/>
    <cellStyle name="Comma 2 3" xfId="14"/>
    <cellStyle name="Comma 2 3 10" xfId="675"/>
    <cellStyle name="Comma 2 3 10 2" xfId="12764"/>
    <cellStyle name="Comma 2 3 10 2 2" xfId="21132"/>
    <cellStyle name="Comma 2 3 10 2 2 2" xfId="39751"/>
    <cellStyle name="Comma 2 3 10 2 3" xfId="25417"/>
    <cellStyle name="Comma 2 3 10 2 3 2" xfId="44031"/>
    <cellStyle name="Comma 2 3 10 2 4" xfId="29701"/>
    <cellStyle name="Comma 2 3 10 2 4 2" xfId="48315"/>
    <cellStyle name="Comma 2 3 10 2 5" xfId="35301"/>
    <cellStyle name="Comma 2 3 10 3" xfId="18258"/>
    <cellStyle name="Comma 2 3 10 3 2" xfId="36882"/>
    <cellStyle name="Comma 2 3 11" xfId="676"/>
    <cellStyle name="Comma 2 3 11 2" xfId="12765"/>
    <cellStyle name="Comma 2 3 11 2 2" xfId="21133"/>
    <cellStyle name="Comma 2 3 11 2 2 2" xfId="39752"/>
    <cellStyle name="Comma 2 3 11 2 3" xfId="25418"/>
    <cellStyle name="Comma 2 3 11 2 3 2" xfId="44032"/>
    <cellStyle name="Comma 2 3 11 2 4" xfId="29702"/>
    <cellStyle name="Comma 2 3 11 2 4 2" xfId="48316"/>
    <cellStyle name="Comma 2 3 11 2 5" xfId="35302"/>
    <cellStyle name="Comma 2 3 11 3" xfId="18259"/>
    <cellStyle name="Comma 2 3 11 3 2" xfId="36883"/>
    <cellStyle name="Comma 2 3 12" xfId="677"/>
    <cellStyle name="Comma 2 3 12 2" xfId="678"/>
    <cellStyle name="Comma 2 3 13" xfId="679"/>
    <cellStyle name="Comma 2 3 14" xfId="12763"/>
    <cellStyle name="Comma 2 3 14 2" xfId="21131"/>
    <cellStyle name="Comma 2 3 14 2 2" xfId="39750"/>
    <cellStyle name="Comma 2 3 14 3" xfId="25416"/>
    <cellStyle name="Comma 2 3 14 3 2" xfId="44030"/>
    <cellStyle name="Comma 2 3 14 4" xfId="29700"/>
    <cellStyle name="Comma 2 3 14 4 2" xfId="48314"/>
    <cellStyle name="Comma 2 3 14 5" xfId="35300"/>
    <cellStyle name="Comma 2 3 15" xfId="18257"/>
    <cellStyle name="Comma 2 3 15 2" xfId="36881"/>
    <cellStyle name="Comma 2 3 2" xfId="86"/>
    <cellStyle name="Comma 2 3 2 2" xfId="680"/>
    <cellStyle name="Comma 2 3 2 3" xfId="681"/>
    <cellStyle name="Comma 2 3 2 4" xfId="12766"/>
    <cellStyle name="Comma 2 3 2 4 2" xfId="21134"/>
    <cellStyle name="Comma 2 3 2 4 2 2" xfId="39753"/>
    <cellStyle name="Comma 2 3 2 4 3" xfId="25419"/>
    <cellStyle name="Comma 2 3 2 4 3 2" xfId="44033"/>
    <cellStyle name="Comma 2 3 2 4 4" xfId="29703"/>
    <cellStyle name="Comma 2 3 2 4 4 2" xfId="48317"/>
    <cellStyle name="Comma 2 3 2 4 5" xfId="35303"/>
    <cellStyle name="Comma 2 3 2 5" xfId="18260"/>
    <cellStyle name="Comma 2 3 2 5 2" xfId="36884"/>
    <cellStyle name="Comma 2 3 3" xfId="154"/>
    <cellStyle name="Comma 2 3 3 2" xfId="682"/>
    <cellStyle name="Comma 2 3 3 3" xfId="683"/>
    <cellStyle name="Comma 2 3 3 4" xfId="12767"/>
    <cellStyle name="Comma 2 3 3 4 2" xfId="21135"/>
    <cellStyle name="Comma 2 3 3 4 2 2" xfId="39754"/>
    <cellStyle name="Comma 2 3 3 4 3" xfId="25420"/>
    <cellStyle name="Comma 2 3 3 4 3 2" xfId="44034"/>
    <cellStyle name="Comma 2 3 3 4 4" xfId="29704"/>
    <cellStyle name="Comma 2 3 3 4 4 2" xfId="48318"/>
    <cellStyle name="Comma 2 3 3 4 5" xfId="35304"/>
    <cellStyle name="Comma 2 3 3 5" xfId="18261"/>
    <cellStyle name="Comma 2 3 3 5 2" xfId="36885"/>
    <cellStyle name="Comma 2 3 4" xfId="684"/>
    <cellStyle name="Comma 2 3 4 2" xfId="685"/>
    <cellStyle name="Comma 2 3 4 2 2" xfId="686"/>
    <cellStyle name="Comma 2 3 4 2 2 2" xfId="12770"/>
    <cellStyle name="Comma 2 3 4 2 2 2 2" xfId="21138"/>
    <cellStyle name="Comma 2 3 4 2 2 2 2 2" xfId="39757"/>
    <cellStyle name="Comma 2 3 4 2 2 2 3" xfId="25423"/>
    <cellStyle name="Comma 2 3 4 2 2 2 3 2" xfId="44037"/>
    <cellStyle name="Comma 2 3 4 2 2 2 4" xfId="29707"/>
    <cellStyle name="Comma 2 3 4 2 2 2 4 2" xfId="48321"/>
    <cellStyle name="Comma 2 3 4 2 2 2 5" xfId="35307"/>
    <cellStyle name="Comma 2 3 4 2 2 3" xfId="18264"/>
    <cellStyle name="Comma 2 3 4 2 2 3 2" xfId="36888"/>
    <cellStyle name="Comma 2 3 4 2 3" xfId="12769"/>
    <cellStyle name="Comma 2 3 4 2 3 2" xfId="21137"/>
    <cellStyle name="Comma 2 3 4 2 3 2 2" xfId="39756"/>
    <cellStyle name="Comma 2 3 4 2 3 3" xfId="25422"/>
    <cellStyle name="Comma 2 3 4 2 3 3 2" xfId="44036"/>
    <cellStyle name="Comma 2 3 4 2 3 4" xfId="29706"/>
    <cellStyle name="Comma 2 3 4 2 3 4 2" xfId="48320"/>
    <cellStyle name="Comma 2 3 4 2 3 5" xfId="35306"/>
    <cellStyle name="Comma 2 3 4 2 4" xfId="18263"/>
    <cellStyle name="Comma 2 3 4 2 4 2" xfId="36887"/>
    <cellStyle name="Comma 2 3 4 3" xfId="687"/>
    <cellStyle name="Comma 2 3 4 3 2" xfId="688"/>
    <cellStyle name="Comma 2 3 4 3 2 2" xfId="12772"/>
    <cellStyle name="Comma 2 3 4 3 2 2 2" xfId="21140"/>
    <cellStyle name="Comma 2 3 4 3 2 2 2 2" xfId="39759"/>
    <cellStyle name="Comma 2 3 4 3 2 2 3" xfId="25425"/>
    <cellStyle name="Comma 2 3 4 3 2 2 3 2" xfId="44039"/>
    <cellStyle name="Comma 2 3 4 3 2 2 4" xfId="29709"/>
    <cellStyle name="Comma 2 3 4 3 2 2 4 2" xfId="48323"/>
    <cellStyle name="Comma 2 3 4 3 2 2 5" xfId="35309"/>
    <cellStyle name="Comma 2 3 4 3 2 3" xfId="18266"/>
    <cellStyle name="Comma 2 3 4 3 2 3 2" xfId="36890"/>
    <cellStyle name="Comma 2 3 4 3 3" xfId="12771"/>
    <cellStyle name="Comma 2 3 4 3 3 2" xfId="21139"/>
    <cellStyle name="Comma 2 3 4 3 3 2 2" xfId="39758"/>
    <cellStyle name="Comma 2 3 4 3 3 3" xfId="25424"/>
    <cellStyle name="Comma 2 3 4 3 3 3 2" xfId="44038"/>
    <cellStyle name="Comma 2 3 4 3 3 4" xfId="29708"/>
    <cellStyle name="Comma 2 3 4 3 3 4 2" xfId="48322"/>
    <cellStyle name="Comma 2 3 4 3 3 5" xfId="35308"/>
    <cellStyle name="Comma 2 3 4 3 4" xfId="18265"/>
    <cellStyle name="Comma 2 3 4 3 4 2" xfId="36889"/>
    <cellStyle name="Comma 2 3 4 4" xfId="689"/>
    <cellStyle name="Comma 2 3 4 4 2" xfId="690"/>
    <cellStyle name="Comma 2 3 4 4 2 2" xfId="12774"/>
    <cellStyle name="Comma 2 3 4 4 2 2 2" xfId="21142"/>
    <cellStyle name="Comma 2 3 4 4 2 2 2 2" xfId="39761"/>
    <cellStyle name="Comma 2 3 4 4 2 2 3" xfId="25427"/>
    <cellStyle name="Comma 2 3 4 4 2 2 3 2" xfId="44041"/>
    <cellStyle name="Comma 2 3 4 4 2 2 4" xfId="29711"/>
    <cellStyle name="Comma 2 3 4 4 2 2 4 2" xfId="48325"/>
    <cellStyle name="Comma 2 3 4 4 2 2 5" xfId="35311"/>
    <cellStyle name="Comma 2 3 4 4 2 3" xfId="18268"/>
    <cellStyle name="Comma 2 3 4 4 2 3 2" xfId="36892"/>
    <cellStyle name="Comma 2 3 4 4 3" xfId="12773"/>
    <cellStyle name="Comma 2 3 4 4 3 2" xfId="21141"/>
    <cellStyle name="Comma 2 3 4 4 3 2 2" xfId="39760"/>
    <cellStyle name="Comma 2 3 4 4 3 3" xfId="25426"/>
    <cellStyle name="Comma 2 3 4 4 3 3 2" xfId="44040"/>
    <cellStyle name="Comma 2 3 4 4 3 4" xfId="29710"/>
    <cellStyle name="Comma 2 3 4 4 3 4 2" xfId="48324"/>
    <cellStyle name="Comma 2 3 4 4 3 5" xfId="35310"/>
    <cellStyle name="Comma 2 3 4 4 4" xfId="18267"/>
    <cellStyle name="Comma 2 3 4 4 4 2" xfId="36891"/>
    <cellStyle name="Comma 2 3 4 5" xfId="691"/>
    <cellStyle name="Comma 2 3 4 5 2" xfId="12775"/>
    <cellStyle name="Comma 2 3 4 5 2 2" xfId="21143"/>
    <cellStyle name="Comma 2 3 4 5 2 2 2" xfId="39762"/>
    <cellStyle name="Comma 2 3 4 5 2 3" xfId="25428"/>
    <cellStyle name="Comma 2 3 4 5 2 3 2" xfId="44042"/>
    <cellStyle name="Comma 2 3 4 5 2 4" xfId="29712"/>
    <cellStyle name="Comma 2 3 4 5 2 4 2" xfId="48326"/>
    <cellStyle name="Comma 2 3 4 5 2 5" xfId="35312"/>
    <cellStyle name="Comma 2 3 4 5 3" xfId="18269"/>
    <cellStyle name="Comma 2 3 4 5 3 2" xfId="36893"/>
    <cellStyle name="Comma 2 3 4 6" xfId="12768"/>
    <cellStyle name="Comma 2 3 4 6 2" xfId="21136"/>
    <cellStyle name="Comma 2 3 4 6 2 2" xfId="39755"/>
    <cellStyle name="Comma 2 3 4 6 3" xfId="25421"/>
    <cellStyle name="Comma 2 3 4 6 3 2" xfId="44035"/>
    <cellStyle name="Comma 2 3 4 6 4" xfId="29705"/>
    <cellStyle name="Comma 2 3 4 6 4 2" xfId="48319"/>
    <cellStyle name="Comma 2 3 4 6 5" xfId="35305"/>
    <cellStyle name="Comma 2 3 4 7" xfId="18262"/>
    <cellStyle name="Comma 2 3 4 7 2" xfId="36886"/>
    <cellStyle name="Comma 2 3 5" xfId="692"/>
    <cellStyle name="Comma 2 3 5 2" xfId="693"/>
    <cellStyle name="Comma 2 3 5 2 2" xfId="694"/>
    <cellStyle name="Comma 2 3 5 2 2 2" xfId="12778"/>
    <cellStyle name="Comma 2 3 5 2 2 2 2" xfId="21146"/>
    <cellStyle name="Comma 2 3 5 2 2 2 2 2" xfId="39765"/>
    <cellStyle name="Comma 2 3 5 2 2 2 3" xfId="25431"/>
    <cellStyle name="Comma 2 3 5 2 2 2 3 2" xfId="44045"/>
    <cellStyle name="Comma 2 3 5 2 2 2 4" xfId="29715"/>
    <cellStyle name="Comma 2 3 5 2 2 2 4 2" xfId="48329"/>
    <cellStyle name="Comma 2 3 5 2 2 2 5" xfId="35315"/>
    <cellStyle name="Comma 2 3 5 2 2 3" xfId="18272"/>
    <cellStyle name="Comma 2 3 5 2 2 3 2" xfId="36896"/>
    <cellStyle name="Comma 2 3 5 2 3" xfId="12777"/>
    <cellStyle name="Comma 2 3 5 2 3 2" xfId="21145"/>
    <cellStyle name="Comma 2 3 5 2 3 2 2" xfId="39764"/>
    <cellStyle name="Comma 2 3 5 2 3 3" xfId="25430"/>
    <cellStyle name="Comma 2 3 5 2 3 3 2" xfId="44044"/>
    <cellStyle name="Comma 2 3 5 2 3 4" xfId="29714"/>
    <cellStyle name="Comma 2 3 5 2 3 4 2" xfId="48328"/>
    <cellStyle name="Comma 2 3 5 2 3 5" xfId="35314"/>
    <cellStyle name="Comma 2 3 5 2 4" xfId="18271"/>
    <cellStyle name="Comma 2 3 5 2 4 2" xfId="36895"/>
    <cellStyle name="Comma 2 3 5 3" xfId="695"/>
    <cellStyle name="Comma 2 3 5 3 2" xfId="696"/>
    <cellStyle name="Comma 2 3 5 3 2 2" xfId="12780"/>
    <cellStyle name="Comma 2 3 5 3 2 2 2" xfId="21148"/>
    <cellStyle name="Comma 2 3 5 3 2 2 2 2" xfId="39767"/>
    <cellStyle name="Comma 2 3 5 3 2 2 3" xfId="25433"/>
    <cellStyle name="Comma 2 3 5 3 2 2 3 2" xfId="44047"/>
    <cellStyle name="Comma 2 3 5 3 2 2 4" xfId="29717"/>
    <cellStyle name="Comma 2 3 5 3 2 2 4 2" xfId="48331"/>
    <cellStyle name="Comma 2 3 5 3 2 2 5" xfId="35317"/>
    <cellStyle name="Comma 2 3 5 3 2 3" xfId="18274"/>
    <cellStyle name="Comma 2 3 5 3 2 3 2" xfId="36898"/>
    <cellStyle name="Comma 2 3 5 3 3" xfId="12779"/>
    <cellStyle name="Comma 2 3 5 3 3 2" xfId="21147"/>
    <cellStyle name="Comma 2 3 5 3 3 2 2" xfId="39766"/>
    <cellStyle name="Comma 2 3 5 3 3 3" xfId="25432"/>
    <cellStyle name="Comma 2 3 5 3 3 3 2" xfId="44046"/>
    <cellStyle name="Comma 2 3 5 3 3 4" xfId="29716"/>
    <cellStyle name="Comma 2 3 5 3 3 4 2" xfId="48330"/>
    <cellStyle name="Comma 2 3 5 3 3 5" xfId="35316"/>
    <cellStyle name="Comma 2 3 5 3 4" xfId="18273"/>
    <cellStyle name="Comma 2 3 5 3 4 2" xfId="36897"/>
    <cellStyle name="Comma 2 3 5 4" xfId="697"/>
    <cellStyle name="Comma 2 3 5 4 2" xfId="698"/>
    <cellStyle name="Comma 2 3 5 4 2 2" xfId="12782"/>
    <cellStyle name="Comma 2 3 5 4 2 2 2" xfId="21150"/>
    <cellStyle name="Comma 2 3 5 4 2 2 2 2" xfId="39769"/>
    <cellStyle name="Comma 2 3 5 4 2 2 3" xfId="25435"/>
    <cellStyle name="Comma 2 3 5 4 2 2 3 2" xfId="44049"/>
    <cellStyle name="Comma 2 3 5 4 2 2 4" xfId="29719"/>
    <cellStyle name="Comma 2 3 5 4 2 2 4 2" xfId="48333"/>
    <cellStyle name="Comma 2 3 5 4 2 2 5" xfId="35319"/>
    <cellStyle name="Comma 2 3 5 4 2 3" xfId="18276"/>
    <cellStyle name="Comma 2 3 5 4 2 3 2" xfId="36900"/>
    <cellStyle name="Comma 2 3 5 4 3" xfId="12781"/>
    <cellStyle name="Comma 2 3 5 4 3 2" xfId="21149"/>
    <cellStyle name="Comma 2 3 5 4 3 2 2" xfId="39768"/>
    <cellStyle name="Comma 2 3 5 4 3 3" xfId="25434"/>
    <cellStyle name="Comma 2 3 5 4 3 3 2" xfId="44048"/>
    <cellStyle name="Comma 2 3 5 4 3 4" xfId="29718"/>
    <cellStyle name="Comma 2 3 5 4 3 4 2" xfId="48332"/>
    <cellStyle name="Comma 2 3 5 4 3 5" xfId="35318"/>
    <cellStyle name="Comma 2 3 5 4 4" xfId="18275"/>
    <cellStyle name="Comma 2 3 5 4 4 2" xfId="36899"/>
    <cellStyle name="Comma 2 3 5 5" xfId="699"/>
    <cellStyle name="Comma 2 3 5 5 2" xfId="12783"/>
    <cellStyle name="Comma 2 3 5 5 2 2" xfId="21151"/>
    <cellStyle name="Comma 2 3 5 5 2 2 2" xfId="39770"/>
    <cellStyle name="Comma 2 3 5 5 2 3" xfId="25436"/>
    <cellStyle name="Comma 2 3 5 5 2 3 2" xfId="44050"/>
    <cellStyle name="Comma 2 3 5 5 2 4" xfId="29720"/>
    <cellStyle name="Comma 2 3 5 5 2 4 2" xfId="48334"/>
    <cellStyle name="Comma 2 3 5 5 2 5" xfId="35320"/>
    <cellStyle name="Comma 2 3 5 5 3" xfId="18277"/>
    <cellStyle name="Comma 2 3 5 5 3 2" xfId="36901"/>
    <cellStyle name="Comma 2 3 5 6" xfId="12776"/>
    <cellStyle name="Comma 2 3 5 6 2" xfId="21144"/>
    <cellStyle name="Comma 2 3 5 6 2 2" xfId="39763"/>
    <cellStyle name="Comma 2 3 5 6 3" xfId="25429"/>
    <cellStyle name="Comma 2 3 5 6 3 2" xfId="44043"/>
    <cellStyle name="Comma 2 3 5 6 4" xfId="29713"/>
    <cellStyle name="Comma 2 3 5 6 4 2" xfId="48327"/>
    <cellStyle name="Comma 2 3 5 6 5" xfId="35313"/>
    <cellStyle name="Comma 2 3 5 7" xfId="18270"/>
    <cellStyle name="Comma 2 3 5 7 2" xfId="36894"/>
    <cellStyle name="Comma 2 3 6" xfId="700"/>
    <cellStyle name="Comma 2 3 6 2" xfId="701"/>
    <cellStyle name="Comma 2 3 6 3" xfId="12784"/>
    <cellStyle name="Comma 2 3 6 3 2" xfId="21152"/>
    <cellStyle name="Comma 2 3 6 3 2 2" xfId="39771"/>
    <cellStyle name="Comma 2 3 6 3 3" xfId="25437"/>
    <cellStyle name="Comma 2 3 6 3 3 2" xfId="44051"/>
    <cellStyle name="Comma 2 3 6 3 4" xfId="29721"/>
    <cellStyle name="Comma 2 3 6 3 4 2" xfId="48335"/>
    <cellStyle name="Comma 2 3 6 3 5" xfId="35321"/>
    <cellStyle name="Comma 2 3 6 4" xfId="18278"/>
    <cellStyle name="Comma 2 3 6 4 2" xfId="36902"/>
    <cellStyle name="Comma 2 3 7" xfId="702"/>
    <cellStyle name="Comma 2 3 7 2" xfId="12785"/>
    <cellStyle name="Comma 2 3 7 2 2" xfId="21153"/>
    <cellStyle name="Comma 2 3 7 2 2 2" xfId="39772"/>
    <cellStyle name="Comma 2 3 7 2 3" xfId="25438"/>
    <cellStyle name="Comma 2 3 7 2 3 2" xfId="44052"/>
    <cellStyle name="Comma 2 3 7 2 4" xfId="29722"/>
    <cellStyle name="Comma 2 3 7 2 4 2" xfId="48336"/>
    <cellStyle name="Comma 2 3 7 2 5" xfId="35322"/>
    <cellStyle name="Comma 2 3 7 3" xfId="18279"/>
    <cellStyle name="Comma 2 3 7 3 2" xfId="36903"/>
    <cellStyle name="Comma 2 3 8" xfId="703"/>
    <cellStyle name="Comma 2 3 8 2" xfId="12786"/>
    <cellStyle name="Comma 2 3 8 2 2" xfId="21154"/>
    <cellStyle name="Comma 2 3 8 2 2 2" xfId="39773"/>
    <cellStyle name="Comma 2 3 8 2 3" xfId="25439"/>
    <cellStyle name="Comma 2 3 8 2 3 2" xfId="44053"/>
    <cellStyle name="Comma 2 3 8 2 4" xfId="29723"/>
    <cellStyle name="Comma 2 3 8 2 4 2" xfId="48337"/>
    <cellStyle name="Comma 2 3 8 2 5" xfId="35323"/>
    <cellStyle name="Comma 2 3 8 3" xfId="18280"/>
    <cellStyle name="Comma 2 3 8 3 2" xfId="36904"/>
    <cellStyle name="Comma 2 3 9" xfId="704"/>
    <cellStyle name="Comma 2 3 9 2" xfId="12787"/>
    <cellStyle name="Comma 2 3 9 2 2" xfId="21155"/>
    <cellStyle name="Comma 2 3 9 2 2 2" xfId="39774"/>
    <cellStyle name="Comma 2 3 9 2 3" xfId="25440"/>
    <cellStyle name="Comma 2 3 9 2 3 2" xfId="44054"/>
    <cellStyle name="Comma 2 3 9 2 4" xfId="29724"/>
    <cellStyle name="Comma 2 3 9 2 4 2" xfId="48338"/>
    <cellStyle name="Comma 2 3 9 2 5" xfId="35324"/>
    <cellStyle name="Comma 2 3 9 3" xfId="18281"/>
    <cellStyle name="Comma 2 3 9 3 2" xfId="36905"/>
    <cellStyle name="Comma 2 4" xfId="76"/>
    <cellStyle name="Comma 2 4 10" xfId="705"/>
    <cellStyle name="Comma 2 4 10 2" xfId="706"/>
    <cellStyle name="Comma 2 4 10 2 2" xfId="12790"/>
    <cellStyle name="Comma 2 4 10 2 2 2" xfId="21158"/>
    <cellStyle name="Comma 2 4 10 2 2 2 2" xfId="39777"/>
    <cellStyle name="Comma 2 4 10 2 2 3" xfId="25443"/>
    <cellStyle name="Comma 2 4 10 2 2 3 2" xfId="44057"/>
    <cellStyle name="Comma 2 4 10 2 2 4" xfId="29727"/>
    <cellStyle name="Comma 2 4 10 2 2 4 2" xfId="48341"/>
    <cellStyle name="Comma 2 4 10 2 2 5" xfId="35327"/>
    <cellStyle name="Comma 2 4 10 2 3" xfId="18284"/>
    <cellStyle name="Comma 2 4 10 2 3 2" xfId="36908"/>
    <cellStyle name="Comma 2 4 10 3" xfId="12789"/>
    <cellStyle name="Comma 2 4 10 3 2" xfId="21157"/>
    <cellStyle name="Comma 2 4 10 3 2 2" xfId="39776"/>
    <cellStyle name="Comma 2 4 10 3 3" xfId="25442"/>
    <cellStyle name="Comma 2 4 10 3 3 2" xfId="44056"/>
    <cellStyle name="Comma 2 4 10 3 4" xfId="29726"/>
    <cellStyle name="Comma 2 4 10 3 4 2" xfId="48340"/>
    <cellStyle name="Comma 2 4 10 3 5" xfId="35326"/>
    <cellStyle name="Comma 2 4 10 4" xfId="18283"/>
    <cellStyle name="Comma 2 4 10 4 2" xfId="36907"/>
    <cellStyle name="Comma 2 4 11" xfId="707"/>
    <cellStyle name="Comma 2 4 11 2" xfId="708"/>
    <cellStyle name="Comma 2 4 11 2 2" xfId="12792"/>
    <cellStyle name="Comma 2 4 11 2 2 2" xfId="21160"/>
    <cellStyle name="Comma 2 4 11 2 2 2 2" xfId="39779"/>
    <cellStyle name="Comma 2 4 11 2 2 3" xfId="25445"/>
    <cellStyle name="Comma 2 4 11 2 2 3 2" xfId="44059"/>
    <cellStyle name="Comma 2 4 11 2 2 4" xfId="29729"/>
    <cellStyle name="Comma 2 4 11 2 2 4 2" xfId="48343"/>
    <cellStyle name="Comma 2 4 11 2 2 5" xfId="35329"/>
    <cellStyle name="Comma 2 4 11 2 3" xfId="18286"/>
    <cellStyle name="Comma 2 4 11 2 3 2" xfId="36910"/>
    <cellStyle name="Comma 2 4 11 3" xfId="12791"/>
    <cellStyle name="Comma 2 4 11 3 2" xfId="21159"/>
    <cellStyle name="Comma 2 4 11 3 2 2" xfId="39778"/>
    <cellStyle name="Comma 2 4 11 3 3" xfId="25444"/>
    <cellStyle name="Comma 2 4 11 3 3 2" xfId="44058"/>
    <cellStyle name="Comma 2 4 11 3 4" xfId="29728"/>
    <cellStyle name="Comma 2 4 11 3 4 2" xfId="48342"/>
    <cellStyle name="Comma 2 4 11 3 5" xfId="35328"/>
    <cellStyle name="Comma 2 4 11 4" xfId="18285"/>
    <cellStyle name="Comma 2 4 11 4 2" xfId="36909"/>
    <cellStyle name="Comma 2 4 12" xfId="709"/>
    <cellStyle name="Comma 2 4 12 2" xfId="710"/>
    <cellStyle name="Comma 2 4 12 2 2" xfId="12794"/>
    <cellStyle name="Comma 2 4 12 2 2 2" xfId="21162"/>
    <cellStyle name="Comma 2 4 12 2 2 2 2" xfId="39781"/>
    <cellStyle name="Comma 2 4 12 2 2 3" xfId="25447"/>
    <cellStyle name="Comma 2 4 12 2 2 3 2" xfId="44061"/>
    <cellStyle name="Comma 2 4 12 2 2 4" xfId="29731"/>
    <cellStyle name="Comma 2 4 12 2 2 4 2" xfId="48345"/>
    <cellStyle name="Comma 2 4 12 2 2 5" xfId="35331"/>
    <cellStyle name="Comma 2 4 12 2 3" xfId="18288"/>
    <cellStyle name="Comma 2 4 12 2 3 2" xfId="36912"/>
    <cellStyle name="Comma 2 4 12 3" xfId="12793"/>
    <cellStyle name="Comma 2 4 12 3 2" xfId="21161"/>
    <cellStyle name="Comma 2 4 12 3 2 2" xfId="39780"/>
    <cellStyle name="Comma 2 4 12 3 3" xfId="25446"/>
    <cellStyle name="Comma 2 4 12 3 3 2" xfId="44060"/>
    <cellStyle name="Comma 2 4 12 3 4" xfId="29730"/>
    <cellStyle name="Comma 2 4 12 3 4 2" xfId="48344"/>
    <cellStyle name="Comma 2 4 12 3 5" xfId="35330"/>
    <cellStyle name="Comma 2 4 12 4" xfId="18287"/>
    <cellStyle name="Comma 2 4 12 4 2" xfId="36911"/>
    <cellStyle name="Comma 2 4 13" xfId="711"/>
    <cellStyle name="Comma 2 4 13 2" xfId="12795"/>
    <cellStyle name="Comma 2 4 13 2 2" xfId="21163"/>
    <cellStyle name="Comma 2 4 13 2 2 2" xfId="39782"/>
    <cellStyle name="Comma 2 4 13 2 3" xfId="25448"/>
    <cellStyle name="Comma 2 4 13 2 3 2" xfId="44062"/>
    <cellStyle name="Comma 2 4 13 2 4" xfId="29732"/>
    <cellStyle name="Comma 2 4 13 2 4 2" xfId="48346"/>
    <cellStyle name="Comma 2 4 13 2 5" xfId="35332"/>
    <cellStyle name="Comma 2 4 13 3" xfId="18289"/>
    <cellStyle name="Comma 2 4 13 3 2" xfId="36913"/>
    <cellStyle name="Comma 2 4 14" xfId="712"/>
    <cellStyle name="Comma 2 4 15" xfId="12788"/>
    <cellStyle name="Comma 2 4 15 2" xfId="21156"/>
    <cellStyle name="Comma 2 4 15 2 2" xfId="39775"/>
    <cellStyle name="Comma 2 4 15 3" xfId="25441"/>
    <cellStyle name="Comma 2 4 15 3 2" xfId="44055"/>
    <cellStyle name="Comma 2 4 15 4" xfId="29725"/>
    <cellStyle name="Comma 2 4 15 4 2" xfId="48339"/>
    <cellStyle name="Comma 2 4 15 5" xfId="35325"/>
    <cellStyle name="Comma 2 4 16" xfId="18282"/>
    <cellStyle name="Comma 2 4 16 2" xfId="36906"/>
    <cellStyle name="Comma 2 4 2" xfId="713"/>
    <cellStyle name="Comma 2 4 2 2" xfId="714"/>
    <cellStyle name="Comma 2 4 2 2 2" xfId="715"/>
    <cellStyle name="Comma 2 4 2 2 2 2" xfId="12798"/>
    <cellStyle name="Comma 2 4 2 2 2 2 2" xfId="21166"/>
    <cellStyle name="Comma 2 4 2 2 2 2 2 2" xfId="39785"/>
    <cellStyle name="Comma 2 4 2 2 2 2 3" xfId="25451"/>
    <cellStyle name="Comma 2 4 2 2 2 2 3 2" xfId="44065"/>
    <cellStyle name="Comma 2 4 2 2 2 2 4" xfId="29735"/>
    <cellStyle name="Comma 2 4 2 2 2 2 4 2" xfId="48349"/>
    <cellStyle name="Comma 2 4 2 2 2 2 5" xfId="35335"/>
    <cellStyle name="Comma 2 4 2 2 2 3" xfId="18292"/>
    <cellStyle name="Comma 2 4 2 2 2 3 2" xfId="36916"/>
    <cellStyle name="Comma 2 4 2 2 3" xfId="12797"/>
    <cellStyle name="Comma 2 4 2 2 3 2" xfId="21165"/>
    <cellStyle name="Comma 2 4 2 2 3 2 2" xfId="39784"/>
    <cellStyle name="Comma 2 4 2 2 3 3" xfId="25450"/>
    <cellStyle name="Comma 2 4 2 2 3 3 2" xfId="44064"/>
    <cellStyle name="Comma 2 4 2 2 3 4" xfId="29734"/>
    <cellStyle name="Comma 2 4 2 2 3 4 2" xfId="48348"/>
    <cellStyle name="Comma 2 4 2 2 3 5" xfId="35334"/>
    <cellStyle name="Comma 2 4 2 2 4" xfId="18291"/>
    <cellStyle name="Comma 2 4 2 2 4 2" xfId="36915"/>
    <cellStyle name="Comma 2 4 2 3" xfId="716"/>
    <cellStyle name="Comma 2 4 2 3 2" xfId="717"/>
    <cellStyle name="Comma 2 4 2 3 2 2" xfId="12800"/>
    <cellStyle name="Comma 2 4 2 3 2 2 2" xfId="21168"/>
    <cellStyle name="Comma 2 4 2 3 2 2 2 2" xfId="39787"/>
    <cellStyle name="Comma 2 4 2 3 2 2 3" xfId="25453"/>
    <cellStyle name="Comma 2 4 2 3 2 2 3 2" xfId="44067"/>
    <cellStyle name="Comma 2 4 2 3 2 2 4" xfId="29737"/>
    <cellStyle name="Comma 2 4 2 3 2 2 4 2" xfId="48351"/>
    <cellStyle name="Comma 2 4 2 3 2 2 5" xfId="35337"/>
    <cellStyle name="Comma 2 4 2 3 2 3" xfId="18294"/>
    <cellStyle name="Comma 2 4 2 3 2 3 2" xfId="36918"/>
    <cellStyle name="Comma 2 4 2 3 3" xfId="12799"/>
    <cellStyle name="Comma 2 4 2 3 3 2" xfId="21167"/>
    <cellStyle name="Comma 2 4 2 3 3 2 2" xfId="39786"/>
    <cellStyle name="Comma 2 4 2 3 3 3" xfId="25452"/>
    <cellStyle name="Comma 2 4 2 3 3 3 2" xfId="44066"/>
    <cellStyle name="Comma 2 4 2 3 3 4" xfId="29736"/>
    <cellStyle name="Comma 2 4 2 3 3 4 2" xfId="48350"/>
    <cellStyle name="Comma 2 4 2 3 3 5" xfId="35336"/>
    <cellStyle name="Comma 2 4 2 3 4" xfId="18293"/>
    <cellStyle name="Comma 2 4 2 3 4 2" xfId="36917"/>
    <cellStyle name="Comma 2 4 2 4" xfId="718"/>
    <cellStyle name="Comma 2 4 2 4 2" xfId="719"/>
    <cellStyle name="Comma 2 4 2 4 2 2" xfId="12802"/>
    <cellStyle name="Comma 2 4 2 4 2 2 2" xfId="21170"/>
    <cellStyle name="Comma 2 4 2 4 2 2 2 2" xfId="39789"/>
    <cellStyle name="Comma 2 4 2 4 2 2 3" xfId="25455"/>
    <cellStyle name="Comma 2 4 2 4 2 2 3 2" xfId="44069"/>
    <cellStyle name="Comma 2 4 2 4 2 2 4" xfId="29739"/>
    <cellStyle name="Comma 2 4 2 4 2 2 4 2" xfId="48353"/>
    <cellStyle name="Comma 2 4 2 4 2 2 5" xfId="35339"/>
    <cellStyle name="Comma 2 4 2 4 2 3" xfId="18296"/>
    <cellStyle name="Comma 2 4 2 4 2 3 2" xfId="36920"/>
    <cellStyle name="Comma 2 4 2 4 3" xfId="12801"/>
    <cellStyle name="Comma 2 4 2 4 3 2" xfId="21169"/>
    <cellStyle name="Comma 2 4 2 4 3 2 2" xfId="39788"/>
    <cellStyle name="Comma 2 4 2 4 3 3" xfId="25454"/>
    <cellStyle name="Comma 2 4 2 4 3 3 2" xfId="44068"/>
    <cellStyle name="Comma 2 4 2 4 3 4" xfId="29738"/>
    <cellStyle name="Comma 2 4 2 4 3 4 2" xfId="48352"/>
    <cellStyle name="Comma 2 4 2 4 3 5" xfId="35338"/>
    <cellStyle name="Comma 2 4 2 4 4" xfId="18295"/>
    <cellStyle name="Comma 2 4 2 4 4 2" xfId="36919"/>
    <cellStyle name="Comma 2 4 2 5" xfId="720"/>
    <cellStyle name="Comma 2 4 2 5 2" xfId="721"/>
    <cellStyle name="Comma 2 4 2 5 2 2" xfId="12804"/>
    <cellStyle name="Comma 2 4 2 5 2 2 2" xfId="21172"/>
    <cellStyle name="Comma 2 4 2 5 2 2 2 2" xfId="39791"/>
    <cellStyle name="Comma 2 4 2 5 2 2 3" xfId="25457"/>
    <cellStyle name="Comma 2 4 2 5 2 2 3 2" xfId="44071"/>
    <cellStyle name="Comma 2 4 2 5 2 2 4" xfId="29741"/>
    <cellStyle name="Comma 2 4 2 5 2 2 4 2" xfId="48355"/>
    <cellStyle name="Comma 2 4 2 5 2 2 5" xfId="35341"/>
    <cellStyle name="Comma 2 4 2 5 2 3" xfId="18298"/>
    <cellStyle name="Comma 2 4 2 5 2 3 2" xfId="36922"/>
    <cellStyle name="Comma 2 4 2 5 3" xfId="12803"/>
    <cellStyle name="Comma 2 4 2 5 3 2" xfId="21171"/>
    <cellStyle name="Comma 2 4 2 5 3 2 2" xfId="39790"/>
    <cellStyle name="Comma 2 4 2 5 3 3" xfId="25456"/>
    <cellStyle name="Comma 2 4 2 5 3 3 2" xfId="44070"/>
    <cellStyle name="Comma 2 4 2 5 3 4" xfId="29740"/>
    <cellStyle name="Comma 2 4 2 5 3 4 2" xfId="48354"/>
    <cellStyle name="Comma 2 4 2 5 3 5" xfId="35340"/>
    <cellStyle name="Comma 2 4 2 5 4" xfId="18297"/>
    <cellStyle name="Comma 2 4 2 5 4 2" xfId="36921"/>
    <cellStyle name="Comma 2 4 2 6" xfId="722"/>
    <cellStyle name="Comma 2 4 2 6 2" xfId="12805"/>
    <cellStyle name="Comma 2 4 2 6 2 2" xfId="21173"/>
    <cellStyle name="Comma 2 4 2 6 2 2 2" xfId="39792"/>
    <cellStyle name="Comma 2 4 2 6 2 3" xfId="25458"/>
    <cellStyle name="Comma 2 4 2 6 2 3 2" xfId="44072"/>
    <cellStyle name="Comma 2 4 2 6 2 4" xfId="29742"/>
    <cellStyle name="Comma 2 4 2 6 2 4 2" xfId="48356"/>
    <cellStyle name="Comma 2 4 2 6 2 5" xfId="35342"/>
    <cellStyle name="Comma 2 4 2 6 3" xfId="18299"/>
    <cellStyle name="Comma 2 4 2 6 3 2" xfId="36923"/>
    <cellStyle name="Comma 2 4 2 7" xfId="12796"/>
    <cellStyle name="Comma 2 4 2 7 2" xfId="21164"/>
    <cellStyle name="Comma 2 4 2 7 2 2" xfId="39783"/>
    <cellStyle name="Comma 2 4 2 7 3" xfId="25449"/>
    <cellStyle name="Comma 2 4 2 7 3 2" xfId="44063"/>
    <cellStyle name="Comma 2 4 2 7 4" xfId="29733"/>
    <cellStyle name="Comma 2 4 2 7 4 2" xfId="48347"/>
    <cellStyle name="Comma 2 4 2 7 5" xfId="35333"/>
    <cellStyle name="Comma 2 4 2 8" xfId="18290"/>
    <cellStyle name="Comma 2 4 2 8 2" xfId="36914"/>
    <cellStyle name="Comma 2 4 3" xfId="723"/>
    <cellStyle name="Comma 2 4 3 2" xfId="724"/>
    <cellStyle name="Comma 2 4 3 2 2" xfId="725"/>
    <cellStyle name="Comma 2 4 3 2 2 2" xfId="12808"/>
    <cellStyle name="Comma 2 4 3 2 2 2 2" xfId="21176"/>
    <cellStyle name="Comma 2 4 3 2 2 2 2 2" xfId="39795"/>
    <cellStyle name="Comma 2 4 3 2 2 2 3" xfId="25461"/>
    <cellStyle name="Comma 2 4 3 2 2 2 3 2" xfId="44075"/>
    <cellStyle name="Comma 2 4 3 2 2 2 4" xfId="29745"/>
    <cellStyle name="Comma 2 4 3 2 2 2 4 2" xfId="48359"/>
    <cellStyle name="Comma 2 4 3 2 2 2 5" xfId="35345"/>
    <cellStyle name="Comma 2 4 3 2 2 3" xfId="18302"/>
    <cellStyle name="Comma 2 4 3 2 2 3 2" xfId="36926"/>
    <cellStyle name="Comma 2 4 3 2 3" xfId="12807"/>
    <cellStyle name="Comma 2 4 3 2 3 2" xfId="21175"/>
    <cellStyle name="Comma 2 4 3 2 3 2 2" xfId="39794"/>
    <cellStyle name="Comma 2 4 3 2 3 3" xfId="25460"/>
    <cellStyle name="Comma 2 4 3 2 3 3 2" xfId="44074"/>
    <cellStyle name="Comma 2 4 3 2 3 4" xfId="29744"/>
    <cellStyle name="Comma 2 4 3 2 3 4 2" xfId="48358"/>
    <cellStyle name="Comma 2 4 3 2 3 5" xfId="35344"/>
    <cellStyle name="Comma 2 4 3 2 4" xfId="18301"/>
    <cellStyle name="Comma 2 4 3 2 4 2" xfId="36925"/>
    <cellStyle name="Comma 2 4 3 3" xfId="726"/>
    <cellStyle name="Comma 2 4 3 3 2" xfId="727"/>
    <cellStyle name="Comma 2 4 3 3 2 2" xfId="12810"/>
    <cellStyle name="Comma 2 4 3 3 2 2 2" xfId="21178"/>
    <cellStyle name="Comma 2 4 3 3 2 2 2 2" xfId="39797"/>
    <cellStyle name="Comma 2 4 3 3 2 2 3" xfId="25463"/>
    <cellStyle name="Comma 2 4 3 3 2 2 3 2" xfId="44077"/>
    <cellStyle name="Comma 2 4 3 3 2 2 4" xfId="29747"/>
    <cellStyle name="Comma 2 4 3 3 2 2 4 2" xfId="48361"/>
    <cellStyle name="Comma 2 4 3 3 2 2 5" xfId="35347"/>
    <cellStyle name="Comma 2 4 3 3 2 3" xfId="18304"/>
    <cellStyle name="Comma 2 4 3 3 2 3 2" xfId="36928"/>
    <cellStyle name="Comma 2 4 3 3 3" xfId="12809"/>
    <cellStyle name="Comma 2 4 3 3 3 2" xfId="21177"/>
    <cellStyle name="Comma 2 4 3 3 3 2 2" xfId="39796"/>
    <cellStyle name="Comma 2 4 3 3 3 3" xfId="25462"/>
    <cellStyle name="Comma 2 4 3 3 3 3 2" xfId="44076"/>
    <cellStyle name="Comma 2 4 3 3 3 4" xfId="29746"/>
    <cellStyle name="Comma 2 4 3 3 3 4 2" xfId="48360"/>
    <cellStyle name="Comma 2 4 3 3 3 5" xfId="35346"/>
    <cellStyle name="Comma 2 4 3 3 4" xfId="18303"/>
    <cellStyle name="Comma 2 4 3 3 4 2" xfId="36927"/>
    <cellStyle name="Comma 2 4 3 4" xfId="728"/>
    <cellStyle name="Comma 2 4 3 4 2" xfId="729"/>
    <cellStyle name="Comma 2 4 3 4 2 2" xfId="12812"/>
    <cellStyle name="Comma 2 4 3 4 2 2 2" xfId="21180"/>
    <cellStyle name="Comma 2 4 3 4 2 2 2 2" xfId="39799"/>
    <cellStyle name="Comma 2 4 3 4 2 2 3" xfId="25465"/>
    <cellStyle name="Comma 2 4 3 4 2 2 3 2" xfId="44079"/>
    <cellStyle name="Comma 2 4 3 4 2 2 4" xfId="29749"/>
    <cellStyle name="Comma 2 4 3 4 2 2 4 2" xfId="48363"/>
    <cellStyle name="Comma 2 4 3 4 2 2 5" xfId="35349"/>
    <cellStyle name="Comma 2 4 3 4 2 3" xfId="18306"/>
    <cellStyle name="Comma 2 4 3 4 2 3 2" xfId="36930"/>
    <cellStyle name="Comma 2 4 3 4 3" xfId="12811"/>
    <cellStyle name="Comma 2 4 3 4 3 2" xfId="21179"/>
    <cellStyle name="Comma 2 4 3 4 3 2 2" xfId="39798"/>
    <cellStyle name="Comma 2 4 3 4 3 3" xfId="25464"/>
    <cellStyle name="Comma 2 4 3 4 3 3 2" xfId="44078"/>
    <cellStyle name="Comma 2 4 3 4 3 4" xfId="29748"/>
    <cellStyle name="Comma 2 4 3 4 3 4 2" xfId="48362"/>
    <cellStyle name="Comma 2 4 3 4 3 5" xfId="35348"/>
    <cellStyle name="Comma 2 4 3 4 4" xfId="18305"/>
    <cellStyle name="Comma 2 4 3 4 4 2" xfId="36929"/>
    <cellStyle name="Comma 2 4 3 5" xfId="730"/>
    <cellStyle name="Comma 2 4 3 5 2" xfId="731"/>
    <cellStyle name="Comma 2 4 3 5 2 2" xfId="12814"/>
    <cellStyle name="Comma 2 4 3 5 2 2 2" xfId="21182"/>
    <cellStyle name="Comma 2 4 3 5 2 2 2 2" xfId="39801"/>
    <cellStyle name="Comma 2 4 3 5 2 2 3" xfId="25467"/>
    <cellStyle name="Comma 2 4 3 5 2 2 3 2" xfId="44081"/>
    <cellStyle name="Comma 2 4 3 5 2 2 4" xfId="29751"/>
    <cellStyle name="Comma 2 4 3 5 2 2 4 2" xfId="48365"/>
    <cellStyle name="Comma 2 4 3 5 2 2 5" xfId="35351"/>
    <cellStyle name="Comma 2 4 3 5 2 3" xfId="18308"/>
    <cellStyle name="Comma 2 4 3 5 2 3 2" xfId="36932"/>
    <cellStyle name="Comma 2 4 3 5 3" xfId="12813"/>
    <cellStyle name="Comma 2 4 3 5 3 2" xfId="21181"/>
    <cellStyle name="Comma 2 4 3 5 3 2 2" xfId="39800"/>
    <cellStyle name="Comma 2 4 3 5 3 3" xfId="25466"/>
    <cellStyle name="Comma 2 4 3 5 3 3 2" xfId="44080"/>
    <cellStyle name="Comma 2 4 3 5 3 4" xfId="29750"/>
    <cellStyle name="Comma 2 4 3 5 3 4 2" xfId="48364"/>
    <cellStyle name="Comma 2 4 3 5 3 5" xfId="35350"/>
    <cellStyle name="Comma 2 4 3 5 4" xfId="18307"/>
    <cellStyle name="Comma 2 4 3 5 4 2" xfId="36931"/>
    <cellStyle name="Comma 2 4 3 6" xfId="732"/>
    <cellStyle name="Comma 2 4 3 6 2" xfId="12815"/>
    <cellStyle name="Comma 2 4 3 6 2 2" xfId="21183"/>
    <cellStyle name="Comma 2 4 3 6 2 2 2" xfId="39802"/>
    <cellStyle name="Comma 2 4 3 6 2 3" xfId="25468"/>
    <cellStyle name="Comma 2 4 3 6 2 3 2" xfId="44082"/>
    <cellStyle name="Comma 2 4 3 6 2 4" xfId="29752"/>
    <cellStyle name="Comma 2 4 3 6 2 4 2" xfId="48366"/>
    <cellStyle name="Comma 2 4 3 6 2 5" xfId="35352"/>
    <cellStyle name="Comma 2 4 3 6 3" xfId="18309"/>
    <cellStyle name="Comma 2 4 3 6 3 2" xfId="36933"/>
    <cellStyle name="Comma 2 4 3 7" xfId="12806"/>
    <cellStyle name="Comma 2 4 3 7 2" xfId="21174"/>
    <cellStyle name="Comma 2 4 3 7 2 2" xfId="39793"/>
    <cellStyle name="Comma 2 4 3 7 3" xfId="25459"/>
    <cellStyle name="Comma 2 4 3 7 3 2" xfId="44073"/>
    <cellStyle name="Comma 2 4 3 7 4" xfId="29743"/>
    <cellStyle name="Comma 2 4 3 7 4 2" xfId="48357"/>
    <cellStyle name="Comma 2 4 3 7 5" xfId="35343"/>
    <cellStyle name="Comma 2 4 3 8" xfId="18300"/>
    <cellStyle name="Comma 2 4 3 8 2" xfId="36924"/>
    <cellStyle name="Comma 2 4 4" xfId="733"/>
    <cellStyle name="Comma 2 4 4 2" xfId="734"/>
    <cellStyle name="Comma 2 4 4 2 2" xfId="735"/>
    <cellStyle name="Comma 2 4 4 2 2 2" xfId="12818"/>
    <cellStyle name="Comma 2 4 4 2 2 2 2" xfId="21186"/>
    <cellStyle name="Comma 2 4 4 2 2 2 2 2" xfId="39805"/>
    <cellStyle name="Comma 2 4 4 2 2 2 3" xfId="25471"/>
    <cellStyle name="Comma 2 4 4 2 2 2 3 2" xfId="44085"/>
    <cellStyle name="Comma 2 4 4 2 2 2 4" xfId="29755"/>
    <cellStyle name="Comma 2 4 4 2 2 2 4 2" xfId="48369"/>
    <cellStyle name="Comma 2 4 4 2 2 2 5" xfId="35355"/>
    <cellStyle name="Comma 2 4 4 2 2 3" xfId="18312"/>
    <cellStyle name="Comma 2 4 4 2 2 3 2" xfId="36936"/>
    <cellStyle name="Comma 2 4 4 2 3" xfId="12817"/>
    <cellStyle name="Comma 2 4 4 2 3 2" xfId="21185"/>
    <cellStyle name="Comma 2 4 4 2 3 2 2" xfId="39804"/>
    <cellStyle name="Comma 2 4 4 2 3 3" xfId="25470"/>
    <cellStyle name="Comma 2 4 4 2 3 3 2" xfId="44084"/>
    <cellStyle name="Comma 2 4 4 2 3 4" xfId="29754"/>
    <cellStyle name="Comma 2 4 4 2 3 4 2" xfId="48368"/>
    <cellStyle name="Comma 2 4 4 2 3 5" xfId="35354"/>
    <cellStyle name="Comma 2 4 4 2 4" xfId="18311"/>
    <cellStyle name="Comma 2 4 4 2 4 2" xfId="36935"/>
    <cellStyle name="Comma 2 4 4 3" xfId="736"/>
    <cellStyle name="Comma 2 4 4 3 2" xfId="737"/>
    <cellStyle name="Comma 2 4 4 3 2 2" xfId="12820"/>
    <cellStyle name="Comma 2 4 4 3 2 2 2" xfId="21188"/>
    <cellStyle name="Comma 2 4 4 3 2 2 2 2" xfId="39807"/>
    <cellStyle name="Comma 2 4 4 3 2 2 3" xfId="25473"/>
    <cellStyle name="Comma 2 4 4 3 2 2 3 2" xfId="44087"/>
    <cellStyle name="Comma 2 4 4 3 2 2 4" xfId="29757"/>
    <cellStyle name="Comma 2 4 4 3 2 2 4 2" xfId="48371"/>
    <cellStyle name="Comma 2 4 4 3 2 2 5" xfId="35357"/>
    <cellStyle name="Comma 2 4 4 3 2 3" xfId="18314"/>
    <cellStyle name="Comma 2 4 4 3 2 3 2" xfId="36938"/>
    <cellStyle name="Comma 2 4 4 3 3" xfId="12819"/>
    <cellStyle name="Comma 2 4 4 3 3 2" xfId="21187"/>
    <cellStyle name="Comma 2 4 4 3 3 2 2" xfId="39806"/>
    <cellStyle name="Comma 2 4 4 3 3 3" xfId="25472"/>
    <cellStyle name="Comma 2 4 4 3 3 3 2" xfId="44086"/>
    <cellStyle name="Comma 2 4 4 3 3 4" xfId="29756"/>
    <cellStyle name="Comma 2 4 4 3 3 4 2" xfId="48370"/>
    <cellStyle name="Comma 2 4 4 3 3 5" xfId="35356"/>
    <cellStyle name="Comma 2 4 4 3 4" xfId="18313"/>
    <cellStyle name="Comma 2 4 4 3 4 2" xfId="36937"/>
    <cellStyle name="Comma 2 4 4 4" xfId="738"/>
    <cellStyle name="Comma 2 4 4 4 2" xfId="739"/>
    <cellStyle name="Comma 2 4 4 4 2 2" xfId="12822"/>
    <cellStyle name="Comma 2 4 4 4 2 2 2" xfId="21190"/>
    <cellStyle name="Comma 2 4 4 4 2 2 2 2" xfId="39809"/>
    <cellStyle name="Comma 2 4 4 4 2 2 3" xfId="25475"/>
    <cellStyle name="Comma 2 4 4 4 2 2 3 2" xfId="44089"/>
    <cellStyle name="Comma 2 4 4 4 2 2 4" xfId="29759"/>
    <cellStyle name="Comma 2 4 4 4 2 2 4 2" xfId="48373"/>
    <cellStyle name="Comma 2 4 4 4 2 2 5" xfId="35359"/>
    <cellStyle name="Comma 2 4 4 4 2 3" xfId="18316"/>
    <cellStyle name="Comma 2 4 4 4 2 3 2" xfId="36940"/>
    <cellStyle name="Comma 2 4 4 4 3" xfId="12821"/>
    <cellStyle name="Comma 2 4 4 4 3 2" xfId="21189"/>
    <cellStyle name="Comma 2 4 4 4 3 2 2" xfId="39808"/>
    <cellStyle name="Comma 2 4 4 4 3 3" xfId="25474"/>
    <cellStyle name="Comma 2 4 4 4 3 3 2" xfId="44088"/>
    <cellStyle name="Comma 2 4 4 4 3 4" xfId="29758"/>
    <cellStyle name="Comma 2 4 4 4 3 4 2" xfId="48372"/>
    <cellStyle name="Comma 2 4 4 4 3 5" xfId="35358"/>
    <cellStyle name="Comma 2 4 4 4 4" xfId="18315"/>
    <cellStyle name="Comma 2 4 4 4 4 2" xfId="36939"/>
    <cellStyle name="Comma 2 4 4 5" xfId="740"/>
    <cellStyle name="Comma 2 4 4 5 2" xfId="741"/>
    <cellStyle name="Comma 2 4 4 5 2 2" xfId="12824"/>
    <cellStyle name="Comma 2 4 4 5 2 2 2" xfId="21192"/>
    <cellStyle name="Comma 2 4 4 5 2 2 2 2" xfId="39811"/>
    <cellStyle name="Comma 2 4 4 5 2 2 3" xfId="25477"/>
    <cellStyle name="Comma 2 4 4 5 2 2 3 2" xfId="44091"/>
    <cellStyle name="Comma 2 4 4 5 2 2 4" xfId="29761"/>
    <cellStyle name="Comma 2 4 4 5 2 2 4 2" xfId="48375"/>
    <cellStyle name="Comma 2 4 4 5 2 2 5" xfId="35361"/>
    <cellStyle name="Comma 2 4 4 5 2 3" xfId="18318"/>
    <cellStyle name="Comma 2 4 4 5 2 3 2" xfId="36942"/>
    <cellStyle name="Comma 2 4 4 5 3" xfId="12823"/>
    <cellStyle name="Comma 2 4 4 5 3 2" xfId="21191"/>
    <cellStyle name="Comma 2 4 4 5 3 2 2" xfId="39810"/>
    <cellStyle name="Comma 2 4 4 5 3 3" xfId="25476"/>
    <cellStyle name="Comma 2 4 4 5 3 3 2" xfId="44090"/>
    <cellStyle name="Comma 2 4 4 5 3 4" xfId="29760"/>
    <cellStyle name="Comma 2 4 4 5 3 4 2" xfId="48374"/>
    <cellStyle name="Comma 2 4 4 5 3 5" xfId="35360"/>
    <cellStyle name="Comma 2 4 4 5 4" xfId="18317"/>
    <cellStyle name="Comma 2 4 4 5 4 2" xfId="36941"/>
    <cellStyle name="Comma 2 4 4 6" xfId="742"/>
    <cellStyle name="Comma 2 4 4 6 2" xfId="12825"/>
    <cellStyle name="Comma 2 4 4 6 2 2" xfId="21193"/>
    <cellStyle name="Comma 2 4 4 6 2 2 2" xfId="39812"/>
    <cellStyle name="Comma 2 4 4 6 2 3" xfId="25478"/>
    <cellStyle name="Comma 2 4 4 6 2 3 2" xfId="44092"/>
    <cellStyle name="Comma 2 4 4 6 2 4" xfId="29762"/>
    <cellStyle name="Comma 2 4 4 6 2 4 2" xfId="48376"/>
    <cellStyle name="Comma 2 4 4 6 2 5" xfId="35362"/>
    <cellStyle name="Comma 2 4 4 6 3" xfId="18319"/>
    <cellStyle name="Comma 2 4 4 6 3 2" xfId="36943"/>
    <cellStyle name="Comma 2 4 4 7" xfId="12816"/>
    <cellStyle name="Comma 2 4 4 7 2" xfId="21184"/>
    <cellStyle name="Comma 2 4 4 7 2 2" xfId="39803"/>
    <cellStyle name="Comma 2 4 4 7 3" xfId="25469"/>
    <cellStyle name="Comma 2 4 4 7 3 2" xfId="44083"/>
    <cellStyle name="Comma 2 4 4 7 4" xfId="29753"/>
    <cellStyle name="Comma 2 4 4 7 4 2" xfId="48367"/>
    <cellStyle name="Comma 2 4 4 7 5" xfId="35353"/>
    <cellStyle name="Comma 2 4 4 8" xfId="18310"/>
    <cellStyle name="Comma 2 4 4 8 2" xfId="36934"/>
    <cellStyle name="Comma 2 4 5" xfId="743"/>
    <cellStyle name="Comma 2 4 5 2" xfId="744"/>
    <cellStyle name="Comma 2 4 5 2 2" xfId="745"/>
    <cellStyle name="Comma 2 4 5 2 2 2" xfId="12828"/>
    <cellStyle name="Comma 2 4 5 2 2 2 2" xfId="21196"/>
    <cellStyle name="Comma 2 4 5 2 2 2 2 2" xfId="39815"/>
    <cellStyle name="Comma 2 4 5 2 2 2 3" xfId="25481"/>
    <cellStyle name="Comma 2 4 5 2 2 2 3 2" xfId="44095"/>
    <cellStyle name="Comma 2 4 5 2 2 2 4" xfId="29765"/>
    <cellStyle name="Comma 2 4 5 2 2 2 4 2" xfId="48379"/>
    <cellStyle name="Comma 2 4 5 2 2 2 5" xfId="35365"/>
    <cellStyle name="Comma 2 4 5 2 2 3" xfId="18322"/>
    <cellStyle name="Comma 2 4 5 2 2 3 2" xfId="36946"/>
    <cellStyle name="Comma 2 4 5 2 3" xfId="12827"/>
    <cellStyle name="Comma 2 4 5 2 3 2" xfId="21195"/>
    <cellStyle name="Comma 2 4 5 2 3 2 2" xfId="39814"/>
    <cellStyle name="Comma 2 4 5 2 3 3" xfId="25480"/>
    <cellStyle name="Comma 2 4 5 2 3 3 2" xfId="44094"/>
    <cellStyle name="Comma 2 4 5 2 3 4" xfId="29764"/>
    <cellStyle name="Comma 2 4 5 2 3 4 2" xfId="48378"/>
    <cellStyle name="Comma 2 4 5 2 3 5" xfId="35364"/>
    <cellStyle name="Comma 2 4 5 2 4" xfId="18321"/>
    <cellStyle name="Comma 2 4 5 2 4 2" xfId="36945"/>
    <cellStyle name="Comma 2 4 5 3" xfId="746"/>
    <cellStyle name="Comma 2 4 5 3 2" xfId="747"/>
    <cellStyle name="Comma 2 4 5 3 2 2" xfId="12830"/>
    <cellStyle name="Comma 2 4 5 3 2 2 2" xfId="21198"/>
    <cellStyle name="Comma 2 4 5 3 2 2 2 2" xfId="39817"/>
    <cellStyle name="Comma 2 4 5 3 2 2 3" xfId="25483"/>
    <cellStyle name="Comma 2 4 5 3 2 2 3 2" xfId="44097"/>
    <cellStyle name="Comma 2 4 5 3 2 2 4" xfId="29767"/>
    <cellStyle name="Comma 2 4 5 3 2 2 4 2" xfId="48381"/>
    <cellStyle name="Comma 2 4 5 3 2 2 5" xfId="35367"/>
    <cellStyle name="Comma 2 4 5 3 2 3" xfId="18324"/>
    <cellStyle name="Comma 2 4 5 3 2 3 2" xfId="36948"/>
    <cellStyle name="Comma 2 4 5 3 3" xfId="12829"/>
    <cellStyle name="Comma 2 4 5 3 3 2" xfId="21197"/>
    <cellStyle name="Comma 2 4 5 3 3 2 2" xfId="39816"/>
    <cellStyle name="Comma 2 4 5 3 3 3" xfId="25482"/>
    <cellStyle name="Comma 2 4 5 3 3 3 2" xfId="44096"/>
    <cellStyle name="Comma 2 4 5 3 3 4" xfId="29766"/>
    <cellStyle name="Comma 2 4 5 3 3 4 2" xfId="48380"/>
    <cellStyle name="Comma 2 4 5 3 3 5" xfId="35366"/>
    <cellStyle name="Comma 2 4 5 3 4" xfId="18323"/>
    <cellStyle name="Comma 2 4 5 3 4 2" xfId="36947"/>
    <cellStyle name="Comma 2 4 5 4" xfId="748"/>
    <cellStyle name="Comma 2 4 5 4 2" xfId="749"/>
    <cellStyle name="Comma 2 4 5 4 2 2" xfId="12832"/>
    <cellStyle name="Comma 2 4 5 4 2 2 2" xfId="21200"/>
    <cellStyle name="Comma 2 4 5 4 2 2 2 2" xfId="39819"/>
    <cellStyle name="Comma 2 4 5 4 2 2 3" xfId="25485"/>
    <cellStyle name="Comma 2 4 5 4 2 2 3 2" xfId="44099"/>
    <cellStyle name="Comma 2 4 5 4 2 2 4" xfId="29769"/>
    <cellStyle name="Comma 2 4 5 4 2 2 4 2" xfId="48383"/>
    <cellStyle name="Comma 2 4 5 4 2 2 5" xfId="35369"/>
    <cellStyle name="Comma 2 4 5 4 2 3" xfId="18326"/>
    <cellStyle name="Comma 2 4 5 4 2 3 2" xfId="36950"/>
    <cellStyle name="Comma 2 4 5 4 3" xfId="12831"/>
    <cellStyle name="Comma 2 4 5 4 3 2" xfId="21199"/>
    <cellStyle name="Comma 2 4 5 4 3 2 2" xfId="39818"/>
    <cellStyle name="Comma 2 4 5 4 3 3" xfId="25484"/>
    <cellStyle name="Comma 2 4 5 4 3 3 2" xfId="44098"/>
    <cellStyle name="Comma 2 4 5 4 3 4" xfId="29768"/>
    <cellStyle name="Comma 2 4 5 4 3 4 2" xfId="48382"/>
    <cellStyle name="Comma 2 4 5 4 3 5" xfId="35368"/>
    <cellStyle name="Comma 2 4 5 4 4" xfId="18325"/>
    <cellStyle name="Comma 2 4 5 4 4 2" xfId="36949"/>
    <cellStyle name="Comma 2 4 5 5" xfId="750"/>
    <cellStyle name="Comma 2 4 5 5 2" xfId="751"/>
    <cellStyle name="Comma 2 4 5 5 2 2" xfId="12834"/>
    <cellStyle name="Comma 2 4 5 5 2 2 2" xfId="21202"/>
    <cellStyle name="Comma 2 4 5 5 2 2 2 2" xfId="39821"/>
    <cellStyle name="Comma 2 4 5 5 2 2 3" xfId="25487"/>
    <cellStyle name="Comma 2 4 5 5 2 2 3 2" xfId="44101"/>
    <cellStyle name="Comma 2 4 5 5 2 2 4" xfId="29771"/>
    <cellStyle name="Comma 2 4 5 5 2 2 4 2" xfId="48385"/>
    <cellStyle name="Comma 2 4 5 5 2 2 5" xfId="35371"/>
    <cellStyle name="Comma 2 4 5 5 2 3" xfId="18328"/>
    <cellStyle name="Comma 2 4 5 5 2 3 2" xfId="36952"/>
    <cellStyle name="Comma 2 4 5 5 3" xfId="12833"/>
    <cellStyle name="Comma 2 4 5 5 3 2" xfId="21201"/>
    <cellStyle name="Comma 2 4 5 5 3 2 2" xfId="39820"/>
    <cellStyle name="Comma 2 4 5 5 3 3" xfId="25486"/>
    <cellStyle name="Comma 2 4 5 5 3 3 2" xfId="44100"/>
    <cellStyle name="Comma 2 4 5 5 3 4" xfId="29770"/>
    <cellStyle name="Comma 2 4 5 5 3 4 2" xfId="48384"/>
    <cellStyle name="Comma 2 4 5 5 3 5" xfId="35370"/>
    <cellStyle name="Comma 2 4 5 5 4" xfId="18327"/>
    <cellStyle name="Comma 2 4 5 5 4 2" xfId="36951"/>
    <cellStyle name="Comma 2 4 5 6" xfId="752"/>
    <cellStyle name="Comma 2 4 5 6 2" xfId="12835"/>
    <cellStyle name="Comma 2 4 5 6 2 2" xfId="21203"/>
    <cellStyle name="Comma 2 4 5 6 2 2 2" xfId="39822"/>
    <cellStyle name="Comma 2 4 5 6 2 3" xfId="25488"/>
    <cellStyle name="Comma 2 4 5 6 2 3 2" xfId="44102"/>
    <cellStyle name="Comma 2 4 5 6 2 4" xfId="29772"/>
    <cellStyle name="Comma 2 4 5 6 2 4 2" xfId="48386"/>
    <cellStyle name="Comma 2 4 5 6 2 5" xfId="35372"/>
    <cellStyle name="Comma 2 4 5 6 3" xfId="18329"/>
    <cellStyle name="Comma 2 4 5 6 3 2" xfId="36953"/>
    <cellStyle name="Comma 2 4 5 7" xfId="12826"/>
    <cellStyle name="Comma 2 4 5 7 2" xfId="21194"/>
    <cellStyle name="Comma 2 4 5 7 2 2" xfId="39813"/>
    <cellStyle name="Comma 2 4 5 7 3" xfId="25479"/>
    <cellStyle name="Comma 2 4 5 7 3 2" xfId="44093"/>
    <cellStyle name="Comma 2 4 5 7 4" xfId="29763"/>
    <cellStyle name="Comma 2 4 5 7 4 2" xfId="48377"/>
    <cellStyle name="Comma 2 4 5 7 5" xfId="35363"/>
    <cellStyle name="Comma 2 4 5 8" xfId="18320"/>
    <cellStyle name="Comma 2 4 5 8 2" xfId="36944"/>
    <cellStyle name="Comma 2 4 6" xfId="753"/>
    <cellStyle name="Comma 2 4 6 2" xfId="754"/>
    <cellStyle name="Comma 2 4 6 2 2" xfId="755"/>
    <cellStyle name="Comma 2 4 6 2 2 2" xfId="12838"/>
    <cellStyle name="Comma 2 4 6 2 2 2 2" xfId="21206"/>
    <cellStyle name="Comma 2 4 6 2 2 2 2 2" xfId="39825"/>
    <cellStyle name="Comma 2 4 6 2 2 2 3" xfId="25491"/>
    <cellStyle name="Comma 2 4 6 2 2 2 3 2" xfId="44105"/>
    <cellStyle name="Comma 2 4 6 2 2 2 4" xfId="29775"/>
    <cellStyle name="Comma 2 4 6 2 2 2 4 2" xfId="48389"/>
    <cellStyle name="Comma 2 4 6 2 2 2 5" xfId="35375"/>
    <cellStyle name="Comma 2 4 6 2 2 3" xfId="18332"/>
    <cellStyle name="Comma 2 4 6 2 2 3 2" xfId="36956"/>
    <cellStyle name="Comma 2 4 6 2 3" xfId="12837"/>
    <cellStyle name="Comma 2 4 6 2 3 2" xfId="21205"/>
    <cellStyle name="Comma 2 4 6 2 3 2 2" xfId="39824"/>
    <cellStyle name="Comma 2 4 6 2 3 3" xfId="25490"/>
    <cellStyle name="Comma 2 4 6 2 3 3 2" xfId="44104"/>
    <cellStyle name="Comma 2 4 6 2 3 4" xfId="29774"/>
    <cellStyle name="Comma 2 4 6 2 3 4 2" xfId="48388"/>
    <cellStyle name="Comma 2 4 6 2 3 5" xfId="35374"/>
    <cellStyle name="Comma 2 4 6 2 4" xfId="18331"/>
    <cellStyle name="Comma 2 4 6 2 4 2" xfId="36955"/>
    <cellStyle name="Comma 2 4 6 3" xfId="756"/>
    <cellStyle name="Comma 2 4 6 3 2" xfId="757"/>
    <cellStyle name="Comma 2 4 6 3 2 2" xfId="12840"/>
    <cellStyle name="Comma 2 4 6 3 2 2 2" xfId="21208"/>
    <cellStyle name="Comma 2 4 6 3 2 2 2 2" xfId="39827"/>
    <cellStyle name="Comma 2 4 6 3 2 2 3" xfId="25493"/>
    <cellStyle name="Comma 2 4 6 3 2 2 3 2" xfId="44107"/>
    <cellStyle name="Comma 2 4 6 3 2 2 4" xfId="29777"/>
    <cellStyle name="Comma 2 4 6 3 2 2 4 2" xfId="48391"/>
    <cellStyle name="Comma 2 4 6 3 2 2 5" xfId="35377"/>
    <cellStyle name="Comma 2 4 6 3 2 3" xfId="18334"/>
    <cellStyle name="Comma 2 4 6 3 2 3 2" xfId="36958"/>
    <cellStyle name="Comma 2 4 6 3 3" xfId="12839"/>
    <cellStyle name="Comma 2 4 6 3 3 2" xfId="21207"/>
    <cellStyle name="Comma 2 4 6 3 3 2 2" xfId="39826"/>
    <cellStyle name="Comma 2 4 6 3 3 3" xfId="25492"/>
    <cellStyle name="Comma 2 4 6 3 3 3 2" xfId="44106"/>
    <cellStyle name="Comma 2 4 6 3 3 4" xfId="29776"/>
    <cellStyle name="Comma 2 4 6 3 3 4 2" xfId="48390"/>
    <cellStyle name="Comma 2 4 6 3 3 5" xfId="35376"/>
    <cellStyle name="Comma 2 4 6 3 4" xfId="18333"/>
    <cellStyle name="Comma 2 4 6 3 4 2" xfId="36957"/>
    <cellStyle name="Comma 2 4 6 4" xfId="758"/>
    <cellStyle name="Comma 2 4 6 4 2" xfId="759"/>
    <cellStyle name="Comma 2 4 6 4 2 2" xfId="12842"/>
    <cellStyle name="Comma 2 4 6 4 2 2 2" xfId="21210"/>
    <cellStyle name="Comma 2 4 6 4 2 2 2 2" xfId="39829"/>
    <cellStyle name="Comma 2 4 6 4 2 2 3" xfId="25495"/>
    <cellStyle name="Comma 2 4 6 4 2 2 3 2" xfId="44109"/>
    <cellStyle name="Comma 2 4 6 4 2 2 4" xfId="29779"/>
    <cellStyle name="Comma 2 4 6 4 2 2 4 2" xfId="48393"/>
    <cellStyle name="Comma 2 4 6 4 2 2 5" xfId="35379"/>
    <cellStyle name="Comma 2 4 6 4 2 3" xfId="18336"/>
    <cellStyle name="Comma 2 4 6 4 2 3 2" xfId="36960"/>
    <cellStyle name="Comma 2 4 6 4 3" xfId="12841"/>
    <cellStyle name="Comma 2 4 6 4 3 2" xfId="21209"/>
    <cellStyle name="Comma 2 4 6 4 3 2 2" xfId="39828"/>
    <cellStyle name="Comma 2 4 6 4 3 3" xfId="25494"/>
    <cellStyle name="Comma 2 4 6 4 3 3 2" xfId="44108"/>
    <cellStyle name="Comma 2 4 6 4 3 4" xfId="29778"/>
    <cellStyle name="Comma 2 4 6 4 3 4 2" xfId="48392"/>
    <cellStyle name="Comma 2 4 6 4 3 5" xfId="35378"/>
    <cellStyle name="Comma 2 4 6 4 4" xfId="18335"/>
    <cellStyle name="Comma 2 4 6 4 4 2" xfId="36959"/>
    <cellStyle name="Comma 2 4 6 5" xfId="760"/>
    <cellStyle name="Comma 2 4 6 5 2" xfId="12843"/>
    <cellStyle name="Comma 2 4 6 5 2 2" xfId="21211"/>
    <cellStyle name="Comma 2 4 6 5 2 2 2" xfId="39830"/>
    <cellStyle name="Comma 2 4 6 5 2 3" xfId="25496"/>
    <cellStyle name="Comma 2 4 6 5 2 3 2" xfId="44110"/>
    <cellStyle name="Comma 2 4 6 5 2 4" xfId="29780"/>
    <cellStyle name="Comma 2 4 6 5 2 4 2" xfId="48394"/>
    <cellStyle name="Comma 2 4 6 5 2 5" xfId="35380"/>
    <cellStyle name="Comma 2 4 6 5 3" xfId="18337"/>
    <cellStyle name="Comma 2 4 6 5 3 2" xfId="36961"/>
    <cellStyle name="Comma 2 4 6 6" xfId="12836"/>
    <cellStyle name="Comma 2 4 6 6 2" xfId="21204"/>
    <cellStyle name="Comma 2 4 6 6 2 2" xfId="39823"/>
    <cellStyle name="Comma 2 4 6 6 3" xfId="25489"/>
    <cellStyle name="Comma 2 4 6 6 3 2" xfId="44103"/>
    <cellStyle name="Comma 2 4 6 6 4" xfId="29773"/>
    <cellStyle name="Comma 2 4 6 6 4 2" xfId="48387"/>
    <cellStyle name="Comma 2 4 6 6 5" xfId="35373"/>
    <cellStyle name="Comma 2 4 6 7" xfId="18330"/>
    <cellStyle name="Comma 2 4 6 7 2" xfId="36954"/>
    <cellStyle name="Comma 2 4 7" xfId="761"/>
    <cellStyle name="Comma 2 4 7 2" xfId="762"/>
    <cellStyle name="Comma 2 4 7 2 2" xfId="12845"/>
    <cellStyle name="Comma 2 4 7 2 2 2" xfId="21213"/>
    <cellStyle name="Comma 2 4 7 2 2 2 2" xfId="39832"/>
    <cellStyle name="Comma 2 4 7 2 2 3" xfId="25498"/>
    <cellStyle name="Comma 2 4 7 2 2 3 2" xfId="44112"/>
    <cellStyle name="Comma 2 4 7 2 2 4" xfId="29782"/>
    <cellStyle name="Comma 2 4 7 2 2 4 2" xfId="48396"/>
    <cellStyle name="Comma 2 4 7 2 2 5" xfId="35382"/>
    <cellStyle name="Comma 2 4 7 2 3" xfId="18339"/>
    <cellStyle name="Comma 2 4 7 2 3 2" xfId="36963"/>
    <cellStyle name="Comma 2 4 7 3" xfId="12844"/>
    <cellStyle name="Comma 2 4 7 3 2" xfId="21212"/>
    <cellStyle name="Comma 2 4 7 3 2 2" xfId="39831"/>
    <cellStyle name="Comma 2 4 7 3 3" xfId="25497"/>
    <cellStyle name="Comma 2 4 7 3 3 2" xfId="44111"/>
    <cellStyle name="Comma 2 4 7 3 4" xfId="29781"/>
    <cellStyle name="Comma 2 4 7 3 4 2" xfId="48395"/>
    <cellStyle name="Comma 2 4 7 3 5" xfId="35381"/>
    <cellStyle name="Comma 2 4 7 4" xfId="18338"/>
    <cellStyle name="Comma 2 4 7 4 2" xfId="36962"/>
    <cellStyle name="Comma 2 4 8" xfId="763"/>
    <cellStyle name="Comma 2 4 8 2" xfId="764"/>
    <cellStyle name="Comma 2 4 8 2 2" xfId="12847"/>
    <cellStyle name="Comma 2 4 8 2 2 2" xfId="21215"/>
    <cellStyle name="Comma 2 4 8 2 2 2 2" xfId="39834"/>
    <cellStyle name="Comma 2 4 8 2 2 3" xfId="25500"/>
    <cellStyle name="Comma 2 4 8 2 2 3 2" xfId="44114"/>
    <cellStyle name="Comma 2 4 8 2 2 4" xfId="29784"/>
    <cellStyle name="Comma 2 4 8 2 2 4 2" xfId="48398"/>
    <cellStyle name="Comma 2 4 8 2 2 5" xfId="35384"/>
    <cellStyle name="Comma 2 4 8 2 3" xfId="18341"/>
    <cellStyle name="Comma 2 4 8 2 3 2" xfId="36965"/>
    <cellStyle name="Comma 2 4 8 3" xfId="12846"/>
    <cellStyle name="Comma 2 4 8 3 2" xfId="21214"/>
    <cellStyle name="Comma 2 4 8 3 2 2" xfId="39833"/>
    <cellStyle name="Comma 2 4 8 3 3" xfId="25499"/>
    <cellStyle name="Comma 2 4 8 3 3 2" xfId="44113"/>
    <cellStyle name="Comma 2 4 8 3 4" xfId="29783"/>
    <cellStyle name="Comma 2 4 8 3 4 2" xfId="48397"/>
    <cellStyle name="Comma 2 4 8 3 5" xfId="35383"/>
    <cellStyle name="Comma 2 4 8 4" xfId="18340"/>
    <cellStyle name="Comma 2 4 8 4 2" xfId="36964"/>
    <cellStyle name="Comma 2 4 9" xfId="765"/>
    <cellStyle name="Comma 2 4 9 2" xfId="766"/>
    <cellStyle name="Comma 2 4 9 2 2" xfId="12849"/>
    <cellStyle name="Comma 2 4 9 2 2 2" xfId="21217"/>
    <cellStyle name="Comma 2 4 9 2 2 2 2" xfId="39836"/>
    <cellStyle name="Comma 2 4 9 2 2 3" xfId="25502"/>
    <cellStyle name="Comma 2 4 9 2 2 3 2" xfId="44116"/>
    <cellStyle name="Comma 2 4 9 2 2 4" xfId="29786"/>
    <cellStyle name="Comma 2 4 9 2 2 4 2" xfId="48400"/>
    <cellStyle name="Comma 2 4 9 2 2 5" xfId="35386"/>
    <cellStyle name="Comma 2 4 9 2 3" xfId="18343"/>
    <cellStyle name="Comma 2 4 9 2 3 2" xfId="36967"/>
    <cellStyle name="Comma 2 4 9 3" xfId="12848"/>
    <cellStyle name="Comma 2 4 9 3 2" xfId="21216"/>
    <cellStyle name="Comma 2 4 9 3 2 2" xfId="39835"/>
    <cellStyle name="Comma 2 4 9 3 3" xfId="25501"/>
    <cellStyle name="Comma 2 4 9 3 3 2" xfId="44115"/>
    <cellStyle name="Comma 2 4 9 3 4" xfId="29785"/>
    <cellStyle name="Comma 2 4 9 3 4 2" xfId="48399"/>
    <cellStyle name="Comma 2 4 9 3 5" xfId="35385"/>
    <cellStyle name="Comma 2 4 9 4" xfId="18342"/>
    <cellStyle name="Comma 2 4 9 4 2" xfId="36966"/>
    <cellStyle name="Comma 2 5" xfId="767"/>
    <cellStyle name="Comma 2 5 10" xfId="768"/>
    <cellStyle name="Comma 2 5 10 2" xfId="12850"/>
    <cellStyle name="Comma 2 5 10 2 2" xfId="21218"/>
    <cellStyle name="Comma 2 5 10 2 2 2" xfId="39837"/>
    <cellStyle name="Comma 2 5 10 2 3" xfId="25503"/>
    <cellStyle name="Comma 2 5 10 2 3 2" xfId="44117"/>
    <cellStyle name="Comma 2 5 10 2 4" xfId="29787"/>
    <cellStyle name="Comma 2 5 10 2 4 2" xfId="48401"/>
    <cellStyle name="Comma 2 5 10 2 5" xfId="35387"/>
    <cellStyle name="Comma 2 5 10 3" xfId="18344"/>
    <cellStyle name="Comma 2 5 10 3 2" xfId="36968"/>
    <cellStyle name="Comma 2 5 11" xfId="769"/>
    <cellStyle name="Comma 2 5 11 2" xfId="12851"/>
    <cellStyle name="Comma 2 5 11 2 2" xfId="21219"/>
    <cellStyle name="Comma 2 5 11 2 2 2" xfId="39838"/>
    <cellStyle name="Comma 2 5 11 2 3" xfId="25504"/>
    <cellStyle name="Comma 2 5 11 2 3 2" xfId="44118"/>
    <cellStyle name="Comma 2 5 11 2 4" xfId="29788"/>
    <cellStyle name="Comma 2 5 11 2 4 2" xfId="48402"/>
    <cellStyle name="Comma 2 5 11 2 5" xfId="35388"/>
    <cellStyle name="Comma 2 5 11 3" xfId="18345"/>
    <cellStyle name="Comma 2 5 11 3 2" xfId="36969"/>
    <cellStyle name="Comma 2 5 2" xfId="770"/>
    <cellStyle name="Comma 2 5 2 2" xfId="771"/>
    <cellStyle name="Comma 2 5 2 2 2" xfId="772"/>
    <cellStyle name="Comma 2 5 2 2 2 2" xfId="12854"/>
    <cellStyle name="Comma 2 5 2 2 2 2 2" xfId="21222"/>
    <cellStyle name="Comma 2 5 2 2 2 2 2 2" xfId="39841"/>
    <cellStyle name="Comma 2 5 2 2 2 2 3" xfId="25507"/>
    <cellStyle name="Comma 2 5 2 2 2 2 3 2" xfId="44121"/>
    <cellStyle name="Comma 2 5 2 2 2 2 4" xfId="29791"/>
    <cellStyle name="Comma 2 5 2 2 2 2 4 2" xfId="48405"/>
    <cellStyle name="Comma 2 5 2 2 2 2 5" xfId="35391"/>
    <cellStyle name="Comma 2 5 2 2 2 3" xfId="18348"/>
    <cellStyle name="Comma 2 5 2 2 2 3 2" xfId="36972"/>
    <cellStyle name="Comma 2 5 2 2 3" xfId="12853"/>
    <cellStyle name="Comma 2 5 2 2 3 2" xfId="21221"/>
    <cellStyle name="Comma 2 5 2 2 3 2 2" xfId="39840"/>
    <cellStyle name="Comma 2 5 2 2 3 3" xfId="25506"/>
    <cellStyle name="Comma 2 5 2 2 3 3 2" xfId="44120"/>
    <cellStyle name="Comma 2 5 2 2 3 4" xfId="29790"/>
    <cellStyle name="Comma 2 5 2 2 3 4 2" xfId="48404"/>
    <cellStyle name="Comma 2 5 2 2 3 5" xfId="35390"/>
    <cellStyle name="Comma 2 5 2 2 4" xfId="18347"/>
    <cellStyle name="Comma 2 5 2 2 4 2" xfId="36971"/>
    <cellStyle name="Comma 2 5 2 3" xfId="773"/>
    <cellStyle name="Comma 2 5 2 3 2" xfId="774"/>
    <cellStyle name="Comma 2 5 2 3 2 2" xfId="12856"/>
    <cellStyle name="Comma 2 5 2 3 2 2 2" xfId="21224"/>
    <cellStyle name="Comma 2 5 2 3 2 2 2 2" xfId="39843"/>
    <cellStyle name="Comma 2 5 2 3 2 2 3" xfId="25509"/>
    <cellStyle name="Comma 2 5 2 3 2 2 3 2" xfId="44123"/>
    <cellStyle name="Comma 2 5 2 3 2 2 4" xfId="29793"/>
    <cellStyle name="Comma 2 5 2 3 2 2 4 2" xfId="48407"/>
    <cellStyle name="Comma 2 5 2 3 2 2 5" xfId="35393"/>
    <cellStyle name="Comma 2 5 2 3 2 3" xfId="18350"/>
    <cellStyle name="Comma 2 5 2 3 2 3 2" xfId="36974"/>
    <cellStyle name="Comma 2 5 2 3 3" xfId="12855"/>
    <cellStyle name="Comma 2 5 2 3 3 2" xfId="21223"/>
    <cellStyle name="Comma 2 5 2 3 3 2 2" xfId="39842"/>
    <cellStyle name="Comma 2 5 2 3 3 3" xfId="25508"/>
    <cellStyle name="Comma 2 5 2 3 3 3 2" xfId="44122"/>
    <cellStyle name="Comma 2 5 2 3 3 4" xfId="29792"/>
    <cellStyle name="Comma 2 5 2 3 3 4 2" xfId="48406"/>
    <cellStyle name="Comma 2 5 2 3 3 5" xfId="35392"/>
    <cellStyle name="Comma 2 5 2 3 4" xfId="18349"/>
    <cellStyle name="Comma 2 5 2 3 4 2" xfId="36973"/>
    <cellStyle name="Comma 2 5 2 4" xfId="775"/>
    <cellStyle name="Comma 2 5 2 4 2" xfId="776"/>
    <cellStyle name="Comma 2 5 2 4 2 2" xfId="12858"/>
    <cellStyle name="Comma 2 5 2 4 2 2 2" xfId="21226"/>
    <cellStyle name="Comma 2 5 2 4 2 2 2 2" xfId="39845"/>
    <cellStyle name="Comma 2 5 2 4 2 2 3" xfId="25511"/>
    <cellStyle name="Comma 2 5 2 4 2 2 3 2" xfId="44125"/>
    <cellStyle name="Comma 2 5 2 4 2 2 4" xfId="29795"/>
    <cellStyle name="Comma 2 5 2 4 2 2 4 2" xfId="48409"/>
    <cellStyle name="Comma 2 5 2 4 2 2 5" xfId="35395"/>
    <cellStyle name="Comma 2 5 2 4 2 3" xfId="18352"/>
    <cellStyle name="Comma 2 5 2 4 2 3 2" xfId="36976"/>
    <cellStyle name="Comma 2 5 2 4 3" xfId="12857"/>
    <cellStyle name="Comma 2 5 2 4 3 2" xfId="21225"/>
    <cellStyle name="Comma 2 5 2 4 3 2 2" xfId="39844"/>
    <cellStyle name="Comma 2 5 2 4 3 3" xfId="25510"/>
    <cellStyle name="Comma 2 5 2 4 3 3 2" xfId="44124"/>
    <cellStyle name="Comma 2 5 2 4 3 4" xfId="29794"/>
    <cellStyle name="Comma 2 5 2 4 3 4 2" xfId="48408"/>
    <cellStyle name="Comma 2 5 2 4 3 5" xfId="35394"/>
    <cellStyle name="Comma 2 5 2 4 4" xfId="18351"/>
    <cellStyle name="Comma 2 5 2 4 4 2" xfId="36975"/>
    <cellStyle name="Comma 2 5 2 5" xfId="777"/>
    <cellStyle name="Comma 2 5 2 5 2" xfId="778"/>
    <cellStyle name="Comma 2 5 2 5 2 2" xfId="12860"/>
    <cellStyle name="Comma 2 5 2 5 2 2 2" xfId="21228"/>
    <cellStyle name="Comma 2 5 2 5 2 2 2 2" xfId="39847"/>
    <cellStyle name="Comma 2 5 2 5 2 2 3" xfId="25513"/>
    <cellStyle name="Comma 2 5 2 5 2 2 3 2" xfId="44127"/>
    <cellStyle name="Comma 2 5 2 5 2 2 4" xfId="29797"/>
    <cellStyle name="Comma 2 5 2 5 2 2 4 2" xfId="48411"/>
    <cellStyle name="Comma 2 5 2 5 2 2 5" xfId="35397"/>
    <cellStyle name="Comma 2 5 2 5 2 3" xfId="18354"/>
    <cellStyle name="Comma 2 5 2 5 2 3 2" xfId="36978"/>
    <cellStyle name="Comma 2 5 2 5 3" xfId="12859"/>
    <cellStyle name="Comma 2 5 2 5 3 2" xfId="21227"/>
    <cellStyle name="Comma 2 5 2 5 3 2 2" xfId="39846"/>
    <cellStyle name="Comma 2 5 2 5 3 3" xfId="25512"/>
    <cellStyle name="Comma 2 5 2 5 3 3 2" xfId="44126"/>
    <cellStyle name="Comma 2 5 2 5 3 4" xfId="29796"/>
    <cellStyle name="Comma 2 5 2 5 3 4 2" xfId="48410"/>
    <cellStyle name="Comma 2 5 2 5 3 5" xfId="35396"/>
    <cellStyle name="Comma 2 5 2 5 4" xfId="18353"/>
    <cellStyle name="Comma 2 5 2 5 4 2" xfId="36977"/>
    <cellStyle name="Comma 2 5 2 6" xfId="779"/>
    <cellStyle name="Comma 2 5 2 6 2" xfId="12861"/>
    <cellStyle name="Comma 2 5 2 6 2 2" xfId="21229"/>
    <cellStyle name="Comma 2 5 2 6 2 2 2" xfId="39848"/>
    <cellStyle name="Comma 2 5 2 6 2 3" xfId="25514"/>
    <cellStyle name="Comma 2 5 2 6 2 3 2" xfId="44128"/>
    <cellStyle name="Comma 2 5 2 6 2 4" xfId="29798"/>
    <cellStyle name="Comma 2 5 2 6 2 4 2" xfId="48412"/>
    <cellStyle name="Comma 2 5 2 6 2 5" xfId="35398"/>
    <cellStyle name="Comma 2 5 2 6 3" xfId="18355"/>
    <cellStyle name="Comma 2 5 2 6 3 2" xfId="36979"/>
    <cellStyle name="Comma 2 5 2 7" xfId="12852"/>
    <cellStyle name="Comma 2 5 2 7 2" xfId="21220"/>
    <cellStyle name="Comma 2 5 2 7 2 2" xfId="39839"/>
    <cellStyle name="Comma 2 5 2 7 3" xfId="25505"/>
    <cellStyle name="Comma 2 5 2 7 3 2" xfId="44119"/>
    <cellStyle name="Comma 2 5 2 7 4" xfId="29789"/>
    <cellStyle name="Comma 2 5 2 7 4 2" xfId="48403"/>
    <cellStyle name="Comma 2 5 2 7 5" xfId="35389"/>
    <cellStyle name="Comma 2 5 2 8" xfId="18346"/>
    <cellStyle name="Comma 2 5 2 8 2" xfId="36970"/>
    <cellStyle name="Comma 2 5 3" xfId="780"/>
    <cellStyle name="Comma 2 5 3 2" xfId="781"/>
    <cellStyle name="Comma 2 5 3 2 2" xfId="12863"/>
    <cellStyle name="Comma 2 5 3 2 2 2" xfId="21231"/>
    <cellStyle name="Comma 2 5 3 2 2 2 2" xfId="39850"/>
    <cellStyle name="Comma 2 5 3 2 2 3" xfId="25516"/>
    <cellStyle name="Comma 2 5 3 2 2 3 2" xfId="44130"/>
    <cellStyle name="Comma 2 5 3 2 2 4" xfId="29800"/>
    <cellStyle name="Comma 2 5 3 2 2 4 2" xfId="48414"/>
    <cellStyle name="Comma 2 5 3 2 2 5" xfId="35400"/>
    <cellStyle name="Comma 2 5 3 2 3" xfId="18357"/>
    <cellStyle name="Comma 2 5 3 2 3 2" xfId="36981"/>
    <cellStyle name="Comma 2 5 3 3" xfId="12862"/>
    <cellStyle name="Comma 2 5 3 3 2" xfId="21230"/>
    <cellStyle name="Comma 2 5 3 3 2 2" xfId="39849"/>
    <cellStyle name="Comma 2 5 3 3 3" xfId="25515"/>
    <cellStyle name="Comma 2 5 3 3 3 2" xfId="44129"/>
    <cellStyle name="Comma 2 5 3 3 4" xfId="29799"/>
    <cellStyle name="Comma 2 5 3 3 4 2" xfId="48413"/>
    <cellStyle name="Comma 2 5 3 3 5" xfId="35399"/>
    <cellStyle name="Comma 2 5 3 4" xfId="18356"/>
    <cellStyle name="Comma 2 5 3 4 2" xfId="36980"/>
    <cellStyle name="Comma 2 5 4" xfId="782"/>
    <cellStyle name="Comma 2 5 4 2" xfId="783"/>
    <cellStyle name="Comma 2 5 4 2 2" xfId="12865"/>
    <cellStyle name="Comma 2 5 4 2 2 2" xfId="21233"/>
    <cellStyle name="Comma 2 5 4 2 2 2 2" xfId="39852"/>
    <cellStyle name="Comma 2 5 4 2 2 3" xfId="25518"/>
    <cellStyle name="Comma 2 5 4 2 2 3 2" xfId="44132"/>
    <cellStyle name="Comma 2 5 4 2 2 4" xfId="29802"/>
    <cellStyle name="Comma 2 5 4 2 2 4 2" xfId="48416"/>
    <cellStyle name="Comma 2 5 4 2 2 5" xfId="35402"/>
    <cellStyle name="Comma 2 5 4 2 3" xfId="18359"/>
    <cellStyle name="Comma 2 5 4 2 3 2" xfId="36983"/>
    <cellStyle name="Comma 2 5 4 3" xfId="12864"/>
    <cellStyle name="Comma 2 5 4 3 2" xfId="21232"/>
    <cellStyle name="Comma 2 5 4 3 2 2" xfId="39851"/>
    <cellStyle name="Comma 2 5 4 3 3" xfId="25517"/>
    <cellStyle name="Comma 2 5 4 3 3 2" xfId="44131"/>
    <cellStyle name="Comma 2 5 4 3 4" xfId="29801"/>
    <cellStyle name="Comma 2 5 4 3 4 2" xfId="48415"/>
    <cellStyle name="Comma 2 5 4 3 5" xfId="35401"/>
    <cellStyle name="Comma 2 5 4 4" xfId="18358"/>
    <cellStyle name="Comma 2 5 4 4 2" xfId="36982"/>
    <cellStyle name="Comma 2 5 5" xfId="784"/>
    <cellStyle name="Comma 2 5 5 2" xfId="785"/>
    <cellStyle name="Comma 2 5 5 2 2" xfId="12867"/>
    <cellStyle name="Comma 2 5 5 2 2 2" xfId="21235"/>
    <cellStyle name="Comma 2 5 5 2 2 2 2" xfId="39854"/>
    <cellStyle name="Comma 2 5 5 2 2 3" xfId="25520"/>
    <cellStyle name="Comma 2 5 5 2 2 3 2" xfId="44134"/>
    <cellStyle name="Comma 2 5 5 2 2 4" xfId="29804"/>
    <cellStyle name="Comma 2 5 5 2 2 4 2" xfId="48418"/>
    <cellStyle name="Comma 2 5 5 2 2 5" xfId="35404"/>
    <cellStyle name="Comma 2 5 5 2 3" xfId="18361"/>
    <cellStyle name="Comma 2 5 5 2 3 2" xfId="36985"/>
    <cellStyle name="Comma 2 5 5 3" xfId="12866"/>
    <cellStyle name="Comma 2 5 5 3 2" xfId="21234"/>
    <cellStyle name="Comma 2 5 5 3 2 2" xfId="39853"/>
    <cellStyle name="Comma 2 5 5 3 3" xfId="25519"/>
    <cellStyle name="Comma 2 5 5 3 3 2" xfId="44133"/>
    <cellStyle name="Comma 2 5 5 3 4" xfId="29803"/>
    <cellStyle name="Comma 2 5 5 3 4 2" xfId="48417"/>
    <cellStyle name="Comma 2 5 5 3 5" xfId="35403"/>
    <cellStyle name="Comma 2 5 5 4" xfId="18360"/>
    <cellStyle name="Comma 2 5 5 4 2" xfId="36984"/>
    <cellStyle name="Comma 2 5 6" xfId="786"/>
    <cellStyle name="Comma 2 5 6 2" xfId="787"/>
    <cellStyle name="Comma 2 5 6 2 2" xfId="12869"/>
    <cellStyle name="Comma 2 5 6 2 2 2" xfId="21237"/>
    <cellStyle name="Comma 2 5 6 2 2 2 2" xfId="39856"/>
    <cellStyle name="Comma 2 5 6 2 2 3" xfId="25522"/>
    <cellStyle name="Comma 2 5 6 2 2 3 2" xfId="44136"/>
    <cellStyle name="Comma 2 5 6 2 2 4" xfId="29806"/>
    <cellStyle name="Comma 2 5 6 2 2 4 2" xfId="48420"/>
    <cellStyle name="Comma 2 5 6 2 2 5" xfId="35406"/>
    <cellStyle name="Comma 2 5 6 2 3" xfId="18363"/>
    <cellStyle name="Comma 2 5 6 2 3 2" xfId="36987"/>
    <cellStyle name="Comma 2 5 6 3" xfId="12868"/>
    <cellStyle name="Comma 2 5 6 3 2" xfId="21236"/>
    <cellStyle name="Comma 2 5 6 3 2 2" xfId="39855"/>
    <cellStyle name="Comma 2 5 6 3 3" xfId="25521"/>
    <cellStyle name="Comma 2 5 6 3 3 2" xfId="44135"/>
    <cellStyle name="Comma 2 5 6 3 4" xfId="29805"/>
    <cellStyle name="Comma 2 5 6 3 4 2" xfId="48419"/>
    <cellStyle name="Comma 2 5 6 3 5" xfId="35405"/>
    <cellStyle name="Comma 2 5 6 4" xfId="18362"/>
    <cellStyle name="Comma 2 5 6 4 2" xfId="36986"/>
    <cellStyle name="Comma 2 5 7" xfId="788"/>
    <cellStyle name="Comma 2 5 7 2" xfId="789"/>
    <cellStyle name="Comma 2 5 7 2 2" xfId="12871"/>
    <cellStyle name="Comma 2 5 7 2 2 2" xfId="21239"/>
    <cellStyle name="Comma 2 5 7 2 2 2 2" xfId="39858"/>
    <cellStyle name="Comma 2 5 7 2 2 3" xfId="25524"/>
    <cellStyle name="Comma 2 5 7 2 2 3 2" xfId="44138"/>
    <cellStyle name="Comma 2 5 7 2 2 4" xfId="29808"/>
    <cellStyle name="Comma 2 5 7 2 2 4 2" xfId="48422"/>
    <cellStyle name="Comma 2 5 7 2 2 5" xfId="35408"/>
    <cellStyle name="Comma 2 5 7 2 3" xfId="18365"/>
    <cellStyle name="Comma 2 5 7 2 3 2" xfId="36989"/>
    <cellStyle name="Comma 2 5 7 3" xfId="12870"/>
    <cellStyle name="Comma 2 5 7 3 2" xfId="21238"/>
    <cellStyle name="Comma 2 5 7 3 2 2" xfId="39857"/>
    <cellStyle name="Comma 2 5 7 3 3" xfId="25523"/>
    <cellStyle name="Comma 2 5 7 3 3 2" xfId="44137"/>
    <cellStyle name="Comma 2 5 7 3 4" xfId="29807"/>
    <cellStyle name="Comma 2 5 7 3 4 2" xfId="48421"/>
    <cellStyle name="Comma 2 5 7 3 5" xfId="35407"/>
    <cellStyle name="Comma 2 5 7 4" xfId="18364"/>
    <cellStyle name="Comma 2 5 7 4 2" xfId="36988"/>
    <cellStyle name="Comma 2 5 8" xfId="790"/>
    <cellStyle name="Comma 2 5 8 2" xfId="791"/>
    <cellStyle name="Comma 2 5 8 2 2" xfId="12873"/>
    <cellStyle name="Comma 2 5 8 2 2 2" xfId="21241"/>
    <cellStyle name="Comma 2 5 8 2 2 2 2" xfId="39860"/>
    <cellStyle name="Comma 2 5 8 2 2 3" xfId="25526"/>
    <cellStyle name="Comma 2 5 8 2 2 3 2" xfId="44140"/>
    <cellStyle name="Comma 2 5 8 2 2 4" xfId="29810"/>
    <cellStyle name="Comma 2 5 8 2 2 4 2" xfId="48424"/>
    <cellStyle name="Comma 2 5 8 2 2 5" xfId="35410"/>
    <cellStyle name="Comma 2 5 8 2 3" xfId="18367"/>
    <cellStyle name="Comma 2 5 8 2 3 2" xfId="36991"/>
    <cellStyle name="Comma 2 5 8 3" xfId="12872"/>
    <cellStyle name="Comma 2 5 8 3 2" xfId="21240"/>
    <cellStyle name="Comma 2 5 8 3 2 2" xfId="39859"/>
    <cellStyle name="Comma 2 5 8 3 3" xfId="25525"/>
    <cellStyle name="Comma 2 5 8 3 3 2" xfId="44139"/>
    <cellStyle name="Comma 2 5 8 3 4" xfId="29809"/>
    <cellStyle name="Comma 2 5 8 3 4 2" xfId="48423"/>
    <cellStyle name="Comma 2 5 8 3 5" xfId="35409"/>
    <cellStyle name="Comma 2 5 8 4" xfId="18366"/>
    <cellStyle name="Comma 2 5 8 4 2" xfId="36990"/>
    <cellStyle name="Comma 2 5 9" xfId="792"/>
    <cellStyle name="Comma 2 5 9 2" xfId="793"/>
    <cellStyle name="Comma 2 5 9 2 2" xfId="12875"/>
    <cellStyle name="Comma 2 5 9 2 2 2" xfId="21243"/>
    <cellStyle name="Comma 2 5 9 2 2 2 2" xfId="39862"/>
    <cellStyle name="Comma 2 5 9 2 2 3" xfId="25528"/>
    <cellStyle name="Comma 2 5 9 2 2 3 2" xfId="44142"/>
    <cellStyle name="Comma 2 5 9 2 2 4" xfId="29812"/>
    <cellStyle name="Comma 2 5 9 2 2 4 2" xfId="48426"/>
    <cellStyle name="Comma 2 5 9 2 2 5" xfId="35412"/>
    <cellStyle name="Comma 2 5 9 2 3" xfId="18369"/>
    <cellStyle name="Comma 2 5 9 2 3 2" xfId="36993"/>
    <cellStyle name="Comma 2 5 9 3" xfId="12874"/>
    <cellStyle name="Comma 2 5 9 3 2" xfId="21242"/>
    <cellStyle name="Comma 2 5 9 3 2 2" xfId="39861"/>
    <cellStyle name="Comma 2 5 9 3 3" xfId="25527"/>
    <cellStyle name="Comma 2 5 9 3 3 2" xfId="44141"/>
    <cellStyle name="Comma 2 5 9 3 4" xfId="29811"/>
    <cellStyle name="Comma 2 5 9 3 4 2" xfId="48425"/>
    <cellStyle name="Comma 2 5 9 3 5" xfId="35411"/>
    <cellStyle name="Comma 2 5 9 4" xfId="18368"/>
    <cellStyle name="Comma 2 5 9 4 2" xfId="36992"/>
    <cellStyle name="Comma 2 6" xfId="794"/>
    <cellStyle name="Comma 2 6 2" xfId="795"/>
    <cellStyle name="Comma 2 6 2 2" xfId="796"/>
    <cellStyle name="Comma 2 6 2 2 2" xfId="12878"/>
    <cellStyle name="Comma 2 6 2 2 2 2" xfId="21246"/>
    <cellStyle name="Comma 2 6 2 2 2 2 2" xfId="39865"/>
    <cellStyle name="Comma 2 6 2 2 2 3" xfId="25531"/>
    <cellStyle name="Comma 2 6 2 2 2 3 2" xfId="44145"/>
    <cellStyle name="Comma 2 6 2 2 2 4" xfId="29815"/>
    <cellStyle name="Comma 2 6 2 2 2 4 2" xfId="48429"/>
    <cellStyle name="Comma 2 6 2 2 2 5" xfId="35415"/>
    <cellStyle name="Comma 2 6 2 2 3" xfId="18372"/>
    <cellStyle name="Comma 2 6 2 2 3 2" xfId="36996"/>
    <cellStyle name="Comma 2 6 2 3" xfId="12877"/>
    <cellStyle name="Comma 2 6 2 3 2" xfId="21245"/>
    <cellStyle name="Comma 2 6 2 3 2 2" xfId="39864"/>
    <cellStyle name="Comma 2 6 2 3 3" xfId="25530"/>
    <cellStyle name="Comma 2 6 2 3 3 2" xfId="44144"/>
    <cellStyle name="Comma 2 6 2 3 4" xfId="29814"/>
    <cellStyle name="Comma 2 6 2 3 4 2" xfId="48428"/>
    <cellStyle name="Comma 2 6 2 3 5" xfId="35414"/>
    <cellStyle name="Comma 2 6 2 4" xfId="18371"/>
    <cellStyle name="Comma 2 6 2 4 2" xfId="36995"/>
    <cellStyle name="Comma 2 6 3" xfId="797"/>
    <cellStyle name="Comma 2 6 3 2" xfId="798"/>
    <cellStyle name="Comma 2 6 3 2 2" xfId="12880"/>
    <cellStyle name="Comma 2 6 3 2 2 2" xfId="21248"/>
    <cellStyle name="Comma 2 6 3 2 2 2 2" xfId="39867"/>
    <cellStyle name="Comma 2 6 3 2 2 3" xfId="25533"/>
    <cellStyle name="Comma 2 6 3 2 2 3 2" xfId="44147"/>
    <cellStyle name="Comma 2 6 3 2 2 4" xfId="29817"/>
    <cellStyle name="Comma 2 6 3 2 2 4 2" xfId="48431"/>
    <cellStyle name="Comma 2 6 3 2 2 5" xfId="35417"/>
    <cellStyle name="Comma 2 6 3 2 3" xfId="18374"/>
    <cellStyle name="Comma 2 6 3 2 3 2" xfId="36998"/>
    <cellStyle name="Comma 2 6 3 3" xfId="12879"/>
    <cellStyle name="Comma 2 6 3 3 2" xfId="21247"/>
    <cellStyle name="Comma 2 6 3 3 2 2" xfId="39866"/>
    <cellStyle name="Comma 2 6 3 3 3" xfId="25532"/>
    <cellStyle name="Comma 2 6 3 3 3 2" xfId="44146"/>
    <cellStyle name="Comma 2 6 3 3 4" xfId="29816"/>
    <cellStyle name="Comma 2 6 3 3 4 2" xfId="48430"/>
    <cellStyle name="Comma 2 6 3 3 5" xfId="35416"/>
    <cellStyle name="Comma 2 6 3 4" xfId="18373"/>
    <cellStyle name="Comma 2 6 3 4 2" xfId="36997"/>
    <cellStyle name="Comma 2 6 4" xfId="799"/>
    <cellStyle name="Comma 2 6 4 2" xfId="800"/>
    <cellStyle name="Comma 2 6 4 2 2" xfId="12882"/>
    <cellStyle name="Comma 2 6 4 2 2 2" xfId="21250"/>
    <cellStyle name="Comma 2 6 4 2 2 2 2" xfId="39869"/>
    <cellStyle name="Comma 2 6 4 2 2 3" xfId="25535"/>
    <cellStyle name="Comma 2 6 4 2 2 3 2" xfId="44149"/>
    <cellStyle name="Comma 2 6 4 2 2 4" xfId="29819"/>
    <cellStyle name="Comma 2 6 4 2 2 4 2" xfId="48433"/>
    <cellStyle name="Comma 2 6 4 2 2 5" xfId="35419"/>
    <cellStyle name="Comma 2 6 4 2 3" xfId="18376"/>
    <cellStyle name="Comma 2 6 4 2 3 2" xfId="37000"/>
    <cellStyle name="Comma 2 6 4 3" xfId="12881"/>
    <cellStyle name="Comma 2 6 4 3 2" xfId="21249"/>
    <cellStyle name="Comma 2 6 4 3 2 2" xfId="39868"/>
    <cellStyle name="Comma 2 6 4 3 3" xfId="25534"/>
    <cellStyle name="Comma 2 6 4 3 3 2" xfId="44148"/>
    <cellStyle name="Comma 2 6 4 3 4" xfId="29818"/>
    <cellStyle name="Comma 2 6 4 3 4 2" xfId="48432"/>
    <cellStyle name="Comma 2 6 4 3 5" xfId="35418"/>
    <cellStyle name="Comma 2 6 4 4" xfId="18375"/>
    <cellStyle name="Comma 2 6 4 4 2" xfId="36999"/>
    <cellStyle name="Comma 2 6 5" xfId="801"/>
    <cellStyle name="Comma 2 6 5 2" xfId="802"/>
    <cellStyle name="Comma 2 6 5 2 2" xfId="12884"/>
    <cellStyle name="Comma 2 6 5 2 2 2" xfId="21252"/>
    <cellStyle name="Comma 2 6 5 2 2 2 2" xfId="39871"/>
    <cellStyle name="Comma 2 6 5 2 2 3" xfId="25537"/>
    <cellStyle name="Comma 2 6 5 2 2 3 2" xfId="44151"/>
    <cellStyle name="Comma 2 6 5 2 2 4" xfId="29821"/>
    <cellStyle name="Comma 2 6 5 2 2 4 2" xfId="48435"/>
    <cellStyle name="Comma 2 6 5 2 2 5" xfId="35421"/>
    <cellStyle name="Comma 2 6 5 2 3" xfId="18378"/>
    <cellStyle name="Comma 2 6 5 2 3 2" xfId="37002"/>
    <cellStyle name="Comma 2 6 5 3" xfId="12883"/>
    <cellStyle name="Comma 2 6 5 3 2" xfId="21251"/>
    <cellStyle name="Comma 2 6 5 3 2 2" xfId="39870"/>
    <cellStyle name="Comma 2 6 5 3 3" xfId="25536"/>
    <cellStyle name="Comma 2 6 5 3 3 2" xfId="44150"/>
    <cellStyle name="Comma 2 6 5 3 4" xfId="29820"/>
    <cellStyle name="Comma 2 6 5 3 4 2" xfId="48434"/>
    <cellStyle name="Comma 2 6 5 3 5" xfId="35420"/>
    <cellStyle name="Comma 2 6 5 4" xfId="18377"/>
    <cellStyle name="Comma 2 6 5 4 2" xfId="37001"/>
    <cellStyle name="Comma 2 6 6" xfId="803"/>
    <cellStyle name="Comma 2 6 6 2" xfId="12885"/>
    <cellStyle name="Comma 2 6 6 2 2" xfId="21253"/>
    <cellStyle name="Comma 2 6 6 2 2 2" xfId="39872"/>
    <cellStyle name="Comma 2 6 6 2 3" xfId="25538"/>
    <cellStyle name="Comma 2 6 6 2 3 2" xfId="44152"/>
    <cellStyle name="Comma 2 6 6 2 4" xfId="29822"/>
    <cellStyle name="Comma 2 6 6 2 4 2" xfId="48436"/>
    <cellStyle name="Comma 2 6 6 2 5" xfId="35422"/>
    <cellStyle name="Comma 2 6 6 3" xfId="18379"/>
    <cellStyle name="Comma 2 6 6 3 2" xfId="37003"/>
    <cellStyle name="Comma 2 6 7" xfId="12876"/>
    <cellStyle name="Comma 2 6 7 2" xfId="21244"/>
    <cellStyle name="Comma 2 6 7 2 2" xfId="39863"/>
    <cellStyle name="Comma 2 6 7 3" xfId="25529"/>
    <cellStyle name="Comma 2 6 7 3 2" xfId="44143"/>
    <cellStyle name="Comma 2 6 7 4" xfId="29813"/>
    <cellStyle name="Comma 2 6 7 4 2" xfId="48427"/>
    <cellStyle name="Comma 2 6 7 5" xfId="35413"/>
    <cellStyle name="Comma 2 6 8" xfId="18370"/>
    <cellStyle name="Comma 2 6 8 2" xfId="36994"/>
    <cellStyle name="Comma 2 7" xfId="804"/>
    <cellStyle name="Comma 2 7 2" xfId="805"/>
    <cellStyle name="Comma 2 7 2 2" xfId="806"/>
    <cellStyle name="Comma 2 7 2 2 2" xfId="12888"/>
    <cellStyle name="Comma 2 7 2 2 2 2" xfId="21256"/>
    <cellStyle name="Comma 2 7 2 2 2 2 2" xfId="39875"/>
    <cellStyle name="Comma 2 7 2 2 2 3" xfId="25541"/>
    <cellStyle name="Comma 2 7 2 2 2 3 2" xfId="44155"/>
    <cellStyle name="Comma 2 7 2 2 2 4" xfId="29825"/>
    <cellStyle name="Comma 2 7 2 2 2 4 2" xfId="48439"/>
    <cellStyle name="Comma 2 7 2 2 2 5" xfId="35425"/>
    <cellStyle name="Comma 2 7 2 2 3" xfId="18382"/>
    <cellStyle name="Comma 2 7 2 2 3 2" xfId="37006"/>
    <cellStyle name="Comma 2 7 2 3" xfId="12887"/>
    <cellStyle name="Comma 2 7 2 3 2" xfId="21255"/>
    <cellStyle name="Comma 2 7 2 3 2 2" xfId="39874"/>
    <cellStyle name="Comma 2 7 2 3 3" xfId="25540"/>
    <cellStyle name="Comma 2 7 2 3 3 2" xfId="44154"/>
    <cellStyle name="Comma 2 7 2 3 4" xfId="29824"/>
    <cellStyle name="Comma 2 7 2 3 4 2" xfId="48438"/>
    <cellStyle name="Comma 2 7 2 3 5" xfId="35424"/>
    <cellStyle name="Comma 2 7 2 4" xfId="18381"/>
    <cellStyle name="Comma 2 7 2 4 2" xfId="37005"/>
    <cellStyle name="Comma 2 7 3" xfId="807"/>
    <cellStyle name="Comma 2 7 3 2" xfId="808"/>
    <cellStyle name="Comma 2 7 3 2 2" xfId="12890"/>
    <cellStyle name="Comma 2 7 3 2 2 2" xfId="21258"/>
    <cellStyle name="Comma 2 7 3 2 2 2 2" xfId="39877"/>
    <cellStyle name="Comma 2 7 3 2 2 3" xfId="25543"/>
    <cellStyle name="Comma 2 7 3 2 2 3 2" xfId="44157"/>
    <cellStyle name="Comma 2 7 3 2 2 4" xfId="29827"/>
    <cellStyle name="Comma 2 7 3 2 2 4 2" xfId="48441"/>
    <cellStyle name="Comma 2 7 3 2 2 5" xfId="35427"/>
    <cellStyle name="Comma 2 7 3 2 3" xfId="18384"/>
    <cellStyle name="Comma 2 7 3 2 3 2" xfId="37008"/>
    <cellStyle name="Comma 2 7 3 3" xfId="12889"/>
    <cellStyle name="Comma 2 7 3 3 2" xfId="21257"/>
    <cellStyle name="Comma 2 7 3 3 2 2" xfId="39876"/>
    <cellStyle name="Comma 2 7 3 3 3" xfId="25542"/>
    <cellStyle name="Comma 2 7 3 3 3 2" xfId="44156"/>
    <cellStyle name="Comma 2 7 3 3 4" xfId="29826"/>
    <cellStyle name="Comma 2 7 3 3 4 2" xfId="48440"/>
    <cellStyle name="Comma 2 7 3 3 5" xfId="35426"/>
    <cellStyle name="Comma 2 7 3 4" xfId="18383"/>
    <cellStyle name="Comma 2 7 3 4 2" xfId="37007"/>
    <cellStyle name="Comma 2 7 4" xfId="809"/>
    <cellStyle name="Comma 2 7 4 2" xfId="810"/>
    <cellStyle name="Comma 2 7 4 2 2" xfId="12892"/>
    <cellStyle name="Comma 2 7 4 2 2 2" xfId="21260"/>
    <cellStyle name="Comma 2 7 4 2 2 2 2" xfId="39879"/>
    <cellStyle name="Comma 2 7 4 2 2 3" xfId="25545"/>
    <cellStyle name="Comma 2 7 4 2 2 3 2" xfId="44159"/>
    <cellStyle name="Comma 2 7 4 2 2 4" xfId="29829"/>
    <cellStyle name="Comma 2 7 4 2 2 4 2" xfId="48443"/>
    <cellStyle name="Comma 2 7 4 2 2 5" xfId="35429"/>
    <cellStyle name="Comma 2 7 4 2 3" xfId="18386"/>
    <cellStyle name="Comma 2 7 4 2 3 2" xfId="37010"/>
    <cellStyle name="Comma 2 7 4 3" xfId="12891"/>
    <cellStyle name="Comma 2 7 4 3 2" xfId="21259"/>
    <cellStyle name="Comma 2 7 4 3 2 2" xfId="39878"/>
    <cellStyle name="Comma 2 7 4 3 3" xfId="25544"/>
    <cellStyle name="Comma 2 7 4 3 3 2" xfId="44158"/>
    <cellStyle name="Comma 2 7 4 3 4" xfId="29828"/>
    <cellStyle name="Comma 2 7 4 3 4 2" xfId="48442"/>
    <cellStyle name="Comma 2 7 4 3 5" xfId="35428"/>
    <cellStyle name="Comma 2 7 4 4" xfId="18385"/>
    <cellStyle name="Comma 2 7 4 4 2" xfId="37009"/>
    <cellStyle name="Comma 2 7 5" xfId="811"/>
    <cellStyle name="Comma 2 7 5 2" xfId="812"/>
    <cellStyle name="Comma 2 7 5 2 2" xfId="12894"/>
    <cellStyle name="Comma 2 7 5 2 2 2" xfId="21262"/>
    <cellStyle name="Comma 2 7 5 2 2 2 2" xfId="39881"/>
    <cellStyle name="Comma 2 7 5 2 2 3" xfId="25547"/>
    <cellStyle name="Comma 2 7 5 2 2 3 2" xfId="44161"/>
    <cellStyle name="Comma 2 7 5 2 2 4" xfId="29831"/>
    <cellStyle name="Comma 2 7 5 2 2 4 2" xfId="48445"/>
    <cellStyle name="Comma 2 7 5 2 2 5" xfId="35431"/>
    <cellStyle name="Comma 2 7 5 2 3" xfId="18388"/>
    <cellStyle name="Comma 2 7 5 2 3 2" xfId="37012"/>
    <cellStyle name="Comma 2 7 5 3" xfId="12893"/>
    <cellStyle name="Comma 2 7 5 3 2" xfId="21261"/>
    <cellStyle name="Comma 2 7 5 3 2 2" xfId="39880"/>
    <cellStyle name="Comma 2 7 5 3 3" xfId="25546"/>
    <cellStyle name="Comma 2 7 5 3 3 2" xfId="44160"/>
    <cellStyle name="Comma 2 7 5 3 4" xfId="29830"/>
    <cellStyle name="Comma 2 7 5 3 4 2" xfId="48444"/>
    <cellStyle name="Comma 2 7 5 3 5" xfId="35430"/>
    <cellStyle name="Comma 2 7 5 4" xfId="18387"/>
    <cellStyle name="Comma 2 7 5 4 2" xfId="37011"/>
    <cellStyle name="Comma 2 7 6" xfId="813"/>
    <cellStyle name="Comma 2 7 6 2" xfId="12895"/>
    <cellStyle name="Comma 2 7 6 2 2" xfId="21263"/>
    <cellStyle name="Comma 2 7 6 2 2 2" xfId="39882"/>
    <cellStyle name="Comma 2 7 6 2 3" xfId="25548"/>
    <cellStyle name="Comma 2 7 6 2 3 2" xfId="44162"/>
    <cellStyle name="Comma 2 7 6 2 4" xfId="29832"/>
    <cellStyle name="Comma 2 7 6 2 4 2" xfId="48446"/>
    <cellStyle name="Comma 2 7 6 2 5" xfId="35432"/>
    <cellStyle name="Comma 2 7 6 3" xfId="18389"/>
    <cellStyle name="Comma 2 7 6 3 2" xfId="37013"/>
    <cellStyle name="Comma 2 7 7" xfId="12886"/>
    <cellStyle name="Comma 2 7 7 2" xfId="21254"/>
    <cellStyle name="Comma 2 7 7 2 2" xfId="39873"/>
    <cellStyle name="Comma 2 7 7 3" xfId="25539"/>
    <cellStyle name="Comma 2 7 7 3 2" xfId="44153"/>
    <cellStyle name="Comma 2 7 7 4" xfId="29823"/>
    <cellStyle name="Comma 2 7 7 4 2" xfId="48437"/>
    <cellStyle name="Comma 2 7 7 5" xfId="35423"/>
    <cellStyle name="Comma 2 7 8" xfId="18380"/>
    <cellStyle name="Comma 2 7 8 2" xfId="37004"/>
    <cellStyle name="Comma 2 8" xfId="814"/>
    <cellStyle name="Comma 2 8 2" xfId="815"/>
    <cellStyle name="Comma 2 8 2 2" xfId="816"/>
    <cellStyle name="Comma 2 8 2 2 2" xfId="12898"/>
    <cellStyle name="Comma 2 8 2 2 2 2" xfId="21266"/>
    <cellStyle name="Comma 2 8 2 2 2 2 2" xfId="39885"/>
    <cellStyle name="Comma 2 8 2 2 2 3" xfId="25551"/>
    <cellStyle name="Comma 2 8 2 2 2 3 2" xfId="44165"/>
    <cellStyle name="Comma 2 8 2 2 2 4" xfId="29835"/>
    <cellStyle name="Comma 2 8 2 2 2 4 2" xfId="48449"/>
    <cellStyle name="Comma 2 8 2 2 2 5" xfId="35435"/>
    <cellStyle name="Comma 2 8 2 2 3" xfId="18392"/>
    <cellStyle name="Comma 2 8 2 2 3 2" xfId="37016"/>
    <cellStyle name="Comma 2 8 2 3" xfId="12897"/>
    <cellStyle name="Comma 2 8 2 3 2" xfId="21265"/>
    <cellStyle name="Comma 2 8 2 3 2 2" xfId="39884"/>
    <cellStyle name="Comma 2 8 2 3 3" xfId="25550"/>
    <cellStyle name="Comma 2 8 2 3 3 2" xfId="44164"/>
    <cellStyle name="Comma 2 8 2 3 4" xfId="29834"/>
    <cellStyle name="Comma 2 8 2 3 4 2" xfId="48448"/>
    <cellStyle name="Comma 2 8 2 3 5" xfId="35434"/>
    <cellStyle name="Comma 2 8 2 4" xfId="18391"/>
    <cellStyle name="Comma 2 8 2 4 2" xfId="37015"/>
    <cellStyle name="Comma 2 8 3" xfId="817"/>
    <cellStyle name="Comma 2 8 3 2" xfId="818"/>
    <cellStyle name="Comma 2 8 3 2 2" xfId="12900"/>
    <cellStyle name="Comma 2 8 3 2 2 2" xfId="21268"/>
    <cellStyle name="Comma 2 8 3 2 2 2 2" xfId="39887"/>
    <cellStyle name="Comma 2 8 3 2 2 3" xfId="25553"/>
    <cellStyle name="Comma 2 8 3 2 2 3 2" xfId="44167"/>
    <cellStyle name="Comma 2 8 3 2 2 4" xfId="29837"/>
    <cellStyle name="Comma 2 8 3 2 2 4 2" xfId="48451"/>
    <cellStyle name="Comma 2 8 3 2 2 5" xfId="35437"/>
    <cellStyle name="Comma 2 8 3 2 3" xfId="18394"/>
    <cellStyle name="Comma 2 8 3 2 3 2" xfId="37018"/>
    <cellStyle name="Comma 2 8 3 3" xfId="12899"/>
    <cellStyle name="Comma 2 8 3 3 2" xfId="21267"/>
    <cellStyle name="Comma 2 8 3 3 2 2" xfId="39886"/>
    <cellStyle name="Comma 2 8 3 3 3" xfId="25552"/>
    <cellStyle name="Comma 2 8 3 3 3 2" xfId="44166"/>
    <cellStyle name="Comma 2 8 3 3 4" xfId="29836"/>
    <cellStyle name="Comma 2 8 3 3 4 2" xfId="48450"/>
    <cellStyle name="Comma 2 8 3 3 5" xfId="35436"/>
    <cellStyle name="Comma 2 8 3 4" xfId="18393"/>
    <cellStyle name="Comma 2 8 3 4 2" xfId="37017"/>
    <cellStyle name="Comma 2 8 4" xfId="819"/>
    <cellStyle name="Comma 2 8 4 2" xfId="820"/>
    <cellStyle name="Comma 2 8 4 2 2" xfId="12902"/>
    <cellStyle name="Comma 2 8 4 2 2 2" xfId="21270"/>
    <cellStyle name="Comma 2 8 4 2 2 2 2" xfId="39889"/>
    <cellStyle name="Comma 2 8 4 2 2 3" xfId="25555"/>
    <cellStyle name="Comma 2 8 4 2 2 3 2" xfId="44169"/>
    <cellStyle name="Comma 2 8 4 2 2 4" xfId="29839"/>
    <cellStyle name="Comma 2 8 4 2 2 4 2" xfId="48453"/>
    <cellStyle name="Comma 2 8 4 2 2 5" xfId="35439"/>
    <cellStyle name="Comma 2 8 4 2 3" xfId="18396"/>
    <cellStyle name="Comma 2 8 4 2 3 2" xfId="37020"/>
    <cellStyle name="Comma 2 8 4 3" xfId="12901"/>
    <cellStyle name="Comma 2 8 4 3 2" xfId="21269"/>
    <cellStyle name="Comma 2 8 4 3 2 2" xfId="39888"/>
    <cellStyle name="Comma 2 8 4 3 3" xfId="25554"/>
    <cellStyle name="Comma 2 8 4 3 3 2" xfId="44168"/>
    <cellStyle name="Comma 2 8 4 3 4" xfId="29838"/>
    <cellStyle name="Comma 2 8 4 3 4 2" xfId="48452"/>
    <cellStyle name="Comma 2 8 4 3 5" xfId="35438"/>
    <cellStyle name="Comma 2 8 4 4" xfId="18395"/>
    <cellStyle name="Comma 2 8 4 4 2" xfId="37019"/>
    <cellStyle name="Comma 2 8 5" xfId="821"/>
    <cellStyle name="Comma 2 8 5 2" xfId="822"/>
    <cellStyle name="Comma 2 8 5 2 2" xfId="12904"/>
    <cellStyle name="Comma 2 8 5 2 2 2" xfId="21272"/>
    <cellStyle name="Comma 2 8 5 2 2 2 2" xfId="39891"/>
    <cellStyle name="Comma 2 8 5 2 2 3" xfId="25557"/>
    <cellStyle name="Comma 2 8 5 2 2 3 2" xfId="44171"/>
    <cellStyle name="Comma 2 8 5 2 2 4" xfId="29841"/>
    <cellStyle name="Comma 2 8 5 2 2 4 2" xfId="48455"/>
    <cellStyle name="Comma 2 8 5 2 2 5" xfId="35441"/>
    <cellStyle name="Comma 2 8 5 2 3" xfId="18398"/>
    <cellStyle name="Comma 2 8 5 2 3 2" xfId="37022"/>
    <cellStyle name="Comma 2 8 5 3" xfId="12903"/>
    <cellStyle name="Comma 2 8 5 3 2" xfId="21271"/>
    <cellStyle name="Comma 2 8 5 3 2 2" xfId="39890"/>
    <cellStyle name="Comma 2 8 5 3 3" xfId="25556"/>
    <cellStyle name="Comma 2 8 5 3 3 2" xfId="44170"/>
    <cellStyle name="Comma 2 8 5 3 4" xfId="29840"/>
    <cellStyle name="Comma 2 8 5 3 4 2" xfId="48454"/>
    <cellStyle name="Comma 2 8 5 3 5" xfId="35440"/>
    <cellStyle name="Comma 2 8 5 4" xfId="18397"/>
    <cellStyle name="Comma 2 8 5 4 2" xfId="37021"/>
    <cellStyle name="Comma 2 8 6" xfId="823"/>
    <cellStyle name="Comma 2 8 6 2" xfId="12905"/>
    <cellStyle name="Comma 2 8 6 2 2" xfId="21273"/>
    <cellStyle name="Comma 2 8 6 2 2 2" xfId="39892"/>
    <cellStyle name="Comma 2 8 6 2 3" xfId="25558"/>
    <cellStyle name="Comma 2 8 6 2 3 2" xfId="44172"/>
    <cellStyle name="Comma 2 8 6 2 4" xfId="29842"/>
    <cellStyle name="Comma 2 8 6 2 4 2" xfId="48456"/>
    <cellStyle name="Comma 2 8 6 2 5" xfId="35442"/>
    <cellStyle name="Comma 2 8 6 3" xfId="18399"/>
    <cellStyle name="Comma 2 8 6 3 2" xfId="37023"/>
    <cellStyle name="Comma 2 8 7" xfId="12896"/>
    <cellStyle name="Comma 2 8 7 2" xfId="21264"/>
    <cellStyle name="Comma 2 8 7 2 2" xfId="39883"/>
    <cellStyle name="Comma 2 8 7 3" xfId="25549"/>
    <cellStyle name="Comma 2 8 7 3 2" xfId="44163"/>
    <cellStyle name="Comma 2 8 7 4" xfId="29833"/>
    <cellStyle name="Comma 2 8 7 4 2" xfId="48447"/>
    <cellStyle name="Comma 2 8 7 5" xfId="35433"/>
    <cellStyle name="Comma 2 8 8" xfId="18390"/>
    <cellStyle name="Comma 2 8 8 2" xfId="37014"/>
    <cellStyle name="Comma 2 9" xfId="824"/>
    <cellStyle name="Comma 2 9 2" xfId="825"/>
    <cellStyle name="Comma 2 9 2 2" xfId="12907"/>
    <cellStyle name="Comma 2 9 2 2 2" xfId="21275"/>
    <cellStyle name="Comma 2 9 2 2 2 2" xfId="39894"/>
    <cellStyle name="Comma 2 9 2 2 3" xfId="25560"/>
    <cellStyle name="Comma 2 9 2 2 3 2" xfId="44174"/>
    <cellStyle name="Comma 2 9 2 2 4" xfId="29844"/>
    <cellStyle name="Comma 2 9 2 2 4 2" xfId="48458"/>
    <cellStyle name="Comma 2 9 2 2 5" xfId="35444"/>
    <cellStyle name="Comma 2 9 2 3" xfId="18401"/>
    <cellStyle name="Comma 2 9 2 3 2" xfId="37025"/>
    <cellStyle name="Comma 2 9 3" xfId="12906"/>
    <cellStyle name="Comma 2 9 3 2" xfId="21274"/>
    <cellStyle name="Comma 2 9 3 2 2" xfId="39893"/>
    <cellStyle name="Comma 2 9 3 3" xfId="25559"/>
    <cellStyle name="Comma 2 9 3 3 2" xfId="44173"/>
    <cellStyle name="Comma 2 9 3 4" xfId="29843"/>
    <cellStyle name="Comma 2 9 3 4 2" xfId="48457"/>
    <cellStyle name="Comma 2 9 3 5" xfId="35443"/>
    <cellStyle name="Comma 2 9 4" xfId="18400"/>
    <cellStyle name="Comma 2 9 4 2" xfId="37024"/>
    <cellStyle name="Comma 20" xfId="826"/>
    <cellStyle name="Comma 20 2" xfId="12733"/>
    <cellStyle name="Comma 20 2 2" xfId="20910"/>
    <cellStyle name="Comma 20 2 2 2" xfId="39529"/>
    <cellStyle name="Comma 20 2 3" xfId="25195"/>
    <cellStyle name="Comma 20 2 3 2" xfId="43809"/>
    <cellStyle name="Comma 20 2 4" xfId="29479"/>
    <cellStyle name="Comma 20 2 4 2" xfId="48093"/>
    <cellStyle name="Comma 20 2 5" xfId="35271"/>
    <cellStyle name="Comma 20 3" xfId="18026"/>
    <cellStyle name="Comma 20 3 2" xfId="36650"/>
    <cellStyle name="Comma 21" xfId="12718"/>
    <cellStyle name="Comma 3" xfId="3"/>
    <cellStyle name="Comma 3 10" xfId="828"/>
    <cellStyle name="Comma 3 10 2" xfId="829"/>
    <cellStyle name="Comma 3 10 2 2" xfId="830"/>
    <cellStyle name="Comma 3 10 2 2 2" xfId="12911"/>
    <cellStyle name="Comma 3 10 2 2 2 2" xfId="21279"/>
    <cellStyle name="Comma 3 10 2 2 2 2 2" xfId="39898"/>
    <cellStyle name="Comma 3 10 2 2 2 3" xfId="25564"/>
    <cellStyle name="Comma 3 10 2 2 2 3 2" xfId="44178"/>
    <cellStyle name="Comma 3 10 2 2 2 4" xfId="29848"/>
    <cellStyle name="Comma 3 10 2 2 2 4 2" xfId="48462"/>
    <cellStyle name="Comma 3 10 2 2 2 5" xfId="35448"/>
    <cellStyle name="Comma 3 10 2 2 3" xfId="18405"/>
    <cellStyle name="Comma 3 10 2 2 3 2" xfId="37029"/>
    <cellStyle name="Comma 3 10 2 3" xfId="12910"/>
    <cellStyle name="Comma 3 10 2 3 2" xfId="21278"/>
    <cellStyle name="Comma 3 10 2 3 2 2" xfId="39897"/>
    <cellStyle name="Comma 3 10 2 3 3" xfId="25563"/>
    <cellStyle name="Comma 3 10 2 3 3 2" xfId="44177"/>
    <cellStyle name="Comma 3 10 2 3 4" xfId="29847"/>
    <cellStyle name="Comma 3 10 2 3 4 2" xfId="48461"/>
    <cellStyle name="Comma 3 10 2 3 5" xfId="35447"/>
    <cellStyle name="Comma 3 10 2 4" xfId="18404"/>
    <cellStyle name="Comma 3 10 2 4 2" xfId="37028"/>
    <cellStyle name="Comma 3 10 3" xfId="831"/>
    <cellStyle name="Comma 3 10 3 2" xfId="832"/>
    <cellStyle name="Comma 3 10 3 2 2" xfId="12913"/>
    <cellStyle name="Comma 3 10 3 2 2 2" xfId="21281"/>
    <cellStyle name="Comma 3 10 3 2 2 2 2" xfId="39900"/>
    <cellStyle name="Comma 3 10 3 2 2 3" xfId="25566"/>
    <cellStyle name="Comma 3 10 3 2 2 3 2" xfId="44180"/>
    <cellStyle name="Comma 3 10 3 2 2 4" xfId="29850"/>
    <cellStyle name="Comma 3 10 3 2 2 4 2" xfId="48464"/>
    <cellStyle name="Comma 3 10 3 2 2 5" xfId="35450"/>
    <cellStyle name="Comma 3 10 3 2 3" xfId="18407"/>
    <cellStyle name="Comma 3 10 3 2 3 2" xfId="37031"/>
    <cellStyle name="Comma 3 10 3 3" xfId="12912"/>
    <cellStyle name="Comma 3 10 3 3 2" xfId="21280"/>
    <cellStyle name="Comma 3 10 3 3 2 2" xfId="39899"/>
    <cellStyle name="Comma 3 10 3 3 3" xfId="25565"/>
    <cellStyle name="Comma 3 10 3 3 3 2" xfId="44179"/>
    <cellStyle name="Comma 3 10 3 3 4" xfId="29849"/>
    <cellStyle name="Comma 3 10 3 3 4 2" xfId="48463"/>
    <cellStyle name="Comma 3 10 3 3 5" xfId="35449"/>
    <cellStyle name="Comma 3 10 3 4" xfId="18406"/>
    <cellStyle name="Comma 3 10 3 4 2" xfId="37030"/>
    <cellStyle name="Comma 3 10 4" xfId="833"/>
    <cellStyle name="Comma 3 10 4 2" xfId="834"/>
    <cellStyle name="Comma 3 10 4 2 2" xfId="12915"/>
    <cellStyle name="Comma 3 10 4 2 2 2" xfId="21283"/>
    <cellStyle name="Comma 3 10 4 2 2 2 2" xfId="39902"/>
    <cellStyle name="Comma 3 10 4 2 2 3" xfId="25568"/>
    <cellStyle name="Comma 3 10 4 2 2 3 2" xfId="44182"/>
    <cellStyle name="Comma 3 10 4 2 2 4" xfId="29852"/>
    <cellStyle name="Comma 3 10 4 2 2 4 2" xfId="48466"/>
    <cellStyle name="Comma 3 10 4 2 2 5" xfId="35452"/>
    <cellStyle name="Comma 3 10 4 2 3" xfId="18409"/>
    <cellStyle name="Comma 3 10 4 2 3 2" xfId="37033"/>
    <cellStyle name="Comma 3 10 4 3" xfId="12914"/>
    <cellStyle name="Comma 3 10 4 3 2" xfId="21282"/>
    <cellStyle name="Comma 3 10 4 3 2 2" xfId="39901"/>
    <cellStyle name="Comma 3 10 4 3 3" xfId="25567"/>
    <cellStyle name="Comma 3 10 4 3 3 2" xfId="44181"/>
    <cellStyle name="Comma 3 10 4 3 4" xfId="29851"/>
    <cellStyle name="Comma 3 10 4 3 4 2" xfId="48465"/>
    <cellStyle name="Comma 3 10 4 3 5" xfId="35451"/>
    <cellStyle name="Comma 3 10 4 4" xfId="18408"/>
    <cellStyle name="Comma 3 10 4 4 2" xfId="37032"/>
    <cellStyle name="Comma 3 10 5" xfId="835"/>
    <cellStyle name="Comma 3 10 5 2" xfId="12916"/>
    <cellStyle name="Comma 3 10 5 2 2" xfId="21284"/>
    <cellStyle name="Comma 3 10 5 2 2 2" xfId="39903"/>
    <cellStyle name="Comma 3 10 5 2 3" xfId="25569"/>
    <cellStyle name="Comma 3 10 5 2 3 2" xfId="44183"/>
    <cellStyle name="Comma 3 10 5 2 4" xfId="29853"/>
    <cellStyle name="Comma 3 10 5 2 4 2" xfId="48467"/>
    <cellStyle name="Comma 3 10 5 2 5" xfId="35453"/>
    <cellStyle name="Comma 3 10 5 3" xfId="18410"/>
    <cellStyle name="Comma 3 10 5 3 2" xfId="37034"/>
    <cellStyle name="Comma 3 10 6" xfId="12909"/>
    <cellStyle name="Comma 3 10 6 2" xfId="21277"/>
    <cellStyle name="Comma 3 10 6 2 2" xfId="39896"/>
    <cellStyle name="Comma 3 10 6 3" xfId="25562"/>
    <cellStyle name="Comma 3 10 6 3 2" xfId="44176"/>
    <cellStyle name="Comma 3 10 6 4" xfId="29846"/>
    <cellStyle name="Comma 3 10 6 4 2" xfId="48460"/>
    <cellStyle name="Comma 3 10 6 5" xfId="35446"/>
    <cellStyle name="Comma 3 10 7" xfId="18403"/>
    <cellStyle name="Comma 3 10 7 2" xfId="37027"/>
    <cellStyle name="Comma 3 11" xfId="836"/>
    <cellStyle name="Comma 3 11 2" xfId="837"/>
    <cellStyle name="Comma 3 11 2 2" xfId="12918"/>
    <cellStyle name="Comma 3 11 2 2 2" xfId="21286"/>
    <cellStyle name="Comma 3 11 2 2 2 2" xfId="39905"/>
    <cellStyle name="Comma 3 11 2 2 3" xfId="25571"/>
    <cellStyle name="Comma 3 11 2 2 3 2" xfId="44185"/>
    <cellStyle name="Comma 3 11 2 2 4" xfId="29855"/>
    <cellStyle name="Comma 3 11 2 2 4 2" xfId="48469"/>
    <cellStyle name="Comma 3 11 2 2 5" xfId="35455"/>
    <cellStyle name="Comma 3 11 2 3" xfId="18412"/>
    <cellStyle name="Comma 3 11 2 3 2" xfId="37036"/>
    <cellStyle name="Comma 3 11 3" xfId="12917"/>
    <cellStyle name="Comma 3 11 3 2" xfId="21285"/>
    <cellStyle name="Comma 3 11 3 2 2" xfId="39904"/>
    <cellStyle name="Comma 3 11 3 3" xfId="25570"/>
    <cellStyle name="Comma 3 11 3 3 2" xfId="44184"/>
    <cellStyle name="Comma 3 11 3 4" xfId="29854"/>
    <cellStyle name="Comma 3 11 3 4 2" xfId="48468"/>
    <cellStyle name="Comma 3 11 3 5" xfId="35454"/>
    <cellStyle name="Comma 3 11 4" xfId="18411"/>
    <cellStyle name="Comma 3 11 4 2" xfId="37035"/>
    <cellStyle name="Comma 3 12" xfId="838"/>
    <cellStyle name="Comma 3 12 2" xfId="839"/>
    <cellStyle name="Comma 3 12 2 2" xfId="12920"/>
    <cellStyle name="Comma 3 12 2 2 2" xfId="21288"/>
    <cellStyle name="Comma 3 12 2 2 2 2" xfId="39907"/>
    <cellStyle name="Comma 3 12 2 2 3" xfId="25573"/>
    <cellStyle name="Comma 3 12 2 2 3 2" xfId="44187"/>
    <cellStyle name="Comma 3 12 2 2 4" xfId="29857"/>
    <cellStyle name="Comma 3 12 2 2 4 2" xfId="48471"/>
    <cellStyle name="Comma 3 12 2 2 5" xfId="35457"/>
    <cellStyle name="Comma 3 12 2 3" xfId="18414"/>
    <cellStyle name="Comma 3 12 2 3 2" xfId="37038"/>
    <cellStyle name="Comma 3 12 3" xfId="12919"/>
    <cellStyle name="Comma 3 12 3 2" xfId="21287"/>
    <cellStyle name="Comma 3 12 3 2 2" xfId="39906"/>
    <cellStyle name="Comma 3 12 3 3" xfId="25572"/>
    <cellStyle name="Comma 3 12 3 3 2" xfId="44186"/>
    <cellStyle name="Comma 3 12 3 4" xfId="29856"/>
    <cellStyle name="Comma 3 12 3 4 2" xfId="48470"/>
    <cellStyle name="Comma 3 12 3 5" xfId="35456"/>
    <cellStyle name="Comma 3 12 4" xfId="18413"/>
    <cellStyle name="Comma 3 12 4 2" xfId="37037"/>
    <cellStyle name="Comma 3 13" xfId="840"/>
    <cellStyle name="Comma 3 13 2" xfId="841"/>
    <cellStyle name="Comma 3 13 2 2" xfId="12922"/>
    <cellStyle name="Comma 3 13 2 2 2" xfId="21290"/>
    <cellStyle name="Comma 3 13 2 2 2 2" xfId="39909"/>
    <cellStyle name="Comma 3 13 2 2 3" xfId="25575"/>
    <cellStyle name="Comma 3 13 2 2 3 2" xfId="44189"/>
    <cellStyle name="Comma 3 13 2 2 4" xfId="29859"/>
    <cellStyle name="Comma 3 13 2 2 4 2" xfId="48473"/>
    <cellStyle name="Comma 3 13 2 2 5" xfId="35459"/>
    <cellStyle name="Comma 3 13 2 3" xfId="18416"/>
    <cellStyle name="Comma 3 13 2 3 2" xfId="37040"/>
    <cellStyle name="Comma 3 13 3" xfId="12921"/>
    <cellStyle name="Comma 3 13 3 2" xfId="21289"/>
    <cellStyle name="Comma 3 13 3 2 2" xfId="39908"/>
    <cellStyle name="Comma 3 13 3 3" xfId="25574"/>
    <cellStyle name="Comma 3 13 3 3 2" xfId="44188"/>
    <cellStyle name="Comma 3 13 3 4" xfId="29858"/>
    <cellStyle name="Comma 3 13 3 4 2" xfId="48472"/>
    <cellStyle name="Comma 3 13 3 5" xfId="35458"/>
    <cellStyle name="Comma 3 13 4" xfId="18415"/>
    <cellStyle name="Comma 3 13 4 2" xfId="37039"/>
    <cellStyle name="Comma 3 14" xfId="842"/>
    <cellStyle name="Comma 3 14 2" xfId="843"/>
    <cellStyle name="Comma 3 14 2 2" xfId="12924"/>
    <cellStyle name="Comma 3 14 2 2 2" xfId="21292"/>
    <cellStyle name="Comma 3 14 2 2 2 2" xfId="39911"/>
    <cellStyle name="Comma 3 14 2 2 3" xfId="25577"/>
    <cellStyle name="Comma 3 14 2 2 3 2" xfId="44191"/>
    <cellStyle name="Comma 3 14 2 2 4" xfId="29861"/>
    <cellStyle name="Comma 3 14 2 2 4 2" xfId="48475"/>
    <cellStyle name="Comma 3 14 2 2 5" xfId="35461"/>
    <cellStyle name="Comma 3 14 2 3" xfId="18418"/>
    <cellStyle name="Comma 3 14 2 3 2" xfId="37042"/>
    <cellStyle name="Comma 3 14 3" xfId="12923"/>
    <cellStyle name="Comma 3 14 3 2" xfId="21291"/>
    <cellStyle name="Comma 3 14 3 2 2" xfId="39910"/>
    <cellStyle name="Comma 3 14 3 3" xfId="25576"/>
    <cellStyle name="Comma 3 14 3 3 2" xfId="44190"/>
    <cellStyle name="Comma 3 14 3 4" xfId="29860"/>
    <cellStyle name="Comma 3 14 3 4 2" xfId="48474"/>
    <cellStyle name="Comma 3 14 3 5" xfId="35460"/>
    <cellStyle name="Comma 3 14 4" xfId="18417"/>
    <cellStyle name="Comma 3 14 4 2" xfId="37041"/>
    <cellStyle name="Comma 3 15" xfId="844"/>
    <cellStyle name="Comma 3 15 2" xfId="845"/>
    <cellStyle name="Comma 3 15 2 2" xfId="12926"/>
    <cellStyle name="Comma 3 15 2 2 2" xfId="21294"/>
    <cellStyle name="Comma 3 15 2 2 2 2" xfId="39913"/>
    <cellStyle name="Comma 3 15 2 2 3" xfId="25579"/>
    <cellStyle name="Comma 3 15 2 2 3 2" xfId="44193"/>
    <cellStyle name="Comma 3 15 2 2 4" xfId="29863"/>
    <cellStyle name="Comma 3 15 2 2 4 2" xfId="48477"/>
    <cellStyle name="Comma 3 15 2 2 5" xfId="35463"/>
    <cellStyle name="Comma 3 15 2 3" xfId="18420"/>
    <cellStyle name="Comma 3 15 2 3 2" xfId="37044"/>
    <cellStyle name="Comma 3 15 3" xfId="12925"/>
    <cellStyle name="Comma 3 15 3 2" xfId="21293"/>
    <cellStyle name="Comma 3 15 3 2 2" xfId="39912"/>
    <cellStyle name="Comma 3 15 3 3" xfId="25578"/>
    <cellStyle name="Comma 3 15 3 3 2" xfId="44192"/>
    <cellStyle name="Comma 3 15 3 4" xfId="29862"/>
    <cellStyle name="Comma 3 15 3 4 2" xfId="48476"/>
    <cellStyle name="Comma 3 15 3 5" xfId="35462"/>
    <cellStyle name="Comma 3 15 4" xfId="18419"/>
    <cellStyle name="Comma 3 15 4 2" xfId="37043"/>
    <cellStyle name="Comma 3 16" xfId="846"/>
    <cellStyle name="Comma 3 16 2" xfId="847"/>
    <cellStyle name="Comma 3 16 2 2" xfId="12928"/>
    <cellStyle name="Comma 3 16 2 2 2" xfId="21296"/>
    <cellStyle name="Comma 3 16 2 2 2 2" xfId="39915"/>
    <cellStyle name="Comma 3 16 2 2 3" xfId="25581"/>
    <cellStyle name="Comma 3 16 2 2 3 2" xfId="44195"/>
    <cellStyle name="Comma 3 16 2 2 4" xfId="29865"/>
    <cellStyle name="Comma 3 16 2 2 4 2" xfId="48479"/>
    <cellStyle name="Comma 3 16 2 2 5" xfId="35465"/>
    <cellStyle name="Comma 3 16 2 3" xfId="18422"/>
    <cellStyle name="Comma 3 16 2 3 2" xfId="37046"/>
    <cellStyle name="Comma 3 16 3" xfId="12927"/>
    <cellStyle name="Comma 3 16 3 2" xfId="21295"/>
    <cellStyle name="Comma 3 16 3 2 2" xfId="39914"/>
    <cellStyle name="Comma 3 16 3 3" xfId="25580"/>
    <cellStyle name="Comma 3 16 3 3 2" xfId="44194"/>
    <cellStyle name="Comma 3 16 3 4" xfId="29864"/>
    <cellStyle name="Comma 3 16 3 4 2" xfId="48478"/>
    <cellStyle name="Comma 3 16 3 5" xfId="35464"/>
    <cellStyle name="Comma 3 16 4" xfId="18421"/>
    <cellStyle name="Comma 3 16 4 2" xfId="37045"/>
    <cellStyle name="Comma 3 17" xfId="848"/>
    <cellStyle name="Comma 3 17 2" xfId="12929"/>
    <cellStyle name="Comma 3 17 2 2" xfId="21297"/>
    <cellStyle name="Comma 3 17 2 2 2" xfId="39916"/>
    <cellStyle name="Comma 3 17 2 3" xfId="25582"/>
    <cellStyle name="Comma 3 17 2 3 2" xfId="44196"/>
    <cellStyle name="Comma 3 17 2 4" xfId="29866"/>
    <cellStyle name="Comma 3 17 2 4 2" xfId="48480"/>
    <cellStyle name="Comma 3 17 2 5" xfId="35466"/>
    <cellStyle name="Comma 3 17 3" xfId="18423"/>
    <cellStyle name="Comma 3 17 3 2" xfId="37047"/>
    <cellStyle name="Comma 3 18" xfId="849"/>
    <cellStyle name="Comma 3 18 2" xfId="850"/>
    <cellStyle name="Comma 3 19" xfId="851"/>
    <cellStyle name="Comma 3 19 2" xfId="12908"/>
    <cellStyle name="Comma 3 19 2 2" xfId="21276"/>
    <cellStyle name="Comma 3 19 2 2 2" xfId="39895"/>
    <cellStyle name="Comma 3 19 2 3" xfId="25561"/>
    <cellStyle name="Comma 3 19 2 3 2" xfId="44175"/>
    <cellStyle name="Comma 3 19 2 4" xfId="29845"/>
    <cellStyle name="Comma 3 19 2 4 2" xfId="48459"/>
    <cellStyle name="Comma 3 19 2 5" xfId="35445"/>
    <cellStyle name="Comma 3 19 3" xfId="18402"/>
    <cellStyle name="Comma 3 19 3 2" xfId="37026"/>
    <cellStyle name="Comma 3 2" xfId="16"/>
    <cellStyle name="Comma 3 2 2" xfId="87"/>
    <cellStyle name="Comma 3 2 2 2" xfId="854"/>
    <cellStyle name="Comma 3 2 2 3" xfId="853"/>
    <cellStyle name="Comma 3 2 3" xfId="156"/>
    <cellStyle name="Comma 3 2 3 2" xfId="856"/>
    <cellStyle name="Comma 3 2 3 3" xfId="857"/>
    <cellStyle name="Comma 3 2 3 4" xfId="855"/>
    <cellStyle name="Comma 3 2 4" xfId="858"/>
    <cellStyle name="Comma 3 2 5" xfId="852"/>
    <cellStyle name="Comma 3 20" xfId="8175"/>
    <cellStyle name="Comma 3 21" xfId="827"/>
    <cellStyle name="Comma 3 21 2" xfId="20900"/>
    <cellStyle name="Comma 3 21 2 2" xfId="39519"/>
    <cellStyle name="Comma 3 21 3" xfId="25185"/>
    <cellStyle name="Comma 3 21 3 2" xfId="43799"/>
    <cellStyle name="Comma 3 21 4" xfId="29469"/>
    <cellStyle name="Comma 3 21 4 2" xfId="48083"/>
    <cellStyle name="Comma 3 21 5" xfId="12722"/>
    <cellStyle name="Comma 3 21 6" xfId="35264"/>
    <cellStyle name="Comma 3 22" xfId="18016"/>
    <cellStyle name="Comma 3 22 2" xfId="36640"/>
    <cellStyle name="Comma 3 3" xfId="88"/>
    <cellStyle name="Comma 3 3 2" xfId="126"/>
    <cellStyle name="Comma 3 3 2 2" xfId="180"/>
    <cellStyle name="Comma 3 3 2 2 2" xfId="245"/>
    <cellStyle name="Comma 3 3 2 2 2 2" xfId="371"/>
    <cellStyle name="Comma 3 3 2 2 2 2 2" xfId="863"/>
    <cellStyle name="Comma 3 3 2 2 2 3" xfId="862"/>
    <cellStyle name="Comma 3 3 2 2 3" xfId="265"/>
    <cellStyle name="Comma 3 3 2 2 3 2" xfId="864"/>
    <cellStyle name="Comma 3 3 2 2 4" xfId="861"/>
    <cellStyle name="Comma 3 3 2 3" xfId="199"/>
    <cellStyle name="Comma 3 3 2 3 2" xfId="266"/>
    <cellStyle name="Comma 3 3 2 3 2 2" xfId="866"/>
    <cellStyle name="Comma 3 3 2 3 3" xfId="865"/>
    <cellStyle name="Comma 3 3 2 4" xfId="264"/>
    <cellStyle name="Comma 3 3 2 4 2" xfId="867"/>
    <cellStyle name="Comma 3 3 2 5" xfId="868"/>
    <cellStyle name="Comma 3 3 2 6" xfId="860"/>
    <cellStyle name="Comma 3 3 3" xfId="139"/>
    <cellStyle name="Comma 3 3 3 2" xfId="200"/>
    <cellStyle name="Comma 3 3 3 2 2" xfId="268"/>
    <cellStyle name="Comma 3 3 3 2 2 2" xfId="871"/>
    <cellStyle name="Comma 3 3 3 2 3" xfId="870"/>
    <cellStyle name="Comma 3 3 3 3" xfId="267"/>
    <cellStyle name="Comma 3 3 3 3 2" xfId="872"/>
    <cellStyle name="Comma 3 3 3 4" xfId="869"/>
    <cellStyle name="Comma 3 3 4" xfId="198"/>
    <cellStyle name="Comma 3 3 4 2" xfId="269"/>
    <cellStyle name="Comma 3 3 4 2 2" xfId="874"/>
    <cellStyle name="Comma 3 3 4 3" xfId="873"/>
    <cellStyle name="Comma 3 3 5" xfId="263"/>
    <cellStyle name="Comma 3 3 5 2" xfId="875"/>
    <cellStyle name="Comma 3 3 6" xfId="876"/>
    <cellStyle name="Comma 3 3 7" xfId="859"/>
    <cellStyle name="Comma 3 4" xfId="877"/>
    <cellStyle name="Comma 3 4 10" xfId="878"/>
    <cellStyle name="Comma 3 4 10 2" xfId="12931"/>
    <cellStyle name="Comma 3 4 10 2 2" xfId="21299"/>
    <cellStyle name="Comma 3 4 10 2 2 2" xfId="39918"/>
    <cellStyle name="Comma 3 4 10 2 3" xfId="25584"/>
    <cellStyle name="Comma 3 4 10 2 3 2" xfId="44198"/>
    <cellStyle name="Comma 3 4 10 2 4" xfId="29868"/>
    <cellStyle name="Comma 3 4 10 2 4 2" xfId="48482"/>
    <cellStyle name="Comma 3 4 10 2 5" xfId="35468"/>
    <cellStyle name="Comma 3 4 10 3" xfId="18425"/>
    <cellStyle name="Comma 3 4 10 3 2" xfId="37049"/>
    <cellStyle name="Comma 3 4 11" xfId="12930"/>
    <cellStyle name="Comma 3 4 11 2" xfId="21298"/>
    <cellStyle name="Comma 3 4 11 2 2" xfId="39917"/>
    <cellStyle name="Comma 3 4 11 3" xfId="25583"/>
    <cellStyle name="Comma 3 4 11 3 2" xfId="44197"/>
    <cellStyle name="Comma 3 4 11 4" xfId="29867"/>
    <cellStyle name="Comma 3 4 11 4 2" xfId="48481"/>
    <cellStyle name="Comma 3 4 11 5" xfId="35467"/>
    <cellStyle name="Comma 3 4 12" xfId="18424"/>
    <cellStyle name="Comma 3 4 12 2" xfId="37048"/>
    <cellStyle name="Comma 3 4 2" xfId="879"/>
    <cellStyle name="Comma 3 4 2 2" xfId="880"/>
    <cellStyle name="Comma 3 4 2 2 2" xfId="881"/>
    <cellStyle name="Comma 3 4 2 2 2 2" xfId="12934"/>
    <cellStyle name="Comma 3 4 2 2 2 2 2" xfId="21302"/>
    <cellStyle name="Comma 3 4 2 2 2 2 2 2" xfId="39921"/>
    <cellStyle name="Comma 3 4 2 2 2 2 3" xfId="25587"/>
    <cellStyle name="Comma 3 4 2 2 2 2 3 2" xfId="44201"/>
    <cellStyle name="Comma 3 4 2 2 2 2 4" xfId="29871"/>
    <cellStyle name="Comma 3 4 2 2 2 2 4 2" xfId="48485"/>
    <cellStyle name="Comma 3 4 2 2 2 2 5" xfId="35471"/>
    <cellStyle name="Comma 3 4 2 2 2 3" xfId="18428"/>
    <cellStyle name="Comma 3 4 2 2 2 3 2" xfId="37052"/>
    <cellStyle name="Comma 3 4 2 2 3" xfId="12933"/>
    <cellStyle name="Comma 3 4 2 2 3 2" xfId="21301"/>
    <cellStyle name="Comma 3 4 2 2 3 2 2" xfId="39920"/>
    <cellStyle name="Comma 3 4 2 2 3 3" xfId="25586"/>
    <cellStyle name="Comma 3 4 2 2 3 3 2" xfId="44200"/>
    <cellStyle name="Comma 3 4 2 2 3 4" xfId="29870"/>
    <cellStyle name="Comma 3 4 2 2 3 4 2" xfId="48484"/>
    <cellStyle name="Comma 3 4 2 2 3 5" xfId="35470"/>
    <cellStyle name="Comma 3 4 2 2 4" xfId="18427"/>
    <cellStyle name="Comma 3 4 2 2 4 2" xfId="37051"/>
    <cellStyle name="Comma 3 4 2 3" xfId="882"/>
    <cellStyle name="Comma 3 4 2 3 2" xfId="883"/>
    <cellStyle name="Comma 3 4 2 3 2 2" xfId="12936"/>
    <cellStyle name="Comma 3 4 2 3 2 2 2" xfId="21304"/>
    <cellStyle name="Comma 3 4 2 3 2 2 2 2" xfId="39923"/>
    <cellStyle name="Comma 3 4 2 3 2 2 3" xfId="25589"/>
    <cellStyle name="Comma 3 4 2 3 2 2 3 2" xfId="44203"/>
    <cellStyle name="Comma 3 4 2 3 2 2 4" xfId="29873"/>
    <cellStyle name="Comma 3 4 2 3 2 2 4 2" xfId="48487"/>
    <cellStyle name="Comma 3 4 2 3 2 2 5" xfId="35473"/>
    <cellStyle name="Comma 3 4 2 3 2 3" xfId="18430"/>
    <cellStyle name="Comma 3 4 2 3 2 3 2" xfId="37054"/>
    <cellStyle name="Comma 3 4 2 3 3" xfId="12935"/>
    <cellStyle name="Comma 3 4 2 3 3 2" xfId="21303"/>
    <cellStyle name="Comma 3 4 2 3 3 2 2" xfId="39922"/>
    <cellStyle name="Comma 3 4 2 3 3 3" xfId="25588"/>
    <cellStyle name="Comma 3 4 2 3 3 3 2" xfId="44202"/>
    <cellStyle name="Comma 3 4 2 3 3 4" xfId="29872"/>
    <cellStyle name="Comma 3 4 2 3 3 4 2" xfId="48486"/>
    <cellStyle name="Comma 3 4 2 3 3 5" xfId="35472"/>
    <cellStyle name="Comma 3 4 2 3 4" xfId="18429"/>
    <cellStyle name="Comma 3 4 2 3 4 2" xfId="37053"/>
    <cellStyle name="Comma 3 4 2 4" xfId="884"/>
    <cellStyle name="Comma 3 4 2 4 2" xfId="885"/>
    <cellStyle name="Comma 3 4 2 4 2 2" xfId="12938"/>
    <cellStyle name="Comma 3 4 2 4 2 2 2" xfId="21306"/>
    <cellStyle name="Comma 3 4 2 4 2 2 2 2" xfId="39925"/>
    <cellStyle name="Comma 3 4 2 4 2 2 3" xfId="25591"/>
    <cellStyle name="Comma 3 4 2 4 2 2 3 2" xfId="44205"/>
    <cellStyle name="Comma 3 4 2 4 2 2 4" xfId="29875"/>
    <cellStyle name="Comma 3 4 2 4 2 2 4 2" xfId="48489"/>
    <cellStyle name="Comma 3 4 2 4 2 2 5" xfId="35475"/>
    <cellStyle name="Comma 3 4 2 4 2 3" xfId="18432"/>
    <cellStyle name="Comma 3 4 2 4 2 3 2" xfId="37056"/>
    <cellStyle name="Comma 3 4 2 4 3" xfId="12937"/>
    <cellStyle name="Comma 3 4 2 4 3 2" xfId="21305"/>
    <cellStyle name="Comma 3 4 2 4 3 2 2" xfId="39924"/>
    <cellStyle name="Comma 3 4 2 4 3 3" xfId="25590"/>
    <cellStyle name="Comma 3 4 2 4 3 3 2" xfId="44204"/>
    <cellStyle name="Comma 3 4 2 4 3 4" xfId="29874"/>
    <cellStyle name="Comma 3 4 2 4 3 4 2" xfId="48488"/>
    <cellStyle name="Comma 3 4 2 4 3 5" xfId="35474"/>
    <cellStyle name="Comma 3 4 2 4 4" xfId="18431"/>
    <cellStyle name="Comma 3 4 2 4 4 2" xfId="37055"/>
    <cellStyle name="Comma 3 4 2 5" xfId="886"/>
    <cellStyle name="Comma 3 4 2 5 2" xfId="887"/>
    <cellStyle name="Comma 3 4 2 5 2 2" xfId="12940"/>
    <cellStyle name="Comma 3 4 2 5 2 2 2" xfId="21308"/>
    <cellStyle name="Comma 3 4 2 5 2 2 2 2" xfId="39927"/>
    <cellStyle name="Comma 3 4 2 5 2 2 3" xfId="25593"/>
    <cellStyle name="Comma 3 4 2 5 2 2 3 2" xfId="44207"/>
    <cellStyle name="Comma 3 4 2 5 2 2 4" xfId="29877"/>
    <cellStyle name="Comma 3 4 2 5 2 2 4 2" xfId="48491"/>
    <cellStyle name="Comma 3 4 2 5 2 2 5" xfId="35477"/>
    <cellStyle name="Comma 3 4 2 5 2 3" xfId="18434"/>
    <cellStyle name="Comma 3 4 2 5 2 3 2" xfId="37058"/>
    <cellStyle name="Comma 3 4 2 5 3" xfId="12939"/>
    <cellStyle name="Comma 3 4 2 5 3 2" xfId="21307"/>
    <cellStyle name="Comma 3 4 2 5 3 2 2" xfId="39926"/>
    <cellStyle name="Comma 3 4 2 5 3 3" xfId="25592"/>
    <cellStyle name="Comma 3 4 2 5 3 3 2" xfId="44206"/>
    <cellStyle name="Comma 3 4 2 5 3 4" xfId="29876"/>
    <cellStyle name="Comma 3 4 2 5 3 4 2" xfId="48490"/>
    <cellStyle name="Comma 3 4 2 5 3 5" xfId="35476"/>
    <cellStyle name="Comma 3 4 2 5 4" xfId="18433"/>
    <cellStyle name="Comma 3 4 2 5 4 2" xfId="37057"/>
    <cellStyle name="Comma 3 4 2 6" xfId="888"/>
    <cellStyle name="Comma 3 4 2 6 2" xfId="12941"/>
    <cellStyle name="Comma 3 4 2 6 2 2" xfId="21309"/>
    <cellStyle name="Comma 3 4 2 6 2 2 2" xfId="39928"/>
    <cellStyle name="Comma 3 4 2 6 2 3" xfId="25594"/>
    <cellStyle name="Comma 3 4 2 6 2 3 2" xfId="44208"/>
    <cellStyle name="Comma 3 4 2 6 2 4" xfId="29878"/>
    <cellStyle name="Comma 3 4 2 6 2 4 2" xfId="48492"/>
    <cellStyle name="Comma 3 4 2 6 2 5" xfId="35478"/>
    <cellStyle name="Comma 3 4 2 6 3" xfId="18435"/>
    <cellStyle name="Comma 3 4 2 6 3 2" xfId="37059"/>
    <cellStyle name="Comma 3 4 2 7" xfId="12932"/>
    <cellStyle name="Comma 3 4 2 7 2" xfId="21300"/>
    <cellStyle name="Comma 3 4 2 7 2 2" xfId="39919"/>
    <cellStyle name="Comma 3 4 2 7 3" xfId="25585"/>
    <cellStyle name="Comma 3 4 2 7 3 2" xfId="44199"/>
    <cellStyle name="Comma 3 4 2 7 4" xfId="29869"/>
    <cellStyle name="Comma 3 4 2 7 4 2" xfId="48483"/>
    <cellStyle name="Comma 3 4 2 7 5" xfId="35469"/>
    <cellStyle name="Comma 3 4 2 8" xfId="18426"/>
    <cellStyle name="Comma 3 4 2 8 2" xfId="37050"/>
    <cellStyle name="Comma 3 4 3" xfId="889"/>
    <cellStyle name="Comma 3 4 3 2" xfId="890"/>
    <cellStyle name="Comma 3 4 3 2 2" xfId="12943"/>
    <cellStyle name="Comma 3 4 3 2 2 2" xfId="21311"/>
    <cellStyle name="Comma 3 4 3 2 2 2 2" xfId="39930"/>
    <cellStyle name="Comma 3 4 3 2 2 3" xfId="25596"/>
    <cellStyle name="Comma 3 4 3 2 2 3 2" xfId="44210"/>
    <cellStyle name="Comma 3 4 3 2 2 4" xfId="29880"/>
    <cellStyle name="Comma 3 4 3 2 2 4 2" xfId="48494"/>
    <cellStyle name="Comma 3 4 3 2 2 5" xfId="35480"/>
    <cellStyle name="Comma 3 4 3 2 3" xfId="18437"/>
    <cellStyle name="Comma 3 4 3 2 3 2" xfId="37061"/>
    <cellStyle name="Comma 3 4 3 3" xfId="12942"/>
    <cellStyle name="Comma 3 4 3 3 2" xfId="21310"/>
    <cellStyle name="Comma 3 4 3 3 2 2" xfId="39929"/>
    <cellStyle name="Comma 3 4 3 3 3" xfId="25595"/>
    <cellStyle name="Comma 3 4 3 3 3 2" xfId="44209"/>
    <cellStyle name="Comma 3 4 3 3 4" xfId="29879"/>
    <cellStyle name="Comma 3 4 3 3 4 2" xfId="48493"/>
    <cellStyle name="Comma 3 4 3 3 5" xfId="35479"/>
    <cellStyle name="Comma 3 4 3 4" xfId="18436"/>
    <cellStyle name="Comma 3 4 3 4 2" xfId="37060"/>
    <cellStyle name="Comma 3 4 4" xfId="891"/>
    <cellStyle name="Comma 3 4 4 2" xfId="892"/>
    <cellStyle name="Comma 3 4 4 2 2" xfId="12945"/>
    <cellStyle name="Comma 3 4 4 2 2 2" xfId="21313"/>
    <cellStyle name="Comma 3 4 4 2 2 2 2" xfId="39932"/>
    <cellStyle name="Comma 3 4 4 2 2 3" xfId="25598"/>
    <cellStyle name="Comma 3 4 4 2 2 3 2" xfId="44212"/>
    <cellStyle name="Comma 3 4 4 2 2 4" xfId="29882"/>
    <cellStyle name="Comma 3 4 4 2 2 4 2" xfId="48496"/>
    <cellStyle name="Comma 3 4 4 2 2 5" xfId="35482"/>
    <cellStyle name="Comma 3 4 4 2 3" xfId="18439"/>
    <cellStyle name="Comma 3 4 4 2 3 2" xfId="37063"/>
    <cellStyle name="Comma 3 4 4 3" xfId="12944"/>
    <cellStyle name="Comma 3 4 4 3 2" xfId="21312"/>
    <cellStyle name="Comma 3 4 4 3 2 2" xfId="39931"/>
    <cellStyle name="Comma 3 4 4 3 3" xfId="25597"/>
    <cellStyle name="Comma 3 4 4 3 3 2" xfId="44211"/>
    <cellStyle name="Comma 3 4 4 3 4" xfId="29881"/>
    <cellStyle name="Comma 3 4 4 3 4 2" xfId="48495"/>
    <cellStyle name="Comma 3 4 4 3 5" xfId="35481"/>
    <cellStyle name="Comma 3 4 4 4" xfId="18438"/>
    <cellStyle name="Comma 3 4 4 4 2" xfId="37062"/>
    <cellStyle name="Comma 3 4 5" xfId="893"/>
    <cellStyle name="Comma 3 4 5 2" xfId="894"/>
    <cellStyle name="Comma 3 4 5 2 2" xfId="12947"/>
    <cellStyle name="Comma 3 4 5 2 2 2" xfId="21315"/>
    <cellStyle name="Comma 3 4 5 2 2 2 2" xfId="39934"/>
    <cellStyle name="Comma 3 4 5 2 2 3" xfId="25600"/>
    <cellStyle name="Comma 3 4 5 2 2 3 2" xfId="44214"/>
    <cellStyle name="Comma 3 4 5 2 2 4" xfId="29884"/>
    <cellStyle name="Comma 3 4 5 2 2 4 2" xfId="48498"/>
    <cellStyle name="Comma 3 4 5 2 2 5" xfId="35484"/>
    <cellStyle name="Comma 3 4 5 2 3" xfId="18441"/>
    <cellStyle name="Comma 3 4 5 2 3 2" xfId="37065"/>
    <cellStyle name="Comma 3 4 5 3" xfId="12946"/>
    <cellStyle name="Comma 3 4 5 3 2" xfId="21314"/>
    <cellStyle name="Comma 3 4 5 3 2 2" xfId="39933"/>
    <cellStyle name="Comma 3 4 5 3 3" xfId="25599"/>
    <cellStyle name="Comma 3 4 5 3 3 2" xfId="44213"/>
    <cellStyle name="Comma 3 4 5 3 4" xfId="29883"/>
    <cellStyle name="Comma 3 4 5 3 4 2" xfId="48497"/>
    <cellStyle name="Comma 3 4 5 3 5" xfId="35483"/>
    <cellStyle name="Comma 3 4 5 4" xfId="18440"/>
    <cellStyle name="Comma 3 4 5 4 2" xfId="37064"/>
    <cellStyle name="Comma 3 4 6" xfId="895"/>
    <cellStyle name="Comma 3 4 6 2" xfId="896"/>
    <cellStyle name="Comma 3 4 6 2 2" xfId="12949"/>
    <cellStyle name="Comma 3 4 6 2 2 2" xfId="21317"/>
    <cellStyle name="Comma 3 4 6 2 2 2 2" xfId="39936"/>
    <cellStyle name="Comma 3 4 6 2 2 3" xfId="25602"/>
    <cellStyle name="Comma 3 4 6 2 2 3 2" xfId="44216"/>
    <cellStyle name="Comma 3 4 6 2 2 4" xfId="29886"/>
    <cellStyle name="Comma 3 4 6 2 2 4 2" xfId="48500"/>
    <cellStyle name="Comma 3 4 6 2 2 5" xfId="35486"/>
    <cellStyle name="Comma 3 4 6 2 3" xfId="18443"/>
    <cellStyle name="Comma 3 4 6 2 3 2" xfId="37067"/>
    <cellStyle name="Comma 3 4 6 3" xfId="12948"/>
    <cellStyle name="Comma 3 4 6 3 2" xfId="21316"/>
    <cellStyle name="Comma 3 4 6 3 2 2" xfId="39935"/>
    <cellStyle name="Comma 3 4 6 3 3" xfId="25601"/>
    <cellStyle name="Comma 3 4 6 3 3 2" xfId="44215"/>
    <cellStyle name="Comma 3 4 6 3 4" xfId="29885"/>
    <cellStyle name="Comma 3 4 6 3 4 2" xfId="48499"/>
    <cellStyle name="Comma 3 4 6 3 5" xfId="35485"/>
    <cellStyle name="Comma 3 4 6 4" xfId="18442"/>
    <cellStyle name="Comma 3 4 6 4 2" xfId="37066"/>
    <cellStyle name="Comma 3 4 7" xfId="897"/>
    <cellStyle name="Comma 3 4 7 2" xfId="898"/>
    <cellStyle name="Comma 3 4 7 2 2" xfId="12951"/>
    <cellStyle name="Comma 3 4 7 2 2 2" xfId="21319"/>
    <cellStyle name="Comma 3 4 7 2 2 2 2" xfId="39938"/>
    <cellStyle name="Comma 3 4 7 2 2 3" xfId="25604"/>
    <cellStyle name="Comma 3 4 7 2 2 3 2" xfId="44218"/>
    <cellStyle name="Comma 3 4 7 2 2 4" xfId="29888"/>
    <cellStyle name="Comma 3 4 7 2 2 4 2" xfId="48502"/>
    <cellStyle name="Comma 3 4 7 2 2 5" xfId="35488"/>
    <cellStyle name="Comma 3 4 7 2 3" xfId="18445"/>
    <cellStyle name="Comma 3 4 7 2 3 2" xfId="37069"/>
    <cellStyle name="Comma 3 4 7 3" xfId="12950"/>
    <cellStyle name="Comma 3 4 7 3 2" xfId="21318"/>
    <cellStyle name="Comma 3 4 7 3 2 2" xfId="39937"/>
    <cellStyle name="Comma 3 4 7 3 3" xfId="25603"/>
    <cellStyle name="Comma 3 4 7 3 3 2" xfId="44217"/>
    <cellStyle name="Comma 3 4 7 3 4" xfId="29887"/>
    <cellStyle name="Comma 3 4 7 3 4 2" xfId="48501"/>
    <cellStyle name="Comma 3 4 7 3 5" xfId="35487"/>
    <cellStyle name="Comma 3 4 7 4" xfId="18444"/>
    <cellStyle name="Comma 3 4 7 4 2" xfId="37068"/>
    <cellStyle name="Comma 3 4 8" xfId="899"/>
    <cellStyle name="Comma 3 4 8 2" xfId="900"/>
    <cellStyle name="Comma 3 4 8 2 2" xfId="12953"/>
    <cellStyle name="Comma 3 4 8 2 2 2" xfId="21321"/>
    <cellStyle name="Comma 3 4 8 2 2 2 2" xfId="39940"/>
    <cellStyle name="Comma 3 4 8 2 2 3" xfId="25606"/>
    <cellStyle name="Comma 3 4 8 2 2 3 2" xfId="44220"/>
    <cellStyle name="Comma 3 4 8 2 2 4" xfId="29890"/>
    <cellStyle name="Comma 3 4 8 2 2 4 2" xfId="48504"/>
    <cellStyle name="Comma 3 4 8 2 2 5" xfId="35490"/>
    <cellStyle name="Comma 3 4 8 2 3" xfId="18447"/>
    <cellStyle name="Comma 3 4 8 2 3 2" xfId="37071"/>
    <cellStyle name="Comma 3 4 8 3" xfId="12952"/>
    <cellStyle name="Comma 3 4 8 3 2" xfId="21320"/>
    <cellStyle name="Comma 3 4 8 3 2 2" xfId="39939"/>
    <cellStyle name="Comma 3 4 8 3 3" xfId="25605"/>
    <cellStyle name="Comma 3 4 8 3 3 2" xfId="44219"/>
    <cellStyle name="Comma 3 4 8 3 4" xfId="29889"/>
    <cellStyle name="Comma 3 4 8 3 4 2" xfId="48503"/>
    <cellStyle name="Comma 3 4 8 3 5" xfId="35489"/>
    <cellStyle name="Comma 3 4 8 4" xfId="18446"/>
    <cellStyle name="Comma 3 4 8 4 2" xfId="37070"/>
    <cellStyle name="Comma 3 4 9" xfId="901"/>
    <cellStyle name="Comma 3 4 9 2" xfId="902"/>
    <cellStyle name="Comma 3 4 9 2 2" xfId="12955"/>
    <cellStyle name="Comma 3 4 9 2 2 2" xfId="21323"/>
    <cellStyle name="Comma 3 4 9 2 2 2 2" xfId="39942"/>
    <cellStyle name="Comma 3 4 9 2 2 3" xfId="25608"/>
    <cellStyle name="Comma 3 4 9 2 2 3 2" xfId="44222"/>
    <cellStyle name="Comma 3 4 9 2 2 4" xfId="29892"/>
    <cellStyle name="Comma 3 4 9 2 2 4 2" xfId="48506"/>
    <cellStyle name="Comma 3 4 9 2 2 5" xfId="35492"/>
    <cellStyle name="Comma 3 4 9 2 3" xfId="18449"/>
    <cellStyle name="Comma 3 4 9 2 3 2" xfId="37073"/>
    <cellStyle name="Comma 3 4 9 3" xfId="12954"/>
    <cellStyle name="Comma 3 4 9 3 2" xfId="21322"/>
    <cellStyle name="Comma 3 4 9 3 2 2" xfId="39941"/>
    <cellStyle name="Comma 3 4 9 3 3" xfId="25607"/>
    <cellStyle name="Comma 3 4 9 3 3 2" xfId="44221"/>
    <cellStyle name="Comma 3 4 9 3 4" xfId="29891"/>
    <cellStyle name="Comma 3 4 9 3 4 2" xfId="48505"/>
    <cellStyle name="Comma 3 4 9 3 5" xfId="35491"/>
    <cellStyle name="Comma 3 4 9 4" xfId="18448"/>
    <cellStyle name="Comma 3 4 9 4 2" xfId="37072"/>
    <cellStyle name="Comma 3 5" xfId="903"/>
    <cellStyle name="Comma 3 5 10" xfId="904"/>
    <cellStyle name="Comma 3 5 10 2" xfId="12957"/>
    <cellStyle name="Comma 3 5 10 2 2" xfId="21325"/>
    <cellStyle name="Comma 3 5 10 2 2 2" xfId="39944"/>
    <cellStyle name="Comma 3 5 10 2 3" xfId="25610"/>
    <cellStyle name="Comma 3 5 10 2 3 2" xfId="44224"/>
    <cellStyle name="Comma 3 5 10 2 4" xfId="29894"/>
    <cellStyle name="Comma 3 5 10 2 4 2" xfId="48508"/>
    <cellStyle name="Comma 3 5 10 2 5" xfId="35494"/>
    <cellStyle name="Comma 3 5 10 3" xfId="18451"/>
    <cellStyle name="Comma 3 5 10 3 2" xfId="37075"/>
    <cellStyle name="Comma 3 5 11" xfId="12956"/>
    <cellStyle name="Comma 3 5 11 2" xfId="21324"/>
    <cellStyle name="Comma 3 5 11 2 2" xfId="39943"/>
    <cellStyle name="Comma 3 5 11 3" xfId="25609"/>
    <cellStyle name="Comma 3 5 11 3 2" xfId="44223"/>
    <cellStyle name="Comma 3 5 11 4" xfId="29893"/>
    <cellStyle name="Comma 3 5 11 4 2" xfId="48507"/>
    <cellStyle name="Comma 3 5 11 5" xfId="35493"/>
    <cellStyle name="Comma 3 5 12" xfId="18450"/>
    <cellStyle name="Comma 3 5 12 2" xfId="37074"/>
    <cellStyle name="Comma 3 5 2" xfId="905"/>
    <cellStyle name="Comma 3 5 2 2" xfId="906"/>
    <cellStyle name="Comma 3 5 2 2 2" xfId="907"/>
    <cellStyle name="Comma 3 5 2 2 2 2" xfId="12960"/>
    <cellStyle name="Comma 3 5 2 2 2 2 2" xfId="21328"/>
    <cellStyle name="Comma 3 5 2 2 2 2 2 2" xfId="39947"/>
    <cellStyle name="Comma 3 5 2 2 2 2 3" xfId="25613"/>
    <cellStyle name="Comma 3 5 2 2 2 2 3 2" xfId="44227"/>
    <cellStyle name="Comma 3 5 2 2 2 2 4" xfId="29897"/>
    <cellStyle name="Comma 3 5 2 2 2 2 4 2" xfId="48511"/>
    <cellStyle name="Comma 3 5 2 2 2 2 5" xfId="35497"/>
    <cellStyle name="Comma 3 5 2 2 2 3" xfId="18454"/>
    <cellStyle name="Comma 3 5 2 2 2 3 2" xfId="37078"/>
    <cellStyle name="Comma 3 5 2 2 3" xfId="12959"/>
    <cellStyle name="Comma 3 5 2 2 3 2" xfId="21327"/>
    <cellStyle name="Comma 3 5 2 2 3 2 2" xfId="39946"/>
    <cellStyle name="Comma 3 5 2 2 3 3" xfId="25612"/>
    <cellStyle name="Comma 3 5 2 2 3 3 2" xfId="44226"/>
    <cellStyle name="Comma 3 5 2 2 3 4" xfId="29896"/>
    <cellStyle name="Comma 3 5 2 2 3 4 2" xfId="48510"/>
    <cellStyle name="Comma 3 5 2 2 3 5" xfId="35496"/>
    <cellStyle name="Comma 3 5 2 2 4" xfId="18453"/>
    <cellStyle name="Comma 3 5 2 2 4 2" xfId="37077"/>
    <cellStyle name="Comma 3 5 2 3" xfId="908"/>
    <cellStyle name="Comma 3 5 2 3 2" xfId="909"/>
    <cellStyle name="Comma 3 5 2 3 2 2" xfId="12962"/>
    <cellStyle name="Comma 3 5 2 3 2 2 2" xfId="21330"/>
    <cellStyle name="Comma 3 5 2 3 2 2 2 2" xfId="39949"/>
    <cellStyle name="Comma 3 5 2 3 2 2 3" xfId="25615"/>
    <cellStyle name="Comma 3 5 2 3 2 2 3 2" xfId="44229"/>
    <cellStyle name="Comma 3 5 2 3 2 2 4" xfId="29899"/>
    <cellStyle name="Comma 3 5 2 3 2 2 4 2" xfId="48513"/>
    <cellStyle name="Comma 3 5 2 3 2 2 5" xfId="35499"/>
    <cellStyle name="Comma 3 5 2 3 2 3" xfId="18456"/>
    <cellStyle name="Comma 3 5 2 3 2 3 2" xfId="37080"/>
    <cellStyle name="Comma 3 5 2 3 3" xfId="12961"/>
    <cellStyle name="Comma 3 5 2 3 3 2" xfId="21329"/>
    <cellStyle name="Comma 3 5 2 3 3 2 2" xfId="39948"/>
    <cellStyle name="Comma 3 5 2 3 3 3" xfId="25614"/>
    <cellStyle name="Comma 3 5 2 3 3 3 2" xfId="44228"/>
    <cellStyle name="Comma 3 5 2 3 3 4" xfId="29898"/>
    <cellStyle name="Comma 3 5 2 3 3 4 2" xfId="48512"/>
    <cellStyle name="Comma 3 5 2 3 3 5" xfId="35498"/>
    <cellStyle name="Comma 3 5 2 3 4" xfId="18455"/>
    <cellStyle name="Comma 3 5 2 3 4 2" xfId="37079"/>
    <cellStyle name="Comma 3 5 2 4" xfId="910"/>
    <cellStyle name="Comma 3 5 2 4 2" xfId="911"/>
    <cellStyle name="Comma 3 5 2 4 2 2" xfId="12964"/>
    <cellStyle name="Comma 3 5 2 4 2 2 2" xfId="21332"/>
    <cellStyle name="Comma 3 5 2 4 2 2 2 2" xfId="39951"/>
    <cellStyle name="Comma 3 5 2 4 2 2 3" xfId="25617"/>
    <cellStyle name="Comma 3 5 2 4 2 2 3 2" xfId="44231"/>
    <cellStyle name="Comma 3 5 2 4 2 2 4" xfId="29901"/>
    <cellStyle name="Comma 3 5 2 4 2 2 4 2" xfId="48515"/>
    <cellStyle name="Comma 3 5 2 4 2 2 5" xfId="35501"/>
    <cellStyle name="Comma 3 5 2 4 2 3" xfId="18458"/>
    <cellStyle name="Comma 3 5 2 4 2 3 2" xfId="37082"/>
    <cellStyle name="Comma 3 5 2 4 3" xfId="12963"/>
    <cellStyle name="Comma 3 5 2 4 3 2" xfId="21331"/>
    <cellStyle name="Comma 3 5 2 4 3 2 2" xfId="39950"/>
    <cellStyle name="Comma 3 5 2 4 3 3" xfId="25616"/>
    <cellStyle name="Comma 3 5 2 4 3 3 2" xfId="44230"/>
    <cellStyle name="Comma 3 5 2 4 3 4" xfId="29900"/>
    <cellStyle name="Comma 3 5 2 4 3 4 2" xfId="48514"/>
    <cellStyle name="Comma 3 5 2 4 3 5" xfId="35500"/>
    <cellStyle name="Comma 3 5 2 4 4" xfId="18457"/>
    <cellStyle name="Comma 3 5 2 4 4 2" xfId="37081"/>
    <cellStyle name="Comma 3 5 2 5" xfId="912"/>
    <cellStyle name="Comma 3 5 2 5 2" xfId="913"/>
    <cellStyle name="Comma 3 5 2 5 2 2" xfId="12966"/>
    <cellStyle name="Comma 3 5 2 5 2 2 2" xfId="21334"/>
    <cellStyle name="Comma 3 5 2 5 2 2 2 2" xfId="39953"/>
    <cellStyle name="Comma 3 5 2 5 2 2 3" xfId="25619"/>
    <cellStyle name="Comma 3 5 2 5 2 2 3 2" xfId="44233"/>
    <cellStyle name="Comma 3 5 2 5 2 2 4" xfId="29903"/>
    <cellStyle name="Comma 3 5 2 5 2 2 4 2" xfId="48517"/>
    <cellStyle name="Comma 3 5 2 5 2 2 5" xfId="35503"/>
    <cellStyle name="Comma 3 5 2 5 2 3" xfId="18460"/>
    <cellStyle name="Comma 3 5 2 5 2 3 2" xfId="37084"/>
    <cellStyle name="Comma 3 5 2 5 3" xfId="12965"/>
    <cellStyle name="Comma 3 5 2 5 3 2" xfId="21333"/>
    <cellStyle name="Comma 3 5 2 5 3 2 2" xfId="39952"/>
    <cellStyle name="Comma 3 5 2 5 3 3" xfId="25618"/>
    <cellStyle name="Comma 3 5 2 5 3 3 2" xfId="44232"/>
    <cellStyle name="Comma 3 5 2 5 3 4" xfId="29902"/>
    <cellStyle name="Comma 3 5 2 5 3 4 2" xfId="48516"/>
    <cellStyle name="Comma 3 5 2 5 3 5" xfId="35502"/>
    <cellStyle name="Comma 3 5 2 5 4" xfId="18459"/>
    <cellStyle name="Comma 3 5 2 5 4 2" xfId="37083"/>
    <cellStyle name="Comma 3 5 2 6" xfId="914"/>
    <cellStyle name="Comma 3 5 2 6 2" xfId="12967"/>
    <cellStyle name="Comma 3 5 2 6 2 2" xfId="21335"/>
    <cellStyle name="Comma 3 5 2 6 2 2 2" xfId="39954"/>
    <cellStyle name="Comma 3 5 2 6 2 3" xfId="25620"/>
    <cellStyle name="Comma 3 5 2 6 2 3 2" xfId="44234"/>
    <cellStyle name="Comma 3 5 2 6 2 4" xfId="29904"/>
    <cellStyle name="Comma 3 5 2 6 2 4 2" xfId="48518"/>
    <cellStyle name="Comma 3 5 2 6 2 5" xfId="35504"/>
    <cellStyle name="Comma 3 5 2 6 3" xfId="18461"/>
    <cellStyle name="Comma 3 5 2 6 3 2" xfId="37085"/>
    <cellStyle name="Comma 3 5 2 7" xfId="12958"/>
    <cellStyle name="Comma 3 5 2 7 2" xfId="21326"/>
    <cellStyle name="Comma 3 5 2 7 2 2" xfId="39945"/>
    <cellStyle name="Comma 3 5 2 7 3" xfId="25611"/>
    <cellStyle name="Comma 3 5 2 7 3 2" xfId="44225"/>
    <cellStyle name="Comma 3 5 2 7 4" xfId="29895"/>
    <cellStyle name="Comma 3 5 2 7 4 2" xfId="48509"/>
    <cellStyle name="Comma 3 5 2 7 5" xfId="35495"/>
    <cellStyle name="Comma 3 5 2 8" xfId="18452"/>
    <cellStyle name="Comma 3 5 2 8 2" xfId="37076"/>
    <cellStyle name="Comma 3 5 3" xfId="915"/>
    <cellStyle name="Comma 3 5 3 2" xfId="916"/>
    <cellStyle name="Comma 3 5 3 2 2" xfId="12969"/>
    <cellStyle name="Comma 3 5 3 2 2 2" xfId="21337"/>
    <cellStyle name="Comma 3 5 3 2 2 2 2" xfId="39956"/>
    <cellStyle name="Comma 3 5 3 2 2 3" xfId="25622"/>
    <cellStyle name="Comma 3 5 3 2 2 3 2" xfId="44236"/>
    <cellStyle name="Comma 3 5 3 2 2 4" xfId="29906"/>
    <cellStyle name="Comma 3 5 3 2 2 4 2" xfId="48520"/>
    <cellStyle name="Comma 3 5 3 2 2 5" xfId="35506"/>
    <cellStyle name="Comma 3 5 3 2 3" xfId="18463"/>
    <cellStyle name="Comma 3 5 3 2 3 2" xfId="37087"/>
    <cellStyle name="Comma 3 5 3 3" xfId="12968"/>
    <cellStyle name="Comma 3 5 3 3 2" xfId="21336"/>
    <cellStyle name="Comma 3 5 3 3 2 2" xfId="39955"/>
    <cellStyle name="Comma 3 5 3 3 3" xfId="25621"/>
    <cellStyle name="Comma 3 5 3 3 3 2" xfId="44235"/>
    <cellStyle name="Comma 3 5 3 3 4" xfId="29905"/>
    <cellStyle name="Comma 3 5 3 3 4 2" xfId="48519"/>
    <cellStyle name="Comma 3 5 3 3 5" xfId="35505"/>
    <cellStyle name="Comma 3 5 3 4" xfId="18462"/>
    <cellStyle name="Comma 3 5 3 4 2" xfId="37086"/>
    <cellStyle name="Comma 3 5 4" xfId="917"/>
    <cellStyle name="Comma 3 5 4 2" xfId="918"/>
    <cellStyle name="Comma 3 5 4 2 2" xfId="12971"/>
    <cellStyle name="Comma 3 5 4 2 2 2" xfId="21339"/>
    <cellStyle name="Comma 3 5 4 2 2 2 2" xfId="39958"/>
    <cellStyle name="Comma 3 5 4 2 2 3" xfId="25624"/>
    <cellStyle name="Comma 3 5 4 2 2 3 2" xfId="44238"/>
    <cellStyle name="Comma 3 5 4 2 2 4" xfId="29908"/>
    <cellStyle name="Comma 3 5 4 2 2 4 2" xfId="48522"/>
    <cellStyle name="Comma 3 5 4 2 2 5" xfId="35508"/>
    <cellStyle name="Comma 3 5 4 2 3" xfId="18465"/>
    <cellStyle name="Comma 3 5 4 2 3 2" xfId="37089"/>
    <cellStyle name="Comma 3 5 4 3" xfId="12970"/>
    <cellStyle name="Comma 3 5 4 3 2" xfId="21338"/>
    <cellStyle name="Comma 3 5 4 3 2 2" xfId="39957"/>
    <cellStyle name="Comma 3 5 4 3 3" xfId="25623"/>
    <cellStyle name="Comma 3 5 4 3 3 2" xfId="44237"/>
    <cellStyle name="Comma 3 5 4 3 4" xfId="29907"/>
    <cellStyle name="Comma 3 5 4 3 4 2" xfId="48521"/>
    <cellStyle name="Comma 3 5 4 3 5" xfId="35507"/>
    <cellStyle name="Comma 3 5 4 4" xfId="18464"/>
    <cellStyle name="Comma 3 5 4 4 2" xfId="37088"/>
    <cellStyle name="Comma 3 5 5" xfId="919"/>
    <cellStyle name="Comma 3 5 5 2" xfId="920"/>
    <cellStyle name="Comma 3 5 5 2 2" xfId="12973"/>
    <cellStyle name="Comma 3 5 5 2 2 2" xfId="21341"/>
    <cellStyle name="Comma 3 5 5 2 2 2 2" xfId="39960"/>
    <cellStyle name="Comma 3 5 5 2 2 3" xfId="25626"/>
    <cellStyle name="Comma 3 5 5 2 2 3 2" xfId="44240"/>
    <cellStyle name="Comma 3 5 5 2 2 4" xfId="29910"/>
    <cellStyle name="Comma 3 5 5 2 2 4 2" xfId="48524"/>
    <cellStyle name="Comma 3 5 5 2 2 5" xfId="35510"/>
    <cellStyle name="Comma 3 5 5 2 3" xfId="18467"/>
    <cellStyle name="Comma 3 5 5 2 3 2" xfId="37091"/>
    <cellStyle name="Comma 3 5 5 3" xfId="12972"/>
    <cellStyle name="Comma 3 5 5 3 2" xfId="21340"/>
    <cellStyle name="Comma 3 5 5 3 2 2" xfId="39959"/>
    <cellStyle name="Comma 3 5 5 3 3" xfId="25625"/>
    <cellStyle name="Comma 3 5 5 3 3 2" xfId="44239"/>
    <cellStyle name="Comma 3 5 5 3 4" xfId="29909"/>
    <cellStyle name="Comma 3 5 5 3 4 2" xfId="48523"/>
    <cellStyle name="Comma 3 5 5 3 5" xfId="35509"/>
    <cellStyle name="Comma 3 5 5 4" xfId="18466"/>
    <cellStyle name="Comma 3 5 5 4 2" xfId="37090"/>
    <cellStyle name="Comma 3 5 6" xfId="921"/>
    <cellStyle name="Comma 3 5 6 2" xfId="922"/>
    <cellStyle name="Comma 3 5 6 2 2" xfId="12975"/>
    <cellStyle name="Comma 3 5 6 2 2 2" xfId="21343"/>
    <cellStyle name="Comma 3 5 6 2 2 2 2" xfId="39962"/>
    <cellStyle name="Comma 3 5 6 2 2 3" xfId="25628"/>
    <cellStyle name="Comma 3 5 6 2 2 3 2" xfId="44242"/>
    <cellStyle name="Comma 3 5 6 2 2 4" xfId="29912"/>
    <cellStyle name="Comma 3 5 6 2 2 4 2" xfId="48526"/>
    <cellStyle name="Comma 3 5 6 2 2 5" xfId="35512"/>
    <cellStyle name="Comma 3 5 6 2 3" xfId="18469"/>
    <cellStyle name="Comma 3 5 6 2 3 2" xfId="37093"/>
    <cellStyle name="Comma 3 5 6 3" xfId="12974"/>
    <cellStyle name="Comma 3 5 6 3 2" xfId="21342"/>
    <cellStyle name="Comma 3 5 6 3 2 2" xfId="39961"/>
    <cellStyle name="Comma 3 5 6 3 3" xfId="25627"/>
    <cellStyle name="Comma 3 5 6 3 3 2" xfId="44241"/>
    <cellStyle name="Comma 3 5 6 3 4" xfId="29911"/>
    <cellStyle name="Comma 3 5 6 3 4 2" xfId="48525"/>
    <cellStyle name="Comma 3 5 6 3 5" xfId="35511"/>
    <cellStyle name="Comma 3 5 6 4" xfId="18468"/>
    <cellStyle name="Comma 3 5 6 4 2" xfId="37092"/>
    <cellStyle name="Comma 3 5 7" xfId="923"/>
    <cellStyle name="Comma 3 5 7 2" xfId="924"/>
    <cellStyle name="Comma 3 5 7 2 2" xfId="12977"/>
    <cellStyle name="Comma 3 5 7 2 2 2" xfId="21345"/>
    <cellStyle name="Comma 3 5 7 2 2 2 2" xfId="39964"/>
    <cellStyle name="Comma 3 5 7 2 2 3" xfId="25630"/>
    <cellStyle name="Comma 3 5 7 2 2 3 2" xfId="44244"/>
    <cellStyle name="Comma 3 5 7 2 2 4" xfId="29914"/>
    <cellStyle name="Comma 3 5 7 2 2 4 2" xfId="48528"/>
    <cellStyle name="Comma 3 5 7 2 2 5" xfId="35514"/>
    <cellStyle name="Comma 3 5 7 2 3" xfId="18471"/>
    <cellStyle name="Comma 3 5 7 2 3 2" xfId="37095"/>
    <cellStyle name="Comma 3 5 7 3" xfId="12976"/>
    <cellStyle name="Comma 3 5 7 3 2" xfId="21344"/>
    <cellStyle name="Comma 3 5 7 3 2 2" xfId="39963"/>
    <cellStyle name="Comma 3 5 7 3 3" xfId="25629"/>
    <cellStyle name="Comma 3 5 7 3 3 2" xfId="44243"/>
    <cellStyle name="Comma 3 5 7 3 4" xfId="29913"/>
    <cellStyle name="Comma 3 5 7 3 4 2" xfId="48527"/>
    <cellStyle name="Comma 3 5 7 3 5" xfId="35513"/>
    <cellStyle name="Comma 3 5 7 4" xfId="18470"/>
    <cellStyle name="Comma 3 5 7 4 2" xfId="37094"/>
    <cellStyle name="Comma 3 5 8" xfId="925"/>
    <cellStyle name="Comma 3 5 8 2" xfId="926"/>
    <cellStyle name="Comma 3 5 8 2 2" xfId="12979"/>
    <cellStyle name="Comma 3 5 8 2 2 2" xfId="21347"/>
    <cellStyle name="Comma 3 5 8 2 2 2 2" xfId="39966"/>
    <cellStyle name="Comma 3 5 8 2 2 3" xfId="25632"/>
    <cellStyle name="Comma 3 5 8 2 2 3 2" xfId="44246"/>
    <cellStyle name="Comma 3 5 8 2 2 4" xfId="29916"/>
    <cellStyle name="Comma 3 5 8 2 2 4 2" xfId="48530"/>
    <cellStyle name="Comma 3 5 8 2 2 5" xfId="35516"/>
    <cellStyle name="Comma 3 5 8 2 3" xfId="18473"/>
    <cellStyle name="Comma 3 5 8 2 3 2" xfId="37097"/>
    <cellStyle name="Comma 3 5 8 3" xfId="12978"/>
    <cellStyle name="Comma 3 5 8 3 2" xfId="21346"/>
    <cellStyle name="Comma 3 5 8 3 2 2" xfId="39965"/>
    <cellStyle name="Comma 3 5 8 3 3" xfId="25631"/>
    <cellStyle name="Comma 3 5 8 3 3 2" xfId="44245"/>
    <cellStyle name="Comma 3 5 8 3 4" xfId="29915"/>
    <cellStyle name="Comma 3 5 8 3 4 2" xfId="48529"/>
    <cellStyle name="Comma 3 5 8 3 5" xfId="35515"/>
    <cellStyle name="Comma 3 5 8 4" xfId="18472"/>
    <cellStyle name="Comma 3 5 8 4 2" xfId="37096"/>
    <cellStyle name="Comma 3 5 9" xfId="927"/>
    <cellStyle name="Comma 3 5 9 2" xfId="928"/>
    <cellStyle name="Comma 3 5 9 2 2" xfId="12981"/>
    <cellStyle name="Comma 3 5 9 2 2 2" xfId="21349"/>
    <cellStyle name="Comma 3 5 9 2 2 2 2" xfId="39968"/>
    <cellStyle name="Comma 3 5 9 2 2 3" xfId="25634"/>
    <cellStyle name="Comma 3 5 9 2 2 3 2" xfId="44248"/>
    <cellStyle name="Comma 3 5 9 2 2 4" xfId="29918"/>
    <cellStyle name="Comma 3 5 9 2 2 4 2" xfId="48532"/>
    <cellStyle name="Comma 3 5 9 2 2 5" xfId="35518"/>
    <cellStyle name="Comma 3 5 9 2 3" xfId="18475"/>
    <cellStyle name="Comma 3 5 9 2 3 2" xfId="37099"/>
    <cellStyle name="Comma 3 5 9 3" xfId="12980"/>
    <cellStyle name="Comma 3 5 9 3 2" xfId="21348"/>
    <cellStyle name="Comma 3 5 9 3 2 2" xfId="39967"/>
    <cellStyle name="Comma 3 5 9 3 3" xfId="25633"/>
    <cellStyle name="Comma 3 5 9 3 3 2" xfId="44247"/>
    <cellStyle name="Comma 3 5 9 3 4" xfId="29917"/>
    <cellStyle name="Comma 3 5 9 3 4 2" xfId="48531"/>
    <cellStyle name="Comma 3 5 9 3 5" xfId="35517"/>
    <cellStyle name="Comma 3 5 9 4" xfId="18474"/>
    <cellStyle name="Comma 3 5 9 4 2" xfId="37098"/>
    <cellStyle name="Comma 3 6" xfId="929"/>
    <cellStyle name="Comma 3 6 2" xfId="930"/>
    <cellStyle name="Comma 3 6 2 2" xfId="931"/>
    <cellStyle name="Comma 3 6 2 2 2" xfId="12984"/>
    <cellStyle name="Comma 3 6 2 2 2 2" xfId="21352"/>
    <cellStyle name="Comma 3 6 2 2 2 2 2" xfId="39971"/>
    <cellStyle name="Comma 3 6 2 2 2 3" xfId="25637"/>
    <cellStyle name="Comma 3 6 2 2 2 3 2" xfId="44251"/>
    <cellStyle name="Comma 3 6 2 2 2 4" xfId="29921"/>
    <cellStyle name="Comma 3 6 2 2 2 4 2" xfId="48535"/>
    <cellStyle name="Comma 3 6 2 2 2 5" xfId="35521"/>
    <cellStyle name="Comma 3 6 2 2 3" xfId="18478"/>
    <cellStyle name="Comma 3 6 2 2 3 2" xfId="37102"/>
    <cellStyle name="Comma 3 6 2 3" xfId="12983"/>
    <cellStyle name="Comma 3 6 2 3 2" xfId="21351"/>
    <cellStyle name="Comma 3 6 2 3 2 2" xfId="39970"/>
    <cellStyle name="Comma 3 6 2 3 3" xfId="25636"/>
    <cellStyle name="Comma 3 6 2 3 3 2" xfId="44250"/>
    <cellStyle name="Comma 3 6 2 3 4" xfId="29920"/>
    <cellStyle name="Comma 3 6 2 3 4 2" xfId="48534"/>
    <cellStyle name="Comma 3 6 2 3 5" xfId="35520"/>
    <cellStyle name="Comma 3 6 2 4" xfId="18477"/>
    <cellStyle name="Comma 3 6 2 4 2" xfId="37101"/>
    <cellStyle name="Comma 3 6 3" xfId="932"/>
    <cellStyle name="Comma 3 6 3 2" xfId="933"/>
    <cellStyle name="Comma 3 6 3 2 2" xfId="12986"/>
    <cellStyle name="Comma 3 6 3 2 2 2" xfId="21354"/>
    <cellStyle name="Comma 3 6 3 2 2 2 2" xfId="39973"/>
    <cellStyle name="Comma 3 6 3 2 2 3" xfId="25639"/>
    <cellStyle name="Comma 3 6 3 2 2 3 2" xfId="44253"/>
    <cellStyle name="Comma 3 6 3 2 2 4" xfId="29923"/>
    <cellStyle name="Comma 3 6 3 2 2 4 2" xfId="48537"/>
    <cellStyle name="Comma 3 6 3 2 2 5" xfId="35523"/>
    <cellStyle name="Comma 3 6 3 2 3" xfId="18480"/>
    <cellStyle name="Comma 3 6 3 2 3 2" xfId="37104"/>
    <cellStyle name="Comma 3 6 3 3" xfId="12985"/>
    <cellStyle name="Comma 3 6 3 3 2" xfId="21353"/>
    <cellStyle name="Comma 3 6 3 3 2 2" xfId="39972"/>
    <cellStyle name="Comma 3 6 3 3 3" xfId="25638"/>
    <cellStyle name="Comma 3 6 3 3 3 2" xfId="44252"/>
    <cellStyle name="Comma 3 6 3 3 4" xfId="29922"/>
    <cellStyle name="Comma 3 6 3 3 4 2" xfId="48536"/>
    <cellStyle name="Comma 3 6 3 3 5" xfId="35522"/>
    <cellStyle name="Comma 3 6 3 4" xfId="18479"/>
    <cellStyle name="Comma 3 6 3 4 2" xfId="37103"/>
    <cellStyle name="Comma 3 6 4" xfId="934"/>
    <cellStyle name="Comma 3 6 4 2" xfId="935"/>
    <cellStyle name="Comma 3 6 4 2 2" xfId="12988"/>
    <cellStyle name="Comma 3 6 4 2 2 2" xfId="21356"/>
    <cellStyle name="Comma 3 6 4 2 2 2 2" xfId="39975"/>
    <cellStyle name="Comma 3 6 4 2 2 3" xfId="25641"/>
    <cellStyle name="Comma 3 6 4 2 2 3 2" xfId="44255"/>
    <cellStyle name="Comma 3 6 4 2 2 4" xfId="29925"/>
    <cellStyle name="Comma 3 6 4 2 2 4 2" xfId="48539"/>
    <cellStyle name="Comma 3 6 4 2 2 5" xfId="35525"/>
    <cellStyle name="Comma 3 6 4 2 3" xfId="18482"/>
    <cellStyle name="Comma 3 6 4 2 3 2" xfId="37106"/>
    <cellStyle name="Comma 3 6 4 3" xfId="12987"/>
    <cellStyle name="Comma 3 6 4 3 2" xfId="21355"/>
    <cellStyle name="Comma 3 6 4 3 2 2" xfId="39974"/>
    <cellStyle name="Comma 3 6 4 3 3" xfId="25640"/>
    <cellStyle name="Comma 3 6 4 3 3 2" xfId="44254"/>
    <cellStyle name="Comma 3 6 4 3 4" xfId="29924"/>
    <cellStyle name="Comma 3 6 4 3 4 2" xfId="48538"/>
    <cellStyle name="Comma 3 6 4 3 5" xfId="35524"/>
    <cellStyle name="Comma 3 6 4 4" xfId="18481"/>
    <cellStyle name="Comma 3 6 4 4 2" xfId="37105"/>
    <cellStyle name="Comma 3 6 5" xfId="936"/>
    <cellStyle name="Comma 3 6 5 2" xfId="937"/>
    <cellStyle name="Comma 3 6 5 2 2" xfId="12990"/>
    <cellStyle name="Comma 3 6 5 2 2 2" xfId="21358"/>
    <cellStyle name="Comma 3 6 5 2 2 2 2" xfId="39977"/>
    <cellStyle name="Comma 3 6 5 2 2 3" xfId="25643"/>
    <cellStyle name="Comma 3 6 5 2 2 3 2" xfId="44257"/>
    <cellStyle name="Comma 3 6 5 2 2 4" xfId="29927"/>
    <cellStyle name="Comma 3 6 5 2 2 4 2" xfId="48541"/>
    <cellStyle name="Comma 3 6 5 2 2 5" xfId="35527"/>
    <cellStyle name="Comma 3 6 5 2 3" xfId="18484"/>
    <cellStyle name="Comma 3 6 5 2 3 2" xfId="37108"/>
    <cellStyle name="Comma 3 6 5 3" xfId="12989"/>
    <cellStyle name="Comma 3 6 5 3 2" xfId="21357"/>
    <cellStyle name="Comma 3 6 5 3 2 2" xfId="39976"/>
    <cellStyle name="Comma 3 6 5 3 3" xfId="25642"/>
    <cellStyle name="Comma 3 6 5 3 3 2" xfId="44256"/>
    <cellStyle name="Comma 3 6 5 3 4" xfId="29926"/>
    <cellStyle name="Comma 3 6 5 3 4 2" xfId="48540"/>
    <cellStyle name="Comma 3 6 5 3 5" xfId="35526"/>
    <cellStyle name="Comma 3 6 5 4" xfId="18483"/>
    <cellStyle name="Comma 3 6 5 4 2" xfId="37107"/>
    <cellStyle name="Comma 3 6 6" xfId="938"/>
    <cellStyle name="Comma 3 6 6 2" xfId="12991"/>
    <cellStyle name="Comma 3 6 6 2 2" xfId="21359"/>
    <cellStyle name="Comma 3 6 6 2 2 2" xfId="39978"/>
    <cellStyle name="Comma 3 6 6 2 3" xfId="25644"/>
    <cellStyle name="Comma 3 6 6 2 3 2" xfId="44258"/>
    <cellStyle name="Comma 3 6 6 2 4" xfId="29928"/>
    <cellStyle name="Comma 3 6 6 2 4 2" xfId="48542"/>
    <cellStyle name="Comma 3 6 6 2 5" xfId="35528"/>
    <cellStyle name="Comma 3 6 6 3" xfId="18485"/>
    <cellStyle name="Comma 3 6 6 3 2" xfId="37109"/>
    <cellStyle name="Comma 3 6 7" xfId="12982"/>
    <cellStyle name="Comma 3 6 7 2" xfId="21350"/>
    <cellStyle name="Comma 3 6 7 2 2" xfId="39969"/>
    <cellStyle name="Comma 3 6 7 3" xfId="25635"/>
    <cellStyle name="Comma 3 6 7 3 2" xfId="44249"/>
    <cellStyle name="Comma 3 6 7 4" xfId="29919"/>
    <cellStyle name="Comma 3 6 7 4 2" xfId="48533"/>
    <cellStyle name="Comma 3 6 7 5" xfId="35519"/>
    <cellStyle name="Comma 3 6 8" xfId="18476"/>
    <cellStyle name="Comma 3 6 8 2" xfId="37100"/>
    <cellStyle name="Comma 3 7" xfId="939"/>
    <cellStyle name="Comma 3 7 2" xfId="940"/>
    <cellStyle name="Comma 3 7 2 2" xfId="941"/>
    <cellStyle name="Comma 3 7 2 2 2" xfId="12994"/>
    <cellStyle name="Comma 3 7 2 2 2 2" xfId="21362"/>
    <cellStyle name="Comma 3 7 2 2 2 2 2" xfId="39981"/>
    <cellStyle name="Comma 3 7 2 2 2 3" xfId="25647"/>
    <cellStyle name="Comma 3 7 2 2 2 3 2" xfId="44261"/>
    <cellStyle name="Comma 3 7 2 2 2 4" xfId="29931"/>
    <cellStyle name="Comma 3 7 2 2 2 4 2" xfId="48545"/>
    <cellStyle name="Comma 3 7 2 2 2 5" xfId="35531"/>
    <cellStyle name="Comma 3 7 2 2 3" xfId="18488"/>
    <cellStyle name="Comma 3 7 2 2 3 2" xfId="37112"/>
    <cellStyle name="Comma 3 7 2 3" xfId="12993"/>
    <cellStyle name="Comma 3 7 2 3 2" xfId="21361"/>
    <cellStyle name="Comma 3 7 2 3 2 2" xfId="39980"/>
    <cellStyle name="Comma 3 7 2 3 3" xfId="25646"/>
    <cellStyle name="Comma 3 7 2 3 3 2" xfId="44260"/>
    <cellStyle name="Comma 3 7 2 3 4" xfId="29930"/>
    <cellStyle name="Comma 3 7 2 3 4 2" xfId="48544"/>
    <cellStyle name="Comma 3 7 2 3 5" xfId="35530"/>
    <cellStyle name="Comma 3 7 2 4" xfId="18487"/>
    <cellStyle name="Comma 3 7 2 4 2" xfId="37111"/>
    <cellStyle name="Comma 3 7 3" xfId="942"/>
    <cellStyle name="Comma 3 7 3 2" xfId="943"/>
    <cellStyle name="Comma 3 7 3 2 2" xfId="12996"/>
    <cellStyle name="Comma 3 7 3 2 2 2" xfId="21364"/>
    <cellStyle name="Comma 3 7 3 2 2 2 2" xfId="39983"/>
    <cellStyle name="Comma 3 7 3 2 2 3" xfId="25649"/>
    <cellStyle name="Comma 3 7 3 2 2 3 2" xfId="44263"/>
    <cellStyle name="Comma 3 7 3 2 2 4" xfId="29933"/>
    <cellStyle name="Comma 3 7 3 2 2 4 2" xfId="48547"/>
    <cellStyle name="Comma 3 7 3 2 2 5" xfId="35533"/>
    <cellStyle name="Comma 3 7 3 2 3" xfId="18490"/>
    <cellStyle name="Comma 3 7 3 2 3 2" xfId="37114"/>
    <cellStyle name="Comma 3 7 3 3" xfId="12995"/>
    <cellStyle name="Comma 3 7 3 3 2" xfId="21363"/>
    <cellStyle name="Comma 3 7 3 3 2 2" xfId="39982"/>
    <cellStyle name="Comma 3 7 3 3 3" xfId="25648"/>
    <cellStyle name="Comma 3 7 3 3 3 2" xfId="44262"/>
    <cellStyle name="Comma 3 7 3 3 4" xfId="29932"/>
    <cellStyle name="Comma 3 7 3 3 4 2" xfId="48546"/>
    <cellStyle name="Comma 3 7 3 3 5" xfId="35532"/>
    <cellStyle name="Comma 3 7 3 4" xfId="18489"/>
    <cellStyle name="Comma 3 7 3 4 2" xfId="37113"/>
    <cellStyle name="Comma 3 7 4" xfId="944"/>
    <cellStyle name="Comma 3 7 4 2" xfId="945"/>
    <cellStyle name="Comma 3 7 4 2 2" xfId="12998"/>
    <cellStyle name="Comma 3 7 4 2 2 2" xfId="21366"/>
    <cellStyle name="Comma 3 7 4 2 2 2 2" xfId="39985"/>
    <cellStyle name="Comma 3 7 4 2 2 3" xfId="25651"/>
    <cellStyle name="Comma 3 7 4 2 2 3 2" xfId="44265"/>
    <cellStyle name="Comma 3 7 4 2 2 4" xfId="29935"/>
    <cellStyle name="Comma 3 7 4 2 2 4 2" xfId="48549"/>
    <cellStyle name="Comma 3 7 4 2 2 5" xfId="35535"/>
    <cellStyle name="Comma 3 7 4 2 3" xfId="18492"/>
    <cellStyle name="Comma 3 7 4 2 3 2" xfId="37116"/>
    <cellStyle name="Comma 3 7 4 3" xfId="12997"/>
    <cellStyle name="Comma 3 7 4 3 2" xfId="21365"/>
    <cellStyle name="Comma 3 7 4 3 2 2" xfId="39984"/>
    <cellStyle name="Comma 3 7 4 3 3" xfId="25650"/>
    <cellStyle name="Comma 3 7 4 3 3 2" xfId="44264"/>
    <cellStyle name="Comma 3 7 4 3 4" xfId="29934"/>
    <cellStyle name="Comma 3 7 4 3 4 2" xfId="48548"/>
    <cellStyle name="Comma 3 7 4 3 5" xfId="35534"/>
    <cellStyle name="Comma 3 7 4 4" xfId="18491"/>
    <cellStyle name="Comma 3 7 4 4 2" xfId="37115"/>
    <cellStyle name="Comma 3 7 5" xfId="946"/>
    <cellStyle name="Comma 3 7 5 2" xfId="947"/>
    <cellStyle name="Comma 3 7 5 2 2" xfId="13000"/>
    <cellStyle name="Comma 3 7 5 2 2 2" xfId="21368"/>
    <cellStyle name="Comma 3 7 5 2 2 2 2" xfId="39987"/>
    <cellStyle name="Comma 3 7 5 2 2 3" xfId="25653"/>
    <cellStyle name="Comma 3 7 5 2 2 3 2" xfId="44267"/>
    <cellStyle name="Comma 3 7 5 2 2 4" xfId="29937"/>
    <cellStyle name="Comma 3 7 5 2 2 4 2" xfId="48551"/>
    <cellStyle name="Comma 3 7 5 2 2 5" xfId="35537"/>
    <cellStyle name="Comma 3 7 5 2 3" xfId="18494"/>
    <cellStyle name="Comma 3 7 5 2 3 2" xfId="37118"/>
    <cellStyle name="Comma 3 7 5 3" xfId="12999"/>
    <cellStyle name="Comma 3 7 5 3 2" xfId="21367"/>
    <cellStyle name="Comma 3 7 5 3 2 2" xfId="39986"/>
    <cellStyle name="Comma 3 7 5 3 3" xfId="25652"/>
    <cellStyle name="Comma 3 7 5 3 3 2" xfId="44266"/>
    <cellStyle name="Comma 3 7 5 3 4" xfId="29936"/>
    <cellStyle name="Comma 3 7 5 3 4 2" xfId="48550"/>
    <cellStyle name="Comma 3 7 5 3 5" xfId="35536"/>
    <cellStyle name="Comma 3 7 5 4" xfId="18493"/>
    <cellStyle name="Comma 3 7 5 4 2" xfId="37117"/>
    <cellStyle name="Comma 3 7 6" xfId="948"/>
    <cellStyle name="Comma 3 7 6 2" xfId="13001"/>
    <cellStyle name="Comma 3 7 6 2 2" xfId="21369"/>
    <cellStyle name="Comma 3 7 6 2 2 2" xfId="39988"/>
    <cellStyle name="Comma 3 7 6 2 3" xfId="25654"/>
    <cellStyle name="Comma 3 7 6 2 3 2" xfId="44268"/>
    <cellStyle name="Comma 3 7 6 2 4" xfId="29938"/>
    <cellStyle name="Comma 3 7 6 2 4 2" xfId="48552"/>
    <cellStyle name="Comma 3 7 6 2 5" xfId="35538"/>
    <cellStyle name="Comma 3 7 6 3" xfId="18495"/>
    <cellStyle name="Comma 3 7 6 3 2" xfId="37119"/>
    <cellStyle name="Comma 3 7 7" xfId="12992"/>
    <cellStyle name="Comma 3 7 7 2" xfId="21360"/>
    <cellStyle name="Comma 3 7 7 2 2" xfId="39979"/>
    <cellStyle name="Comma 3 7 7 3" xfId="25645"/>
    <cellStyle name="Comma 3 7 7 3 2" xfId="44259"/>
    <cellStyle name="Comma 3 7 7 4" xfId="29929"/>
    <cellStyle name="Comma 3 7 7 4 2" xfId="48543"/>
    <cellStyle name="Comma 3 7 7 5" xfId="35529"/>
    <cellStyle name="Comma 3 7 8" xfId="18486"/>
    <cellStyle name="Comma 3 7 8 2" xfId="37110"/>
    <cellStyle name="Comma 3 8" xfId="949"/>
    <cellStyle name="Comma 3 8 2" xfId="950"/>
    <cellStyle name="Comma 3 8 2 2" xfId="951"/>
    <cellStyle name="Comma 3 8 2 2 2" xfId="13004"/>
    <cellStyle name="Comma 3 8 2 2 2 2" xfId="21372"/>
    <cellStyle name="Comma 3 8 2 2 2 2 2" xfId="39991"/>
    <cellStyle name="Comma 3 8 2 2 2 3" xfId="25657"/>
    <cellStyle name="Comma 3 8 2 2 2 3 2" xfId="44271"/>
    <cellStyle name="Comma 3 8 2 2 2 4" xfId="29941"/>
    <cellStyle name="Comma 3 8 2 2 2 4 2" xfId="48555"/>
    <cellStyle name="Comma 3 8 2 2 2 5" xfId="35541"/>
    <cellStyle name="Comma 3 8 2 2 3" xfId="18498"/>
    <cellStyle name="Comma 3 8 2 2 3 2" xfId="37122"/>
    <cellStyle name="Comma 3 8 2 3" xfId="13003"/>
    <cellStyle name="Comma 3 8 2 3 2" xfId="21371"/>
    <cellStyle name="Comma 3 8 2 3 2 2" xfId="39990"/>
    <cellStyle name="Comma 3 8 2 3 3" xfId="25656"/>
    <cellStyle name="Comma 3 8 2 3 3 2" xfId="44270"/>
    <cellStyle name="Comma 3 8 2 3 4" xfId="29940"/>
    <cellStyle name="Comma 3 8 2 3 4 2" xfId="48554"/>
    <cellStyle name="Comma 3 8 2 3 5" xfId="35540"/>
    <cellStyle name="Comma 3 8 2 4" xfId="18497"/>
    <cellStyle name="Comma 3 8 2 4 2" xfId="37121"/>
    <cellStyle name="Comma 3 8 3" xfId="952"/>
    <cellStyle name="Comma 3 8 3 2" xfId="953"/>
    <cellStyle name="Comma 3 8 3 2 2" xfId="13006"/>
    <cellStyle name="Comma 3 8 3 2 2 2" xfId="21374"/>
    <cellStyle name="Comma 3 8 3 2 2 2 2" xfId="39993"/>
    <cellStyle name="Comma 3 8 3 2 2 3" xfId="25659"/>
    <cellStyle name="Comma 3 8 3 2 2 3 2" xfId="44273"/>
    <cellStyle name="Comma 3 8 3 2 2 4" xfId="29943"/>
    <cellStyle name="Comma 3 8 3 2 2 4 2" xfId="48557"/>
    <cellStyle name="Comma 3 8 3 2 2 5" xfId="35543"/>
    <cellStyle name="Comma 3 8 3 2 3" xfId="18500"/>
    <cellStyle name="Comma 3 8 3 2 3 2" xfId="37124"/>
    <cellStyle name="Comma 3 8 3 3" xfId="13005"/>
    <cellStyle name="Comma 3 8 3 3 2" xfId="21373"/>
    <cellStyle name="Comma 3 8 3 3 2 2" xfId="39992"/>
    <cellStyle name="Comma 3 8 3 3 3" xfId="25658"/>
    <cellStyle name="Comma 3 8 3 3 3 2" xfId="44272"/>
    <cellStyle name="Comma 3 8 3 3 4" xfId="29942"/>
    <cellStyle name="Comma 3 8 3 3 4 2" xfId="48556"/>
    <cellStyle name="Comma 3 8 3 3 5" xfId="35542"/>
    <cellStyle name="Comma 3 8 3 4" xfId="18499"/>
    <cellStyle name="Comma 3 8 3 4 2" xfId="37123"/>
    <cellStyle name="Comma 3 8 4" xfId="954"/>
    <cellStyle name="Comma 3 8 4 2" xfId="955"/>
    <cellStyle name="Comma 3 8 4 2 2" xfId="13008"/>
    <cellStyle name="Comma 3 8 4 2 2 2" xfId="21376"/>
    <cellStyle name="Comma 3 8 4 2 2 2 2" xfId="39995"/>
    <cellStyle name="Comma 3 8 4 2 2 3" xfId="25661"/>
    <cellStyle name="Comma 3 8 4 2 2 3 2" xfId="44275"/>
    <cellStyle name="Comma 3 8 4 2 2 4" xfId="29945"/>
    <cellStyle name="Comma 3 8 4 2 2 4 2" xfId="48559"/>
    <cellStyle name="Comma 3 8 4 2 2 5" xfId="35545"/>
    <cellStyle name="Comma 3 8 4 2 3" xfId="18502"/>
    <cellStyle name="Comma 3 8 4 2 3 2" xfId="37126"/>
    <cellStyle name="Comma 3 8 4 3" xfId="13007"/>
    <cellStyle name="Comma 3 8 4 3 2" xfId="21375"/>
    <cellStyle name="Comma 3 8 4 3 2 2" xfId="39994"/>
    <cellStyle name="Comma 3 8 4 3 3" xfId="25660"/>
    <cellStyle name="Comma 3 8 4 3 3 2" xfId="44274"/>
    <cellStyle name="Comma 3 8 4 3 4" xfId="29944"/>
    <cellStyle name="Comma 3 8 4 3 4 2" xfId="48558"/>
    <cellStyle name="Comma 3 8 4 3 5" xfId="35544"/>
    <cellStyle name="Comma 3 8 4 4" xfId="18501"/>
    <cellStyle name="Comma 3 8 4 4 2" xfId="37125"/>
    <cellStyle name="Comma 3 8 5" xfId="956"/>
    <cellStyle name="Comma 3 8 5 2" xfId="957"/>
    <cellStyle name="Comma 3 8 5 2 2" xfId="13010"/>
    <cellStyle name="Comma 3 8 5 2 2 2" xfId="21378"/>
    <cellStyle name="Comma 3 8 5 2 2 2 2" xfId="39997"/>
    <cellStyle name="Comma 3 8 5 2 2 3" xfId="25663"/>
    <cellStyle name="Comma 3 8 5 2 2 3 2" xfId="44277"/>
    <cellStyle name="Comma 3 8 5 2 2 4" xfId="29947"/>
    <cellStyle name="Comma 3 8 5 2 2 4 2" xfId="48561"/>
    <cellStyle name="Comma 3 8 5 2 2 5" xfId="35547"/>
    <cellStyle name="Comma 3 8 5 2 3" xfId="18504"/>
    <cellStyle name="Comma 3 8 5 2 3 2" xfId="37128"/>
    <cellStyle name="Comma 3 8 5 3" xfId="13009"/>
    <cellStyle name="Comma 3 8 5 3 2" xfId="21377"/>
    <cellStyle name="Comma 3 8 5 3 2 2" xfId="39996"/>
    <cellStyle name="Comma 3 8 5 3 3" xfId="25662"/>
    <cellStyle name="Comma 3 8 5 3 3 2" xfId="44276"/>
    <cellStyle name="Comma 3 8 5 3 4" xfId="29946"/>
    <cellStyle name="Comma 3 8 5 3 4 2" xfId="48560"/>
    <cellStyle name="Comma 3 8 5 3 5" xfId="35546"/>
    <cellStyle name="Comma 3 8 5 4" xfId="18503"/>
    <cellStyle name="Comma 3 8 5 4 2" xfId="37127"/>
    <cellStyle name="Comma 3 8 6" xfId="958"/>
    <cellStyle name="Comma 3 8 6 2" xfId="13011"/>
    <cellStyle name="Comma 3 8 6 2 2" xfId="21379"/>
    <cellStyle name="Comma 3 8 6 2 2 2" xfId="39998"/>
    <cellStyle name="Comma 3 8 6 2 3" xfId="25664"/>
    <cellStyle name="Comma 3 8 6 2 3 2" xfId="44278"/>
    <cellStyle name="Comma 3 8 6 2 4" xfId="29948"/>
    <cellStyle name="Comma 3 8 6 2 4 2" xfId="48562"/>
    <cellStyle name="Comma 3 8 6 2 5" xfId="35548"/>
    <cellStyle name="Comma 3 8 6 3" xfId="18505"/>
    <cellStyle name="Comma 3 8 6 3 2" xfId="37129"/>
    <cellStyle name="Comma 3 8 7" xfId="13002"/>
    <cellStyle name="Comma 3 8 7 2" xfId="21370"/>
    <cellStyle name="Comma 3 8 7 2 2" xfId="39989"/>
    <cellStyle name="Comma 3 8 7 3" xfId="25655"/>
    <cellStyle name="Comma 3 8 7 3 2" xfId="44269"/>
    <cellStyle name="Comma 3 8 7 4" xfId="29939"/>
    <cellStyle name="Comma 3 8 7 4 2" xfId="48553"/>
    <cellStyle name="Comma 3 8 7 5" xfId="35539"/>
    <cellStyle name="Comma 3 8 8" xfId="18496"/>
    <cellStyle name="Comma 3 8 8 2" xfId="37120"/>
    <cellStyle name="Comma 3 9" xfId="959"/>
    <cellStyle name="Comma 3 9 2" xfId="960"/>
    <cellStyle name="Comma 3 9 2 2" xfId="961"/>
    <cellStyle name="Comma 3 9 2 2 2" xfId="13014"/>
    <cellStyle name="Comma 3 9 2 2 2 2" xfId="21382"/>
    <cellStyle name="Comma 3 9 2 2 2 2 2" xfId="40001"/>
    <cellStyle name="Comma 3 9 2 2 2 3" xfId="25667"/>
    <cellStyle name="Comma 3 9 2 2 2 3 2" xfId="44281"/>
    <cellStyle name="Comma 3 9 2 2 2 4" xfId="29951"/>
    <cellStyle name="Comma 3 9 2 2 2 4 2" xfId="48565"/>
    <cellStyle name="Comma 3 9 2 2 2 5" xfId="35551"/>
    <cellStyle name="Comma 3 9 2 2 3" xfId="18508"/>
    <cellStyle name="Comma 3 9 2 2 3 2" xfId="37132"/>
    <cellStyle name="Comma 3 9 2 3" xfId="13013"/>
    <cellStyle name="Comma 3 9 2 3 2" xfId="21381"/>
    <cellStyle name="Comma 3 9 2 3 2 2" xfId="40000"/>
    <cellStyle name="Comma 3 9 2 3 3" xfId="25666"/>
    <cellStyle name="Comma 3 9 2 3 3 2" xfId="44280"/>
    <cellStyle name="Comma 3 9 2 3 4" xfId="29950"/>
    <cellStyle name="Comma 3 9 2 3 4 2" xfId="48564"/>
    <cellStyle name="Comma 3 9 2 3 5" xfId="35550"/>
    <cellStyle name="Comma 3 9 2 4" xfId="18507"/>
    <cellStyle name="Comma 3 9 2 4 2" xfId="37131"/>
    <cellStyle name="Comma 3 9 3" xfId="962"/>
    <cellStyle name="Comma 3 9 3 2" xfId="963"/>
    <cellStyle name="Comma 3 9 3 2 2" xfId="13016"/>
    <cellStyle name="Comma 3 9 3 2 2 2" xfId="21384"/>
    <cellStyle name="Comma 3 9 3 2 2 2 2" xfId="40003"/>
    <cellStyle name="Comma 3 9 3 2 2 3" xfId="25669"/>
    <cellStyle name="Comma 3 9 3 2 2 3 2" xfId="44283"/>
    <cellStyle name="Comma 3 9 3 2 2 4" xfId="29953"/>
    <cellStyle name="Comma 3 9 3 2 2 4 2" xfId="48567"/>
    <cellStyle name="Comma 3 9 3 2 2 5" xfId="35553"/>
    <cellStyle name="Comma 3 9 3 2 3" xfId="18510"/>
    <cellStyle name="Comma 3 9 3 2 3 2" xfId="37134"/>
    <cellStyle name="Comma 3 9 3 3" xfId="13015"/>
    <cellStyle name="Comma 3 9 3 3 2" xfId="21383"/>
    <cellStyle name="Comma 3 9 3 3 2 2" xfId="40002"/>
    <cellStyle name="Comma 3 9 3 3 3" xfId="25668"/>
    <cellStyle name="Comma 3 9 3 3 3 2" xfId="44282"/>
    <cellStyle name="Comma 3 9 3 3 4" xfId="29952"/>
    <cellStyle name="Comma 3 9 3 3 4 2" xfId="48566"/>
    <cellStyle name="Comma 3 9 3 3 5" xfId="35552"/>
    <cellStyle name="Comma 3 9 3 4" xfId="18509"/>
    <cellStyle name="Comma 3 9 3 4 2" xfId="37133"/>
    <cellStyle name="Comma 3 9 4" xfId="964"/>
    <cellStyle name="Comma 3 9 4 2" xfId="965"/>
    <cellStyle name="Comma 3 9 4 2 2" xfId="13018"/>
    <cellStyle name="Comma 3 9 4 2 2 2" xfId="21386"/>
    <cellStyle name="Comma 3 9 4 2 2 2 2" xfId="40005"/>
    <cellStyle name="Comma 3 9 4 2 2 3" xfId="25671"/>
    <cellStyle name="Comma 3 9 4 2 2 3 2" xfId="44285"/>
    <cellStyle name="Comma 3 9 4 2 2 4" xfId="29955"/>
    <cellStyle name="Comma 3 9 4 2 2 4 2" xfId="48569"/>
    <cellStyle name="Comma 3 9 4 2 2 5" xfId="35555"/>
    <cellStyle name="Comma 3 9 4 2 3" xfId="18512"/>
    <cellStyle name="Comma 3 9 4 2 3 2" xfId="37136"/>
    <cellStyle name="Comma 3 9 4 3" xfId="13017"/>
    <cellStyle name="Comma 3 9 4 3 2" xfId="21385"/>
    <cellStyle name="Comma 3 9 4 3 2 2" xfId="40004"/>
    <cellStyle name="Comma 3 9 4 3 3" xfId="25670"/>
    <cellStyle name="Comma 3 9 4 3 3 2" xfId="44284"/>
    <cellStyle name="Comma 3 9 4 3 4" xfId="29954"/>
    <cellStyle name="Comma 3 9 4 3 4 2" xfId="48568"/>
    <cellStyle name="Comma 3 9 4 3 5" xfId="35554"/>
    <cellStyle name="Comma 3 9 4 4" xfId="18511"/>
    <cellStyle name="Comma 3 9 4 4 2" xfId="37135"/>
    <cellStyle name="Comma 3 9 5" xfId="966"/>
    <cellStyle name="Comma 3 9 5 2" xfId="967"/>
    <cellStyle name="Comma 3 9 5 2 2" xfId="13020"/>
    <cellStyle name="Comma 3 9 5 2 2 2" xfId="21388"/>
    <cellStyle name="Comma 3 9 5 2 2 2 2" xfId="40007"/>
    <cellStyle name="Comma 3 9 5 2 2 3" xfId="25673"/>
    <cellStyle name="Comma 3 9 5 2 2 3 2" xfId="44287"/>
    <cellStyle name="Comma 3 9 5 2 2 4" xfId="29957"/>
    <cellStyle name="Comma 3 9 5 2 2 4 2" xfId="48571"/>
    <cellStyle name="Comma 3 9 5 2 2 5" xfId="35557"/>
    <cellStyle name="Comma 3 9 5 2 3" xfId="18514"/>
    <cellStyle name="Comma 3 9 5 2 3 2" xfId="37138"/>
    <cellStyle name="Comma 3 9 5 3" xfId="13019"/>
    <cellStyle name="Comma 3 9 5 3 2" xfId="21387"/>
    <cellStyle name="Comma 3 9 5 3 2 2" xfId="40006"/>
    <cellStyle name="Comma 3 9 5 3 3" xfId="25672"/>
    <cellStyle name="Comma 3 9 5 3 3 2" xfId="44286"/>
    <cellStyle name="Comma 3 9 5 3 4" xfId="29956"/>
    <cellStyle name="Comma 3 9 5 3 4 2" xfId="48570"/>
    <cellStyle name="Comma 3 9 5 3 5" xfId="35556"/>
    <cellStyle name="Comma 3 9 5 4" xfId="18513"/>
    <cellStyle name="Comma 3 9 5 4 2" xfId="37137"/>
    <cellStyle name="Comma 3 9 6" xfId="968"/>
    <cellStyle name="Comma 3 9 6 2" xfId="13021"/>
    <cellStyle name="Comma 3 9 6 2 2" xfId="21389"/>
    <cellStyle name="Comma 3 9 6 2 2 2" xfId="40008"/>
    <cellStyle name="Comma 3 9 6 2 3" xfId="25674"/>
    <cellStyle name="Comma 3 9 6 2 3 2" xfId="44288"/>
    <cellStyle name="Comma 3 9 6 2 4" xfId="29958"/>
    <cellStyle name="Comma 3 9 6 2 4 2" xfId="48572"/>
    <cellStyle name="Comma 3 9 6 2 5" xfId="35558"/>
    <cellStyle name="Comma 3 9 6 3" xfId="18515"/>
    <cellStyle name="Comma 3 9 6 3 2" xfId="37139"/>
    <cellStyle name="Comma 3 9 7" xfId="13012"/>
    <cellStyle name="Comma 3 9 7 2" xfId="21380"/>
    <cellStyle name="Comma 3 9 7 2 2" xfId="39999"/>
    <cellStyle name="Comma 3 9 7 3" xfId="25665"/>
    <cellStyle name="Comma 3 9 7 3 2" xfId="44279"/>
    <cellStyle name="Comma 3 9 7 4" xfId="29949"/>
    <cellStyle name="Comma 3 9 7 4 2" xfId="48563"/>
    <cellStyle name="Comma 3 9 7 5" xfId="35549"/>
    <cellStyle name="Comma 3 9 8" xfId="18506"/>
    <cellStyle name="Comma 3 9 8 2" xfId="37130"/>
    <cellStyle name="Comma 4" xfId="11"/>
    <cellStyle name="Comma 4 10" xfId="969"/>
    <cellStyle name="Comma 4 10 2" xfId="970"/>
    <cellStyle name="Comma 4 10 2 2" xfId="13023"/>
    <cellStyle name="Comma 4 10 2 2 2" xfId="21391"/>
    <cellStyle name="Comma 4 10 2 2 2 2" xfId="40010"/>
    <cellStyle name="Comma 4 10 2 2 3" xfId="25676"/>
    <cellStyle name="Comma 4 10 2 2 3 2" xfId="44290"/>
    <cellStyle name="Comma 4 10 2 2 4" xfId="29960"/>
    <cellStyle name="Comma 4 10 2 2 4 2" xfId="48574"/>
    <cellStyle name="Comma 4 10 2 2 5" xfId="35560"/>
    <cellStyle name="Comma 4 10 2 3" xfId="18517"/>
    <cellStyle name="Comma 4 10 2 3 2" xfId="37141"/>
    <cellStyle name="Comma 4 10 3" xfId="13022"/>
    <cellStyle name="Comma 4 10 3 2" xfId="21390"/>
    <cellStyle name="Comma 4 10 3 2 2" xfId="40009"/>
    <cellStyle name="Comma 4 10 3 3" xfId="25675"/>
    <cellStyle name="Comma 4 10 3 3 2" xfId="44289"/>
    <cellStyle name="Comma 4 10 3 4" xfId="29959"/>
    <cellStyle name="Comma 4 10 3 4 2" xfId="48573"/>
    <cellStyle name="Comma 4 10 3 5" xfId="35559"/>
    <cellStyle name="Comma 4 10 4" xfId="18516"/>
    <cellStyle name="Comma 4 10 4 2" xfId="37140"/>
    <cellStyle name="Comma 4 11" xfId="971"/>
    <cellStyle name="Comma 4 11 2" xfId="972"/>
    <cellStyle name="Comma 4 11 2 2" xfId="13025"/>
    <cellStyle name="Comma 4 11 2 2 2" xfId="21393"/>
    <cellStyle name="Comma 4 11 2 2 2 2" xfId="40012"/>
    <cellStyle name="Comma 4 11 2 2 3" xfId="25678"/>
    <cellStyle name="Comma 4 11 2 2 3 2" xfId="44292"/>
    <cellStyle name="Comma 4 11 2 2 4" xfId="29962"/>
    <cellStyle name="Comma 4 11 2 2 4 2" xfId="48576"/>
    <cellStyle name="Comma 4 11 2 2 5" xfId="35562"/>
    <cellStyle name="Comma 4 11 2 3" xfId="18519"/>
    <cellStyle name="Comma 4 11 2 3 2" xfId="37143"/>
    <cellStyle name="Comma 4 11 3" xfId="13024"/>
    <cellStyle name="Comma 4 11 3 2" xfId="21392"/>
    <cellStyle name="Comma 4 11 3 2 2" xfId="40011"/>
    <cellStyle name="Comma 4 11 3 3" xfId="25677"/>
    <cellStyle name="Comma 4 11 3 3 2" xfId="44291"/>
    <cellStyle name="Comma 4 11 3 4" xfId="29961"/>
    <cellStyle name="Comma 4 11 3 4 2" xfId="48575"/>
    <cellStyle name="Comma 4 11 3 5" xfId="35561"/>
    <cellStyle name="Comma 4 11 4" xfId="18518"/>
    <cellStyle name="Comma 4 11 4 2" xfId="37142"/>
    <cellStyle name="Comma 4 12" xfId="973"/>
    <cellStyle name="Comma 4 12 2" xfId="974"/>
    <cellStyle name="Comma 4 12 2 2" xfId="13027"/>
    <cellStyle name="Comma 4 12 2 2 2" xfId="21395"/>
    <cellStyle name="Comma 4 12 2 2 2 2" xfId="40014"/>
    <cellStyle name="Comma 4 12 2 2 3" xfId="25680"/>
    <cellStyle name="Comma 4 12 2 2 3 2" xfId="44294"/>
    <cellStyle name="Comma 4 12 2 2 4" xfId="29964"/>
    <cellStyle name="Comma 4 12 2 2 4 2" xfId="48578"/>
    <cellStyle name="Comma 4 12 2 2 5" xfId="35564"/>
    <cellStyle name="Comma 4 12 2 3" xfId="18521"/>
    <cellStyle name="Comma 4 12 2 3 2" xfId="37145"/>
    <cellStyle name="Comma 4 12 3" xfId="13026"/>
    <cellStyle name="Comma 4 12 3 2" xfId="21394"/>
    <cellStyle name="Comma 4 12 3 2 2" xfId="40013"/>
    <cellStyle name="Comma 4 12 3 3" xfId="25679"/>
    <cellStyle name="Comma 4 12 3 3 2" xfId="44293"/>
    <cellStyle name="Comma 4 12 3 4" xfId="29963"/>
    <cellStyle name="Comma 4 12 3 4 2" xfId="48577"/>
    <cellStyle name="Comma 4 12 3 5" xfId="35563"/>
    <cellStyle name="Comma 4 12 4" xfId="18520"/>
    <cellStyle name="Comma 4 12 4 2" xfId="37144"/>
    <cellStyle name="Comma 4 13" xfId="975"/>
    <cellStyle name="Comma 4 13 2" xfId="976"/>
    <cellStyle name="Comma 4 13 2 2" xfId="13029"/>
    <cellStyle name="Comma 4 13 2 2 2" xfId="21397"/>
    <cellStyle name="Comma 4 13 2 2 2 2" xfId="40016"/>
    <cellStyle name="Comma 4 13 2 2 3" xfId="25682"/>
    <cellStyle name="Comma 4 13 2 2 3 2" xfId="44296"/>
    <cellStyle name="Comma 4 13 2 2 4" xfId="29966"/>
    <cellStyle name="Comma 4 13 2 2 4 2" xfId="48580"/>
    <cellStyle name="Comma 4 13 2 2 5" xfId="35566"/>
    <cellStyle name="Comma 4 13 2 3" xfId="18523"/>
    <cellStyle name="Comma 4 13 2 3 2" xfId="37147"/>
    <cellStyle name="Comma 4 13 3" xfId="13028"/>
    <cellStyle name="Comma 4 13 3 2" xfId="21396"/>
    <cellStyle name="Comma 4 13 3 2 2" xfId="40015"/>
    <cellStyle name="Comma 4 13 3 3" xfId="25681"/>
    <cellStyle name="Comma 4 13 3 3 2" xfId="44295"/>
    <cellStyle name="Comma 4 13 3 4" xfId="29965"/>
    <cellStyle name="Comma 4 13 3 4 2" xfId="48579"/>
    <cellStyle name="Comma 4 13 3 5" xfId="35565"/>
    <cellStyle name="Comma 4 13 4" xfId="18522"/>
    <cellStyle name="Comma 4 13 4 2" xfId="37146"/>
    <cellStyle name="Comma 4 14" xfId="977"/>
    <cellStyle name="Comma 4 14 2" xfId="13030"/>
    <cellStyle name="Comma 4 14 2 2" xfId="21398"/>
    <cellStyle name="Comma 4 14 2 2 2" xfId="40017"/>
    <cellStyle name="Comma 4 14 2 3" xfId="25683"/>
    <cellStyle name="Comma 4 14 2 3 2" xfId="44297"/>
    <cellStyle name="Comma 4 14 2 4" xfId="29967"/>
    <cellStyle name="Comma 4 14 2 4 2" xfId="48581"/>
    <cellStyle name="Comma 4 14 2 5" xfId="35567"/>
    <cellStyle name="Comma 4 14 3" xfId="18524"/>
    <cellStyle name="Comma 4 14 3 2" xfId="37148"/>
    <cellStyle name="Comma 4 15" xfId="978"/>
    <cellStyle name="Comma 4 15 2" xfId="13031"/>
    <cellStyle name="Comma 4 15 2 2" xfId="21399"/>
    <cellStyle name="Comma 4 15 2 2 2" xfId="40018"/>
    <cellStyle name="Comma 4 15 2 3" xfId="25684"/>
    <cellStyle name="Comma 4 15 2 3 2" xfId="44298"/>
    <cellStyle name="Comma 4 15 2 4" xfId="29968"/>
    <cellStyle name="Comma 4 15 2 4 2" xfId="48582"/>
    <cellStyle name="Comma 4 15 2 5" xfId="35568"/>
    <cellStyle name="Comma 4 15 3" xfId="18525"/>
    <cellStyle name="Comma 4 15 3 2" xfId="37149"/>
    <cellStyle name="Comma 4 16" xfId="979"/>
    <cellStyle name="Comma 4 17" xfId="980"/>
    <cellStyle name="Comma 4 17 2" xfId="981"/>
    <cellStyle name="Comma 4 18" xfId="982"/>
    <cellStyle name="Comma 4 2" xfId="80"/>
    <cellStyle name="Comma 4 2 2" xfId="89"/>
    <cellStyle name="Comma 4 2 2 2" xfId="983"/>
    <cellStyle name="Comma 4 2 3" xfId="169"/>
    <cellStyle name="Comma 4 2 3 2" xfId="984"/>
    <cellStyle name="Comma 4 2 3 3" xfId="985"/>
    <cellStyle name="Comma 4 3" xfId="986"/>
    <cellStyle name="Comma 4 3 10" xfId="987"/>
    <cellStyle name="Comma 4 3 10 2" xfId="13033"/>
    <cellStyle name="Comma 4 3 10 2 2" xfId="21401"/>
    <cellStyle name="Comma 4 3 10 2 2 2" xfId="40020"/>
    <cellStyle name="Comma 4 3 10 2 3" xfId="25686"/>
    <cellStyle name="Comma 4 3 10 2 3 2" xfId="44300"/>
    <cellStyle name="Comma 4 3 10 2 4" xfId="29970"/>
    <cellStyle name="Comma 4 3 10 2 4 2" xfId="48584"/>
    <cellStyle name="Comma 4 3 10 2 5" xfId="35570"/>
    <cellStyle name="Comma 4 3 10 3" xfId="18527"/>
    <cellStyle name="Comma 4 3 10 3 2" xfId="37151"/>
    <cellStyle name="Comma 4 3 11" xfId="13032"/>
    <cellStyle name="Comma 4 3 11 2" xfId="21400"/>
    <cellStyle name="Comma 4 3 11 2 2" xfId="40019"/>
    <cellStyle name="Comma 4 3 11 3" xfId="25685"/>
    <cellStyle name="Comma 4 3 11 3 2" xfId="44299"/>
    <cellStyle name="Comma 4 3 11 4" xfId="29969"/>
    <cellStyle name="Comma 4 3 11 4 2" xfId="48583"/>
    <cellStyle name="Comma 4 3 11 5" xfId="35569"/>
    <cellStyle name="Comma 4 3 12" xfId="18526"/>
    <cellStyle name="Comma 4 3 12 2" xfId="37150"/>
    <cellStyle name="Comma 4 3 2" xfId="988"/>
    <cellStyle name="Comma 4 3 2 2" xfId="989"/>
    <cellStyle name="Comma 4 3 2 2 2" xfId="990"/>
    <cellStyle name="Comma 4 3 2 2 2 2" xfId="13036"/>
    <cellStyle name="Comma 4 3 2 2 2 2 2" xfId="21404"/>
    <cellStyle name="Comma 4 3 2 2 2 2 2 2" xfId="40023"/>
    <cellStyle name="Comma 4 3 2 2 2 2 3" xfId="25689"/>
    <cellStyle name="Comma 4 3 2 2 2 2 3 2" xfId="44303"/>
    <cellStyle name="Comma 4 3 2 2 2 2 4" xfId="29973"/>
    <cellStyle name="Comma 4 3 2 2 2 2 4 2" xfId="48587"/>
    <cellStyle name="Comma 4 3 2 2 2 2 5" xfId="35573"/>
    <cellStyle name="Comma 4 3 2 2 2 3" xfId="18530"/>
    <cellStyle name="Comma 4 3 2 2 2 3 2" xfId="37154"/>
    <cellStyle name="Comma 4 3 2 2 3" xfId="13035"/>
    <cellStyle name="Comma 4 3 2 2 3 2" xfId="21403"/>
    <cellStyle name="Comma 4 3 2 2 3 2 2" xfId="40022"/>
    <cellStyle name="Comma 4 3 2 2 3 3" xfId="25688"/>
    <cellStyle name="Comma 4 3 2 2 3 3 2" xfId="44302"/>
    <cellStyle name="Comma 4 3 2 2 3 4" xfId="29972"/>
    <cellStyle name="Comma 4 3 2 2 3 4 2" xfId="48586"/>
    <cellStyle name="Comma 4 3 2 2 3 5" xfId="35572"/>
    <cellStyle name="Comma 4 3 2 2 4" xfId="18529"/>
    <cellStyle name="Comma 4 3 2 2 4 2" xfId="37153"/>
    <cellStyle name="Comma 4 3 2 3" xfId="991"/>
    <cellStyle name="Comma 4 3 2 3 2" xfId="992"/>
    <cellStyle name="Comma 4 3 2 3 2 2" xfId="13038"/>
    <cellStyle name="Comma 4 3 2 3 2 2 2" xfId="21406"/>
    <cellStyle name="Comma 4 3 2 3 2 2 2 2" xfId="40025"/>
    <cellStyle name="Comma 4 3 2 3 2 2 3" xfId="25691"/>
    <cellStyle name="Comma 4 3 2 3 2 2 3 2" xfId="44305"/>
    <cellStyle name="Comma 4 3 2 3 2 2 4" xfId="29975"/>
    <cellStyle name="Comma 4 3 2 3 2 2 4 2" xfId="48589"/>
    <cellStyle name="Comma 4 3 2 3 2 2 5" xfId="35575"/>
    <cellStyle name="Comma 4 3 2 3 2 3" xfId="18532"/>
    <cellStyle name="Comma 4 3 2 3 2 3 2" xfId="37156"/>
    <cellStyle name="Comma 4 3 2 3 3" xfId="13037"/>
    <cellStyle name="Comma 4 3 2 3 3 2" xfId="21405"/>
    <cellStyle name="Comma 4 3 2 3 3 2 2" xfId="40024"/>
    <cellStyle name="Comma 4 3 2 3 3 3" xfId="25690"/>
    <cellStyle name="Comma 4 3 2 3 3 3 2" xfId="44304"/>
    <cellStyle name="Comma 4 3 2 3 3 4" xfId="29974"/>
    <cellStyle name="Comma 4 3 2 3 3 4 2" xfId="48588"/>
    <cellStyle name="Comma 4 3 2 3 3 5" xfId="35574"/>
    <cellStyle name="Comma 4 3 2 3 4" xfId="18531"/>
    <cellStyle name="Comma 4 3 2 3 4 2" xfId="37155"/>
    <cellStyle name="Comma 4 3 2 4" xfId="993"/>
    <cellStyle name="Comma 4 3 2 4 2" xfId="994"/>
    <cellStyle name="Comma 4 3 2 4 2 2" xfId="13040"/>
    <cellStyle name="Comma 4 3 2 4 2 2 2" xfId="21408"/>
    <cellStyle name="Comma 4 3 2 4 2 2 2 2" xfId="40027"/>
    <cellStyle name="Comma 4 3 2 4 2 2 3" xfId="25693"/>
    <cellStyle name="Comma 4 3 2 4 2 2 3 2" xfId="44307"/>
    <cellStyle name="Comma 4 3 2 4 2 2 4" xfId="29977"/>
    <cellStyle name="Comma 4 3 2 4 2 2 4 2" xfId="48591"/>
    <cellStyle name="Comma 4 3 2 4 2 2 5" xfId="35577"/>
    <cellStyle name="Comma 4 3 2 4 2 3" xfId="18534"/>
    <cellStyle name="Comma 4 3 2 4 2 3 2" xfId="37158"/>
    <cellStyle name="Comma 4 3 2 4 3" xfId="13039"/>
    <cellStyle name="Comma 4 3 2 4 3 2" xfId="21407"/>
    <cellStyle name="Comma 4 3 2 4 3 2 2" xfId="40026"/>
    <cellStyle name="Comma 4 3 2 4 3 3" xfId="25692"/>
    <cellStyle name="Comma 4 3 2 4 3 3 2" xfId="44306"/>
    <cellStyle name="Comma 4 3 2 4 3 4" xfId="29976"/>
    <cellStyle name="Comma 4 3 2 4 3 4 2" xfId="48590"/>
    <cellStyle name="Comma 4 3 2 4 3 5" xfId="35576"/>
    <cellStyle name="Comma 4 3 2 4 4" xfId="18533"/>
    <cellStyle name="Comma 4 3 2 4 4 2" xfId="37157"/>
    <cellStyle name="Comma 4 3 2 5" xfId="995"/>
    <cellStyle name="Comma 4 3 2 5 2" xfId="996"/>
    <cellStyle name="Comma 4 3 2 5 2 2" xfId="13042"/>
    <cellStyle name="Comma 4 3 2 5 2 2 2" xfId="21410"/>
    <cellStyle name="Comma 4 3 2 5 2 2 2 2" xfId="40029"/>
    <cellStyle name="Comma 4 3 2 5 2 2 3" xfId="25695"/>
    <cellStyle name="Comma 4 3 2 5 2 2 3 2" xfId="44309"/>
    <cellStyle name="Comma 4 3 2 5 2 2 4" xfId="29979"/>
    <cellStyle name="Comma 4 3 2 5 2 2 4 2" xfId="48593"/>
    <cellStyle name="Comma 4 3 2 5 2 2 5" xfId="35579"/>
    <cellStyle name="Comma 4 3 2 5 2 3" xfId="18536"/>
    <cellStyle name="Comma 4 3 2 5 2 3 2" xfId="37160"/>
    <cellStyle name="Comma 4 3 2 5 3" xfId="13041"/>
    <cellStyle name="Comma 4 3 2 5 3 2" xfId="21409"/>
    <cellStyle name="Comma 4 3 2 5 3 2 2" xfId="40028"/>
    <cellStyle name="Comma 4 3 2 5 3 3" xfId="25694"/>
    <cellStyle name="Comma 4 3 2 5 3 3 2" xfId="44308"/>
    <cellStyle name="Comma 4 3 2 5 3 4" xfId="29978"/>
    <cellStyle name="Comma 4 3 2 5 3 4 2" xfId="48592"/>
    <cellStyle name="Comma 4 3 2 5 3 5" xfId="35578"/>
    <cellStyle name="Comma 4 3 2 5 4" xfId="18535"/>
    <cellStyle name="Comma 4 3 2 5 4 2" xfId="37159"/>
    <cellStyle name="Comma 4 3 2 6" xfId="997"/>
    <cellStyle name="Comma 4 3 2 6 2" xfId="13043"/>
    <cellStyle name="Comma 4 3 2 6 2 2" xfId="21411"/>
    <cellStyle name="Comma 4 3 2 6 2 2 2" xfId="40030"/>
    <cellStyle name="Comma 4 3 2 6 2 3" xfId="25696"/>
    <cellStyle name="Comma 4 3 2 6 2 3 2" xfId="44310"/>
    <cellStyle name="Comma 4 3 2 6 2 4" xfId="29980"/>
    <cellStyle name="Comma 4 3 2 6 2 4 2" xfId="48594"/>
    <cellStyle name="Comma 4 3 2 6 2 5" xfId="35580"/>
    <cellStyle name="Comma 4 3 2 6 3" xfId="18537"/>
    <cellStyle name="Comma 4 3 2 6 3 2" xfId="37161"/>
    <cellStyle name="Comma 4 3 2 7" xfId="13034"/>
    <cellStyle name="Comma 4 3 2 7 2" xfId="21402"/>
    <cellStyle name="Comma 4 3 2 7 2 2" xfId="40021"/>
    <cellStyle name="Comma 4 3 2 7 3" xfId="25687"/>
    <cellStyle name="Comma 4 3 2 7 3 2" xfId="44301"/>
    <cellStyle name="Comma 4 3 2 7 4" xfId="29971"/>
    <cellStyle name="Comma 4 3 2 7 4 2" xfId="48585"/>
    <cellStyle name="Comma 4 3 2 7 5" xfId="35571"/>
    <cellStyle name="Comma 4 3 2 8" xfId="18528"/>
    <cellStyle name="Comma 4 3 2 8 2" xfId="37152"/>
    <cellStyle name="Comma 4 3 3" xfId="998"/>
    <cellStyle name="Comma 4 3 3 2" xfId="999"/>
    <cellStyle name="Comma 4 3 3 2 2" xfId="13045"/>
    <cellStyle name="Comma 4 3 3 2 2 2" xfId="21413"/>
    <cellStyle name="Comma 4 3 3 2 2 2 2" xfId="40032"/>
    <cellStyle name="Comma 4 3 3 2 2 3" xfId="25698"/>
    <cellStyle name="Comma 4 3 3 2 2 3 2" xfId="44312"/>
    <cellStyle name="Comma 4 3 3 2 2 4" xfId="29982"/>
    <cellStyle name="Comma 4 3 3 2 2 4 2" xfId="48596"/>
    <cellStyle name="Comma 4 3 3 2 2 5" xfId="35582"/>
    <cellStyle name="Comma 4 3 3 2 3" xfId="18539"/>
    <cellStyle name="Comma 4 3 3 2 3 2" xfId="37163"/>
    <cellStyle name="Comma 4 3 3 3" xfId="13044"/>
    <cellStyle name="Comma 4 3 3 3 2" xfId="21412"/>
    <cellStyle name="Comma 4 3 3 3 2 2" xfId="40031"/>
    <cellStyle name="Comma 4 3 3 3 3" xfId="25697"/>
    <cellStyle name="Comma 4 3 3 3 3 2" xfId="44311"/>
    <cellStyle name="Comma 4 3 3 3 4" xfId="29981"/>
    <cellStyle name="Comma 4 3 3 3 4 2" xfId="48595"/>
    <cellStyle name="Comma 4 3 3 3 5" xfId="35581"/>
    <cellStyle name="Comma 4 3 3 4" xfId="18538"/>
    <cellStyle name="Comma 4 3 3 4 2" xfId="37162"/>
    <cellStyle name="Comma 4 3 4" xfId="1000"/>
    <cellStyle name="Comma 4 3 4 2" xfId="1001"/>
    <cellStyle name="Comma 4 3 4 2 2" xfId="13047"/>
    <cellStyle name="Comma 4 3 4 2 2 2" xfId="21415"/>
    <cellStyle name="Comma 4 3 4 2 2 2 2" xfId="40034"/>
    <cellStyle name="Comma 4 3 4 2 2 3" xfId="25700"/>
    <cellStyle name="Comma 4 3 4 2 2 3 2" xfId="44314"/>
    <cellStyle name="Comma 4 3 4 2 2 4" xfId="29984"/>
    <cellStyle name="Comma 4 3 4 2 2 4 2" xfId="48598"/>
    <cellStyle name="Comma 4 3 4 2 2 5" xfId="35584"/>
    <cellStyle name="Comma 4 3 4 2 3" xfId="18541"/>
    <cellStyle name="Comma 4 3 4 2 3 2" xfId="37165"/>
    <cellStyle name="Comma 4 3 4 3" xfId="13046"/>
    <cellStyle name="Comma 4 3 4 3 2" xfId="21414"/>
    <cellStyle name="Comma 4 3 4 3 2 2" xfId="40033"/>
    <cellStyle name="Comma 4 3 4 3 3" xfId="25699"/>
    <cellStyle name="Comma 4 3 4 3 3 2" xfId="44313"/>
    <cellStyle name="Comma 4 3 4 3 4" xfId="29983"/>
    <cellStyle name="Comma 4 3 4 3 4 2" xfId="48597"/>
    <cellStyle name="Comma 4 3 4 3 5" xfId="35583"/>
    <cellStyle name="Comma 4 3 4 4" xfId="18540"/>
    <cellStyle name="Comma 4 3 4 4 2" xfId="37164"/>
    <cellStyle name="Comma 4 3 5" xfId="1002"/>
    <cellStyle name="Comma 4 3 5 2" xfId="1003"/>
    <cellStyle name="Comma 4 3 5 2 2" xfId="13049"/>
    <cellStyle name="Comma 4 3 5 2 2 2" xfId="21417"/>
    <cellStyle name="Comma 4 3 5 2 2 2 2" xfId="40036"/>
    <cellStyle name="Comma 4 3 5 2 2 3" xfId="25702"/>
    <cellStyle name="Comma 4 3 5 2 2 3 2" xfId="44316"/>
    <cellStyle name="Comma 4 3 5 2 2 4" xfId="29986"/>
    <cellStyle name="Comma 4 3 5 2 2 4 2" xfId="48600"/>
    <cellStyle name="Comma 4 3 5 2 2 5" xfId="35586"/>
    <cellStyle name="Comma 4 3 5 2 3" xfId="18543"/>
    <cellStyle name="Comma 4 3 5 2 3 2" xfId="37167"/>
    <cellStyle name="Comma 4 3 5 3" xfId="13048"/>
    <cellStyle name="Comma 4 3 5 3 2" xfId="21416"/>
    <cellStyle name="Comma 4 3 5 3 2 2" xfId="40035"/>
    <cellStyle name="Comma 4 3 5 3 3" xfId="25701"/>
    <cellStyle name="Comma 4 3 5 3 3 2" xfId="44315"/>
    <cellStyle name="Comma 4 3 5 3 4" xfId="29985"/>
    <cellStyle name="Comma 4 3 5 3 4 2" xfId="48599"/>
    <cellStyle name="Comma 4 3 5 3 5" xfId="35585"/>
    <cellStyle name="Comma 4 3 5 4" xfId="18542"/>
    <cellStyle name="Comma 4 3 5 4 2" xfId="37166"/>
    <cellStyle name="Comma 4 3 6" xfId="1004"/>
    <cellStyle name="Comma 4 3 6 2" xfId="1005"/>
    <cellStyle name="Comma 4 3 6 2 2" xfId="13051"/>
    <cellStyle name="Comma 4 3 6 2 2 2" xfId="21419"/>
    <cellStyle name="Comma 4 3 6 2 2 2 2" xfId="40038"/>
    <cellStyle name="Comma 4 3 6 2 2 3" xfId="25704"/>
    <cellStyle name="Comma 4 3 6 2 2 3 2" xfId="44318"/>
    <cellStyle name="Comma 4 3 6 2 2 4" xfId="29988"/>
    <cellStyle name="Comma 4 3 6 2 2 4 2" xfId="48602"/>
    <cellStyle name="Comma 4 3 6 2 2 5" xfId="35588"/>
    <cellStyle name="Comma 4 3 6 2 3" xfId="18545"/>
    <cellStyle name="Comma 4 3 6 2 3 2" xfId="37169"/>
    <cellStyle name="Comma 4 3 6 3" xfId="13050"/>
    <cellStyle name="Comma 4 3 6 3 2" xfId="21418"/>
    <cellStyle name="Comma 4 3 6 3 2 2" xfId="40037"/>
    <cellStyle name="Comma 4 3 6 3 3" xfId="25703"/>
    <cellStyle name="Comma 4 3 6 3 3 2" xfId="44317"/>
    <cellStyle name="Comma 4 3 6 3 4" xfId="29987"/>
    <cellStyle name="Comma 4 3 6 3 4 2" xfId="48601"/>
    <cellStyle name="Comma 4 3 6 3 5" xfId="35587"/>
    <cellStyle name="Comma 4 3 6 4" xfId="18544"/>
    <cellStyle name="Comma 4 3 6 4 2" xfId="37168"/>
    <cellStyle name="Comma 4 3 7" xfId="1006"/>
    <cellStyle name="Comma 4 3 7 2" xfId="1007"/>
    <cellStyle name="Comma 4 3 7 2 2" xfId="13053"/>
    <cellStyle name="Comma 4 3 7 2 2 2" xfId="21421"/>
    <cellStyle name="Comma 4 3 7 2 2 2 2" xfId="40040"/>
    <cellStyle name="Comma 4 3 7 2 2 3" xfId="25706"/>
    <cellStyle name="Comma 4 3 7 2 2 3 2" xfId="44320"/>
    <cellStyle name="Comma 4 3 7 2 2 4" xfId="29990"/>
    <cellStyle name="Comma 4 3 7 2 2 4 2" xfId="48604"/>
    <cellStyle name="Comma 4 3 7 2 2 5" xfId="35590"/>
    <cellStyle name="Comma 4 3 7 2 3" xfId="18547"/>
    <cellStyle name="Comma 4 3 7 2 3 2" xfId="37171"/>
    <cellStyle name="Comma 4 3 7 3" xfId="13052"/>
    <cellStyle name="Comma 4 3 7 3 2" xfId="21420"/>
    <cellStyle name="Comma 4 3 7 3 2 2" xfId="40039"/>
    <cellStyle name="Comma 4 3 7 3 3" xfId="25705"/>
    <cellStyle name="Comma 4 3 7 3 3 2" xfId="44319"/>
    <cellStyle name="Comma 4 3 7 3 4" xfId="29989"/>
    <cellStyle name="Comma 4 3 7 3 4 2" xfId="48603"/>
    <cellStyle name="Comma 4 3 7 3 5" xfId="35589"/>
    <cellStyle name="Comma 4 3 7 4" xfId="18546"/>
    <cellStyle name="Comma 4 3 7 4 2" xfId="37170"/>
    <cellStyle name="Comma 4 3 8" xfId="1008"/>
    <cellStyle name="Comma 4 3 8 2" xfId="1009"/>
    <cellStyle name="Comma 4 3 8 2 2" xfId="13055"/>
    <cellStyle name="Comma 4 3 8 2 2 2" xfId="21423"/>
    <cellStyle name="Comma 4 3 8 2 2 2 2" xfId="40042"/>
    <cellStyle name="Comma 4 3 8 2 2 3" xfId="25708"/>
    <cellStyle name="Comma 4 3 8 2 2 3 2" xfId="44322"/>
    <cellStyle name="Comma 4 3 8 2 2 4" xfId="29992"/>
    <cellStyle name="Comma 4 3 8 2 2 4 2" xfId="48606"/>
    <cellStyle name="Comma 4 3 8 2 2 5" xfId="35592"/>
    <cellStyle name="Comma 4 3 8 2 3" xfId="18549"/>
    <cellStyle name="Comma 4 3 8 2 3 2" xfId="37173"/>
    <cellStyle name="Comma 4 3 8 3" xfId="13054"/>
    <cellStyle name="Comma 4 3 8 3 2" xfId="21422"/>
    <cellStyle name="Comma 4 3 8 3 2 2" xfId="40041"/>
    <cellStyle name="Comma 4 3 8 3 3" xfId="25707"/>
    <cellStyle name="Comma 4 3 8 3 3 2" xfId="44321"/>
    <cellStyle name="Comma 4 3 8 3 4" xfId="29991"/>
    <cellStyle name="Comma 4 3 8 3 4 2" xfId="48605"/>
    <cellStyle name="Comma 4 3 8 3 5" xfId="35591"/>
    <cellStyle name="Comma 4 3 8 4" xfId="18548"/>
    <cellStyle name="Comma 4 3 8 4 2" xfId="37172"/>
    <cellStyle name="Comma 4 3 9" xfId="1010"/>
    <cellStyle name="Comma 4 3 9 2" xfId="1011"/>
    <cellStyle name="Comma 4 3 9 2 2" xfId="13057"/>
    <cellStyle name="Comma 4 3 9 2 2 2" xfId="21425"/>
    <cellStyle name="Comma 4 3 9 2 2 2 2" xfId="40044"/>
    <cellStyle name="Comma 4 3 9 2 2 3" xfId="25710"/>
    <cellStyle name="Comma 4 3 9 2 2 3 2" xfId="44324"/>
    <cellStyle name="Comma 4 3 9 2 2 4" xfId="29994"/>
    <cellStyle name="Comma 4 3 9 2 2 4 2" xfId="48608"/>
    <cellStyle name="Comma 4 3 9 2 2 5" xfId="35594"/>
    <cellStyle name="Comma 4 3 9 2 3" xfId="18551"/>
    <cellStyle name="Comma 4 3 9 2 3 2" xfId="37175"/>
    <cellStyle name="Comma 4 3 9 3" xfId="13056"/>
    <cellStyle name="Comma 4 3 9 3 2" xfId="21424"/>
    <cellStyle name="Comma 4 3 9 3 2 2" xfId="40043"/>
    <cellStyle name="Comma 4 3 9 3 3" xfId="25709"/>
    <cellStyle name="Comma 4 3 9 3 3 2" xfId="44323"/>
    <cellStyle name="Comma 4 3 9 3 4" xfId="29993"/>
    <cellStyle name="Comma 4 3 9 3 4 2" xfId="48607"/>
    <cellStyle name="Comma 4 3 9 3 5" xfId="35593"/>
    <cellStyle name="Comma 4 3 9 4" xfId="18550"/>
    <cellStyle name="Comma 4 3 9 4 2" xfId="37174"/>
    <cellStyle name="Comma 4 4" xfId="1012"/>
    <cellStyle name="Comma 4 4 2" xfId="1013"/>
    <cellStyle name="Comma 4 4 2 2" xfId="1014"/>
    <cellStyle name="Comma 4 4 2 2 2" xfId="13060"/>
    <cellStyle name="Comma 4 4 2 2 2 2" xfId="21428"/>
    <cellStyle name="Comma 4 4 2 2 2 2 2" xfId="40047"/>
    <cellStyle name="Comma 4 4 2 2 2 3" xfId="25713"/>
    <cellStyle name="Comma 4 4 2 2 2 3 2" xfId="44327"/>
    <cellStyle name="Comma 4 4 2 2 2 4" xfId="29997"/>
    <cellStyle name="Comma 4 4 2 2 2 4 2" xfId="48611"/>
    <cellStyle name="Comma 4 4 2 2 2 5" xfId="35597"/>
    <cellStyle name="Comma 4 4 2 2 3" xfId="18554"/>
    <cellStyle name="Comma 4 4 2 2 3 2" xfId="37178"/>
    <cellStyle name="Comma 4 4 2 3" xfId="13059"/>
    <cellStyle name="Comma 4 4 2 3 2" xfId="21427"/>
    <cellStyle name="Comma 4 4 2 3 2 2" xfId="40046"/>
    <cellStyle name="Comma 4 4 2 3 3" xfId="25712"/>
    <cellStyle name="Comma 4 4 2 3 3 2" xfId="44326"/>
    <cellStyle name="Comma 4 4 2 3 4" xfId="29996"/>
    <cellStyle name="Comma 4 4 2 3 4 2" xfId="48610"/>
    <cellStyle name="Comma 4 4 2 3 5" xfId="35596"/>
    <cellStyle name="Comma 4 4 2 4" xfId="18553"/>
    <cellStyle name="Comma 4 4 2 4 2" xfId="37177"/>
    <cellStyle name="Comma 4 4 3" xfId="1015"/>
    <cellStyle name="Comma 4 4 3 2" xfId="1016"/>
    <cellStyle name="Comma 4 4 3 2 2" xfId="13062"/>
    <cellStyle name="Comma 4 4 3 2 2 2" xfId="21430"/>
    <cellStyle name="Comma 4 4 3 2 2 2 2" xfId="40049"/>
    <cellStyle name="Comma 4 4 3 2 2 3" xfId="25715"/>
    <cellStyle name="Comma 4 4 3 2 2 3 2" xfId="44329"/>
    <cellStyle name="Comma 4 4 3 2 2 4" xfId="29999"/>
    <cellStyle name="Comma 4 4 3 2 2 4 2" xfId="48613"/>
    <cellStyle name="Comma 4 4 3 2 2 5" xfId="35599"/>
    <cellStyle name="Comma 4 4 3 2 3" xfId="18556"/>
    <cellStyle name="Comma 4 4 3 2 3 2" xfId="37180"/>
    <cellStyle name="Comma 4 4 3 3" xfId="13061"/>
    <cellStyle name="Comma 4 4 3 3 2" xfId="21429"/>
    <cellStyle name="Comma 4 4 3 3 2 2" xfId="40048"/>
    <cellStyle name="Comma 4 4 3 3 3" xfId="25714"/>
    <cellStyle name="Comma 4 4 3 3 3 2" xfId="44328"/>
    <cellStyle name="Comma 4 4 3 3 4" xfId="29998"/>
    <cellStyle name="Comma 4 4 3 3 4 2" xfId="48612"/>
    <cellStyle name="Comma 4 4 3 3 5" xfId="35598"/>
    <cellStyle name="Comma 4 4 3 4" xfId="18555"/>
    <cellStyle name="Comma 4 4 3 4 2" xfId="37179"/>
    <cellStyle name="Comma 4 4 4" xfId="1017"/>
    <cellStyle name="Comma 4 4 4 2" xfId="1018"/>
    <cellStyle name="Comma 4 4 4 2 2" xfId="13064"/>
    <cellStyle name="Comma 4 4 4 2 2 2" xfId="21432"/>
    <cellStyle name="Comma 4 4 4 2 2 2 2" xfId="40051"/>
    <cellStyle name="Comma 4 4 4 2 2 3" xfId="25717"/>
    <cellStyle name="Comma 4 4 4 2 2 3 2" xfId="44331"/>
    <cellStyle name="Comma 4 4 4 2 2 4" xfId="30001"/>
    <cellStyle name="Comma 4 4 4 2 2 4 2" xfId="48615"/>
    <cellStyle name="Comma 4 4 4 2 2 5" xfId="35601"/>
    <cellStyle name="Comma 4 4 4 2 3" xfId="18558"/>
    <cellStyle name="Comma 4 4 4 2 3 2" xfId="37182"/>
    <cellStyle name="Comma 4 4 4 3" xfId="13063"/>
    <cellStyle name="Comma 4 4 4 3 2" xfId="21431"/>
    <cellStyle name="Comma 4 4 4 3 2 2" xfId="40050"/>
    <cellStyle name="Comma 4 4 4 3 3" xfId="25716"/>
    <cellStyle name="Comma 4 4 4 3 3 2" xfId="44330"/>
    <cellStyle name="Comma 4 4 4 3 4" xfId="30000"/>
    <cellStyle name="Comma 4 4 4 3 4 2" xfId="48614"/>
    <cellStyle name="Comma 4 4 4 3 5" xfId="35600"/>
    <cellStyle name="Comma 4 4 4 4" xfId="18557"/>
    <cellStyle name="Comma 4 4 4 4 2" xfId="37181"/>
    <cellStyle name="Comma 4 4 5" xfId="1019"/>
    <cellStyle name="Comma 4 4 5 2" xfId="1020"/>
    <cellStyle name="Comma 4 4 5 2 2" xfId="13066"/>
    <cellStyle name="Comma 4 4 5 2 2 2" xfId="21434"/>
    <cellStyle name="Comma 4 4 5 2 2 2 2" xfId="40053"/>
    <cellStyle name="Comma 4 4 5 2 2 3" xfId="25719"/>
    <cellStyle name="Comma 4 4 5 2 2 3 2" xfId="44333"/>
    <cellStyle name="Comma 4 4 5 2 2 4" xfId="30003"/>
    <cellStyle name="Comma 4 4 5 2 2 4 2" xfId="48617"/>
    <cellStyle name="Comma 4 4 5 2 2 5" xfId="35603"/>
    <cellStyle name="Comma 4 4 5 2 3" xfId="18560"/>
    <cellStyle name="Comma 4 4 5 2 3 2" xfId="37184"/>
    <cellStyle name="Comma 4 4 5 3" xfId="13065"/>
    <cellStyle name="Comma 4 4 5 3 2" xfId="21433"/>
    <cellStyle name="Comma 4 4 5 3 2 2" xfId="40052"/>
    <cellStyle name="Comma 4 4 5 3 3" xfId="25718"/>
    <cellStyle name="Comma 4 4 5 3 3 2" xfId="44332"/>
    <cellStyle name="Comma 4 4 5 3 4" xfId="30002"/>
    <cellStyle name="Comma 4 4 5 3 4 2" xfId="48616"/>
    <cellStyle name="Comma 4 4 5 3 5" xfId="35602"/>
    <cellStyle name="Comma 4 4 5 4" xfId="18559"/>
    <cellStyle name="Comma 4 4 5 4 2" xfId="37183"/>
    <cellStyle name="Comma 4 4 6" xfId="1021"/>
    <cellStyle name="Comma 4 4 6 2" xfId="13067"/>
    <cellStyle name="Comma 4 4 6 2 2" xfId="21435"/>
    <cellStyle name="Comma 4 4 6 2 2 2" xfId="40054"/>
    <cellStyle name="Comma 4 4 6 2 3" xfId="25720"/>
    <cellStyle name="Comma 4 4 6 2 3 2" xfId="44334"/>
    <cellStyle name="Comma 4 4 6 2 4" xfId="30004"/>
    <cellStyle name="Comma 4 4 6 2 4 2" xfId="48618"/>
    <cellStyle name="Comma 4 4 6 2 5" xfId="35604"/>
    <cellStyle name="Comma 4 4 6 3" xfId="18561"/>
    <cellStyle name="Comma 4 4 6 3 2" xfId="37185"/>
    <cellStyle name="Comma 4 4 7" xfId="13058"/>
    <cellStyle name="Comma 4 4 7 2" xfId="21426"/>
    <cellStyle name="Comma 4 4 7 2 2" xfId="40045"/>
    <cellStyle name="Comma 4 4 7 3" xfId="25711"/>
    <cellStyle name="Comma 4 4 7 3 2" xfId="44325"/>
    <cellStyle name="Comma 4 4 7 4" xfId="29995"/>
    <cellStyle name="Comma 4 4 7 4 2" xfId="48609"/>
    <cellStyle name="Comma 4 4 7 5" xfId="35595"/>
    <cellStyle name="Comma 4 4 8" xfId="18552"/>
    <cellStyle name="Comma 4 4 8 2" xfId="37176"/>
    <cellStyle name="Comma 4 5" xfId="1022"/>
    <cellStyle name="Comma 4 5 2" xfId="1023"/>
    <cellStyle name="Comma 4 5 2 2" xfId="1024"/>
    <cellStyle name="Comma 4 5 2 2 2" xfId="13070"/>
    <cellStyle name="Comma 4 5 2 2 2 2" xfId="21438"/>
    <cellStyle name="Comma 4 5 2 2 2 2 2" xfId="40057"/>
    <cellStyle name="Comma 4 5 2 2 2 3" xfId="25723"/>
    <cellStyle name="Comma 4 5 2 2 2 3 2" xfId="44337"/>
    <cellStyle name="Comma 4 5 2 2 2 4" xfId="30007"/>
    <cellStyle name="Comma 4 5 2 2 2 4 2" xfId="48621"/>
    <cellStyle name="Comma 4 5 2 2 2 5" xfId="35607"/>
    <cellStyle name="Comma 4 5 2 2 3" xfId="18564"/>
    <cellStyle name="Comma 4 5 2 2 3 2" xfId="37188"/>
    <cellStyle name="Comma 4 5 2 3" xfId="13069"/>
    <cellStyle name="Comma 4 5 2 3 2" xfId="21437"/>
    <cellStyle name="Comma 4 5 2 3 2 2" xfId="40056"/>
    <cellStyle name="Comma 4 5 2 3 3" xfId="25722"/>
    <cellStyle name="Comma 4 5 2 3 3 2" xfId="44336"/>
    <cellStyle name="Comma 4 5 2 3 4" xfId="30006"/>
    <cellStyle name="Comma 4 5 2 3 4 2" xfId="48620"/>
    <cellStyle name="Comma 4 5 2 3 5" xfId="35606"/>
    <cellStyle name="Comma 4 5 2 4" xfId="18563"/>
    <cellStyle name="Comma 4 5 2 4 2" xfId="37187"/>
    <cellStyle name="Comma 4 5 3" xfId="1025"/>
    <cellStyle name="Comma 4 5 3 2" xfId="1026"/>
    <cellStyle name="Comma 4 5 3 2 2" xfId="13072"/>
    <cellStyle name="Comma 4 5 3 2 2 2" xfId="21440"/>
    <cellStyle name="Comma 4 5 3 2 2 2 2" xfId="40059"/>
    <cellStyle name="Comma 4 5 3 2 2 3" xfId="25725"/>
    <cellStyle name="Comma 4 5 3 2 2 3 2" xfId="44339"/>
    <cellStyle name="Comma 4 5 3 2 2 4" xfId="30009"/>
    <cellStyle name="Comma 4 5 3 2 2 4 2" xfId="48623"/>
    <cellStyle name="Comma 4 5 3 2 2 5" xfId="35609"/>
    <cellStyle name="Comma 4 5 3 2 3" xfId="18566"/>
    <cellStyle name="Comma 4 5 3 2 3 2" xfId="37190"/>
    <cellStyle name="Comma 4 5 3 3" xfId="13071"/>
    <cellStyle name="Comma 4 5 3 3 2" xfId="21439"/>
    <cellStyle name="Comma 4 5 3 3 2 2" xfId="40058"/>
    <cellStyle name="Comma 4 5 3 3 3" xfId="25724"/>
    <cellStyle name="Comma 4 5 3 3 3 2" xfId="44338"/>
    <cellStyle name="Comma 4 5 3 3 4" xfId="30008"/>
    <cellStyle name="Comma 4 5 3 3 4 2" xfId="48622"/>
    <cellStyle name="Comma 4 5 3 3 5" xfId="35608"/>
    <cellStyle name="Comma 4 5 3 4" xfId="18565"/>
    <cellStyle name="Comma 4 5 3 4 2" xfId="37189"/>
    <cellStyle name="Comma 4 5 4" xfId="1027"/>
    <cellStyle name="Comma 4 5 4 2" xfId="1028"/>
    <cellStyle name="Comma 4 5 4 2 2" xfId="13074"/>
    <cellStyle name="Comma 4 5 4 2 2 2" xfId="21442"/>
    <cellStyle name="Comma 4 5 4 2 2 2 2" xfId="40061"/>
    <cellStyle name="Comma 4 5 4 2 2 3" xfId="25727"/>
    <cellStyle name="Comma 4 5 4 2 2 3 2" xfId="44341"/>
    <cellStyle name="Comma 4 5 4 2 2 4" xfId="30011"/>
    <cellStyle name="Comma 4 5 4 2 2 4 2" xfId="48625"/>
    <cellStyle name="Comma 4 5 4 2 2 5" xfId="35611"/>
    <cellStyle name="Comma 4 5 4 2 3" xfId="18568"/>
    <cellStyle name="Comma 4 5 4 2 3 2" xfId="37192"/>
    <cellStyle name="Comma 4 5 4 3" xfId="13073"/>
    <cellStyle name="Comma 4 5 4 3 2" xfId="21441"/>
    <cellStyle name="Comma 4 5 4 3 2 2" xfId="40060"/>
    <cellStyle name="Comma 4 5 4 3 3" xfId="25726"/>
    <cellStyle name="Comma 4 5 4 3 3 2" xfId="44340"/>
    <cellStyle name="Comma 4 5 4 3 4" xfId="30010"/>
    <cellStyle name="Comma 4 5 4 3 4 2" xfId="48624"/>
    <cellStyle name="Comma 4 5 4 3 5" xfId="35610"/>
    <cellStyle name="Comma 4 5 4 4" xfId="18567"/>
    <cellStyle name="Comma 4 5 4 4 2" xfId="37191"/>
    <cellStyle name="Comma 4 5 5" xfId="1029"/>
    <cellStyle name="Comma 4 5 5 2" xfId="1030"/>
    <cellStyle name="Comma 4 5 5 2 2" xfId="13076"/>
    <cellStyle name="Comma 4 5 5 2 2 2" xfId="21444"/>
    <cellStyle name="Comma 4 5 5 2 2 2 2" xfId="40063"/>
    <cellStyle name="Comma 4 5 5 2 2 3" xfId="25729"/>
    <cellStyle name="Comma 4 5 5 2 2 3 2" xfId="44343"/>
    <cellStyle name="Comma 4 5 5 2 2 4" xfId="30013"/>
    <cellStyle name="Comma 4 5 5 2 2 4 2" xfId="48627"/>
    <cellStyle name="Comma 4 5 5 2 2 5" xfId="35613"/>
    <cellStyle name="Comma 4 5 5 2 3" xfId="18570"/>
    <cellStyle name="Comma 4 5 5 2 3 2" xfId="37194"/>
    <cellStyle name="Comma 4 5 5 3" xfId="13075"/>
    <cellStyle name="Comma 4 5 5 3 2" xfId="21443"/>
    <cellStyle name="Comma 4 5 5 3 2 2" xfId="40062"/>
    <cellStyle name="Comma 4 5 5 3 3" xfId="25728"/>
    <cellStyle name="Comma 4 5 5 3 3 2" xfId="44342"/>
    <cellStyle name="Comma 4 5 5 3 4" xfId="30012"/>
    <cellStyle name="Comma 4 5 5 3 4 2" xfId="48626"/>
    <cellStyle name="Comma 4 5 5 3 5" xfId="35612"/>
    <cellStyle name="Comma 4 5 5 4" xfId="18569"/>
    <cellStyle name="Comma 4 5 5 4 2" xfId="37193"/>
    <cellStyle name="Comma 4 5 6" xfId="1031"/>
    <cellStyle name="Comma 4 5 6 2" xfId="13077"/>
    <cellStyle name="Comma 4 5 6 2 2" xfId="21445"/>
    <cellStyle name="Comma 4 5 6 2 2 2" xfId="40064"/>
    <cellStyle name="Comma 4 5 6 2 3" xfId="25730"/>
    <cellStyle name="Comma 4 5 6 2 3 2" xfId="44344"/>
    <cellStyle name="Comma 4 5 6 2 4" xfId="30014"/>
    <cellStyle name="Comma 4 5 6 2 4 2" xfId="48628"/>
    <cellStyle name="Comma 4 5 6 2 5" xfId="35614"/>
    <cellStyle name="Comma 4 5 6 3" xfId="18571"/>
    <cellStyle name="Comma 4 5 6 3 2" xfId="37195"/>
    <cellStyle name="Comma 4 5 7" xfId="13068"/>
    <cellStyle name="Comma 4 5 7 2" xfId="21436"/>
    <cellStyle name="Comma 4 5 7 2 2" xfId="40055"/>
    <cellStyle name="Comma 4 5 7 3" xfId="25721"/>
    <cellStyle name="Comma 4 5 7 3 2" xfId="44335"/>
    <cellStyle name="Comma 4 5 7 4" xfId="30005"/>
    <cellStyle name="Comma 4 5 7 4 2" xfId="48619"/>
    <cellStyle name="Comma 4 5 7 5" xfId="35605"/>
    <cellStyle name="Comma 4 5 8" xfId="18562"/>
    <cellStyle name="Comma 4 5 8 2" xfId="37186"/>
    <cellStyle name="Comma 4 6" xfId="1032"/>
    <cellStyle name="Comma 4 6 2" xfId="1033"/>
    <cellStyle name="Comma 4 6 2 2" xfId="1034"/>
    <cellStyle name="Comma 4 6 2 2 2" xfId="13080"/>
    <cellStyle name="Comma 4 6 2 2 2 2" xfId="21448"/>
    <cellStyle name="Comma 4 6 2 2 2 2 2" xfId="40067"/>
    <cellStyle name="Comma 4 6 2 2 2 3" xfId="25733"/>
    <cellStyle name="Comma 4 6 2 2 2 3 2" xfId="44347"/>
    <cellStyle name="Comma 4 6 2 2 2 4" xfId="30017"/>
    <cellStyle name="Comma 4 6 2 2 2 4 2" xfId="48631"/>
    <cellStyle name="Comma 4 6 2 2 2 5" xfId="35617"/>
    <cellStyle name="Comma 4 6 2 2 3" xfId="18574"/>
    <cellStyle name="Comma 4 6 2 2 3 2" xfId="37198"/>
    <cellStyle name="Comma 4 6 2 3" xfId="13079"/>
    <cellStyle name="Comma 4 6 2 3 2" xfId="21447"/>
    <cellStyle name="Comma 4 6 2 3 2 2" xfId="40066"/>
    <cellStyle name="Comma 4 6 2 3 3" xfId="25732"/>
    <cellStyle name="Comma 4 6 2 3 3 2" xfId="44346"/>
    <cellStyle name="Comma 4 6 2 3 4" xfId="30016"/>
    <cellStyle name="Comma 4 6 2 3 4 2" xfId="48630"/>
    <cellStyle name="Comma 4 6 2 3 5" xfId="35616"/>
    <cellStyle name="Comma 4 6 2 4" xfId="18573"/>
    <cellStyle name="Comma 4 6 2 4 2" xfId="37197"/>
    <cellStyle name="Comma 4 6 3" xfId="1035"/>
    <cellStyle name="Comma 4 6 3 2" xfId="1036"/>
    <cellStyle name="Comma 4 6 3 2 2" xfId="13082"/>
    <cellStyle name="Comma 4 6 3 2 2 2" xfId="21450"/>
    <cellStyle name="Comma 4 6 3 2 2 2 2" xfId="40069"/>
    <cellStyle name="Comma 4 6 3 2 2 3" xfId="25735"/>
    <cellStyle name="Comma 4 6 3 2 2 3 2" xfId="44349"/>
    <cellStyle name="Comma 4 6 3 2 2 4" xfId="30019"/>
    <cellStyle name="Comma 4 6 3 2 2 4 2" xfId="48633"/>
    <cellStyle name="Comma 4 6 3 2 2 5" xfId="35619"/>
    <cellStyle name="Comma 4 6 3 2 3" xfId="18576"/>
    <cellStyle name="Comma 4 6 3 2 3 2" xfId="37200"/>
    <cellStyle name="Comma 4 6 3 3" xfId="13081"/>
    <cellStyle name="Comma 4 6 3 3 2" xfId="21449"/>
    <cellStyle name="Comma 4 6 3 3 2 2" xfId="40068"/>
    <cellStyle name="Comma 4 6 3 3 3" xfId="25734"/>
    <cellStyle name="Comma 4 6 3 3 3 2" xfId="44348"/>
    <cellStyle name="Comma 4 6 3 3 4" xfId="30018"/>
    <cellStyle name="Comma 4 6 3 3 4 2" xfId="48632"/>
    <cellStyle name="Comma 4 6 3 3 5" xfId="35618"/>
    <cellStyle name="Comma 4 6 3 4" xfId="18575"/>
    <cellStyle name="Comma 4 6 3 4 2" xfId="37199"/>
    <cellStyle name="Comma 4 6 4" xfId="1037"/>
    <cellStyle name="Comma 4 6 4 2" xfId="1038"/>
    <cellStyle name="Comma 4 6 4 2 2" xfId="13084"/>
    <cellStyle name="Comma 4 6 4 2 2 2" xfId="21452"/>
    <cellStyle name="Comma 4 6 4 2 2 2 2" xfId="40071"/>
    <cellStyle name="Comma 4 6 4 2 2 3" xfId="25737"/>
    <cellStyle name="Comma 4 6 4 2 2 3 2" xfId="44351"/>
    <cellStyle name="Comma 4 6 4 2 2 4" xfId="30021"/>
    <cellStyle name="Comma 4 6 4 2 2 4 2" xfId="48635"/>
    <cellStyle name="Comma 4 6 4 2 2 5" xfId="35621"/>
    <cellStyle name="Comma 4 6 4 2 3" xfId="18578"/>
    <cellStyle name="Comma 4 6 4 2 3 2" xfId="37202"/>
    <cellStyle name="Comma 4 6 4 3" xfId="13083"/>
    <cellStyle name="Comma 4 6 4 3 2" xfId="21451"/>
    <cellStyle name="Comma 4 6 4 3 2 2" xfId="40070"/>
    <cellStyle name="Comma 4 6 4 3 3" xfId="25736"/>
    <cellStyle name="Comma 4 6 4 3 3 2" xfId="44350"/>
    <cellStyle name="Comma 4 6 4 3 4" xfId="30020"/>
    <cellStyle name="Comma 4 6 4 3 4 2" xfId="48634"/>
    <cellStyle name="Comma 4 6 4 3 5" xfId="35620"/>
    <cellStyle name="Comma 4 6 4 4" xfId="18577"/>
    <cellStyle name="Comma 4 6 4 4 2" xfId="37201"/>
    <cellStyle name="Comma 4 6 5" xfId="1039"/>
    <cellStyle name="Comma 4 6 5 2" xfId="1040"/>
    <cellStyle name="Comma 4 6 5 2 2" xfId="13086"/>
    <cellStyle name="Comma 4 6 5 2 2 2" xfId="21454"/>
    <cellStyle name="Comma 4 6 5 2 2 2 2" xfId="40073"/>
    <cellStyle name="Comma 4 6 5 2 2 3" xfId="25739"/>
    <cellStyle name="Comma 4 6 5 2 2 3 2" xfId="44353"/>
    <cellStyle name="Comma 4 6 5 2 2 4" xfId="30023"/>
    <cellStyle name="Comma 4 6 5 2 2 4 2" xfId="48637"/>
    <cellStyle name="Comma 4 6 5 2 2 5" xfId="35623"/>
    <cellStyle name="Comma 4 6 5 2 3" xfId="18580"/>
    <cellStyle name="Comma 4 6 5 2 3 2" xfId="37204"/>
    <cellStyle name="Comma 4 6 5 3" xfId="13085"/>
    <cellStyle name="Comma 4 6 5 3 2" xfId="21453"/>
    <cellStyle name="Comma 4 6 5 3 2 2" xfId="40072"/>
    <cellStyle name="Comma 4 6 5 3 3" xfId="25738"/>
    <cellStyle name="Comma 4 6 5 3 3 2" xfId="44352"/>
    <cellStyle name="Comma 4 6 5 3 4" xfId="30022"/>
    <cellStyle name="Comma 4 6 5 3 4 2" xfId="48636"/>
    <cellStyle name="Comma 4 6 5 3 5" xfId="35622"/>
    <cellStyle name="Comma 4 6 5 4" xfId="18579"/>
    <cellStyle name="Comma 4 6 5 4 2" xfId="37203"/>
    <cellStyle name="Comma 4 6 6" xfId="1041"/>
    <cellStyle name="Comma 4 6 6 2" xfId="13087"/>
    <cellStyle name="Comma 4 6 6 2 2" xfId="21455"/>
    <cellStyle name="Comma 4 6 6 2 2 2" xfId="40074"/>
    <cellStyle name="Comma 4 6 6 2 3" xfId="25740"/>
    <cellStyle name="Comma 4 6 6 2 3 2" xfId="44354"/>
    <cellStyle name="Comma 4 6 6 2 4" xfId="30024"/>
    <cellStyle name="Comma 4 6 6 2 4 2" xfId="48638"/>
    <cellStyle name="Comma 4 6 6 2 5" xfId="35624"/>
    <cellStyle name="Comma 4 6 6 3" xfId="18581"/>
    <cellStyle name="Comma 4 6 6 3 2" xfId="37205"/>
    <cellStyle name="Comma 4 6 7" xfId="13078"/>
    <cellStyle name="Comma 4 6 7 2" xfId="21446"/>
    <cellStyle name="Comma 4 6 7 2 2" xfId="40065"/>
    <cellStyle name="Comma 4 6 7 3" xfId="25731"/>
    <cellStyle name="Comma 4 6 7 3 2" xfId="44345"/>
    <cellStyle name="Comma 4 6 7 4" xfId="30015"/>
    <cellStyle name="Comma 4 6 7 4 2" xfId="48629"/>
    <cellStyle name="Comma 4 6 7 5" xfId="35615"/>
    <cellStyle name="Comma 4 6 8" xfId="18572"/>
    <cellStyle name="Comma 4 6 8 2" xfId="37196"/>
    <cellStyle name="Comma 4 7" xfId="1042"/>
    <cellStyle name="Comma 4 7 2" xfId="1043"/>
    <cellStyle name="Comma 4 7 2 2" xfId="13089"/>
    <cellStyle name="Comma 4 7 2 2 2" xfId="21457"/>
    <cellStyle name="Comma 4 7 2 2 2 2" xfId="40076"/>
    <cellStyle name="Comma 4 7 2 2 3" xfId="25742"/>
    <cellStyle name="Comma 4 7 2 2 3 2" xfId="44356"/>
    <cellStyle name="Comma 4 7 2 2 4" xfId="30026"/>
    <cellStyle name="Comma 4 7 2 2 4 2" xfId="48640"/>
    <cellStyle name="Comma 4 7 2 2 5" xfId="35626"/>
    <cellStyle name="Comma 4 7 2 3" xfId="18583"/>
    <cellStyle name="Comma 4 7 2 3 2" xfId="37207"/>
    <cellStyle name="Comma 4 7 3" xfId="13088"/>
    <cellStyle name="Comma 4 7 3 2" xfId="21456"/>
    <cellStyle name="Comma 4 7 3 2 2" xfId="40075"/>
    <cellStyle name="Comma 4 7 3 3" xfId="25741"/>
    <cellStyle name="Comma 4 7 3 3 2" xfId="44355"/>
    <cellStyle name="Comma 4 7 3 4" xfId="30025"/>
    <cellStyle name="Comma 4 7 3 4 2" xfId="48639"/>
    <cellStyle name="Comma 4 7 3 5" xfId="35625"/>
    <cellStyle name="Comma 4 7 4" xfId="18582"/>
    <cellStyle name="Comma 4 7 4 2" xfId="37206"/>
    <cellStyle name="Comma 4 8" xfId="1044"/>
    <cellStyle name="Comma 4 8 2" xfId="1045"/>
    <cellStyle name="Comma 4 8 2 2" xfId="13091"/>
    <cellStyle name="Comma 4 8 2 2 2" xfId="21459"/>
    <cellStyle name="Comma 4 8 2 2 2 2" xfId="40078"/>
    <cellStyle name="Comma 4 8 2 2 3" xfId="25744"/>
    <cellStyle name="Comma 4 8 2 2 3 2" xfId="44358"/>
    <cellStyle name="Comma 4 8 2 2 4" xfId="30028"/>
    <cellStyle name="Comma 4 8 2 2 4 2" xfId="48642"/>
    <cellStyle name="Comma 4 8 2 2 5" xfId="35628"/>
    <cellStyle name="Comma 4 8 2 3" xfId="18585"/>
    <cellStyle name="Comma 4 8 2 3 2" xfId="37209"/>
    <cellStyle name="Comma 4 8 3" xfId="13090"/>
    <cellStyle name="Comma 4 8 3 2" xfId="21458"/>
    <cellStyle name="Comma 4 8 3 2 2" xfId="40077"/>
    <cellStyle name="Comma 4 8 3 3" xfId="25743"/>
    <cellStyle name="Comma 4 8 3 3 2" xfId="44357"/>
    <cellStyle name="Comma 4 8 3 4" xfId="30027"/>
    <cellStyle name="Comma 4 8 3 4 2" xfId="48641"/>
    <cellStyle name="Comma 4 8 3 5" xfId="35627"/>
    <cellStyle name="Comma 4 8 4" xfId="18584"/>
    <cellStyle name="Comma 4 8 4 2" xfId="37208"/>
    <cellStyle name="Comma 4 9" xfId="1046"/>
    <cellStyle name="Comma 4 9 2" xfId="1047"/>
    <cellStyle name="Comma 4 9 2 2" xfId="13093"/>
    <cellStyle name="Comma 4 9 2 2 2" xfId="21461"/>
    <cellStyle name="Comma 4 9 2 2 2 2" xfId="40080"/>
    <cellStyle name="Comma 4 9 2 2 3" xfId="25746"/>
    <cellStyle name="Comma 4 9 2 2 3 2" xfId="44360"/>
    <cellStyle name="Comma 4 9 2 2 4" xfId="30030"/>
    <cellStyle name="Comma 4 9 2 2 4 2" xfId="48644"/>
    <cellStyle name="Comma 4 9 2 2 5" xfId="35630"/>
    <cellStyle name="Comma 4 9 2 3" xfId="18587"/>
    <cellStyle name="Comma 4 9 2 3 2" xfId="37211"/>
    <cellStyle name="Comma 4 9 3" xfId="13092"/>
    <cellStyle name="Comma 4 9 3 2" xfId="21460"/>
    <cellStyle name="Comma 4 9 3 2 2" xfId="40079"/>
    <cellStyle name="Comma 4 9 3 3" xfId="25745"/>
    <cellStyle name="Comma 4 9 3 3 2" xfId="44359"/>
    <cellStyle name="Comma 4 9 3 4" xfId="30029"/>
    <cellStyle name="Comma 4 9 3 4 2" xfId="48643"/>
    <cellStyle name="Comma 4 9 3 5" xfId="35629"/>
    <cellStyle name="Comma 4 9 4" xfId="18586"/>
    <cellStyle name="Comma 4 9 4 2" xfId="37210"/>
    <cellStyle name="Comma 5" xfId="84"/>
    <cellStyle name="Comma 5 10" xfId="1049"/>
    <cellStyle name="Comma 5 10 2" xfId="1050"/>
    <cellStyle name="Comma 5 10 2 2" xfId="13095"/>
    <cellStyle name="Comma 5 10 2 2 2" xfId="21463"/>
    <cellStyle name="Comma 5 10 2 2 2 2" xfId="40082"/>
    <cellStyle name="Comma 5 10 2 2 3" xfId="25748"/>
    <cellStyle name="Comma 5 10 2 2 3 2" xfId="44362"/>
    <cellStyle name="Comma 5 10 2 2 4" xfId="30032"/>
    <cellStyle name="Comma 5 10 2 2 4 2" xfId="48646"/>
    <cellStyle name="Comma 5 10 2 2 5" xfId="35632"/>
    <cellStyle name="Comma 5 10 2 3" xfId="18589"/>
    <cellStyle name="Comma 5 10 2 3 2" xfId="37213"/>
    <cellStyle name="Comma 5 10 3" xfId="13094"/>
    <cellStyle name="Comma 5 10 3 2" xfId="21462"/>
    <cellStyle name="Comma 5 10 3 2 2" xfId="40081"/>
    <cellStyle name="Comma 5 10 3 3" xfId="25747"/>
    <cellStyle name="Comma 5 10 3 3 2" xfId="44361"/>
    <cellStyle name="Comma 5 10 3 4" xfId="30031"/>
    <cellStyle name="Comma 5 10 3 4 2" xfId="48645"/>
    <cellStyle name="Comma 5 10 3 5" xfId="35631"/>
    <cellStyle name="Comma 5 10 4" xfId="18588"/>
    <cellStyle name="Comma 5 10 4 2" xfId="37212"/>
    <cellStyle name="Comma 5 11" xfId="1051"/>
    <cellStyle name="Comma 5 11 2" xfId="1052"/>
    <cellStyle name="Comma 5 11 2 2" xfId="13097"/>
    <cellStyle name="Comma 5 11 2 2 2" xfId="21465"/>
    <cellStyle name="Comma 5 11 2 2 2 2" xfId="40084"/>
    <cellStyle name="Comma 5 11 2 2 3" xfId="25750"/>
    <cellStyle name="Comma 5 11 2 2 3 2" xfId="44364"/>
    <cellStyle name="Comma 5 11 2 2 4" xfId="30034"/>
    <cellStyle name="Comma 5 11 2 2 4 2" xfId="48648"/>
    <cellStyle name="Comma 5 11 2 2 5" xfId="35634"/>
    <cellStyle name="Comma 5 11 2 3" xfId="18591"/>
    <cellStyle name="Comma 5 11 2 3 2" xfId="37215"/>
    <cellStyle name="Comma 5 11 3" xfId="13096"/>
    <cellStyle name="Comma 5 11 3 2" xfId="21464"/>
    <cellStyle name="Comma 5 11 3 2 2" xfId="40083"/>
    <cellStyle name="Comma 5 11 3 3" xfId="25749"/>
    <cellStyle name="Comma 5 11 3 3 2" xfId="44363"/>
    <cellStyle name="Comma 5 11 3 4" xfId="30033"/>
    <cellStyle name="Comma 5 11 3 4 2" xfId="48647"/>
    <cellStyle name="Comma 5 11 3 5" xfId="35633"/>
    <cellStyle name="Comma 5 11 4" xfId="18590"/>
    <cellStyle name="Comma 5 11 4 2" xfId="37214"/>
    <cellStyle name="Comma 5 12" xfId="1053"/>
    <cellStyle name="Comma 5 12 2" xfId="1054"/>
    <cellStyle name="Comma 5 12 2 2" xfId="13099"/>
    <cellStyle name="Comma 5 12 2 2 2" xfId="21467"/>
    <cellStyle name="Comma 5 12 2 2 2 2" xfId="40086"/>
    <cellStyle name="Comma 5 12 2 2 3" xfId="25752"/>
    <cellStyle name="Comma 5 12 2 2 3 2" xfId="44366"/>
    <cellStyle name="Comma 5 12 2 2 4" xfId="30036"/>
    <cellStyle name="Comma 5 12 2 2 4 2" xfId="48650"/>
    <cellStyle name="Comma 5 12 2 2 5" xfId="35636"/>
    <cellStyle name="Comma 5 12 2 3" xfId="18593"/>
    <cellStyle name="Comma 5 12 2 3 2" xfId="37217"/>
    <cellStyle name="Comma 5 12 3" xfId="13098"/>
    <cellStyle name="Comma 5 12 3 2" xfId="21466"/>
    <cellStyle name="Comma 5 12 3 2 2" xfId="40085"/>
    <cellStyle name="Comma 5 12 3 3" xfId="25751"/>
    <cellStyle name="Comma 5 12 3 3 2" xfId="44365"/>
    <cellStyle name="Comma 5 12 3 4" xfId="30035"/>
    <cellStyle name="Comma 5 12 3 4 2" xfId="48649"/>
    <cellStyle name="Comma 5 12 3 5" xfId="35635"/>
    <cellStyle name="Comma 5 12 4" xfId="18592"/>
    <cellStyle name="Comma 5 12 4 2" xfId="37216"/>
    <cellStyle name="Comma 5 13" xfId="1055"/>
    <cellStyle name="Comma 5 13 2" xfId="1056"/>
    <cellStyle name="Comma 5 13 2 2" xfId="13101"/>
    <cellStyle name="Comma 5 13 2 2 2" xfId="21469"/>
    <cellStyle name="Comma 5 13 2 2 2 2" xfId="40088"/>
    <cellStyle name="Comma 5 13 2 2 3" xfId="25754"/>
    <cellStyle name="Comma 5 13 2 2 3 2" xfId="44368"/>
    <cellStyle name="Comma 5 13 2 2 4" xfId="30038"/>
    <cellStyle name="Comma 5 13 2 2 4 2" xfId="48652"/>
    <cellStyle name="Comma 5 13 2 2 5" xfId="35638"/>
    <cellStyle name="Comma 5 13 2 3" xfId="18595"/>
    <cellStyle name="Comma 5 13 2 3 2" xfId="37219"/>
    <cellStyle name="Comma 5 13 3" xfId="13100"/>
    <cellStyle name="Comma 5 13 3 2" xfId="21468"/>
    <cellStyle name="Comma 5 13 3 2 2" xfId="40087"/>
    <cellStyle name="Comma 5 13 3 3" xfId="25753"/>
    <cellStyle name="Comma 5 13 3 3 2" xfId="44367"/>
    <cellStyle name="Comma 5 13 3 4" xfId="30037"/>
    <cellStyle name="Comma 5 13 3 4 2" xfId="48651"/>
    <cellStyle name="Comma 5 13 3 5" xfId="35637"/>
    <cellStyle name="Comma 5 13 4" xfId="18594"/>
    <cellStyle name="Comma 5 13 4 2" xfId="37218"/>
    <cellStyle name="Comma 5 14" xfId="1057"/>
    <cellStyle name="Comma 5 14 2" xfId="1058"/>
    <cellStyle name="Comma 5 14 2 2" xfId="13103"/>
    <cellStyle name="Comma 5 14 2 2 2" xfId="21471"/>
    <cellStyle name="Comma 5 14 2 2 2 2" xfId="40090"/>
    <cellStyle name="Comma 5 14 2 2 3" xfId="25756"/>
    <cellStyle name="Comma 5 14 2 2 3 2" xfId="44370"/>
    <cellStyle name="Comma 5 14 2 2 4" xfId="30040"/>
    <cellStyle name="Comma 5 14 2 2 4 2" xfId="48654"/>
    <cellStyle name="Comma 5 14 2 2 5" xfId="35640"/>
    <cellStyle name="Comma 5 14 2 3" xfId="18597"/>
    <cellStyle name="Comma 5 14 2 3 2" xfId="37221"/>
    <cellStyle name="Comma 5 14 3" xfId="13102"/>
    <cellStyle name="Comma 5 14 3 2" xfId="21470"/>
    <cellStyle name="Comma 5 14 3 2 2" xfId="40089"/>
    <cellStyle name="Comma 5 14 3 3" xfId="25755"/>
    <cellStyle name="Comma 5 14 3 3 2" xfId="44369"/>
    <cellStyle name="Comma 5 14 3 4" xfId="30039"/>
    <cellStyle name="Comma 5 14 3 4 2" xfId="48653"/>
    <cellStyle name="Comma 5 14 3 5" xfId="35639"/>
    <cellStyle name="Comma 5 14 4" xfId="18596"/>
    <cellStyle name="Comma 5 14 4 2" xfId="37220"/>
    <cellStyle name="Comma 5 15" xfId="1059"/>
    <cellStyle name="Comma 5 15 2" xfId="13104"/>
    <cellStyle name="Comma 5 15 2 2" xfId="21472"/>
    <cellStyle name="Comma 5 15 2 2 2" xfId="40091"/>
    <cellStyle name="Comma 5 15 2 3" xfId="25757"/>
    <cellStyle name="Comma 5 15 2 3 2" xfId="44371"/>
    <cellStyle name="Comma 5 15 2 4" xfId="30041"/>
    <cellStyle name="Comma 5 15 2 4 2" xfId="48655"/>
    <cellStyle name="Comma 5 15 2 5" xfId="35641"/>
    <cellStyle name="Comma 5 15 3" xfId="18598"/>
    <cellStyle name="Comma 5 15 3 2" xfId="37222"/>
    <cellStyle name="Comma 5 16" xfId="1060"/>
    <cellStyle name="Comma 5 17" xfId="1061"/>
    <cellStyle name="Comma 5 18" xfId="1062"/>
    <cellStyle name="Comma 5 19" xfId="1048"/>
    <cellStyle name="Comma 5 19 2" xfId="12727"/>
    <cellStyle name="Comma 5 2" xfId="90"/>
    <cellStyle name="Comma 5 2 2" xfId="1064"/>
    <cellStyle name="Comma 5 2 3" xfId="1063"/>
    <cellStyle name="Comma 5 3" xfId="172"/>
    <cellStyle name="Comma 5 3 10" xfId="1065"/>
    <cellStyle name="Comma 5 3 10 2" xfId="1066"/>
    <cellStyle name="Comma 5 3 10 2 2" xfId="13107"/>
    <cellStyle name="Comma 5 3 10 2 2 2" xfId="21475"/>
    <cellStyle name="Comma 5 3 10 2 2 2 2" xfId="40094"/>
    <cellStyle name="Comma 5 3 10 2 2 3" xfId="25760"/>
    <cellStyle name="Comma 5 3 10 2 2 3 2" xfId="44374"/>
    <cellStyle name="Comma 5 3 10 2 2 4" xfId="30044"/>
    <cellStyle name="Comma 5 3 10 2 2 4 2" xfId="48658"/>
    <cellStyle name="Comma 5 3 10 2 2 5" xfId="35644"/>
    <cellStyle name="Comma 5 3 10 2 3" xfId="18601"/>
    <cellStyle name="Comma 5 3 10 2 3 2" xfId="37225"/>
    <cellStyle name="Comma 5 3 10 3" xfId="13106"/>
    <cellStyle name="Comma 5 3 10 3 2" xfId="21474"/>
    <cellStyle name="Comma 5 3 10 3 2 2" xfId="40093"/>
    <cellStyle name="Comma 5 3 10 3 3" xfId="25759"/>
    <cellStyle name="Comma 5 3 10 3 3 2" xfId="44373"/>
    <cellStyle name="Comma 5 3 10 3 4" xfId="30043"/>
    <cellStyle name="Comma 5 3 10 3 4 2" xfId="48657"/>
    <cellStyle name="Comma 5 3 10 3 5" xfId="35643"/>
    <cellStyle name="Comma 5 3 10 4" xfId="18600"/>
    <cellStyle name="Comma 5 3 10 4 2" xfId="37224"/>
    <cellStyle name="Comma 5 3 11" xfId="1067"/>
    <cellStyle name="Comma 5 3 11 2" xfId="1068"/>
    <cellStyle name="Comma 5 3 11 2 2" xfId="13109"/>
    <cellStyle name="Comma 5 3 11 2 2 2" xfId="21477"/>
    <cellStyle name="Comma 5 3 11 2 2 2 2" xfId="40096"/>
    <cellStyle name="Comma 5 3 11 2 2 3" xfId="25762"/>
    <cellStyle name="Comma 5 3 11 2 2 3 2" xfId="44376"/>
    <cellStyle name="Comma 5 3 11 2 2 4" xfId="30046"/>
    <cellStyle name="Comma 5 3 11 2 2 4 2" xfId="48660"/>
    <cellStyle name="Comma 5 3 11 2 2 5" xfId="35646"/>
    <cellStyle name="Comma 5 3 11 2 3" xfId="18603"/>
    <cellStyle name="Comma 5 3 11 2 3 2" xfId="37227"/>
    <cellStyle name="Comma 5 3 11 3" xfId="13108"/>
    <cellStyle name="Comma 5 3 11 3 2" xfId="21476"/>
    <cellStyle name="Comma 5 3 11 3 2 2" xfId="40095"/>
    <cellStyle name="Comma 5 3 11 3 3" xfId="25761"/>
    <cellStyle name="Comma 5 3 11 3 3 2" xfId="44375"/>
    <cellStyle name="Comma 5 3 11 3 4" xfId="30045"/>
    <cellStyle name="Comma 5 3 11 3 4 2" xfId="48659"/>
    <cellStyle name="Comma 5 3 11 3 5" xfId="35645"/>
    <cellStyle name="Comma 5 3 11 4" xfId="18602"/>
    <cellStyle name="Comma 5 3 11 4 2" xfId="37226"/>
    <cellStyle name="Comma 5 3 12" xfId="1069"/>
    <cellStyle name="Comma 5 3 12 2" xfId="1070"/>
    <cellStyle name="Comma 5 3 12 2 2" xfId="13111"/>
    <cellStyle name="Comma 5 3 12 2 2 2" xfId="21479"/>
    <cellStyle name="Comma 5 3 12 2 2 2 2" xfId="40098"/>
    <cellStyle name="Comma 5 3 12 2 2 3" xfId="25764"/>
    <cellStyle name="Comma 5 3 12 2 2 3 2" xfId="44378"/>
    <cellStyle name="Comma 5 3 12 2 2 4" xfId="30048"/>
    <cellStyle name="Comma 5 3 12 2 2 4 2" xfId="48662"/>
    <cellStyle name="Comma 5 3 12 2 2 5" xfId="35648"/>
    <cellStyle name="Comma 5 3 12 2 3" xfId="18605"/>
    <cellStyle name="Comma 5 3 12 2 3 2" xfId="37229"/>
    <cellStyle name="Comma 5 3 12 3" xfId="13110"/>
    <cellStyle name="Comma 5 3 12 3 2" xfId="21478"/>
    <cellStyle name="Comma 5 3 12 3 2 2" xfId="40097"/>
    <cellStyle name="Comma 5 3 12 3 3" xfId="25763"/>
    <cellStyle name="Comma 5 3 12 3 3 2" xfId="44377"/>
    <cellStyle name="Comma 5 3 12 3 4" xfId="30047"/>
    <cellStyle name="Comma 5 3 12 3 4 2" xfId="48661"/>
    <cellStyle name="Comma 5 3 12 3 5" xfId="35647"/>
    <cellStyle name="Comma 5 3 12 4" xfId="18604"/>
    <cellStyle name="Comma 5 3 12 4 2" xfId="37228"/>
    <cellStyle name="Comma 5 3 13" xfId="1071"/>
    <cellStyle name="Comma 5 3 13 2" xfId="13112"/>
    <cellStyle name="Comma 5 3 13 2 2" xfId="21480"/>
    <cellStyle name="Comma 5 3 13 2 2 2" xfId="40099"/>
    <cellStyle name="Comma 5 3 13 2 3" xfId="25765"/>
    <cellStyle name="Comma 5 3 13 2 3 2" xfId="44379"/>
    <cellStyle name="Comma 5 3 13 2 4" xfId="30049"/>
    <cellStyle name="Comma 5 3 13 2 4 2" xfId="48663"/>
    <cellStyle name="Comma 5 3 13 2 5" xfId="35649"/>
    <cellStyle name="Comma 5 3 13 3" xfId="18606"/>
    <cellStyle name="Comma 5 3 13 3 2" xfId="37230"/>
    <cellStyle name="Comma 5 3 14" xfId="1072"/>
    <cellStyle name="Comma 5 3 15" xfId="13105"/>
    <cellStyle name="Comma 5 3 15 2" xfId="21473"/>
    <cellStyle name="Comma 5 3 15 2 2" xfId="40092"/>
    <cellStyle name="Comma 5 3 15 3" xfId="25758"/>
    <cellStyle name="Comma 5 3 15 3 2" xfId="44372"/>
    <cellStyle name="Comma 5 3 15 4" xfId="30042"/>
    <cellStyle name="Comma 5 3 15 4 2" xfId="48656"/>
    <cellStyle name="Comma 5 3 15 5" xfId="35642"/>
    <cellStyle name="Comma 5 3 16" xfId="18599"/>
    <cellStyle name="Comma 5 3 16 2" xfId="37223"/>
    <cellStyle name="Comma 5 3 2" xfId="1073"/>
    <cellStyle name="Comma 5 3 2 2" xfId="1074"/>
    <cellStyle name="Comma 5 3 2 2 2" xfId="1075"/>
    <cellStyle name="Comma 5 3 2 2 2 2" xfId="13115"/>
    <cellStyle name="Comma 5 3 2 2 2 2 2" xfId="21483"/>
    <cellStyle name="Comma 5 3 2 2 2 2 2 2" xfId="40102"/>
    <cellStyle name="Comma 5 3 2 2 2 2 3" xfId="25768"/>
    <cellStyle name="Comma 5 3 2 2 2 2 3 2" xfId="44382"/>
    <cellStyle name="Comma 5 3 2 2 2 2 4" xfId="30052"/>
    <cellStyle name="Comma 5 3 2 2 2 2 4 2" xfId="48666"/>
    <cellStyle name="Comma 5 3 2 2 2 2 5" xfId="35652"/>
    <cellStyle name="Comma 5 3 2 2 2 3" xfId="18609"/>
    <cellStyle name="Comma 5 3 2 2 2 3 2" xfId="37233"/>
    <cellStyle name="Comma 5 3 2 2 3" xfId="13114"/>
    <cellStyle name="Comma 5 3 2 2 3 2" xfId="21482"/>
    <cellStyle name="Comma 5 3 2 2 3 2 2" xfId="40101"/>
    <cellStyle name="Comma 5 3 2 2 3 3" xfId="25767"/>
    <cellStyle name="Comma 5 3 2 2 3 3 2" xfId="44381"/>
    <cellStyle name="Comma 5 3 2 2 3 4" xfId="30051"/>
    <cellStyle name="Comma 5 3 2 2 3 4 2" xfId="48665"/>
    <cellStyle name="Comma 5 3 2 2 3 5" xfId="35651"/>
    <cellStyle name="Comma 5 3 2 2 4" xfId="18608"/>
    <cellStyle name="Comma 5 3 2 2 4 2" xfId="37232"/>
    <cellStyle name="Comma 5 3 2 3" xfId="1076"/>
    <cellStyle name="Comma 5 3 2 3 2" xfId="1077"/>
    <cellStyle name="Comma 5 3 2 3 2 2" xfId="13117"/>
    <cellStyle name="Comma 5 3 2 3 2 2 2" xfId="21485"/>
    <cellStyle name="Comma 5 3 2 3 2 2 2 2" xfId="40104"/>
    <cellStyle name="Comma 5 3 2 3 2 2 3" xfId="25770"/>
    <cellStyle name="Comma 5 3 2 3 2 2 3 2" xfId="44384"/>
    <cellStyle name="Comma 5 3 2 3 2 2 4" xfId="30054"/>
    <cellStyle name="Comma 5 3 2 3 2 2 4 2" xfId="48668"/>
    <cellStyle name="Comma 5 3 2 3 2 2 5" xfId="35654"/>
    <cellStyle name="Comma 5 3 2 3 2 3" xfId="18611"/>
    <cellStyle name="Comma 5 3 2 3 2 3 2" xfId="37235"/>
    <cellStyle name="Comma 5 3 2 3 3" xfId="13116"/>
    <cellStyle name="Comma 5 3 2 3 3 2" xfId="21484"/>
    <cellStyle name="Comma 5 3 2 3 3 2 2" xfId="40103"/>
    <cellStyle name="Comma 5 3 2 3 3 3" xfId="25769"/>
    <cellStyle name="Comma 5 3 2 3 3 3 2" xfId="44383"/>
    <cellStyle name="Comma 5 3 2 3 3 4" xfId="30053"/>
    <cellStyle name="Comma 5 3 2 3 3 4 2" xfId="48667"/>
    <cellStyle name="Comma 5 3 2 3 3 5" xfId="35653"/>
    <cellStyle name="Comma 5 3 2 3 4" xfId="18610"/>
    <cellStyle name="Comma 5 3 2 3 4 2" xfId="37234"/>
    <cellStyle name="Comma 5 3 2 4" xfId="1078"/>
    <cellStyle name="Comma 5 3 2 4 2" xfId="1079"/>
    <cellStyle name="Comma 5 3 2 4 2 2" xfId="13119"/>
    <cellStyle name="Comma 5 3 2 4 2 2 2" xfId="21487"/>
    <cellStyle name="Comma 5 3 2 4 2 2 2 2" xfId="40106"/>
    <cellStyle name="Comma 5 3 2 4 2 2 3" xfId="25772"/>
    <cellStyle name="Comma 5 3 2 4 2 2 3 2" xfId="44386"/>
    <cellStyle name="Comma 5 3 2 4 2 2 4" xfId="30056"/>
    <cellStyle name="Comma 5 3 2 4 2 2 4 2" xfId="48670"/>
    <cellStyle name="Comma 5 3 2 4 2 2 5" xfId="35656"/>
    <cellStyle name="Comma 5 3 2 4 2 3" xfId="18613"/>
    <cellStyle name="Comma 5 3 2 4 2 3 2" xfId="37237"/>
    <cellStyle name="Comma 5 3 2 4 3" xfId="13118"/>
    <cellStyle name="Comma 5 3 2 4 3 2" xfId="21486"/>
    <cellStyle name="Comma 5 3 2 4 3 2 2" xfId="40105"/>
    <cellStyle name="Comma 5 3 2 4 3 3" xfId="25771"/>
    <cellStyle name="Comma 5 3 2 4 3 3 2" xfId="44385"/>
    <cellStyle name="Comma 5 3 2 4 3 4" xfId="30055"/>
    <cellStyle name="Comma 5 3 2 4 3 4 2" xfId="48669"/>
    <cellStyle name="Comma 5 3 2 4 3 5" xfId="35655"/>
    <cellStyle name="Comma 5 3 2 4 4" xfId="18612"/>
    <cellStyle name="Comma 5 3 2 4 4 2" xfId="37236"/>
    <cellStyle name="Comma 5 3 2 5" xfId="1080"/>
    <cellStyle name="Comma 5 3 2 5 2" xfId="1081"/>
    <cellStyle name="Comma 5 3 2 5 2 2" xfId="13121"/>
    <cellStyle name="Comma 5 3 2 5 2 2 2" xfId="21489"/>
    <cellStyle name="Comma 5 3 2 5 2 2 2 2" xfId="40108"/>
    <cellStyle name="Comma 5 3 2 5 2 2 3" xfId="25774"/>
    <cellStyle name="Comma 5 3 2 5 2 2 3 2" xfId="44388"/>
    <cellStyle name="Comma 5 3 2 5 2 2 4" xfId="30058"/>
    <cellStyle name="Comma 5 3 2 5 2 2 4 2" xfId="48672"/>
    <cellStyle name="Comma 5 3 2 5 2 2 5" xfId="35658"/>
    <cellStyle name="Comma 5 3 2 5 2 3" xfId="18615"/>
    <cellStyle name="Comma 5 3 2 5 2 3 2" xfId="37239"/>
    <cellStyle name="Comma 5 3 2 5 3" xfId="13120"/>
    <cellStyle name="Comma 5 3 2 5 3 2" xfId="21488"/>
    <cellStyle name="Comma 5 3 2 5 3 2 2" xfId="40107"/>
    <cellStyle name="Comma 5 3 2 5 3 3" xfId="25773"/>
    <cellStyle name="Comma 5 3 2 5 3 3 2" xfId="44387"/>
    <cellStyle name="Comma 5 3 2 5 3 4" xfId="30057"/>
    <cellStyle name="Comma 5 3 2 5 3 4 2" xfId="48671"/>
    <cellStyle name="Comma 5 3 2 5 3 5" xfId="35657"/>
    <cellStyle name="Comma 5 3 2 5 4" xfId="18614"/>
    <cellStyle name="Comma 5 3 2 5 4 2" xfId="37238"/>
    <cellStyle name="Comma 5 3 2 6" xfId="1082"/>
    <cellStyle name="Comma 5 3 2 6 2" xfId="13122"/>
    <cellStyle name="Comma 5 3 2 6 2 2" xfId="21490"/>
    <cellStyle name="Comma 5 3 2 6 2 2 2" xfId="40109"/>
    <cellStyle name="Comma 5 3 2 6 2 3" xfId="25775"/>
    <cellStyle name="Comma 5 3 2 6 2 3 2" xfId="44389"/>
    <cellStyle name="Comma 5 3 2 6 2 4" xfId="30059"/>
    <cellStyle name="Comma 5 3 2 6 2 4 2" xfId="48673"/>
    <cellStyle name="Comma 5 3 2 6 2 5" xfId="35659"/>
    <cellStyle name="Comma 5 3 2 6 3" xfId="18616"/>
    <cellStyle name="Comma 5 3 2 6 3 2" xfId="37240"/>
    <cellStyle name="Comma 5 3 2 7" xfId="13113"/>
    <cellStyle name="Comma 5 3 2 7 2" xfId="21481"/>
    <cellStyle name="Comma 5 3 2 7 2 2" xfId="40100"/>
    <cellStyle name="Comma 5 3 2 7 3" xfId="25766"/>
    <cellStyle name="Comma 5 3 2 7 3 2" xfId="44380"/>
    <cellStyle name="Comma 5 3 2 7 4" xfId="30050"/>
    <cellStyle name="Comma 5 3 2 7 4 2" xfId="48664"/>
    <cellStyle name="Comma 5 3 2 7 5" xfId="35650"/>
    <cellStyle name="Comma 5 3 2 8" xfId="18607"/>
    <cellStyle name="Comma 5 3 2 8 2" xfId="37231"/>
    <cellStyle name="Comma 5 3 3" xfId="1083"/>
    <cellStyle name="Comma 5 3 3 2" xfId="1084"/>
    <cellStyle name="Comma 5 3 3 2 2" xfId="1085"/>
    <cellStyle name="Comma 5 3 3 2 2 2" xfId="13125"/>
    <cellStyle name="Comma 5 3 3 2 2 2 2" xfId="21493"/>
    <cellStyle name="Comma 5 3 3 2 2 2 2 2" xfId="40112"/>
    <cellStyle name="Comma 5 3 3 2 2 2 3" xfId="25778"/>
    <cellStyle name="Comma 5 3 3 2 2 2 3 2" xfId="44392"/>
    <cellStyle name="Comma 5 3 3 2 2 2 4" xfId="30062"/>
    <cellStyle name="Comma 5 3 3 2 2 2 4 2" xfId="48676"/>
    <cellStyle name="Comma 5 3 3 2 2 2 5" xfId="35662"/>
    <cellStyle name="Comma 5 3 3 2 2 3" xfId="18619"/>
    <cellStyle name="Comma 5 3 3 2 2 3 2" xfId="37243"/>
    <cellStyle name="Comma 5 3 3 2 3" xfId="13124"/>
    <cellStyle name="Comma 5 3 3 2 3 2" xfId="21492"/>
    <cellStyle name="Comma 5 3 3 2 3 2 2" xfId="40111"/>
    <cellStyle name="Comma 5 3 3 2 3 3" xfId="25777"/>
    <cellStyle name="Comma 5 3 3 2 3 3 2" xfId="44391"/>
    <cellStyle name="Comma 5 3 3 2 3 4" xfId="30061"/>
    <cellStyle name="Comma 5 3 3 2 3 4 2" xfId="48675"/>
    <cellStyle name="Comma 5 3 3 2 3 5" xfId="35661"/>
    <cellStyle name="Comma 5 3 3 2 4" xfId="18618"/>
    <cellStyle name="Comma 5 3 3 2 4 2" xfId="37242"/>
    <cellStyle name="Comma 5 3 3 3" xfId="1086"/>
    <cellStyle name="Comma 5 3 3 3 2" xfId="1087"/>
    <cellStyle name="Comma 5 3 3 3 2 2" xfId="13127"/>
    <cellStyle name="Comma 5 3 3 3 2 2 2" xfId="21495"/>
    <cellStyle name="Comma 5 3 3 3 2 2 2 2" xfId="40114"/>
    <cellStyle name="Comma 5 3 3 3 2 2 3" xfId="25780"/>
    <cellStyle name="Comma 5 3 3 3 2 2 3 2" xfId="44394"/>
    <cellStyle name="Comma 5 3 3 3 2 2 4" xfId="30064"/>
    <cellStyle name="Comma 5 3 3 3 2 2 4 2" xfId="48678"/>
    <cellStyle name="Comma 5 3 3 3 2 2 5" xfId="35664"/>
    <cellStyle name="Comma 5 3 3 3 2 3" xfId="18621"/>
    <cellStyle name="Comma 5 3 3 3 2 3 2" xfId="37245"/>
    <cellStyle name="Comma 5 3 3 3 3" xfId="13126"/>
    <cellStyle name="Comma 5 3 3 3 3 2" xfId="21494"/>
    <cellStyle name="Comma 5 3 3 3 3 2 2" xfId="40113"/>
    <cellStyle name="Comma 5 3 3 3 3 3" xfId="25779"/>
    <cellStyle name="Comma 5 3 3 3 3 3 2" xfId="44393"/>
    <cellStyle name="Comma 5 3 3 3 3 4" xfId="30063"/>
    <cellStyle name="Comma 5 3 3 3 3 4 2" xfId="48677"/>
    <cellStyle name="Comma 5 3 3 3 3 5" xfId="35663"/>
    <cellStyle name="Comma 5 3 3 3 4" xfId="18620"/>
    <cellStyle name="Comma 5 3 3 3 4 2" xfId="37244"/>
    <cellStyle name="Comma 5 3 3 4" xfId="1088"/>
    <cellStyle name="Comma 5 3 3 4 2" xfId="1089"/>
    <cellStyle name="Comma 5 3 3 4 2 2" xfId="13129"/>
    <cellStyle name="Comma 5 3 3 4 2 2 2" xfId="21497"/>
    <cellStyle name="Comma 5 3 3 4 2 2 2 2" xfId="40116"/>
    <cellStyle name="Comma 5 3 3 4 2 2 3" xfId="25782"/>
    <cellStyle name="Comma 5 3 3 4 2 2 3 2" xfId="44396"/>
    <cellStyle name="Comma 5 3 3 4 2 2 4" xfId="30066"/>
    <cellStyle name="Comma 5 3 3 4 2 2 4 2" xfId="48680"/>
    <cellStyle name="Comma 5 3 3 4 2 2 5" xfId="35666"/>
    <cellStyle name="Comma 5 3 3 4 2 3" xfId="18623"/>
    <cellStyle name="Comma 5 3 3 4 2 3 2" xfId="37247"/>
    <cellStyle name="Comma 5 3 3 4 3" xfId="13128"/>
    <cellStyle name="Comma 5 3 3 4 3 2" xfId="21496"/>
    <cellStyle name="Comma 5 3 3 4 3 2 2" xfId="40115"/>
    <cellStyle name="Comma 5 3 3 4 3 3" xfId="25781"/>
    <cellStyle name="Comma 5 3 3 4 3 3 2" xfId="44395"/>
    <cellStyle name="Comma 5 3 3 4 3 4" xfId="30065"/>
    <cellStyle name="Comma 5 3 3 4 3 4 2" xfId="48679"/>
    <cellStyle name="Comma 5 3 3 4 3 5" xfId="35665"/>
    <cellStyle name="Comma 5 3 3 4 4" xfId="18622"/>
    <cellStyle name="Comma 5 3 3 4 4 2" xfId="37246"/>
    <cellStyle name="Comma 5 3 3 5" xfId="1090"/>
    <cellStyle name="Comma 5 3 3 5 2" xfId="1091"/>
    <cellStyle name="Comma 5 3 3 5 2 2" xfId="13131"/>
    <cellStyle name="Comma 5 3 3 5 2 2 2" xfId="21499"/>
    <cellStyle name="Comma 5 3 3 5 2 2 2 2" xfId="40118"/>
    <cellStyle name="Comma 5 3 3 5 2 2 3" xfId="25784"/>
    <cellStyle name="Comma 5 3 3 5 2 2 3 2" xfId="44398"/>
    <cellStyle name="Comma 5 3 3 5 2 2 4" xfId="30068"/>
    <cellStyle name="Comma 5 3 3 5 2 2 4 2" xfId="48682"/>
    <cellStyle name="Comma 5 3 3 5 2 2 5" xfId="35668"/>
    <cellStyle name="Comma 5 3 3 5 2 3" xfId="18625"/>
    <cellStyle name="Comma 5 3 3 5 2 3 2" xfId="37249"/>
    <cellStyle name="Comma 5 3 3 5 3" xfId="13130"/>
    <cellStyle name="Comma 5 3 3 5 3 2" xfId="21498"/>
    <cellStyle name="Comma 5 3 3 5 3 2 2" xfId="40117"/>
    <cellStyle name="Comma 5 3 3 5 3 3" xfId="25783"/>
    <cellStyle name="Comma 5 3 3 5 3 3 2" xfId="44397"/>
    <cellStyle name="Comma 5 3 3 5 3 4" xfId="30067"/>
    <cellStyle name="Comma 5 3 3 5 3 4 2" xfId="48681"/>
    <cellStyle name="Comma 5 3 3 5 3 5" xfId="35667"/>
    <cellStyle name="Comma 5 3 3 5 4" xfId="18624"/>
    <cellStyle name="Comma 5 3 3 5 4 2" xfId="37248"/>
    <cellStyle name="Comma 5 3 3 6" xfId="1092"/>
    <cellStyle name="Comma 5 3 3 6 2" xfId="13132"/>
    <cellStyle name="Comma 5 3 3 6 2 2" xfId="21500"/>
    <cellStyle name="Comma 5 3 3 6 2 2 2" xfId="40119"/>
    <cellStyle name="Comma 5 3 3 6 2 3" xfId="25785"/>
    <cellStyle name="Comma 5 3 3 6 2 3 2" xfId="44399"/>
    <cellStyle name="Comma 5 3 3 6 2 4" xfId="30069"/>
    <cellStyle name="Comma 5 3 3 6 2 4 2" xfId="48683"/>
    <cellStyle name="Comma 5 3 3 6 2 5" xfId="35669"/>
    <cellStyle name="Comma 5 3 3 6 3" xfId="18626"/>
    <cellStyle name="Comma 5 3 3 6 3 2" xfId="37250"/>
    <cellStyle name="Comma 5 3 3 7" xfId="13123"/>
    <cellStyle name="Comma 5 3 3 7 2" xfId="21491"/>
    <cellStyle name="Comma 5 3 3 7 2 2" xfId="40110"/>
    <cellStyle name="Comma 5 3 3 7 3" xfId="25776"/>
    <cellStyle name="Comma 5 3 3 7 3 2" xfId="44390"/>
    <cellStyle name="Comma 5 3 3 7 4" xfId="30060"/>
    <cellStyle name="Comma 5 3 3 7 4 2" xfId="48674"/>
    <cellStyle name="Comma 5 3 3 7 5" xfId="35660"/>
    <cellStyle name="Comma 5 3 3 8" xfId="18617"/>
    <cellStyle name="Comma 5 3 3 8 2" xfId="37241"/>
    <cellStyle name="Comma 5 3 4" xfId="1093"/>
    <cellStyle name="Comma 5 3 4 2" xfId="1094"/>
    <cellStyle name="Comma 5 3 4 2 2" xfId="1095"/>
    <cellStyle name="Comma 5 3 4 2 2 2" xfId="13135"/>
    <cellStyle name="Comma 5 3 4 2 2 2 2" xfId="21503"/>
    <cellStyle name="Comma 5 3 4 2 2 2 2 2" xfId="40122"/>
    <cellStyle name="Comma 5 3 4 2 2 2 3" xfId="25788"/>
    <cellStyle name="Comma 5 3 4 2 2 2 3 2" xfId="44402"/>
    <cellStyle name="Comma 5 3 4 2 2 2 4" xfId="30072"/>
    <cellStyle name="Comma 5 3 4 2 2 2 4 2" xfId="48686"/>
    <cellStyle name="Comma 5 3 4 2 2 2 5" xfId="35672"/>
    <cellStyle name="Comma 5 3 4 2 2 3" xfId="18629"/>
    <cellStyle name="Comma 5 3 4 2 2 3 2" xfId="37253"/>
    <cellStyle name="Comma 5 3 4 2 3" xfId="13134"/>
    <cellStyle name="Comma 5 3 4 2 3 2" xfId="21502"/>
    <cellStyle name="Comma 5 3 4 2 3 2 2" xfId="40121"/>
    <cellStyle name="Comma 5 3 4 2 3 3" xfId="25787"/>
    <cellStyle name="Comma 5 3 4 2 3 3 2" xfId="44401"/>
    <cellStyle name="Comma 5 3 4 2 3 4" xfId="30071"/>
    <cellStyle name="Comma 5 3 4 2 3 4 2" xfId="48685"/>
    <cellStyle name="Comma 5 3 4 2 3 5" xfId="35671"/>
    <cellStyle name="Comma 5 3 4 2 4" xfId="18628"/>
    <cellStyle name="Comma 5 3 4 2 4 2" xfId="37252"/>
    <cellStyle name="Comma 5 3 4 3" xfId="1096"/>
    <cellStyle name="Comma 5 3 4 3 2" xfId="1097"/>
    <cellStyle name="Comma 5 3 4 3 2 2" xfId="13137"/>
    <cellStyle name="Comma 5 3 4 3 2 2 2" xfId="21505"/>
    <cellStyle name="Comma 5 3 4 3 2 2 2 2" xfId="40124"/>
    <cellStyle name="Comma 5 3 4 3 2 2 3" xfId="25790"/>
    <cellStyle name="Comma 5 3 4 3 2 2 3 2" xfId="44404"/>
    <cellStyle name="Comma 5 3 4 3 2 2 4" xfId="30074"/>
    <cellStyle name="Comma 5 3 4 3 2 2 4 2" xfId="48688"/>
    <cellStyle name="Comma 5 3 4 3 2 2 5" xfId="35674"/>
    <cellStyle name="Comma 5 3 4 3 2 3" xfId="18631"/>
    <cellStyle name="Comma 5 3 4 3 2 3 2" xfId="37255"/>
    <cellStyle name="Comma 5 3 4 3 3" xfId="13136"/>
    <cellStyle name="Comma 5 3 4 3 3 2" xfId="21504"/>
    <cellStyle name="Comma 5 3 4 3 3 2 2" xfId="40123"/>
    <cellStyle name="Comma 5 3 4 3 3 3" xfId="25789"/>
    <cellStyle name="Comma 5 3 4 3 3 3 2" xfId="44403"/>
    <cellStyle name="Comma 5 3 4 3 3 4" xfId="30073"/>
    <cellStyle name="Comma 5 3 4 3 3 4 2" xfId="48687"/>
    <cellStyle name="Comma 5 3 4 3 3 5" xfId="35673"/>
    <cellStyle name="Comma 5 3 4 3 4" xfId="18630"/>
    <cellStyle name="Comma 5 3 4 3 4 2" xfId="37254"/>
    <cellStyle name="Comma 5 3 4 4" xfId="1098"/>
    <cellStyle name="Comma 5 3 4 4 2" xfId="1099"/>
    <cellStyle name="Comma 5 3 4 4 2 2" xfId="13139"/>
    <cellStyle name="Comma 5 3 4 4 2 2 2" xfId="21507"/>
    <cellStyle name="Comma 5 3 4 4 2 2 2 2" xfId="40126"/>
    <cellStyle name="Comma 5 3 4 4 2 2 3" xfId="25792"/>
    <cellStyle name="Comma 5 3 4 4 2 2 3 2" xfId="44406"/>
    <cellStyle name="Comma 5 3 4 4 2 2 4" xfId="30076"/>
    <cellStyle name="Comma 5 3 4 4 2 2 4 2" xfId="48690"/>
    <cellStyle name="Comma 5 3 4 4 2 2 5" xfId="35676"/>
    <cellStyle name="Comma 5 3 4 4 2 3" xfId="18633"/>
    <cellStyle name="Comma 5 3 4 4 2 3 2" xfId="37257"/>
    <cellStyle name="Comma 5 3 4 4 3" xfId="13138"/>
    <cellStyle name="Comma 5 3 4 4 3 2" xfId="21506"/>
    <cellStyle name="Comma 5 3 4 4 3 2 2" xfId="40125"/>
    <cellStyle name="Comma 5 3 4 4 3 3" xfId="25791"/>
    <cellStyle name="Comma 5 3 4 4 3 3 2" xfId="44405"/>
    <cellStyle name="Comma 5 3 4 4 3 4" xfId="30075"/>
    <cellStyle name="Comma 5 3 4 4 3 4 2" xfId="48689"/>
    <cellStyle name="Comma 5 3 4 4 3 5" xfId="35675"/>
    <cellStyle name="Comma 5 3 4 4 4" xfId="18632"/>
    <cellStyle name="Comma 5 3 4 4 4 2" xfId="37256"/>
    <cellStyle name="Comma 5 3 4 5" xfId="1100"/>
    <cellStyle name="Comma 5 3 4 5 2" xfId="1101"/>
    <cellStyle name="Comma 5 3 4 5 2 2" xfId="13141"/>
    <cellStyle name="Comma 5 3 4 5 2 2 2" xfId="21509"/>
    <cellStyle name="Comma 5 3 4 5 2 2 2 2" xfId="40128"/>
    <cellStyle name="Comma 5 3 4 5 2 2 3" xfId="25794"/>
    <cellStyle name="Comma 5 3 4 5 2 2 3 2" xfId="44408"/>
    <cellStyle name="Comma 5 3 4 5 2 2 4" xfId="30078"/>
    <cellStyle name="Comma 5 3 4 5 2 2 4 2" xfId="48692"/>
    <cellStyle name="Comma 5 3 4 5 2 2 5" xfId="35678"/>
    <cellStyle name="Comma 5 3 4 5 2 3" xfId="18635"/>
    <cellStyle name="Comma 5 3 4 5 2 3 2" xfId="37259"/>
    <cellStyle name="Comma 5 3 4 5 3" xfId="13140"/>
    <cellStyle name="Comma 5 3 4 5 3 2" xfId="21508"/>
    <cellStyle name="Comma 5 3 4 5 3 2 2" xfId="40127"/>
    <cellStyle name="Comma 5 3 4 5 3 3" xfId="25793"/>
    <cellStyle name="Comma 5 3 4 5 3 3 2" xfId="44407"/>
    <cellStyle name="Comma 5 3 4 5 3 4" xfId="30077"/>
    <cellStyle name="Comma 5 3 4 5 3 4 2" xfId="48691"/>
    <cellStyle name="Comma 5 3 4 5 3 5" xfId="35677"/>
    <cellStyle name="Comma 5 3 4 5 4" xfId="18634"/>
    <cellStyle name="Comma 5 3 4 5 4 2" xfId="37258"/>
    <cellStyle name="Comma 5 3 4 6" xfId="1102"/>
    <cellStyle name="Comma 5 3 4 6 2" xfId="13142"/>
    <cellStyle name="Comma 5 3 4 6 2 2" xfId="21510"/>
    <cellStyle name="Comma 5 3 4 6 2 2 2" xfId="40129"/>
    <cellStyle name="Comma 5 3 4 6 2 3" xfId="25795"/>
    <cellStyle name="Comma 5 3 4 6 2 3 2" xfId="44409"/>
    <cellStyle name="Comma 5 3 4 6 2 4" xfId="30079"/>
    <cellStyle name="Comma 5 3 4 6 2 4 2" xfId="48693"/>
    <cellStyle name="Comma 5 3 4 6 2 5" xfId="35679"/>
    <cellStyle name="Comma 5 3 4 6 3" xfId="18636"/>
    <cellStyle name="Comma 5 3 4 6 3 2" xfId="37260"/>
    <cellStyle name="Comma 5 3 4 7" xfId="13133"/>
    <cellStyle name="Comma 5 3 4 7 2" xfId="21501"/>
    <cellStyle name="Comma 5 3 4 7 2 2" xfId="40120"/>
    <cellStyle name="Comma 5 3 4 7 3" xfId="25786"/>
    <cellStyle name="Comma 5 3 4 7 3 2" xfId="44400"/>
    <cellStyle name="Comma 5 3 4 7 4" xfId="30070"/>
    <cellStyle name="Comma 5 3 4 7 4 2" xfId="48684"/>
    <cellStyle name="Comma 5 3 4 7 5" xfId="35670"/>
    <cellStyle name="Comma 5 3 4 8" xfId="18627"/>
    <cellStyle name="Comma 5 3 4 8 2" xfId="37251"/>
    <cellStyle name="Comma 5 3 5" xfId="1103"/>
    <cellStyle name="Comma 5 3 5 2" xfId="1104"/>
    <cellStyle name="Comma 5 3 5 2 2" xfId="1105"/>
    <cellStyle name="Comma 5 3 5 2 2 2" xfId="13145"/>
    <cellStyle name="Comma 5 3 5 2 2 2 2" xfId="21513"/>
    <cellStyle name="Comma 5 3 5 2 2 2 2 2" xfId="40132"/>
    <cellStyle name="Comma 5 3 5 2 2 2 3" xfId="25798"/>
    <cellStyle name="Comma 5 3 5 2 2 2 3 2" xfId="44412"/>
    <cellStyle name="Comma 5 3 5 2 2 2 4" xfId="30082"/>
    <cellStyle name="Comma 5 3 5 2 2 2 4 2" xfId="48696"/>
    <cellStyle name="Comma 5 3 5 2 2 2 5" xfId="35682"/>
    <cellStyle name="Comma 5 3 5 2 2 3" xfId="18639"/>
    <cellStyle name="Comma 5 3 5 2 2 3 2" xfId="37263"/>
    <cellStyle name="Comma 5 3 5 2 3" xfId="13144"/>
    <cellStyle name="Comma 5 3 5 2 3 2" xfId="21512"/>
    <cellStyle name="Comma 5 3 5 2 3 2 2" xfId="40131"/>
    <cellStyle name="Comma 5 3 5 2 3 3" xfId="25797"/>
    <cellStyle name="Comma 5 3 5 2 3 3 2" xfId="44411"/>
    <cellStyle name="Comma 5 3 5 2 3 4" xfId="30081"/>
    <cellStyle name="Comma 5 3 5 2 3 4 2" xfId="48695"/>
    <cellStyle name="Comma 5 3 5 2 3 5" xfId="35681"/>
    <cellStyle name="Comma 5 3 5 2 4" xfId="18638"/>
    <cellStyle name="Comma 5 3 5 2 4 2" xfId="37262"/>
    <cellStyle name="Comma 5 3 5 3" xfId="1106"/>
    <cellStyle name="Comma 5 3 5 3 2" xfId="1107"/>
    <cellStyle name="Comma 5 3 5 3 2 2" xfId="13147"/>
    <cellStyle name="Comma 5 3 5 3 2 2 2" xfId="21515"/>
    <cellStyle name="Comma 5 3 5 3 2 2 2 2" xfId="40134"/>
    <cellStyle name="Comma 5 3 5 3 2 2 3" xfId="25800"/>
    <cellStyle name="Comma 5 3 5 3 2 2 3 2" xfId="44414"/>
    <cellStyle name="Comma 5 3 5 3 2 2 4" xfId="30084"/>
    <cellStyle name="Comma 5 3 5 3 2 2 4 2" xfId="48698"/>
    <cellStyle name="Comma 5 3 5 3 2 2 5" xfId="35684"/>
    <cellStyle name="Comma 5 3 5 3 2 3" xfId="18641"/>
    <cellStyle name="Comma 5 3 5 3 2 3 2" xfId="37265"/>
    <cellStyle name="Comma 5 3 5 3 3" xfId="13146"/>
    <cellStyle name="Comma 5 3 5 3 3 2" xfId="21514"/>
    <cellStyle name="Comma 5 3 5 3 3 2 2" xfId="40133"/>
    <cellStyle name="Comma 5 3 5 3 3 3" xfId="25799"/>
    <cellStyle name="Comma 5 3 5 3 3 3 2" xfId="44413"/>
    <cellStyle name="Comma 5 3 5 3 3 4" xfId="30083"/>
    <cellStyle name="Comma 5 3 5 3 3 4 2" xfId="48697"/>
    <cellStyle name="Comma 5 3 5 3 3 5" xfId="35683"/>
    <cellStyle name="Comma 5 3 5 3 4" xfId="18640"/>
    <cellStyle name="Comma 5 3 5 3 4 2" xfId="37264"/>
    <cellStyle name="Comma 5 3 5 4" xfId="1108"/>
    <cellStyle name="Comma 5 3 5 4 2" xfId="1109"/>
    <cellStyle name="Comma 5 3 5 4 2 2" xfId="13149"/>
    <cellStyle name="Comma 5 3 5 4 2 2 2" xfId="21517"/>
    <cellStyle name="Comma 5 3 5 4 2 2 2 2" xfId="40136"/>
    <cellStyle name="Comma 5 3 5 4 2 2 3" xfId="25802"/>
    <cellStyle name="Comma 5 3 5 4 2 2 3 2" xfId="44416"/>
    <cellStyle name="Comma 5 3 5 4 2 2 4" xfId="30086"/>
    <cellStyle name="Comma 5 3 5 4 2 2 4 2" xfId="48700"/>
    <cellStyle name="Comma 5 3 5 4 2 2 5" xfId="35686"/>
    <cellStyle name="Comma 5 3 5 4 2 3" xfId="18643"/>
    <cellStyle name="Comma 5 3 5 4 2 3 2" xfId="37267"/>
    <cellStyle name="Comma 5 3 5 4 3" xfId="13148"/>
    <cellStyle name="Comma 5 3 5 4 3 2" xfId="21516"/>
    <cellStyle name="Comma 5 3 5 4 3 2 2" xfId="40135"/>
    <cellStyle name="Comma 5 3 5 4 3 3" xfId="25801"/>
    <cellStyle name="Comma 5 3 5 4 3 3 2" xfId="44415"/>
    <cellStyle name="Comma 5 3 5 4 3 4" xfId="30085"/>
    <cellStyle name="Comma 5 3 5 4 3 4 2" xfId="48699"/>
    <cellStyle name="Comma 5 3 5 4 3 5" xfId="35685"/>
    <cellStyle name="Comma 5 3 5 4 4" xfId="18642"/>
    <cellStyle name="Comma 5 3 5 4 4 2" xfId="37266"/>
    <cellStyle name="Comma 5 3 5 5" xfId="1110"/>
    <cellStyle name="Comma 5 3 5 5 2" xfId="1111"/>
    <cellStyle name="Comma 5 3 5 5 2 2" xfId="13151"/>
    <cellStyle name="Comma 5 3 5 5 2 2 2" xfId="21519"/>
    <cellStyle name="Comma 5 3 5 5 2 2 2 2" xfId="40138"/>
    <cellStyle name="Comma 5 3 5 5 2 2 3" xfId="25804"/>
    <cellStyle name="Comma 5 3 5 5 2 2 3 2" xfId="44418"/>
    <cellStyle name="Comma 5 3 5 5 2 2 4" xfId="30088"/>
    <cellStyle name="Comma 5 3 5 5 2 2 4 2" xfId="48702"/>
    <cellStyle name="Comma 5 3 5 5 2 2 5" xfId="35688"/>
    <cellStyle name="Comma 5 3 5 5 2 3" xfId="18645"/>
    <cellStyle name="Comma 5 3 5 5 2 3 2" xfId="37269"/>
    <cellStyle name="Comma 5 3 5 5 3" xfId="13150"/>
    <cellStyle name="Comma 5 3 5 5 3 2" xfId="21518"/>
    <cellStyle name="Comma 5 3 5 5 3 2 2" xfId="40137"/>
    <cellStyle name="Comma 5 3 5 5 3 3" xfId="25803"/>
    <cellStyle name="Comma 5 3 5 5 3 3 2" xfId="44417"/>
    <cellStyle name="Comma 5 3 5 5 3 4" xfId="30087"/>
    <cellStyle name="Comma 5 3 5 5 3 4 2" xfId="48701"/>
    <cellStyle name="Comma 5 3 5 5 3 5" xfId="35687"/>
    <cellStyle name="Comma 5 3 5 5 4" xfId="18644"/>
    <cellStyle name="Comma 5 3 5 5 4 2" xfId="37268"/>
    <cellStyle name="Comma 5 3 5 6" xfId="1112"/>
    <cellStyle name="Comma 5 3 5 6 2" xfId="13152"/>
    <cellStyle name="Comma 5 3 5 6 2 2" xfId="21520"/>
    <cellStyle name="Comma 5 3 5 6 2 2 2" xfId="40139"/>
    <cellStyle name="Comma 5 3 5 6 2 3" xfId="25805"/>
    <cellStyle name="Comma 5 3 5 6 2 3 2" xfId="44419"/>
    <cellStyle name="Comma 5 3 5 6 2 4" xfId="30089"/>
    <cellStyle name="Comma 5 3 5 6 2 4 2" xfId="48703"/>
    <cellStyle name="Comma 5 3 5 6 2 5" xfId="35689"/>
    <cellStyle name="Comma 5 3 5 6 3" xfId="18646"/>
    <cellStyle name="Comma 5 3 5 6 3 2" xfId="37270"/>
    <cellStyle name="Comma 5 3 5 7" xfId="13143"/>
    <cellStyle name="Comma 5 3 5 7 2" xfId="21511"/>
    <cellStyle name="Comma 5 3 5 7 2 2" xfId="40130"/>
    <cellStyle name="Comma 5 3 5 7 3" xfId="25796"/>
    <cellStyle name="Comma 5 3 5 7 3 2" xfId="44410"/>
    <cellStyle name="Comma 5 3 5 7 4" xfId="30080"/>
    <cellStyle name="Comma 5 3 5 7 4 2" xfId="48694"/>
    <cellStyle name="Comma 5 3 5 7 5" xfId="35680"/>
    <cellStyle name="Comma 5 3 5 8" xfId="18637"/>
    <cellStyle name="Comma 5 3 5 8 2" xfId="37261"/>
    <cellStyle name="Comma 5 3 6" xfId="1113"/>
    <cellStyle name="Comma 5 3 6 2" xfId="1114"/>
    <cellStyle name="Comma 5 3 6 2 2" xfId="1115"/>
    <cellStyle name="Comma 5 3 6 2 2 2" xfId="13155"/>
    <cellStyle name="Comma 5 3 6 2 2 2 2" xfId="21523"/>
    <cellStyle name="Comma 5 3 6 2 2 2 2 2" xfId="40142"/>
    <cellStyle name="Comma 5 3 6 2 2 2 3" xfId="25808"/>
    <cellStyle name="Comma 5 3 6 2 2 2 3 2" xfId="44422"/>
    <cellStyle name="Comma 5 3 6 2 2 2 4" xfId="30092"/>
    <cellStyle name="Comma 5 3 6 2 2 2 4 2" xfId="48706"/>
    <cellStyle name="Comma 5 3 6 2 2 2 5" xfId="35692"/>
    <cellStyle name="Comma 5 3 6 2 2 3" xfId="18649"/>
    <cellStyle name="Comma 5 3 6 2 2 3 2" xfId="37273"/>
    <cellStyle name="Comma 5 3 6 2 3" xfId="13154"/>
    <cellStyle name="Comma 5 3 6 2 3 2" xfId="21522"/>
    <cellStyle name="Comma 5 3 6 2 3 2 2" xfId="40141"/>
    <cellStyle name="Comma 5 3 6 2 3 3" xfId="25807"/>
    <cellStyle name="Comma 5 3 6 2 3 3 2" xfId="44421"/>
    <cellStyle name="Comma 5 3 6 2 3 4" xfId="30091"/>
    <cellStyle name="Comma 5 3 6 2 3 4 2" xfId="48705"/>
    <cellStyle name="Comma 5 3 6 2 3 5" xfId="35691"/>
    <cellStyle name="Comma 5 3 6 2 4" xfId="18648"/>
    <cellStyle name="Comma 5 3 6 2 4 2" xfId="37272"/>
    <cellStyle name="Comma 5 3 6 3" xfId="1116"/>
    <cellStyle name="Comma 5 3 6 3 2" xfId="1117"/>
    <cellStyle name="Comma 5 3 6 3 2 2" xfId="13157"/>
    <cellStyle name="Comma 5 3 6 3 2 2 2" xfId="21525"/>
    <cellStyle name="Comma 5 3 6 3 2 2 2 2" xfId="40144"/>
    <cellStyle name="Comma 5 3 6 3 2 2 3" xfId="25810"/>
    <cellStyle name="Comma 5 3 6 3 2 2 3 2" xfId="44424"/>
    <cellStyle name="Comma 5 3 6 3 2 2 4" xfId="30094"/>
    <cellStyle name="Comma 5 3 6 3 2 2 4 2" xfId="48708"/>
    <cellStyle name="Comma 5 3 6 3 2 2 5" xfId="35694"/>
    <cellStyle name="Comma 5 3 6 3 2 3" xfId="18651"/>
    <cellStyle name="Comma 5 3 6 3 2 3 2" xfId="37275"/>
    <cellStyle name="Comma 5 3 6 3 3" xfId="13156"/>
    <cellStyle name="Comma 5 3 6 3 3 2" xfId="21524"/>
    <cellStyle name="Comma 5 3 6 3 3 2 2" xfId="40143"/>
    <cellStyle name="Comma 5 3 6 3 3 3" xfId="25809"/>
    <cellStyle name="Comma 5 3 6 3 3 3 2" xfId="44423"/>
    <cellStyle name="Comma 5 3 6 3 3 4" xfId="30093"/>
    <cellStyle name="Comma 5 3 6 3 3 4 2" xfId="48707"/>
    <cellStyle name="Comma 5 3 6 3 3 5" xfId="35693"/>
    <cellStyle name="Comma 5 3 6 3 4" xfId="18650"/>
    <cellStyle name="Comma 5 3 6 3 4 2" xfId="37274"/>
    <cellStyle name="Comma 5 3 6 4" xfId="1118"/>
    <cellStyle name="Comma 5 3 6 4 2" xfId="1119"/>
    <cellStyle name="Comma 5 3 6 4 2 2" xfId="13159"/>
    <cellStyle name="Comma 5 3 6 4 2 2 2" xfId="21527"/>
    <cellStyle name="Comma 5 3 6 4 2 2 2 2" xfId="40146"/>
    <cellStyle name="Comma 5 3 6 4 2 2 3" xfId="25812"/>
    <cellStyle name="Comma 5 3 6 4 2 2 3 2" xfId="44426"/>
    <cellStyle name="Comma 5 3 6 4 2 2 4" xfId="30096"/>
    <cellStyle name="Comma 5 3 6 4 2 2 4 2" xfId="48710"/>
    <cellStyle name="Comma 5 3 6 4 2 2 5" xfId="35696"/>
    <cellStyle name="Comma 5 3 6 4 2 3" xfId="18653"/>
    <cellStyle name="Comma 5 3 6 4 2 3 2" xfId="37277"/>
    <cellStyle name="Comma 5 3 6 4 3" xfId="13158"/>
    <cellStyle name="Comma 5 3 6 4 3 2" xfId="21526"/>
    <cellStyle name="Comma 5 3 6 4 3 2 2" xfId="40145"/>
    <cellStyle name="Comma 5 3 6 4 3 3" xfId="25811"/>
    <cellStyle name="Comma 5 3 6 4 3 3 2" xfId="44425"/>
    <cellStyle name="Comma 5 3 6 4 3 4" xfId="30095"/>
    <cellStyle name="Comma 5 3 6 4 3 4 2" xfId="48709"/>
    <cellStyle name="Comma 5 3 6 4 3 5" xfId="35695"/>
    <cellStyle name="Comma 5 3 6 4 4" xfId="18652"/>
    <cellStyle name="Comma 5 3 6 4 4 2" xfId="37276"/>
    <cellStyle name="Comma 5 3 6 5" xfId="1120"/>
    <cellStyle name="Comma 5 3 6 5 2" xfId="13160"/>
    <cellStyle name="Comma 5 3 6 5 2 2" xfId="21528"/>
    <cellStyle name="Comma 5 3 6 5 2 2 2" xfId="40147"/>
    <cellStyle name="Comma 5 3 6 5 2 3" xfId="25813"/>
    <cellStyle name="Comma 5 3 6 5 2 3 2" xfId="44427"/>
    <cellStyle name="Comma 5 3 6 5 2 4" xfId="30097"/>
    <cellStyle name="Comma 5 3 6 5 2 4 2" xfId="48711"/>
    <cellStyle name="Comma 5 3 6 5 2 5" xfId="35697"/>
    <cellStyle name="Comma 5 3 6 5 3" xfId="18654"/>
    <cellStyle name="Comma 5 3 6 5 3 2" xfId="37278"/>
    <cellStyle name="Comma 5 3 6 6" xfId="13153"/>
    <cellStyle name="Comma 5 3 6 6 2" xfId="21521"/>
    <cellStyle name="Comma 5 3 6 6 2 2" xfId="40140"/>
    <cellStyle name="Comma 5 3 6 6 3" xfId="25806"/>
    <cellStyle name="Comma 5 3 6 6 3 2" xfId="44420"/>
    <cellStyle name="Comma 5 3 6 6 4" xfId="30090"/>
    <cellStyle name="Comma 5 3 6 6 4 2" xfId="48704"/>
    <cellStyle name="Comma 5 3 6 6 5" xfId="35690"/>
    <cellStyle name="Comma 5 3 6 7" xfId="18647"/>
    <cellStyle name="Comma 5 3 6 7 2" xfId="37271"/>
    <cellStyle name="Comma 5 3 7" xfId="1121"/>
    <cellStyle name="Comma 5 3 7 2" xfId="1122"/>
    <cellStyle name="Comma 5 3 7 2 2" xfId="13162"/>
    <cellStyle name="Comma 5 3 7 2 2 2" xfId="21530"/>
    <cellStyle name="Comma 5 3 7 2 2 2 2" xfId="40149"/>
    <cellStyle name="Comma 5 3 7 2 2 3" xfId="25815"/>
    <cellStyle name="Comma 5 3 7 2 2 3 2" xfId="44429"/>
    <cellStyle name="Comma 5 3 7 2 2 4" xfId="30099"/>
    <cellStyle name="Comma 5 3 7 2 2 4 2" xfId="48713"/>
    <cellStyle name="Comma 5 3 7 2 2 5" xfId="35699"/>
    <cellStyle name="Comma 5 3 7 2 3" xfId="18656"/>
    <cellStyle name="Comma 5 3 7 2 3 2" xfId="37280"/>
    <cellStyle name="Comma 5 3 7 3" xfId="13161"/>
    <cellStyle name="Comma 5 3 7 3 2" xfId="21529"/>
    <cellStyle name="Comma 5 3 7 3 2 2" xfId="40148"/>
    <cellStyle name="Comma 5 3 7 3 3" xfId="25814"/>
    <cellStyle name="Comma 5 3 7 3 3 2" xfId="44428"/>
    <cellStyle name="Comma 5 3 7 3 4" xfId="30098"/>
    <cellStyle name="Comma 5 3 7 3 4 2" xfId="48712"/>
    <cellStyle name="Comma 5 3 7 3 5" xfId="35698"/>
    <cellStyle name="Comma 5 3 7 4" xfId="18655"/>
    <cellStyle name="Comma 5 3 7 4 2" xfId="37279"/>
    <cellStyle name="Comma 5 3 8" xfId="1123"/>
    <cellStyle name="Comma 5 3 8 2" xfId="1124"/>
    <cellStyle name="Comma 5 3 8 2 2" xfId="13164"/>
    <cellStyle name="Comma 5 3 8 2 2 2" xfId="21532"/>
    <cellStyle name="Comma 5 3 8 2 2 2 2" xfId="40151"/>
    <cellStyle name="Comma 5 3 8 2 2 3" xfId="25817"/>
    <cellStyle name="Comma 5 3 8 2 2 3 2" xfId="44431"/>
    <cellStyle name="Comma 5 3 8 2 2 4" xfId="30101"/>
    <cellStyle name="Comma 5 3 8 2 2 4 2" xfId="48715"/>
    <cellStyle name="Comma 5 3 8 2 2 5" xfId="35701"/>
    <cellStyle name="Comma 5 3 8 2 3" xfId="18658"/>
    <cellStyle name="Comma 5 3 8 2 3 2" xfId="37282"/>
    <cellStyle name="Comma 5 3 8 3" xfId="13163"/>
    <cellStyle name="Comma 5 3 8 3 2" xfId="21531"/>
    <cellStyle name="Comma 5 3 8 3 2 2" xfId="40150"/>
    <cellStyle name="Comma 5 3 8 3 3" xfId="25816"/>
    <cellStyle name="Comma 5 3 8 3 3 2" xfId="44430"/>
    <cellStyle name="Comma 5 3 8 3 4" xfId="30100"/>
    <cellStyle name="Comma 5 3 8 3 4 2" xfId="48714"/>
    <cellStyle name="Comma 5 3 8 3 5" xfId="35700"/>
    <cellStyle name="Comma 5 3 8 4" xfId="18657"/>
    <cellStyle name="Comma 5 3 8 4 2" xfId="37281"/>
    <cellStyle name="Comma 5 3 9" xfId="1125"/>
    <cellStyle name="Comma 5 3 9 2" xfId="1126"/>
    <cellStyle name="Comma 5 3 9 2 2" xfId="13166"/>
    <cellStyle name="Comma 5 3 9 2 2 2" xfId="21534"/>
    <cellStyle name="Comma 5 3 9 2 2 2 2" xfId="40153"/>
    <cellStyle name="Comma 5 3 9 2 2 3" xfId="25819"/>
    <cellStyle name="Comma 5 3 9 2 2 3 2" xfId="44433"/>
    <cellStyle name="Comma 5 3 9 2 2 4" xfId="30103"/>
    <cellStyle name="Comma 5 3 9 2 2 4 2" xfId="48717"/>
    <cellStyle name="Comma 5 3 9 2 2 5" xfId="35703"/>
    <cellStyle name="Comma 5 3 9 2 3" xfId="18660"/>
    <cellStyle name="Comma 5 3 9 2 3 2" xfId="37284"/>
    <cellStyle name="Comma 5 3 9 3" xfId="13165"/>
    <cellStyle name="Comma 5 3 9 3 2" xfId="21533"/>
    <cellStyle name="Comma 5 3 9 3 2 2" xfId="40152"/>
    <cellStyle name="Comma 5 3 9 3 3" xfId="25818"/>
    <cellStyle name="Comma 5 3 9 3 3 2" xfId="44432"/>
    <cellStyle name="Comma 5 3 9 3 4" xfId="30102"/>
    <cellStyle name="Comma 5 3 9 3 4 2" xfId="48716"/>
    <cellStyle name="Comma 5 3 9 3 5" xfId="35702"/>
    <cellStyle name="Comma 5 3 9 4" xfId="18659"/>
    <cellStyle name="Comma 5 3 9 4 2" xfId="37283"/>
    <cellStyle name="Comma 5 4" xfId="1127"/>
    <cellStyle name="Comma 5 5" xfId="1128"/>
    <cellStyle name="Comma 5 5 2" xfId="1129"/>
    <cellStyle name="Comma 5 5 2 2" xfId="1130"/>
    <cellStyle name="Comma 5 5 2 2 2" xfId="13169"/>
    <cellStyle name="Comma 5 5 2 2 2 2" xfId="21537"/>
    <cellStyle name="Comma 5 5 2 2 2 2 2" xfId="40156"/>
    <cellStyle name="Comma 5 5 2 2 2 3" xfId="25822"/>
    <cellStyle name="Comma 5 5 2 2 2 3 2" xfId="44436"/>
    <cellStyle name="Comma 5 5 2 2 2 4" xfId="30106"/>
    <cellStyle name="Comma 5 5 2 2 2 4 2" xfId="48720"/>
    <cellStyle name="Comma 5 5 2 2 2 5" xfId="35706"/>
    <cellStyle name="Comma 5 5 2 2 3" xfId="18663"/>
    <cellStyle name="Comma 5 5 2 2 3 2" xfId="37287"/>
    <cellStyle name="Comma 5 5 2 3" xfId="13168"/>
    <cellStyle name="Comma 5 5 2 3 2" xfId="21536"/>
    <cellStyle name="Comma 5 5 2 3 2 2" xfId="40155"/>
    <cellStyle name="Comma 5 5 2 3 3" xfId="25821"/>
    <cellStyle name="Comma 5 5 2 3 3 2" xfId="44435"/>
    <cellStyle name="Comma 5 5 2 3 4" xfId="30105"/>
    <cellStyle name="Comma 5 5 2 3 4 2" xfId="48719"/>
    <cellStyle name="Comma 5 5 2 3 5" xfId="35705"/>
    <cellStyle name="Comma 5 5 2 4" xfId="18662"/>
    <cellStyle name="Comma 5 5 2 4 2" xfId="37286"/>
    <cellStyle name="Comma 5 5 3" xfId="1131"/>
    <cellStyle name="Comma 5 5 3 2" xfId="1132"/>
    <cellStyle name="Comma 5 5 3 2 2" xfId="13171"/>
    <cellStyle name="Comma 5 5 3 2 2 2" xfId="21539"/>
    <cellStyle name="Comma 5 5 3 2 2 2 2" xfId="40158"/>
    <cellStyle name="Comma 5 5 3 2 2 3" xfId="25824"/>
    <cellStyle name="Comma 5 5 3 2 2 3 2" xfId="44438"/>
    <cellStyle name="Comma 5 5 3 2 2 4" xfId="30108"/>
    <cellStyle name="Comma 5 5 3 2 2 4 2" xfId="48722"/>
    <cellStyle name="Comma 5 5 3 2 2 5" xfId="35708"/>
    <cellStyle name="Comma 5 5 3 2 3" xfId="18665"/>
    <cellStyle name="Comma 5 5 3 2 3 2" xfId="37289"/>
    <cellStyle name="Comma 5 5 3 3" xfId="13170"/>
    <cellStyle name="Comma 5 5 3 3 2" xfId="21538"/>
    <cellStyle name="Comma 5 5 3 3 2 2" xfId="40157"/>
    <cellStyle name="Comma 5 5 3 3 3" xfId="25823"/>
    <cellStyle name="Comma 5 5 3 3 3 2" xfId="44437"/>
    <cellStyle name="Comma 5 5 3 3 4" xfId="30107"/>
    <cellStyle name="Comma 5 5 3 3 4 2" xfId="48721"/>
    <cellStyle name="Comma 5 5 3 3 5" xfId="35707"/>
    <cellStyle name="Comma 5 5 3 4" xfId="18664"/>
    <cellStyle name="Comma 5 5 3 4 2" xfId="37288"/>
    <cellStyle name="Comma 5 5 4" xfId="1133"/>
    <cellStyle name="Comma 5 5 4 2" xfId="1134"/>
    <cellStyle name="Comma 5 5 4 2 2" xfId="13173"/>
    <cellStyle name="Comma 5 5 4 2 2 2" xfId="21541"/>
    <cellStyle name="Comma 5 5 4 2 2 2 2" xfId="40160"/>
    <cellStyle name="Comma 5 5 4 2 2 3" xfId="25826"/>
    <cellStyle name="Comma 5 5 4 2 2 3 2" xfId="44440"/>
    <cellStyle name="Comma 5 5 4 2 2 4" xfId="30110"/>
    <cellStyle name="Comma 5 5 4 2 2 4 2" xfId="48724"/>
    <cellStyle name="Comma 5 5 4 2 2 5" xfId="35710"/>
    <cellStyle name="Comma 5 5 4 2 3" xfId="18667"/>
    <cellStyle name="Comma 5 5 4 2 3 2" xfId="37291"/>
    <cellStyle name="Comma 5 5 4 3" xfId="13172"/>
    <cellStyle name="Comma 5 5 4 3 2" xfId="21540"/>
    <cellStyle name="Comma 5 5 4 3 2 2" xfId="40159"/>
    <cellStyle name="Comma 5 5 4 3 3" xfId="25825"/>
    <cellStyle name="Comma 5 5 4 3 3 2" xfId="44439"/>
    <cellStyle name="Comma 5 5 4 3 4" xfId="30109"/>
    <cellStyle name="Comma 5 5 4 3 4 2" xfId="48723"/>
    <cellStyle name="Comma 5 5 4 3 5" xfId="35709"/>
    <cellStyle name="Comma 5 5 4 4" xfId="18666"/>
    <cellStyle name="Comma 5 5 4 4 2" xfId="37290"/>
    <cellStyle name="Comma 5 5 5" xfId="1135"/>
    <cellStyle name="Comma 5 5 5 2" xfId="1136"/>
    <cellStyle name="Comma 5 5 5 2 2" xfId="13175"/>
    <cellStyle name="Comma 5 5 5 2 2 2" xfId="21543"/>
    <cellStyle name="Comma 5 5 5 2 2 2 2" xfId="40162"/>
    <cellStyle name="Comma 5 5 5 2 2 3" xfId="25828"/>
    <cellStyle name="Comma 5 5 5 2 2 3 2" xfId="44442"/>
    <cellStyle name="Comma 5 5 5 2 2 4" xfId="30112"/>
    <cellStyle name="Comma 5 5 5 2 2 4 2" xfId="48726"/>
    <cellStyle name="Comma 5 5 5 2 2 5" xfId="35712"/>
    <cellStyle name="Comma 5 5 5 2 3" xfId="18669"/>
    <cellStyle name="Comma 5 5 5 2 3 2" xfId="37293"/>
    <cellStyle name="Comma 5 5 5 3" xfId="13174"/>
    <cellStyle name="Comma 5 5 5 3 2" xfId="21542"/>
    <cellStyle name="Comma 5 5 5 3 2 2" xfId="40161"/>
    <cellStyle name="Comma 5 5 5 3 3" xfId="25827"/>
    <cellStyle name="Comma 5 5 5 3 3 2" xfId="44441"/>
    <cellStyle name="Comma 5 5 5 3 4" xfId="30111"/>
    <cellStyle name="Comma 5 5 5 3 4 2" xfId="48725"/>
    <cellStyle name="Comma 5 5 5 3 5" xfId="35711"/>
    <cellStyle name="Comma 5 5 5 4" xfId="18668"/>
    <cellStyle name="Comma 5 5 5 4 2" xfId="37292"/>
    <cellStyle name="Comma 5 5 6" xfId="1137"/>
    <cellStyle name="Comma 5 5 6 2" xfId="13176"/>
    <cellStyle name="Comma 5 5 6 2 2" xfId="21544"/>
    <cellStyle name="Comma 5 5 6 2 2 2" xfId="40163"/>
    <cellStyle name="Comma 5 5 6 2 3" xfId="25829"/>
    <cellStyle name="Comma 5 5 6 2 3 2" xfId="44443"/>
    <cellStyle name="Comma 5 5 6 2 4" xfId="30113"/>
    <cellStyle name="Comma 5 5 6 2 4 2" xfId="48727"/>
    <cellStyle name="Comma 5 5 6 2 5" xfId="35713"/>
    <cellStyle name="Comma 5 5 6 3" xfId="18670"/>
    <cellStyle name="Comma 5 5 6 3 2" xfId="37294"/>
    <cellStyle name="Comma 5 5 7" xfId="13167"/>
    <cellStyle name="Comma 5 5 7 2" xfId="21535"/>
    <cellStyle name="Comma 5 5 7 2 2" xfId="40154"/>
    <cellStyle name="Comma 5 5 7 3" xfId="25820"/>
    <cellStyle name="Comma 5 5 7 3 2" xfId="44434"/>
    <cellStyle name="Comma 5 5 7 4" xfId="30104"/>
    <cellStyle name="Comma 5 5 7 4 2" xfId="48718"/>
    <cellStyle name="Comma 5 5 7 5" xfId="35704"/>
    <cellStyle name="Comma 5 5 8" xfId="18661"/>
    <cellStyle name="Comma 5 5 8 2" xfId="37285"/>
    <cellStyle name="Comma 5 6" xfId="1138"/>
    <cellStyle name="Comma 5 6 2" xfId="1139"/>
    <cellStyle name="Comma 5 6 2 2" xfId="1140"/>
    <cellStyle name="Comma 5 6 2 2 2" xfId="13179"/>
    <cellStyle name="Comma 5 6 2 2 2 2" xfId="21547"/>
    <cellStyle name="Comma 5 6 2 2 2 2 2" xfId="40166"/>
    <cellStyle name="Comma 5 6 2 2 2 3" xfId="25832"/>
    <cellStyle name="Comma 5 6 2 2 2 3 2" xfId="44446"/>
    <cellStyle name="Comma 5 6 2 2 2 4" xfId="30116"/>
    <cellStyle name="Comma 5 6 2 2 2 4 2" xfId="48730"/>
    <cellStyle name="Comma 5 6 2 2 2 5" xfId="35716"/>
    <cellStyle name="Comma 5 6 2 2 3" xfId="18673"/>
    <cellStyle name="Comma 5 6 2 2 3 2" xfId="37297"/>
    <cellStyle name="Comma 5 6 2 3" xfId="13178"/>
    <cellStyle name="Comma 5 6 2 3 2" xfId="21546"/>
    <cellStyle name="Comma 5 6 2 3 2 2" xfId="40165"/>
    <cellStyle name="Comma 5 6 2 3 3" xfId="25831"/>
    <cellStyle name="Comma 5 6 2 3 3 2" xfId="44445"/>
    <cellStyle name="Comma 5 6 2 3 4" xfId="30115"/>
    <cellStyle name="Comma 5 6 2 3 4 2" xfId="48729"/>
    <cellStyle name="Comma 5 6 2 3 5" xfId="35715"/>
    <cellStyle name="Comma 5 6 2 4" xfId="18672"/>
    <cellStyle name="Comma 5 6 2 4 2" xfId="37296"/>
    <cellStyle name="Comma 5 6 3" xfId="1141"/>
    <cellStyle name="Comma 5 6 3 2" xfId="1142"/>
    <cellStyle name="Comma 5 6 3 2 2" xfId="13181"/>
    <cellStyle name="Comma 5 6 3 2 2 2" xfId="21549"/>
    <cellStyle name="Comma 5 6 3 2 2 2 2" xfId="40168"/>
    <cellStyle name="Comma 5 6 3 2 2 3" xfId="25834"/>
    <cellStyle name="Comma 5 6 3 2 2 3 2" xfId="44448"/>
    <cellStyle name="Comma 5 6 3 2 2 4" xfId="30118"/>
    <cellStyle name="Comma 5 6 3 2 2 4 2" xfId="48732"/>
    <cellStyle name="Comma 5 6 3 2 2 5" xfId="35718"/>
    <cellStyle name="Comma 5 6 3 2 3" xfId="18675"/>
    <cellStyle name="Comma 5 6 3 2 3 2" xfId="37299"/>
    <cellStyle name="Comma 5 6 3 3" xfId="13180"/>
    <cellStyle name="Comma 5 6 3 3 2" xfId="21548"/>
    <cellStyle name="Comma 5 6 3 3 2 2" xfId="40167"/>
    <cellStyle name="Comma 5 6 3 3 3" xfId="25833"/>
    <cellStyle name="Comma 5 6 3 3 3 2" xfId="44447"/>
    <cellStyle name="Comma 5 6 3 3 4" xfId="30117"/>
    <cellStyle name="Comma 5 6 3 3 4 2" xfId="48731"/>
    <cellStyle name="Comma 5 6 3 3 5" xfId="35717"/>
    <cellStyle name="Comma 5 6 3 4" xfId="18674"/>
    <cellStyle name="Comma 5 6 3 4 2" xfId="37298"/>
    <cellStyle name="Comma 5 6 4" xfId="1143"/>
    <cellStyle name="Comma 5 6 4 2" xfId="1144"/>
    <cellStyle name="Comma 5 6 4 2 2" xfId="13183"/>
    <cellStyle name="Comma 5 6 4 2 2 2" xfId="21551"/>
    <cellStyle name="Comma 5 6 4 2 2 2 2" xfId="40170"/>
    <cellStyle name="Comma 5 6 4 2 2 3" xfId="25836"/>
    <cellStyle name="Comma 5 6 4 2 2 3 2" xfId="44450"/>
    <cellStyle name="Comma 5 6 4 2 2 4" xfId="30120"/>
    <cellStyle name="Comma 5 6 4 2 2 4 2" xfId="48734"/>
    <cellStyle name="Comma 5 6 4 2 2 5" xfId="35720"/>
    <cellStyle name="Comma 5 6 4 2 3" xfId="18677"/>
    <cellStyle name="Comma 5 6 4 2 3 2" xfId="37301"/>
    <cellStyle name="Comma 5 6 4 3" xfId="13182"/>
    <cellStyle name="Comma 5 6 4 3 2" xfId="21550"/>
    <cellStyle name="Comma 5 6 4 3 2 2" xfId="40169"/>
    <cellStyle name="Comma 5 6 4 3 3" xfId="25835"/>
    <cellStyle name="Comma 5 6 4 3 3 2" xfId="44449"/>
    <cellStyle name="Comma 5 6 4 3 4" xfId="30119"/>
    <cellStyle name="Comma 5 6 4 3 4 2" xfId="48733"/>
    <cellStyle name="Comma 5 6 4 3 5" xfId="35719"/>
    <cellStyle name="Comma 5 6 4 4" xfId="18676"/>
    <cellStyle name="Comma 5 6 4 4 2" xfId="37300"/>
    <cellStyle name="Comma 5 6 5" xfId="1145"/>
    <cellStyle name="Comma 5 6 5 2" xfId="1146"/>
    <cellStyle name="Comma 5 6 5 2 2" xfId="13185"/>
    <cellStyle name="Comma 5 6 5 2 2 2" xfId="21553"/>
    <cellStyle name="Comma 5 6 5 2 2 2 2" xfId="40172"/>
    <cellStyle name="Comma 5 6 5 2 2 3" xfId="25838"/>
    <cellStyle name="Comma 5 6 5 2 2 3 2" xfId="44452"/>
    <cellStyle name="Comma 5 6 5 2 2 4" xfId="30122"/>
    <cellStyle name="Comma 5 6 5 2 2 4 2" xfId="48736"/>
    <cellStyle name="Comma 5 6 5 2 2 5" xfId="35722"/>
    <cellStyle name="Comma 5 6 5 2 3" xfId="18679"/>
    <cellStyle name="Comma 5 6 5 2 3 2" xfId="37303"/>
    <cellStyle name="Comma 5 6 5 3" xfId="13184"/>
    <cellStyle name="Comma 5 6 5 3 2" xfId="21552"/>
    <cellStyle name="Comma 5 6 5 3 2 2" xfId="40171"/>
    <cellStyle name="Comma 5 6 5 3 3" xfId="25837"/>
    <cellStyle name="Comma 5 6 5 3 3 2" xfId="44451"/>
    <cellStyle name="Comma 5 6 5 3 4" xfId="30121"/>
    <cellStyle name="Comma 5 6 5 3 4 2" xfId="48735"/>
    <cellStyle name="Comma 5 6 5 3 5" xfId="35721"/>
    <cellStyle name="Comma 5 6 5 4" xfId="18678"/>
    <cellStyle name="Comma 5 6 5 4 2" xfId="37302"/>
    <cellStyle name="Comma 5 6 6" xfId="1147"/>
    <cellStyle name="Comma 5 6 6 2" xfId="13186"/>
    <cellStyle name="Comma 5 6 6 2 2" xfId="21554"/>
    <cellStyle name="Comma 5 6 6 2 2 2" xfId="40173"/>
    <cellStyle name="Comma 5 6 6 2 3" xfId="25839"/>
    <cellStyle name="Comma 5 6 6 2 3 2" xfId="44453"/>
    <cellStyle name="Comma 5 6 6 2 4" xfId="30123"/>
    <cellStyle name="Comma 5 6 6 2 4 2" xfId="48737"/>
    <cellStyle name="Comma 5 6 6 2 5" xfId="35723"/>
    <cellStyle name="Comma 5 6 6 3" xfId="18680"/>
    <cellStyle name="Comma 5 6 6 3 2" xfId="37304"/>
    <cellStyle name="Comma 5 6 7" xfId="13177"/>
    <cellStyle name="Comma 5 6 7 2" xfId="21545"/>
    <cellStyle name="Comma 5 6 7 2 2" xfId="40164"/>
    <cellStyle name="Comma 5 6 7 3" xfId="25830"/>
    <cellStyle name="Comma 5 6 7 3 2" xfId="44444"/>
    <cellStyle name="Comma 5 6 7 4" xfId="30114"/>
    <cellStyle name="Comma 5 6 7 4 2" xfId="48728"/>
    <cellStyle name="Comma 5 6 7 5" xfId="35714"/>
    <cellStyle name="Comma 5 6 8" xfId="18671"/>
    <cellStyle name="Comma 5 6 8 2" xfId="37295"/>
    <cellStyle name="Comma 5 7" xfId="1148"/>
    <cellStyle name="Comma 5 7 2" xfId="1149"/>
    <cellStyle name="Comma 5 7 2 2" xfId="1150"/>
    <cellStyle name="Comma 5 7 2 2 2" xfId="13189"/>
    <cellStyle name="Comma 5 7 2 2 2 2" xfId="21557"/>
    <cellStyle name="Comma 5 7 2 2 2 2 2" xfId="40176"/>
    <cellStyle name="Comma 5 7 2 2 2 3" xfId="25842"/>
    <cellStyle name="Comma 5 7 2 2 2 3 2" xfId="44456"/>
    <cellStyle name="Comma 5 7 2 2 2 4" xfId="30126"/>
    <cellStyle name="Comma 5 7 2 2 2 4 2" xfId="48740"/>
    <cellStyle name="Comma 5 7 2 2 2 5" xfId="35726"/>
    <cellStyle name="Comma 5 7 2 2 3" xfId="18683"/>
    <cellStyle name="Comma 5 7 2 2 3 2" xfId="37307"/>
    <cellStyle name="Comma 5 7 2 3" xfId="13188"/>
    <cellStyle name="Comma 5 7 2 3 2" xfId="21556"/>
    <cellStyle name="Comma 5 7 2 3 2 2" xfId="40175"/>
    <cellStyle name="Comma 5 7 2 3 3" xfId="25841"/>
    <cellStyle name="Comma 5 7 2 3 3 2" xfId="44455"/>
    <cellStyle name="Comma 5 7 2 3 4" xfId="30125"/>
    <cellStyle name="Comma 5 7 2 3 4 2" xfId="48739"/>
    <cellStyle name="Comma 5 7 2 3 5" xfId="35725"/>
    <cellStyle name="Comma 5 7 2 4" xfId="18682"/>
    <cellStyle name="Comma 5 7 2 4 2" xfId="37306"/>
    <cellStyle name="Comma 5 7 3" xfId="1151"/>
    <cellStyle name="Comma 5 7 3 2" xfId="1152"/>
    <cellStyle name="Comma 5 7 3 2 2" xfId="13191"/>
    <cellStyle name="Comma 5 7 3 2 2 2" xfId="21559"/>
    <cellStyle name="Comma 5 7 3 2 2 2 2" xfId="40178"/>
    <cellStyle name="Comma 5 7 3 2 2 3" xfId="25844"/>
    <cellStyle name="Comma 5 7 3 2 2 3 2" xfId="44458"/>
    <cellStyle name="Comma 5 7 3 2 2 4" xfId="30128"/>
    <cellStyle name="Comma 5 7 3 2 2 4 2" xfId="48742"/>
    <cellStyle name="Comma 5 7 3 2 2 5" xfId="35728"/>
    <cellStyle name="Comma 5 7 3 2 3" xfId="18685"/>
    <cellStyle name="Comma 5 7 3 2 3 2" xfId="37309"/>
    <cellStyle name="Comma 5 7 3 3" xfId="13190"/>
    <cellStyle name="Comma 5 7 3 3 2" xfId="21558"/>
    <cellStyle name="Comma 5 7 3 3 2 2" xfId="40177"/>
    <cellStyle name="Comma 5 7 3 3 3" xfId="25843"/>
    <cellStyle name="Comma 5 7 3 3 3 2" xfId="44457"/>
    <cellStyle name="Comma 5 7 3 3 4" xfId="30127"/>
    <cellStyle name="Comma 5 7 3 3 4 2" xfId="48741"/>
    <cellStyle name="Comma 5 7 3 3 5" xfId="35727"/>
    <cellStyle name="Comma 5 7 3 4" xfId="18684"/>
    <cellStyle name="Comma 5 7 3 4 2" xfId="37308"/>
    <cellStyle name="Comma 5 7 4" xfId="1153"/>
    <cellStyle name="Comma 5 7 4 2" xfId="1154"/>
    <cellStyle name="Comma 5 7 4 2 2" xfId="13193"/>
    <cellStyle name="Comma 5 7 4 2 2 2" xfId="21561"/>
    <cellStyle name="Comma 5 7 4 2 2 2 2" xfId="40180"/>
    <cellStyle name="Comma 5 7 4 2 2 3" xfId="25846"/>
    <cellStyle name="Comma 5 7 4 2 2 3 2" xfId="44460"/>
    <cellStyle name="Comma 5 7 4 2 2 4" xfId="30130"/>
    <cellStyle name="Comma 5 7 4 2 2 4 2" xfId="48744"/>
    <cellStyle name="Comma 5 7 4 2 2 5" xfId="35730"/>
    <cellStyle name="Comma 5 7 4 2 3" xfId="18687"/>
    <cellStyle name="Comma 5 7 4 2 3 2" xfId="37311"/>
    <cellStyle name="Comma 5 7 4 3" xfId="13192"/>
    <cellStyle name="Comma 5 7 4 3 2" xfId="21560"/>
    <cellStyle name="Comma 5 7 4 3 2 2" xfId="40179"/>
    <cellStyle name="Comma 5 7 4 3 3" xfId="25845"/>
    <cellStyle name="Comma 5 7 4 3 3 2" xfId="44459"/>
    <cellStyle name="Comma 5 7 4 3 4" xfId="30129"/>
    <cellStyle name="Comma 5 7 4 3 4 2" xfId="48743"/>
    <cellStyle name="Comma 5 7 4 3 5" xfId="35729"/>
    <cellStyle name="Comma 5 7 4 4" xfId="18686"/>
    <cellStyle name="Comma 5 7 4 4 2" xfId="37310"/>
    <cellStyle name="Comma 5 7 5" xfId="1155"/>
    <cellStyle name="Comma 5 7 5 2" xfId="1156"/>
    <cellStyle name="Comma 5 7 5 2 2" xfId="13195"/>
    <cellStyle name="Comma 5 7 5 2 2 2" xfId="21563"/>
    <cellStyle name="Comma 5 7 5 2 2 2 2" xfId="40182"/>
    <cellStyle name="Comma 5 7 5 2 2 3" xfId="25848"/>
    <cellStyle name="Comma 5 7 5 2 2 3 2" xfId="44462"/>
    <cellStyle name="Comma 5 7 5 2 2 4" xfId="30132"/>
    <cellStyle name="Comma 5 7 5 2 2 4 2" xfId="48746"/>
    <cellStyle name="Comma 5 7 5 2 2 5" xfId="35732"/>
    <cellStyle name="Comma 5 7 5 2 3" xfId="18689"/>
    <cellStyle name="Comma 5 7 5 2 3 2" xfId="37313"/>
    <cellStyle name="Comma 5 7 5 3" xfId="13194"/>
    <cellStyle name="Comma 5 7 5 3 2" xfId="21562"/>
    <cellStyle name="Comma 5 7 5 3 2 2" xfId="40181"/>
    <cellStyle name="Comma 5 7 5 3 3" xfId="25847"/>
    <cellStyle name="Comma 5 7 5 3 3 2" xfId="44461"/>
    <cellStyle name="Comma 5 7 5 3 4" xfId="30131"/>
    <cellStyle name="Comma 5 7 5 3 4 2" xfId="48745"/>
    <cellStyle name="Comma 5 7 5 3 5" xfId="35731"/>
    <cellStyle name="Comma 5 7 5 4" xfId="18688"/>
    <cellStyle name="Comma 5 7 5 4 2" xfId="37312"/>
    <cellStyle name="Comma 5 7 6" xfId="1157"/>
    <cellStyle name="Comma 5 7 6 2" xfId="13196"/>
    <cellStyle name="Comma 5 7 6 2 2" xfId="21564"/>
    <cellStyle name="Comma 5 7 6 2 2 2" xfId="40183"/>
    <cellStyle name="Comma 5 7 6 2 3" xfId="25849"/>
    <cellStyle name="Comma 5 7 6 2 3 2" xfId="44463"/>
    <cellStyle name="Comma 5 7 6 2 4" xfId="30133"/>
    <cellStyle name="Comma 5 7 6 2 4 2" xfId="48747"/>
    <cellStyle name="Comma 5 7 6 2 5" xfId="35733"/>
    <cellStyle name="Comma 5 7 6 3" xfId="18690"/>
    <cellStyle name="Comma 5 7 6 3 2" xfId="37314"/>
    <cellStyle name="Comma 5 7 7" xfId="13187"/>
    <cellStyle name="Comma 5 7 7 2" xfId="21555"/>
    <cellStyle name="Comma 5 7 7 2 2" xfId="40174"/>
    <cellStyle name="Comma 5 7 7 3" xfId="25840"/>
    <cellStyle name="Comma 5 7 7 3 2" xfId="44454"/>
    <cellStyle name="Comma 5 7 7 4" xfId="30124"/>
    <cellStyle name="Comma 5 7 7 4 2" xfId="48738"/>
    <cellStyle name="Comma 5 7 7 5" xfId="35724"/>
    <cellStyle name="Comma 5 7 8" xfId="18681"/>
    <cellStyle name="Comma 5 7 8 2" xfId="37305"/>
    <cellStyle name="Comma 5 8" xfId="1158"/>
    <cellStyle name="Comma 5 8 2" xfId="1159"/>
    <cellStyle name="Comma 5 8 2 2" xfId="13198"/>
    <cellStyle name="Comma 5 8 2 2 2" xfId="21566"/>
    <cellStyle name="Comma 5 8 2 2 2 2" xfId="40185"/>
    <cellStyle name="Comma 5 8 2 2 3" xfId="25851"/>
    <cellStyle name="Comma 5 8 2 2 3 2" xfId="44465"/>
    <cellStyle name="Comma 5 8 2 2 4" xfId="30135"/>
    <cellStyle name="Comma 5 8 2 2 4 2" xfId="48749"/>
    <cellStyle name="Comma 5 8 2 2 5" xfId="35735"/>
    <cellStyle name="Comma 5 8 2 3" xfId="18692"/>
    <cellStyle name="Comma 5 8 2 3 2" xfId="37316"/>
    <cellStyle name="Comma 5 8 3" xfId="13197"/>
    <cellStyle name="Comma 5 8 3 2" xfId="21565"/>
    <cellStyle name="Comma 5 8 3 2 2" xfId="40184"/>
    <cellStyle name="Comma 5 8 3 3" xfId="25850"/>
    <cellStyle name="Comma 5 8 3 3 2" xfId="44464"/>
    <cellStyle name="Comma 5 8 3 4" xfId="30134"/>
    <cellStyle name="Comma 5 8 3 4 2" xfId="48748"/>
    <cellStyle name="Comma 5 8 3 5" xfId="35734"/>
    <cellStyle name="Comma 5 8 4" xfId="18691"/>
    <cellStyle name="Comma 5 8 4 2" xfId="37315"/>
    <cellStyle name="Comma 5 9" xfId="1160"/>
    <cellStyle name="Comma 5 9 2" xfId="1161"/>
    <cellStyle name="Comma 5 9 2 2" xfId="13200"/>
    <cellStyle name="Comma 5 9 2 2 2" xfId="21568"/>
    <cellStyle name="Comma 5 9 2 2 2 2" xfId="40187"/>
    <cellStyle name="Comma 5 9 2 2 3" xfId="25853"/>
    <cellStyle name="Comma 5 9 2 2 3 2" xfId="44467"/>
    <cellStyle name="Comma 5 9 2 2 4" xfId="30137"/>
    <cellStyle name="Comma 5 9 2 2 4 2" xfId="48751"/>
    <cellStyle name="Comma 5 9 2 2 5" xfId="35737"/>
    <cellStyle name="Comma 5 9 2 3" xfId="18694"/>
    <cellStyle name="Comma 5 9 2 3 2" xfId="37318"/>
    <cellStyle name="Comma 5 9 3" xfId="13199"/>
    <cellStyle name="Comma 5 9 3 2" xfId="21567"/>
    <cellStyle name="Comma 5 9 3 2 2" xfId="40186"/>
    <cellStyle name="Comma 5 9 3 3" xfId="25852"/>
    <cellStyle name="Comma 5 9 3 3 2" xfId="44466"/>
    <cellStyle name="Comma 5 9 3 4" xfId="30136"/>
    <cellStyle name="Comma 5 9 3 4 2" xfId="48750"/>
    <cellStyle name="Comma 5 9 3 5" xfId="35736"/>
    <cellStyle name="Comma 5 9 4" xfId="18693"/>
    <cellStyle name="Comma 5 9 4 2" xfId="37317"/>
    <cellStyle name="Comma 6" xfId="91"/>
    <cellStyle name="Comma 6 2" xfId="127"/>
    <cellStyle name="Comma 6 2 2" xfId="181"/>
    <cellStyle name="Comma 6 2 2 2" xfId="246"/>
    <cellStyle name="Comma 6 2 2 2 2" xfId="372"/>
    <cellStyle name="Comma 6 2 2 2 2 2" xfId="1166"/>
    <cellStyle name="Comma 6 2 2 2 3" xfId="1165"/>
    <cellStyle name="Comma 6 2 2 3" xfId="272"/>
    <cellStyle name="Comma 6 2 2 3 2" xfId="1167"/>
    <cellStyle name="Comma 6 2 2 4" xfId="1168"/>
    <cellStyle name="Comma 6 2 2 5" xfId="1164"/>
    <cellStyle name="Comma 6 2 3" xfId="202"/>
    <cellStyle name="Comma 6 2 3 2" xfId="273"/>
    <cellStyle name="Comma 6 2 3 2 2" xfId="1170"/>
    <cellStyle name="Comma 6 2 3 3" xfId="1169"/>
    <cellStyle name="Comma 6 2 4" xfId="271"/>
    <cellStyle name="Comma 6 2 4 2" xfId="1171"/>
    <cellStyle name="Comma 6 2 5" xfId="1172"/>
    <cellStyle name="Comma 6 2 6" xfId="1163"/>
    <cellStyle name="Comma 6 3" xfId="140"/>
    <cellStyle name="Comma 6 3 2" xfId="203"/>
    <cellStyle name="Comma 6 3 2 2" xfId="275"/>
    <cellStyle name="Comma 6 3 2 2 2" xfId="1175"/>
    <cellStyle name="Comma 6 3 2 3" xfId="1174"/>
    <cellStyle name="Comma 6 3 3" xfId="274"/>
    <cellStyle name="Comma 6 3 3 2" xfId="1176"/>
    <cellStyle name="Comma 6 3 4" xfId="1177"/>
    <cellStyle name="Comma 6 3 5" xfId="1173"/>
    <cellStyle name="Comma 6 4" xfId="201"/>
    <cellStyle name="Comma 6 4 2" xfId="276"/>
    <cellStyle name="Comma 6 4 2 2" xfId="1179"/>
    <cellStyle name="Comma 6 4 3" xfId="1180"/>
    <cellStyle name="Comma 6 4 4" xfId="1178"/>
    <cellStyle name="Comma 6 5" xfId="270"/>
    <cellStyle name="Comma 6 5 2" xfId="1182"/>
    <cellStyle name="Comma 6 5 3" xfId="1183"/>
    <cellStyle name="Comma 6 5 4" xfId="1181"/>
    <cellStyle name="Comma 6 6" xfId="1184"/>
    <cellStyle name="Comma 6 7" xfId="1162"/>
    <cellStyle name="Comma 6 7 2" xfId="20906"/>
    <cellStyle name="Comma 6 7 2 2" xfId="39525"/>
    <cellStyle name="Comma 6 7 3" xfId="25191"/>
    <cellStyle name="Comma 6 7 3 2" xfId="43805"/>
    <cellStyle name="Comma 6 7 4" xfId="29475"/>
    <cellStyle name="Comma 6 7 4 2" xfId="48089"/>
    <cellStyle name="Comma 6 7 5" xfId="12730"/>
    <cellStyle name="Comma 6 7 6" xfId="35268"/>
    <cellStyle name="Comma 6 8" xfId="18022"/>
    <cellStyle name="Comma 6 8 2" xfId="36646"/>
    <cellStyle name="Comma 7" xfId="1185"/>
    <cellStyle name="Comma 7 2" xfId="1186"/>
    <cellStyle name="Comma 7 2 2" xfId="1187"/>
    <cellStyle name="Comma 7 2 2 2" xfId="13202"/>
    <cellStyle name="Comma 7 2 2 2 2" xfId="21570"/>
    <cellStyle name="Comma 7 2 2 2 2 2" xfId="40189"/>
    <cellStyle name="Comma 7 2 2 2 3" xfId="25855"/>
    <cellStyle name="Comma 7 2 2 2 3 2" xfId="44469"/>
    <cellStyle name="Comma 7 2 2 2 4" xfId="30139"/>
    <cellStyle name="Comma 7 2 2 2 4 2" xfId="48753"/>
    <cellStyle name="Comma 7 2 2 2 5" xfId="35739"/>
    <cellStyle name="Comma 7 2 2 3" xfId="18696"/>
    <cellStyle name="Comma 7 2 2 3 2" xfId="37320"/>
    <cellStyle name="Comma 7 2 3" xfId="13201"/>
    <cellStyle name="Comma 7 2 3 2" xfId="21569"/>
    <cellStyle name="Comma 7 2 3 2 2" xfId="40188"/>
    <cellStyle name="Comma 7 2 3 3" xfId="25854"/>
    <cellStyle name="Comma 7 2 3 3 2" xfId="44468"/>
    <cellStyle name="Comma 7 2 3 4" xfId="30138"/>
    <cellStyle name="Comma 7 2 3 4 2" xfId="48752"/>
    <cellStyle name="Comma 7 2 3 5" xfId="35738"/>
    <cellStyle name="Comma 7 2 4" xfId="18695"/>
    <cellStyle name="Comma 7 2 4 2" xfId="37319"/>
    <cellStyle name="Comma 7 3" xfId="1188"/>
    <cellStyle name="Comma 7 3 2" xfId="1189"/>
    <cellStyle name="Comma 7 3 2 2" xfId="13204"/>
    <cellStyle name="Comma 7 3 2 2 2" xfId="21572"/>
    <cellStyle name="Comma 7 3 2 2 2 2" xfId="40191"/>
    <cellStyle name="Comma 7 3 2 2 3" xfId="25857"/>
    <cellStyle name="Comma 7 3 2 2 3 2" xfId="44471"/>
    <cellStyle name="Comma 7 3 2 2 4" xfId="30141"/>
    <cellStyle name="Comma 7 3 2 2 4 2" xfId="48755"/>
    <cellStyle name="Comma 7 3 2 2 5" xfId="35741"/>
    <cellStyle name="Comma 7 3 2 3" xfId="18698"/>
    <cellStyle name="Comma 7 3 2 3 2" xfId="37322"/>
    <cellStyle name="Comma 7 3 3" xfId="13203"/>
    <cellStyle name="Comma 7 3 3 2" xfId="21571"/>
    <cellStyle name="Comma 7 3 3 2 2" xfId="40190"/>
    <cellStyle name="Comma 7 3 3 3" xfId="25856"/>
    <cellStyle name="Comma 7 3 3 3 2" xfId="44470"/>
    <cellStyle name="Comma 7 3 3 4" xfId="30140"/>
    <cellStyle name="Comma 7 3 3 4 2" xfId="48754"/>
    <cellStyle name="Comma 7 3 3 5" xfId="35740"/>
    <cellStyle name="Comma 7 3 4" xfId="18697"/>
    <cellStyle name="Comma 7 3 4 2" xfId="37321"/>
    <cellStyle name="Comma 7 4" xfId="1190"/>
    <cellStyle name="Comma 7 4 2" xfId="1191"/>
    <cellStyle name="Comma 7 4 2 2" xfId="13206"/>
    <cellStyle name="Comma 7 4 2 2 2" xfId="21574"/>
    <cellStyle name="Comma 7 4 2 2 2 2" xfId="40193"/>
    <cellStyle name="Comma 7 4 2 2 3" xfId="25859"/>
    <cellStyle name="Comma 7 4 2 2 3 2" xfId="44473"/>
    <cellStyle name="Comma 7 4 2 2 4" xfId="30143"/>
    <cellStyle name="Comma 7 4 2 2 4 2" xfId="48757"/>
    <cellStyle name="Comma 7 4 2 2 5" xfId="35743"/>
    <cellStyle name="Comma 7 4 2 3" xfId="18700"/>
    <cellStyle name="Comma 7 4 2 3 2" xfId="37324"/>
    <cellStyle name="Comma 7 4 3" xfId="13205"/>
    <cellStyle name="Comma 7 4 3 2" xfId="21573"/>
    <cellStyle name="Comma 7 4 3 2 2" xfId="40192"/>
    <cellStyle name="Comma 7 4 3 3" xfId="25858"/>
    <cellStyle name="Comma 7 4 3 3 2" xfId="44472"/>
    <cellStyle name="Comma 7 4 3 4" xfId="30142"/>
    <cellStyle name="Comma 7 4 3 4 2" xfId="48756"/>
    <cellStyle name="Comma 7 4 3 5" xfId="35742"/>
    <cellStyle name="Comma 7 4 4" xfId="18699"/>
    <cellStyle name="Comma 7 4 4 2" xfId="37323"/>
    <cellStyle name="Comma 7 5" xfId="1192"/>
    <cellStyle name="Comma 7 5 2" xfId="1193"/>
    <cellStyle name="Comma 7 5 2 2" xfId="13208"/>
    <cellStyle name="Comma 7 5 2 2 2" xfId="21576"/>
    <cellStyle name="Comma 7 5 2 2 2 2" xfId="40195"/>
    <cellStyle name="Comma 7 5 2 2 3" xfId="25861"/>
    <cellStyle name="Comma 7 5 2 2 3 2" xfId="44475"/>
    <cellStyle name="Comma 7 5 2 2 4" xfId="30145"/>
    <cellStyle name="Comma 7 5 2 2 4 2" xfId="48759"/>
    <cellStyle name="Comma 7 5 2 2 5" xfId="35745"/>
    <cellStyle name="Comma 7 5 2 3" xfId="18702"/>
    <cellStyle name="Comma 7 5 2 3 2" xfId="37326"/>
    <cellStyle name="Comma 7 5 3" xfId="13207"/>
    <cellStyle name="Comma 7 5 3 2" xfId="21575"/>
    <cellStyle name="Comma 7 5 3 2 2" xfId="40194"/>
    <cellStyle name="Comma 7 5 3 3" xfId="25860"/>
    <cellStyle name="Comma 7 5 3 3 2" xfId="44474"/>
    <cellStyle name="Comma 7 5 3 4" xfId="30144"/>
    <cellStyle name="Comma 7 5 3 4 2" xfId="48758"/>
    <cellStyle name="Comma 7 5 3 5" xfId="35744"/>
    <cellStyle name="Comma 7 5 4" xfId="18701"/>
    <cellStyle name="Comma 7 5 4 2" xfId="37325"/>
    <cellStyle name="Comma 7 6" xfId="1194"/>
    <cellStyle name="Comma 7 6 2" xfId="13209"/>
    <cellStyle name="Comma 7 6 2 2" xfId="21577"/>
    <cellStyle name="Comma 7 6 2 2 2" xfId="40196"/>
    <cellStyle name="Comma 7 6 2 3" xfId="25862"/>
    <cellStyle name="Comma 7 6 2 3 2" xfId="44476"/>
    <cellStyle name="Comma 7 6 2 4" xfId="30146"/>
    <cellStyle name="Comma 7 6 2 4 2" xfId="48760"/>
    <cellStyle name="Comma 7 6 2 5" xfId="35746"/>
    <cellStyle name="Comma 7 6 3" xfId="18703"/>
    <cellStyle name="Comma 7 6 3 2" xfId="37327"/>
    <cellStyle name="Comma 7 7" xfId="1195"/>
    <cellStyle name="Comma 7 8" xfId="1196"/>
    <cellStyle name="Comma 7 8 2" xfId="13210"/>
    <cellStyle name="Comma 7 8 2 2" xfId="21578"/>
    <cellStyle name="Comma 7 8 2 2 2" xfId="40197"/>
    <cellStyle name="Comma 7 8 2 3" xfId="25863"/>
    <cellStyle name="Comma 7 8 2 3 2" xfId="44477"/>
    <cellStyle name="Comma 7 8 2 4" xfId="30147"/>
    <cellStyle name="Comma 7 8 2 4 2" xfId="48761"/>
    <cellStyle name="Comma 7 8 2 5" xfId="35747"/>
    <cellStyle name="Comma 7 8 3" xfId="18704"/>
    <cellStyle name="Comma 7 8 3 2" xfId="37328"/>
    <cellStyle name="Comma 7 9" xfId="1197"/>
    <cellStyle name="Comma 8" xfId="1198"/>
    <cellStyle name="Comma 8 2" xfId="1199"/>
    <cellStyle name="Comma 8 2 2" xfId="1200"/>
    <cellStyle name="Comma 8 2 2 2" xfId="13211"/>
    <cellStyle name="Comma 8 2 2 2 2" xfId="21579"/>
    <cellStyle name="Comma 8 2 2 2 2 2" xfId="40198"/>
    <cellStyle name="Comma 8 2 2 2 3" xfId="25864"/>
    <cellStyle name="Comma 8 2 2 2 3 2" xfId="44478"/>
    <cellStyle name="Comma 8 2 2 2 4" xfId="30148"/>
    <cellStyle name="Comma 8 2 2 2 4 2" xfId="48762"/>
    <cellStyle name="Comma 8 2 2 2 5" xfId="35748"/>
    <cellStyle name="Comma 8 2 2 3" xfId="18705"/>
    <cellStyle name="Comma 8 2 2 3 2" xfId="37329"/>
    <cellStyle name="Comma 8 2 3" xfId="1201"/>
    <cellStyle name="Comma 8 2 3 2" xfId="13212"/>
    <cellStyle name="Comma 8 2 3 2 2" xfId="21580"/>
    <cellStyle name="Comma 8 2 3 2 2 2" xfId="40199"/>
    <cellStyle name="Comma 8 2 3 2 3" xfId="25865"/>
    <cellStyle name="Comma 8 2 3 2 3 2" xfId="44479"/>
    <cellStyle name="Comma 8 2 3 2 4" xfId="30149"/>
    <cellStyle name="Comma 8 2 3 2 4 2" xfId="48763"/>
    <cellStyle name="Comma 8 2 3 2 5" xfId="35749"/>
    <cellStyle name="Comma 8 2 3 3" xfId="18706"/>
    <cellStyle name="Comma 8 2 3 3 2" xfId="37330"/>
    <cellStyle name="Comma 8 2 4" xfId="1202"/>
    <cellStyle name="Comma 8 3" xfId="1203"/>
    <cellStyle name="Comma 8 3 2" xfId="1204"/>
    <cellStyle name="Comma 8 3 2 2" xfId="13214"/>
    <cellStyle name="Comma 8 3 2 2 2" xfId="21582"/>
    <cellStyle name="Comma 8 3 2 2 2 2" xfId="40201"/>
    <cellStyle name="Comma 8 3 2 2 3" xfId="25867"/>
    <cellStyle name="Comma 8 3 2 2 3 2" xfId="44481"/>
    <cellStyle name="Comma 8 3 2 2 4" xfId="30151"/>
    <cellStyle name="Comma 8 3 2 2 4 2" xfId="48765"/>
    <cellStyle name="Comma 8 3 2 2 5" xfId="35751"/>
    <cellStyle name="Comma 8 3 2 3" xfId="18708"/>
    <cellStyle name="Comma 8 3 2 3 2" xfId="37332"/>
    <cellStyle name="Comma 8 3 3" xfId="13213"/>
    <cellStyle name="Comma 8 3 3 2" xfId="21581"/>
    <cellStyle name="Comma 8 3 3 2 2" xfId="40200"/>
    <cellStyle name="Comma 8 3 3 3" xfId="25866"/>
    <cellStyle name="Comma 8 3 3 3 2" xfId="44480"/>
    <cellStyle name="Comma 8 3 3 4" xfId="30150"/>
    <cellStyle name="Comma 8 3 3 4 2" xfId="48764"/>
    <cellStyle name="Comma 8 3 3 5" xfId="35750"/>
    <cellStyle name="Comma 8 3 4" xfId="18707"/>
    <cellStyle name="Comma 8 3 4 2" xfId="37331"/>
    <cellStyle name="Comma 8 4" xfId="1205"/>
    <cellStyle name="Comma 8 4 2" xfId="1206"/>
    <cellStyle name="Comma 8 4 2 2" xfId="13216"/>
    <cellStyle name="Comma 8 4 2 2 2" xfId="21584"/>
    <cellStyle name="Comma 8 4 2 2 2 2" xfId="40203"/>
    <cellStyle name="Comma 8 4 2 2 3" xfId="25869"/>
    <cellStyle name="Comma 8 4 2 2 3 2" xfId="44483"/>
    <cellStyle name="Comma 8 4 2 2 4" xfId="30153"/>
    <cellStyle name="Comma 8 4 2 2 4 2" xfId="48767"/>
    <cellStyle name="Comma 8 4 2 2 5" xfId="35753"/>
    <cellStyle name="Comma 8 4 2 3" xfId="18710"/>
    <cellStyle name="Comma 8 4 2 3 2" xfId="37334"/>
    <cellStyle name="Comma 8 4 3" xfId="13215"/>
    <cellStyle name="Comma 8 4 3 2" xfId="21583"/>
    <cellStyle name="Comma 8 4 3 2 2" xfId="40202"/>
    <cellStyle name="Comma 8 4 3 3" xfId="25868"/>
    <cellStyle name="Comma 8 4 3 3 2" xfId="44482"/>
    <cellStyle name="Comma 8 4 3 4" xfId="30152"/>
    <cellStyle name="Comma 8 4 3 4 2" xfId="48766"/>
    <cellStyle name="Comma 8 4 3 5" xfId="35752"/>
    <cellStyle name="Comma 8 4 4" xfId="18709"/>
    <cellStyle name="Comma 8 4 4 2" xfId="37333"/>
    <cellStyle name="Comma 8 5" xfId="1207"/>
    <cellStyle name="Comma 8 5 2" xfId="13217"/>
    <cellStyle name="Comma 8 5 2 2" xfId="21585"/>
    <cellStyle name="Comma 8 5 2 2 2" xfId="40204"/>
    <cellStyle name="Comma 8 5 2 3" xfId="25870"/>
    <cellStyle name="Comma 8 5 2 3 2" xfId="44484"/>
    <cellStyle name="Comma 8 5 2 4" xfId="30154"/>
    <cellStyle name="Comma 8 5 2 4 2" xfId="48768"/>
    <cellStyle name="Comma 8 5 2 5" xfId="35754"/>
    <cellStyle name="Comma 8 5 3" xfId="18711"/>
    <cellStyle name="Comma 8 5 3 2" xfId="37335"/>
    <cellStyle name="Comma 8 6" xfId="1208"/>
    <cellStyle name="Comma 8 6 2" xfId="13218"/>
    <cellStyle name="Comma 8 6 2 2" xfId="21586"/>
    <cellStyle name="Comma 8 6 2 2 2" xfId="40205"/>
    <cellStyle name="Comma 8 6 2 3" xfId="25871"/>
    <cellStyle name="Comma 8 6 2 3 2" xfId="44485"/>
    <cellStyle name="Comma 8 6 2 4" xfId="30155"/>
    <cellStyle name="Comma 8 6 2 4 2" xfId="48769"/>
    <cellStyle name="Comma 8 6 2 5" xfId="35755"/>
    <cellStyle name="Comma 8 6 3" xfId="18712"/>
    <cellStyle name="Comma 8 6 3 2" xfId="37336"/>
    <cellStyle name="Comma 8 7" xfId="1209"/>
    <cellStyle name="Comma 9" xfId="1210"/>
    <cellStyle name="Comma 9 2" xfId="1211"/>
    <cellStyle name="Comma 9 2 2" xfId="1212"/>
    <cellStyle name="Comma 9 2 2 2" xfId="13219"/>
    <cellStyle name="Comma 9 2 2 2 2" xfId="21587"/>
    <cellStyle name="Comma 9 2 2 2 2 2" xfId="40206"/>
    <cellStyle name="Comma 9 2 2 2 3" xfId="25872"/>
    <cellStyle name="Comma 9 2 2 2 3 2" xfId="44486"/>
    <cellStyle name="Comma 9 2 2 2 4" xfId="30156"/>
    <cellStyle name="Comma 9 2 2 2 4 2" xfId="48770"/>
    <cellStyle name="Comma 9 2 2 2 5" xfId="35756"/>
    <cellStyle name="Comma 9 2 2 3" xfId="18713"/>
    <cellStyle name="Comma 9 2 2 3 2" xfId="37337"/>
    <cellStyle name="Comma 9 2 3" xfId="1213"/>
    <cellStyle name="Comma 9 2 3 2" xfId="13220"/>
    <cellStyle name="Comma 9 2 3 2 2" xfId="21588"/>
    <cellStyle name="Comma 9 2 3 2 2 2" xfId="40207"/>
    <cellStyle name="Comma 9 2 3 2 3" xfId="25873"/>
    <cellStyle name="Comma 9 2 3 2 3 2" xfId="44487"/>
    <cellStyle name="Comma 9 2 3 2 4" xfId="30157"/>
    <cellStyle name="Comma 9 2 3 2 4 2" xfId="48771"/>
    <cellStyle name="Comma 9 2 3 2 5" xfId="35757"/>
    <cellStyle name="Comma 9 2 3 3" xfId="18714"/>
    <cellStyle name="Comma 9 2 3 3 2" xfId="37338"/>
    <cellStyle name="Comma 9 2 4" xfId="1214"/>
    <cellStyle name="Comma 9 3" xfId="1215"/>
    <cellStyle name="Comma 9 3 2" xfId="1216"/>
    <cellStyle name="Comma 9 3 2 2" xfId="13221"/>
    <cellStyle name="Comma 9 3 2 2 2" xfId="21589"/>
    <cellStyle name="Comma 9 3 2 2 2 2" xfId="40208"/>
    <cellStyle name="Comma 9 3 2 2 3" xfId="25874"/>
    <cellStyle name="Comma 9 3 2 2 3 2" xfId="44488"/>
    <cellStyle name="Comma 9 3 2 2 4" xfId="30158"/>
    <cellStyle name="Comma 9 3 2 2 4 2" xfId="48772"/>
    <cellStyle name="Comma 9 3 2 2 5" xfId="35758"/>
    <cellStyle name="Comma 9 3 2 3" xfId="18715"/>
    <cellStyle name="Comma 9 3 2 3 2" xfId="37339"/>
    <cellStyle name="Comma 9 3 3" xfId="1217"/>
    <cellStyle name="Comma 9 3 3 2" xfId="13222"/>
    <cellStyle name="Comma 9 3 3 2 2" xfId="21590"/>
    <cellStyle name="Comma 9 3 3 2 2 2" xfId="40209"/>
    <cellStyle name="Comma 9 3 3 2 3" xfId="25875"/>
    <cellStyle name="Comma 9 3 3 2 3 2" xfId="44489"/>
    <cellStyle name="Comma 9 3 3 2 4" xfId="30159"/>
    <cellStyle name="Comma 9 3 3 2 4 2" xfId="48773"/>
    <cellStyle name="Comma 9 3 3 2 5" xfId="35759"/>
    <cellStyle name="Comma 9 3 3 3" xfId="18716"/>
    <cellStyle name="Comma 9 3 3 3 2" xfId="37340"/>
    <cellStyle name="Comma 9 3 4" xfId="1218"/>
    <cellStyle name="Comma 9 4" xfId="1219"/>
    <cellStyle name="Comma 9 4 2" xfId="1220"/>
    <cellStyle name="Comma 9 4 2 2" xfId="13224"/>
    <cellStyle name="Comma 9 4 2 2 2" xfId="21592"/>
    <cellStyle name="Comma 9 4 2 2 2 2" xfId="40211"/>
    <cellStyle name="Comma 9 4 2 2 3" xfId="25877"/>
    <cellStyle name="Comma 9 4 2 2 3 2" xfId="44491"/>
    <cellStyle name="Comma 9 4 2 2 4" xfId="30161"/>
    <cellStyle name="Comma 9 4 2 2 4 2" xfId="48775"/>
    <cellStyle name="Comma 9 4 2 2 5" xfId="35761"/>
    <cellStyle name="Comma 9 4 2 3" xfId="18718"/>
    <cellStyle name="Comma 9 4 2 3 2" xfId="37342"/>
    <cellStyle name="Comma 9 4 3" xfId="13223"/>
    <cellStyle name="Comma 9 4 3 2" xfId="21591"/>
    <cellStyle name="Comma 9 4 3 2 2" xfId="40210"/>
    <cellStyle name="Comma 9 4 3 3" xfId="25876"/>
    <cellStyle name="Comma 9 4 3 3 2" xfId="44490"/>
    <cellStyle name="Comma 9 4 3 4" xfId="30160"/>
    <cellStyle name="Comma 9 4 3 4 2" xfId="48774"/>
    <cellStyle name="Comma 9 4 3 5" xfId="35760"/>
    <cellStyle name="Comma 9 4 4" xfId="18717"/>
    <cellStyle name="Comma 9 4 4 2" xfId="37341"/>
    <cellStyle name="Comma 9 5" xfId="1221"/>
    <cellStyle name="Comma 9 5 2" xfId="13225"/>
    <cellStyle name="Comma 9 5 2 2" xfId="21593"/>
    <cellStyle name="Comma 9 5 2 2 2" xfId="40212"/>
    <cellStyle name="Comma 9 5 2 3" xfId="25878"/>
    <cellStyle name="Comma 9 5 2 3 2" xfId="44492"/>
    <cellStyle name="Comma 9 5 2 4" xfId="30162"/>
    <cellStyle name="Comma 9 5 2 4 2" xfId="48776"/>
    <cellStyle name="Comma 9 5 2 5" xfId="35762"/>
    <cellStyle name="Comma 9 5 3" xfId="18719"/>
    <cellStyle name="Comma 9 5 3 2" xfId="37343"/>
    <cellStyle name="Comma 9 6" xfId="1222"/>
    <cellStyle name="Comma 9 6 2" xfId="13226"/>
    <cellStyle name="Comma 9 6 2 2" xfId="21594"/>
    <cellStyle name="Comma 9 6 2 2 2" xfId="40213"/>
    <cellStyle name="Comma 9 6 2 3" xfId="25879"/>
    <cellStyle name="Comma 9 6 2 3 2" xfId="44493"/>
    <cellStyle name="Comma 9 6 2 4" xfId="30163"/>
    <cellStyle name="Comma 9 6 2 4 2" xfId="48777"/>
    <cellStyle name="Comma 9 6 2 5" xfId="35763"/>
    <cellStyle name="Comma 9 6 3" xfId="18720"/>
    <cellStyle name="Comma 9 6 3 2" xfId="37344"/>
    <cellStyle name="Comma 9 7" xfId="1223"/>
    <cellStyle name="Comma0" xfId="92"/>
    <cellStyle name="Comma0 10" xfId="1224"/>
    <cellStyle name="Comma0 10 2" xfId="1225"/>
    <cellStyle name="Comma0 11" xfId="1226"/>
    <cellStyle name="Comma0 11 2" xfId="1227"/>
    <cellStyle name="Comma0 12" xfId="1228"/>
    <cellStyle name="Comma0 12 2" xfId="1229"/>
    <cellStyle name="Comma0 13" xfId="1230"/>
    <cellStyle name="Comma0 13 2" xfId="1231"/>
    <cellStyle name="Comma0 14" xfId="1232"/>
    <cellStyle name="Comma0 14 2" xfId="1233"/>
    <cellStyle name="Comma0 15" xfId="1234"/>
    <cellStyle name="Comma0 15 2" xfId="1235"/>
    <cellStyle name="Comma0 16" xfId="1236"/>
    <cellStyle name="Comma0 16 2" xfId="1237"/>
    <cellStyle name="Comma0 17" xfId="1238"/>
    <cellStyle name="Comma0 17 2" xfId="1239"/>
    <cellStyle name="Comma0 18" xfId="1240"/>
    <cellStyle name="Comma0 18 2" xfId="1241"/>
    <cellStyle name="Comma0 19" xfId="1242"/>
    <cellStyle name="Comma0 19 2" xfId="1243"/>
    <cellStyle name="Comma0 2" xfId="1244"/>
    <cellStyle name="Comma0 2 2" xfId="1245"/>
    <cellStyle name="Comma0 2 3" xfId="1246"/>
    <cellStyle name="Comma0 20" xfId="1247"/>
    <cellStyle name="Comma0 20 2" xfId="1248"/>
    <cellStyle name="Comma0 21" xfId="1249"/>
    <cellStyle name="Comma0 21 2" xfId="1250"/>
    <cellStyle name="Comma0 22" xfId="1251"/>
    <cellStyle name="Comma0 22 2" xfId="1252"/>
    <cellStyle name="Comma0 23" xfId="1253"/>
    <cellStyle name="Comma0 23 2" xfId="1254"/>
    <cellStyle name="Comma0 24" xfId="1255"/>
    <cellStyle name="Comma0 24 2" xfId="1256"/>
    <cellStyle name="Comma0 25" xfId="1257"/>
    <cellStyle name="Comma0 25 2" xfId="1258"/>
    <cellStyle name="Comma0 26" xfId="1259"/>
    <cellStyle name="Comma0 26 2" xfId="1260"/>
    <cellStyle name="Comma0 27" xfId="1261"/>
    <cellStyle name="Comma0 27 2" xfId="1262"/>
    <cellStyle name="Comma0 28" xfId="1263"/>
    <cellStyle name="Comma0 28 2" xfId="1264"/>
    <cellStyle name="Comma0 29" xfId="1265"/>
    <cellStyle name="Comma0 29 2" xfId="1266"/>
    <cellStyle name="Comma0 3" xfId="1267"/>
    <cellStyle name="Comma0 3 2" xfId="1268"/>
    <cellStyle name="Comma0 3 3" xfId="1269"/>
    <cellStyle name="Comma0 30" xfId="1270"/>
    <cellStyle name="Comma0 31" xfId="1271"/>
    <cellStyle name="Comma0 32" xfId="1272"/>
    <cellStyle name="Comma0 4" xfId="1273"/>
    <cellStyle name="Comma0 4 2" xfId="1274"/>
    <cellStyle name="Comma0 5" xfId="1275"/>
    <cellStyle name="Comma0 5 2" xfId="1276"/>
    <cellStyle name="Comma0 6" xfId="1277"/>
    <cellStyle name="Comma0 6 2" xfId="1278"/>
    <cellStyle name="Comma0 7" xfId="1279"/>
    <cellStyle name="Comma0 7 2" xfId="1280"/>
    <cellStyle name="Comma0 8" xfId="1281"/>
    <cellStyle name="Comma0 8 2" xfId="1282"/>
    <cellStyle name="Comma0 9" xfId="1283"/>
    <cellStyle name="Comma0 9 2" xfId="1284"/>
    <cellStyle name="Currency 10" xfId="1285"/>
    <cellStyle name="Currency 10 2" xfId="1286"/>
    <cellStyle name="Currency 10 2 2" xfId="1287"/>
    <cellStyle name="Currency 10 2 2 2" xfId="13229"/>
    <cellStyle name="Currency 10 2 2 2 2" xfId="21597"/>
    <cellStyle name="Currency 10 2 2 2 2 2" xfId="40216"/>
    <cellStyle name="Currency 10 2 2 2 3" xfId="25882"/>
    <cellStyle name="Currency 10 2 2 2 3 2" xfId="44496"/>
    <cellStyle name="Currency 10 2 2 2 4" xfId="30166"/>
    <cellStyle name="Currency 10 2 2 2 4 2" xfId="48780"/>
    <cellStyle name="Currency 10 2 2 2 5" xfId="35766"/>
    <cellStyle name="Currency 10 2 2 3" xfId="18724"/>
    <cellStyle name="Currency 10 2 2 3 2" xfId="37348"/>
    <cellStyle name="Currency 10 2 3" xfId="13228"/>
    <cellStyle name="Currency 10 2 3 2" xfId="21596"/>
    <cellStyle name="Currency 10 2 3 2 2" xfId="40215"/>
    <cellStyle name="Currency 10 2 3 3" xfId="25881"/>
    <cellStyle name="Currency 10 2 3 3 2" xfId="44495"/>
    <cellStyle name="Currency 10 2 3 4" xfId="30165"/>
    <cellStyle name="Currency 10 2 3 4 2" xfId="48779"/>
    <cellStyle name="Currency 10 2 3 5" xfId="35765"/>
    <cellStyle name="Currency 10 2 4" xfId="18723"/>
    <cellStyle name="Currency 10 2 4 2" xfId="37347"/>
    <cellStyle name="Currency 10 3" xfId="1288"/>
    <cellStyle name="Currency 10 3 2" xfId="1289"/>
    <cellStyle name="Currency 10 3 2 2" xfId="13231"/>
    <cellStyle name="Currency 10 3 2 2 2" xfId="21599"/>
    <cellStyle name="Currency 10 3 2 2 2 2" xfId="40218"/>
    <cellStyle name="Currency 10 3 2 2 3" xfId="25884"/>
    <cellStyle name="Currency 10 3 2 2 3 2" xfId="44498"/>
    <cellStyle name="Currency 10 3 2 2 4" xfId="30168"/>
    <cellStyle name="Currency 10 3 2 2 4 2" xfId="48782"/>
    <cellStyle name="Currency 10 3 2 2 5" xfId="35768"/>
    <cellStyle name="Currency 10 3 2 3" xfId="18726"/>
    <cellStyle name="Currency 10 3 2 3 2" xfId="37350"/>
    <cellStyle name="Currency 10 3 3" xfId="13230"/>
    <cellStyle name="Currency 10 3 3 2" xfId="21598"/>
    <cellStyle name="Currency 10 3 3 2 2" xfId="40217"/>
    <cellStyle name="Currency 10 3 3 3" xfId="25883"/>
    <cellStyle name="Currency 10 3 3 3 2" xfId="44497"/>
    <cellStyle name="Currency 10 3 3 4" xfId="30167"/>
    <cellStyle name="Currency 10 3 3 4 2" xfId="48781"/>
    <cellStyle name="Currency 10 3 3 5" xfId="35767"/>
    <cellStyle name="Currency 10 3 4" xfId="18725"/>
    <cellStyle name="Currency 10 3 4 2" xfId="37349"/>
    <cellStyle name="Currency 10 4" xfId="1290"/>
    <cellStyle name="Currency 10 4 2" xfId="1291"/>
    <cellStyle name="Currency 10 4 2 2" xfId="13233"/>
    <cellStyle name="Currency 10 4 2 2 2" xfId="21601"/>
    <cellStyle name="Currency 10 4 2 2 2 2" xfId="40220"/>
    <cellStyle name="Currency 10 4 2 2 3" xfId="25886"/>
    <cellStyle name="Currency 10 4 2 2 3 2" xfId="44500"/>
    <cellStyle name="Currency 10 4 2 2 4" xfId="30170"/>
    <cellStyle name="Currency 10 4 2 2 4 2" xfId="48784"/>
    <cellStyle name="Currency 10 4 2 2 5" xfId="35770"/>
    <cellStyle name="Currency 10 4 2 3" xfId="18728"/>
    <cellStyle name="Currency 10 4 2 3 2" xfId="37352"/>
    <cellStyle name="Currency 10 4 3" xfId="13232"/>
    <cellStyle name="Currency 10 4 3 2" xfId="21600"/>
    <cellStyle name="Currency 10 4 3 2 2" xfId="40219"/>
    <cellStyle name="Currency 10 4 3 3" xfId="25885"/>
    <cellStyle name="Currency 10 4 3 3 2" xfId="44499"/>
    <cellStyle name="Currency 10 4 3 4" xfId="30169"/>
    <cellStyle name="Currency 10 4 3 4 2" xfId="48783"/>
    <cellStyle name="Currency 10 4 3 5" xfId="35769"/>
    <cellStyle name="Currency 10 4 4" xfId="18727"/>
    <cellStyle name="Currency 10 4 4 2" xfId="37351"/>
    <cellStyle name="Currency 10 5" xfId="1292"/>
    <cellStyle name="Currency 10 5 2" xfId="13234"/>
    <cellStyle name="Currency 10 5 2 2" xfId="21602"/>
    <cellStyle name="Currency 10 5 2 2 2" xfId="40221"/>
    <cellStyle name="Currency 10 5 2 3" xfId="25887"/>
    <cellStyle name="Currency 10 5 2 3 2" xfId="44501"/>
    <cellStyle name="Currency 10 5 2 4" xfId="30171"/>
    <cellStyle name="Currency 10 5 2 4 2" xfId="48785"/>
    <cellStyle name="Currency 10 5 2 5" xfId="35771"/>
    <cellStyle name="Currency 10 5 3" xfId="18729"/>
    <cellStyle name="Currency 10 5 3 2" xfId="37353"/>
    <cellStyle name="Currency 10 6" xfId="13227"/>
    <cellStyle name="Currency 10 6 2" xfId="21595"/>
    <cellStyle name="Currency 10 6 2 2" xfId="40214"/>
    <cellStyle name="Currency 10 6 3" xfId="25880"/>
    <cellStyle name="Currency 10 6 3 2" xfId="44494"/>
    <cellStyle name="Currency 10 6 4" xfId="30164"/>
    <cellStyle name="Currency 10 6 4 2" xfId="48778"/>
    <cellStyle name="Currency 10 6 5" xfId="35764"/>
    <cellStyle name="Currency 10 7" xfId="18722"/>
    <cellStyle name="Currency 10 7 2" xfId="37346"/>
    <cellStyle name="Currency 11" xfId="1293"/>
    <cellStyle name="Currency 11 2" xfId="1294"/>
    <cellStyle name="Currency 11 2 2" xfId="1295"/>
    <cellStyle name="Currency 11 2 2 2" xfId="13237"/>
    <cellStyle name="Currency 11 2 2 2 2" xfId="21605"/>
    <cellStyle name="Currency 11 2 2 2 2 2" xfId="40224"/>
    <cellStyle name="Currency 11 2 2 2 3" xfId="25890"/>
    <cellStyle name="Currency 11 2 2 2 3 2" xfId="44504"/>
    <cellStyle name="Currency 11 2 2 2 4" xfId="30174"/>
    <cellStyle name="Currency 11 2 2 2 4 2" xfId="48788"/>
    <cellStyle name="Currency 11 2 2 2 5" xfId="35774"/>
    <cellStyle name="Currency 11 2 2 3" xfId="18732"/>
    <cellStyle name="Currency 11 2 2 3 2" xfId="37356"/>
    <cellStyle name="Currency 11 2 3" xfId="13236"/>
    <cellStyle name="Currency 11 2 3 2" xfId="21604"/>
    <cellStyle name="Currency 11 2 3 2 2" xfId="40223"/>
    <cellStyle name="Currency 11 2 3 3" xfId="25889"/>
    <cellStyle name="Currency 11 2 3 3 2" xfId="44503"/>
    <cellStyle name="Currency 11 2 3 4" xfId="30173"/>
    <cellStyle name="Currency 11 2 3 4 2" xfId="48787"/>
    <cellStyle name="Currency 11 2 3 5" xfId="35773"/>
    <cellStyle name="Currency 11 2 4" xfId="18731"/>
    <cellStyle name="Currency 11 2 4 2" xfId="37355"/>
    <cellStyle name="Currency 11 3" xfId="1296"/>
    <cellStyle name="Currency 11 3 2" xfId="1297"/>
    <cellStyle name="Currency 11 3 2 2" xfId="13239"/>
    <cellStyle name="Currency 11 3 2 2 2" xfId="21607"/>
    <cellStyle name="Currency 11 3 2 2 2 2" xfId="40226"/>
    <cellStyle name="Currency 11 3 2 2 3" xfId="25892"/>
    <cellStyle name="Currency 11 3 2 2 3 2" xfId="44506"/>
    <cellStyle name="Currency 11 3 2 2 4" xfId="30176"/>
    <cellStyle name="Currency 11 3 2 2 4 2" xfId="48790"/>
    <cellStyle name="Currency 11 3 2 2 5" xfId="35776"/>
    <cellStyle name="Currency 11 3 2 3" xfId="18734"/>
    <cellStyle name="Currency 11 3 2 3 2" xfId="37358"/>
    <cellStyle name="Currency 11 3 3" xfId="13238"/>
    <cellStyle name="Currency 11 3 3 2" xfId="21606"/>
    <cellStyle name="Currency 11 3 3 2 2" xfId="40225"/>
    <cellStyle name="Currency 11 3 3 3" xfId="25891"/>
    <cellStyle name="Currency 11 3 3 3 2" xfId="44505"/>
    <cellStyle name="Currency 11 3 3 4" xfId="30175"/>
    <cellStyle name="Currency 11 3 3 4 2" xfId="48789"/>
    <cellStyle name="Currency 11 3 3 5" xfId="35775"/>
    <cellStyle name="Currency 11 3 4" xfId="18733"/>
    <cellStyle name="Currency 11 3 4 2" xfId="37357"/>
    <cellStyle name="Currency 11 4" xfId="1298"/>
    <cellStyle name="Currency 11 4 2" xfId="1299"/>
    <cellStyle name="Currency 11 4 2 2" xfId="13241"/>
    <cellStyle name="Currency 11 4 2 2 2" xfId="21609"/>
    <cellStyle name="Currency 11 4 2 2 2 2" xfId="40228"/>
    <cellStyle name="Currency 11 4 2 2 3" xfId="25894"/>
    <cellStyle name="Currency 11 4 2 2 3 2" xfId="44508"/>
    <cellStyle name="Currency 11 4 2 2 4" xfId="30178"/>
    <cellStyle name="Currency 11 4 2 2 4 2" xfId="48792"/>
    <cellStyle name="Currency 11 4 2 2 5" xfId="35778"/>
    <cellStyle name="Currency 11 4 2 3" xfId="18736"/>
    <cellStyle name="Currency 11 4 2 3 2" xfId="37360"/>
    <cellStyle name="Currency 11 4 3" xfId="13240"/>
    <cellStyle name="Currency 11 4 3 2" xfId="21608"/>
    <cellStyle name="Currency 11 4 3 2 2" xfId="40227"/>
    <cellStyle name="Currency 11 4 3 3" xfId="25893"/>
    <cellStyle name="Currency 11 4 3 3 2" xfId="44507"/>
    <cellStyle name="Currency 11 4 3 4" xfId="30177"/>
    <cellStyle name="Currency 11 4 3 4 2" xfId="48791"/>
    <cellStyle name="Currency 11 4 3 5" xfId="35777"/>
    <cellStyle name="Currency 11 4 4" xfId="18735"/>
    <cellStyle name="Currency 11 4 4 2" xfId="37359"/>
    <cellStyle name="Currency 11 5" xfId="1300"/>
    <cellStyle name="Currency 11 5 2" xfId="13242"/>
    <cellStyle name="Currency 11 5 2 2" xfId="21610"/>
    <cellStyle name="Currency 11 5 2 2 2" xfId="40229"/>
    <cellStyle name="Currency 11 5 2 3" xfId="25895"/>
    <cellStyle name="Currency 11 5 2 3 2" xfId="44509"/>
    <cellStyle name="Currency 11 5 2 4" xfId="30179"/>
    <cellStyle name="Currency 11 5 2 4 2" xfId="48793"/>
    <cellStyle name="Currency 11 5 2 5" xfId="35779"/>
    <cellStyle name="Currency 11 5 3" xfId="18737"/>
    <cellStyle name="Currency 11 5 3 2" xfId="37361"/>
    <cellStyle name="Currency 11 6" xfId="13235"/>
    <cellStyle name="Currency 11 6 2" xfId="21603"/>
    <cellStyle name="Currency 11 6 2 2" xfId="40222"/>
    <cellStyle name="Currency 11 6 3" xfId="25888"/>
    <cellStyle name="Currency 11 6 3 2" xfId="44502"/>
    <cellStyle name="Currency 11 6 4" xfId="30172"/>
    <cellStyle name="Currency 11 6 4 2" xfId="48786"/>
    <cellStyle name="Currency 11 6 5" xfId="35772"/>
    <cellStyle name="Currency 11 7" xfId="18730"/>
    <cellStyle name="Currency 11 7 2" xfId="37354"/>
    <cellStyle name="Currency 12" xfId="1301"/>
    <cellStyle name="Currency 12 2" xfId="1302"/>
    <cellStyle name="Currency 12 2 2" xfId="13244"/>
    <cellStyle name="Currency 12 2 2 2" xfId="21612"/>
    <cellStyle name="Currency 12 2 2 2 2" xfId="40231"/>
    <cellStyle name="Currency 12 2 2 3" xfId="25897"/>
    <cellStyle name="Currency 12 2 2 3 2" xfId="44511"/>
    <cellStyle name="Currency 12 2 2 4" xfId="30181"/>
    <cellStyle name="Currency 12 2 2 4 2" xfId="48795"/>
    <cellStyle name="Currency 12 2 2 5" xfId="35781"/>
    <cellStyle name="Currency 12 2 3" xfId="18739"/>
    <cellStyle name="Currency 12 2 3 2" xfId="37363"/>
    <cellStyle name="Currency 12 3" xfId="13243"/>
    <cellStyle name="Currency 12 3 2" xfId="21611"/>
    <cellStyle name="Currency 12 3 2 2" xfId="40230"/>
    <cellStyle name="Currency 12 3 3" xfId="25896"/>
    <cellStyle name="Currency 12 3 3 2" xfId="44510"/>
    <cellStyle name="Currency 12 3 4" xfId="30180"/>
    <cellStyle name="Currency 12 3 4 2" xfId="48794"/>
    <cellStyle name="Currency 12 3 5" xfId="35780"/>
    <cellStyle name="Currency 12 4" xfId="18738"/>
    <cellStyle name="Currency 12 4 2" xfId="37362"/>
    <cellStyle name="Currency 13" xfId="18009"/>
    <cellStyle name="Currency 13 2" xfId="20800"/>
    <cellStyle name="Currency 13 2 2" xfId="39422"/>
    <cellStyle name="Currency 13 3" xfId="27950"/>
    <cellStyle name="Currency 13 3 2" xfId="46564"/>
    <cellStyle name="Currency 13 4" xfId="32234"/>
    <cellStyle name="Currency 13 4 2" xfId="50848"/>
    <cellStyle name="Currency 13 5" xfId="36634"/>
    <cellStyle name="Currency 14" xfId="12719"/>
    <cellStyle name="Currency 2" xfId="7"/>
    <cellStyle name="Currency 2 10" xfId="1304"/>
    <cellStyle name="Currency 2 10 2" xfId="1305"/>
    <cellStyle name="Currency 2 10 2 2" xfId="13247"/>
    <cellStyle name="Currency 2 10 2 2 2" xfId="21615"/>
    <cellStyle name="Currency 2 10 2 2 2 2" xfId="40234"/>
    <cellStyle name="Currency 2 10 2 2 3" xfId="25900"/>
    <cellStyle name="Currency 2 10 2 2 3 2" xfId="44514"/>
    <cellStyle name="Currency 2 10 2 2 4" xfId="30184"/>
    <cellStyle name="Currency 2 10 2 2 4 2" xfId="48798"/>
    <cellStyle name="Currency 2 10 2 2 5" xfId="35784"/>
    <cellStyle name="Currency 2 10 2 3" xfId="18742"/>
    <cellStyle name="Currency 2 10 2 3 2" xfId="37366"/>
    <cellStyle name="Currency 2 10 3" xfId="13246"/>
    <cellStyle name="Currency 2 10 3 2" xfId="21614"/>
    <cellStyle name="Currency 2 10 3 2 2" xfId="40233"/>
    <cellStyle name="Currency 2 10 3 3" xfId="25899"/>
    <cellStyle name="Currency 2 10 3 3 2" xfId="44513"/>
    <cellStyle name="Currency 2 10 3 4" xfId="30183"/>
    <cellStyle name="Currency 2 10 3 4 2" xfId="48797"/>
    <cellStyle name="Currency 2 10 3 5" xfId="35783"/>
    <cellStyle name="Currency 2 10 4" xfId="18741"/>
    <cellStyle name="Currency 2 10 4 2" xfId="37365"/>
    <cellStyle name="Currency 2 11" xfId="1306"/>
    <cellStyle name="Currency 2 11 2" xfId="1307"/>
    <cellStyle name="Currency 2 11 2 2" xfId="13249"/>
    <cellStyle name="Currency 2 11 2 2 2" xfId="21617"/>
    <cellStyle name="Currency 2 11 2 2 2 2" xfId="40236"/>
    <cellStyle name="Currency 2 11 2 2 3" xfId="25902"/>
    <cellStyle name="Currency 2 11 2 2 3 2" xfId="44516"/>
    <cellStyle name="Currency 2 11 2 2 4" xfId="30186"/>
    <cellStyle name="Currency 2 11 2 2 4 2" xfId="48800"/>
    <cellStyle name="Currency 2 11 2 2 5" xfId="35786"/>
    <cellStyle name="Currency 2 11 2 3" xfId="18744"/>
    <cellStyle name="Currency 2 11 2 3 2" xfId="37368"/>
    <cellStyle name="Currency 2 11 3" xfId="13248"/>
    <cellStyle name="Currency 2 11 3 2" xfId="21616"/>
    <cellStyle name="Currency 2 11 3 2 2" xfId="40235"/>
    <cellStyle name="Currency 2 11 3 3" xfId="25901"/>
    <cellStyle name="Currency 2 11 3 3 2" xfId="44515"/>
    <cellStyle name="Currency 2 11 3 4" xfId="30185"/>
    <cellStyle name="Currency 2 11 3 4 2" xfId="48799"/>
    <cellStyle name="Currency 2 11 3 5" xfId="35785"/>
    <cellStyle name="Currency 2 11 4" xfId="18743"/>
    <cellStyle name="Currency 2 11 4 2" xfId="37367"/>
    <cellStyle name="Currency 2 12" xfId="1308"/>
    <cellStyle name="Currency 2 12 2" xfId="1309"/>
    <cellStyle name="Currency 2 12 2 2" xfId="13251"/>
    <cellStyle name="Currency 2 12 2 2 2" xfId="21619"/>
    <cellStyle name="Currency 2 12 2 2 2 2" xfId="40238"/>
    <cellStyle name="Currency 2 12 2 2 3" xfId="25904"/>
    <cellStyle name="Currency 2 12 2 2 3 2" xfId="44518"/>
    <cellStyle name="Currency 2 12 2 2 4" xfId="30188"/>
    <cellStyle name="Currency 2 12 2 2 4 2" xfId="48802"/>
    <cellStyle name="Currency 2 12 2 2 5" xfId="35788"/>
    <cellStyle name="Currency 2 12 2 3" xfId="18746"/>
    <cellStyle name="Currency 2 12 2 3 2" xfId="37370"/>
    <cellStyle name="Currency 2 12 3" xfId="13250"/>
    <cellStyle name="Currency 2 12 3 2" xfId="21618"/>
    <cellStyle name="Currency 2 12 3 2 2" xfId="40237"/>
    <cellStyle name="Currency 2 12 3 3" xfId="25903"/>
    <cellStyle name="Currency 2 12 3 3 2" xfId="44517"/>
    <cellStyle name="Currency 2 12 3 4" xfId="30187"/>
    <cellStyle name="Currency 2 12 3 4 2" xfId="48801"/>
    <cellStyle name="Currency 2 12 3 5" xfId="35787"/>
    <cellStyle name="Currency 2 12 4" xfId="18745"/>
    <cellStyle name="Currency 2 12 4 2" xfId="37369"/>
    <cellStyle name="Currency 2 13" xfId="1310"/>
    <cellStyle name="Currency 2 13 2" xfId="1311"/>
    <cellStyle name="Currency 2 13 2 2" xfId="13253"/>
    <cellStyle name="Currency 2 13 2 2 2" xfId="21621"/>
    <cellStyle name="Currency 2 13 2 2 2 2" xfId="40240"/>
    <cellStyle name="Currency 2 13 2 2 3" xfId="25906"/>
    <cellStyle name="Currency 2 13 2 2 3 2" xfId="44520"/>
    <cellStyle name="Currency 2 13 2 2 4" xfId="30190"/>
    <cellStyle name="Currency 2 13 2 2 4 2" xfId="48804"/>
    <cellStyle name="Currency 2 13 2 2 5" xfId="35790"/>
    <cellStyle name="Currency 2 13 2 3" xfId="18748"/>
    <cellStyle name="Currency 2 13 2 3 2" xfId="37372"/>
    <cellStyle name="Currency 2 13 3" xfId="13252"/>
    <cellStyle name="Currency 2 13 3 2" xfId="21620"/>
    <cellStyle name="Currency 2 13 3 2 2" xfId="40239"/>
    <cellStyle name="Currency 2 13 3 3" xfId="25905"/>
    <cellStyle name="Currency 2 13 3 3 2" xfId="44519"/>
    <cellStyle name="Currency 2 13 3 4" xfId="30189"/>
    <cellStyle name="Currency 2 13 3 4 2" xfId="48803"/>
    <cellStyle name="Currency 2 13 3 5" xfId="35789"/>
    <cellStyle name="Currency 2 13 4" xfId="18747"/>
    <cellStyle name="Currency 2 13 4 2" xfId="37371"/>
    <cellStyle name="Currency 2 14" xfId="1312"/>
    <cellStyle name="Currency 2 14 2" xfId="1313"/>
    <cellStyle name="Currency 2 14 2 2" xfId="13255"/>
    <cellStyle name="Currency 2 14 2 2 2" xfId="21623"/>
    <cellStyle name="Currency 2 14 2 2 2 2" xfId="40242"/>
    <cellStyle name="Currency 2 14 2 2 3" xfId="25908"/>
    <cellStyle name="Currency 2 14 2 2 3 2" xfId="44522"/>
    <cellStyle name="Currency 2 14 2 2 4" xfId="30192"/>
    <cellStyle name="Currency 2 14 2 2 4 2" xfId="48806"/>
    <cellStyle name="Currency 2 14 2 2 5" xfId="35792"/>
    <cellStyle name="Currency 2 14 2 3" xfId="18750"/>
    <cellStyle name="Currency 2 14 2 3 2" xfId="37374"/>
    <cellStyle name="Currency 2 14 3" xfId="13254"/>
    <cellStyle name="Currency 2 14 3 2" xfId="21622"/>
    <cellStyle name="Currency 2 14 3 2 2" xfId="40241"/>
    <cellStyle name="Currency 2 14 3 3" xfId="25907"/>
    <cellStyle name="Currency 2 14 3 3 2" xfId="44521"/>
    <cellStyle name="Currency 2 14 3 4" xfId="30191"/>
    <cellStyle name="Currency 2 14 3 4 2" xfId="48805"/>
    <cellStyle name="Currency 2 14 3 5" xfId="35791"/>
    <cellStyle name="Currency 2 14 4" xfId="18749"/>
    <cellStyle name="Currency 2 14 4 2" xfId="37373"/>
    <cellStyle name="Currency 2 15" xfId="1314"/>
    <cellStyle name="Currency 2 15 2" xfId="1315"/>
    <cellStyle name="Currency 2 15 2 2" xfId="13257"/>
    <cellStyle name="Currency 2 15 2 2 2" xfId="21625"/>
    <cellStyle name="Currency 2 15 2 2 2 2" xfId="40244"/>
    <cellStyle name="Currency 2 15 2 2 3" xfId="25910"/>
    <cellStyle name="Currency 2 15 2 2 3 2" xfId="44524"/>
    <cellStyle name="Currency 2 15 2 2 4" xfId="30194"/>
    <cellStyle name="Currency 2 15 2 2 4 2" xfId="48808"/>
    <cellStyle name="Currency 2 15 2 2 5" xfId="35794"/>
    <cellStyle name="Currency 2 15 2 3" xfId="18752"/>
    <cellStyle name="Currency 2 15 2 3 2" xfId="37376"/>
    <cellStyle name="Currency 2 15 3" xfId="13256"/>
    <cellStyle name="Currency 2 15 3 2" xfId="21624"/>
    <cellStyle name="Currency 2 15 3 2 2" xfId="40243"/>
    <cellStyle name="Currency 2 15 3 3" xfId="25909"/>
    <cellStyle name="Currency 2 15 3 3 2" xfId="44523"/>
    <cellStyle name="Currency 2 15 3 4" xfId="30193"/>
    <cellStyle name="Currency 2 15 3 4 2" xfId="48807"/>
    <cellStyle name="Currency 2 15 3 5" xfId="35793"/>
    <cellStyle name="Currency 2 15 4" xfId="18751"/>
    <cellStyle name="Currency 2 15 4 2" xfId="37375"/>
    <cellStyle name="Currency 2 16" xfId="1316"/>
    <cellStyle name="Currency 2 16 2" xfId="13258"/>
    <cellStyle name="Currency 2 16 2 2" xfId="21626"/>
    <cellStyle name="Currency 2 16 2 2 2" xfId="40245"/>
    <cellStyle name="Currency 2 16 2 3" xfId="25911"/>
    <cellStyle name="Currency 2 16 2 3 2" xfId="44525"/>
    <cellStyle name="Currency 2 16 2 4" xfId="30195"/>
    <cellStyle name="Currency 2 16 2 4 2" xfId="48809"/>
    <cellStyle name="Currency 2 16 2 5" xfId="35795"/>
    <cellStyle name="Currency 2 16 3" xfId="18753"/>
    <cellStyle name="Currency 2 16 3 2" xfId="37377"/>
    <cellStyle name="Currency 2 17" xfId="1317"/>
    <cellStyle name="Currency 2 17 2" xfId="13245"/>
    <cellStyle name="Currency 2 17 2 2" xfId="21613"/>
    <cellStyle name="Currency 2 17 2 2 2" xfId="40232"/>
    <cellStyle name="Currency 2 17 2 3" xfId="25898"/>
    <cellStyle name="Currency 2 17 2 3 2" xfId="44512"/>
    <cellStyle name="Currency 2 17 2 4" xfId="30182"/>
    <cellStyle name="Currency 2 17 2 4 2" xfId="48796"/>
    <cellStyle name="Currency 2 17 2 5" xfId="35782"/>
    <cellStyle name="Currency 2 17 3" xfId="18740"/>
    <cellStyle name="Currency 2 17 3 2" xfId="37364"/>
    <cellStyle name="Currency 2 18" xfId="1303"/>
    <cellStyle name="Currency 2 18 2" xfId="20901"/>
    <cellStyle name="Currency 2 18 2 2" xfId="39520"/>
    <cellStyle name="Currency 2 18 3" xfId="25186"/>
    <cellStyle name="Currency 2 18 3 2" xfId="43800"/>
    <cellStyle name="Currency 2 18 4" xfId="29470"/>
    <cellStyle name="Currency 2 18 4 2" xfId="48084"/>
    <cellStyle name="Currency 2 18 5" xfId="12723"/>
    <cellStyle name="Currency 2 18 6" xfId="35265"/>
    <cellStyle name="Currency 2 19" xfId="18017"/>
    <cellStyle name="Currency 2 19 2" xfId="36641"/>
    <cellStyle name="Currency 2 2" xfId="77"/>
    <cellStyle name="Currency 2 2 2" xfId="1318"/>
    <cellStyle name="Currency 2 3" xfId="94"/>
    <cellStyle name="Currency 2 3 10" xfId="1320"/>
    <cellStyle name="Currency 2 3 10 2" xfId="1321"/>
    <cellStyle name="Currency 2 3 10 2 2" xfId="13261"/>
    <cellStyle name="Currency 2 3 10 2 2 2" xfId="21629"/>
    <cellStyle name="Currency 2 3 10 2 2 2 2" xfId="40248"/>
    <cellStyle name="Currency 2 3 10 2 2 3" xfId="25914"/>
    <cellStyle name="Currency 2 3 10 2 2 3 2" xfId="44528"/>
    <cellStyle name="Currency 2 3 10 2 2 4" xfId="30198"/>
    <cellStyle name="Currency 2 3 10 2 2 4 2" xfId="48812"/>
    <cellStyle name="Currency 2 3 10 2 2 5" xfId="35798"/>
    <cellStyle name="Currency 2 3 10 2 3" xfId="18756"/>
    <cellStyle name="Currency 2 3 10 2 3 2" xfId="37380"/>
    <cellStyle name="Currency 2 3 10 3" xfId="13260"/>
    <cellStyle name="Currency 2 3 10 3 2" xfId="21628"/>
    <cellStyle name="Currency 2 3 10 3 2 2" xfId="40247"/>
    <cellStyle name="Currency 2 3 10 3 3" xfId="25913"/>
    <cellStyle name="Currency 2 3 10 3 3 2" xfId="44527"/>
    <cellStyle name="Currency 2 3 10 3 4" xfId="30197"/>
    <cellStyle name="Currency 2 3 10 3 4 2" xfId="48811"/>
    <cellStyle name="Currency 2 3 10 3 5" xfId="35797"/>
    <cellStyle name="Currency 2 3 10 4" xfId="18755"/>
    <cellStyle name="Currency 2 3 10 4 2" xfId="37379"/>
    <cellStyle name="Currency 2 3 11" xfId="1322"/>
    <cellStyle name="Currency 2 3 11 2" xfId="1323"/>
    <cellStyle name="Currency 2 3 11 2 2" xfId="13263"/>
    <cellStyle name="Currency 2 3 11 2 2 2" xfId="21631"/>
    <cellStyle name="Currency 2 3 11 2 2 2 2" xfId="40250"/>
    <cellStyle name="Currency 2 3 11 2 2 3" xfId="25916"/>
    <cellStyle name="Currency 2 3 11 2 2 3 2" xfId="44530"/>
    <cellStyle name="Currency 2 3 11 2 2 4" xfId="30200"/>
    <cellStyle name="Currency 2 3 11 2 2 4 2" xfId="48814"/>
    <cellStyle name="Currency 2 3 11 2 2 5" xfId="35800"/>
    <cellStyle name="Currency 2 3 11 2 3" xfId="18758"/>
    <cellStyle name="Currency 2 3 11 2 3 2" xfId="37382"/>
    <cellStyle name="Currency 2 3 11 3" xfId="13262"/>
    <cellStyle name="Currency 2 3 11 3 2" xfId="21630"/>
    <cellStyle name="Currency 2 3 11 3 2 2" xfId="40249"/>
    <cellStyle name="Currency 2 3 11 3 3" xfId="25915"/>
    <cellStyle name="Currency 2 3 11 3 3 2" xfId="44529"/>
    <cellStyle name="Currency 2 3 11 3 4" xfId="30199"/>
    <cellStyle name="Currency 2 3 11 3 4 2" xfId="48813"/>
    <cellStyle name="Currency 2 3 11 3 5" xfId="35799"/>
    <cellStyle name="Currency 2 3 11 4" xfId="18757"/>
    <cellStyle name="Currency 2 3 11 4 2" xfId="37381"/>
    <cellStyle name="Currency 2 3 12" xfId="1324"/>
    <cellStyle name="Currency 2 3 12 2" xfId="1325"/>
    <cellStyle name="Currency 2 3 12 2 2" xfId="13265"/>
    <cellStyle name="Currency 2 3 12 2 2 2" xfId="21633"/>
    <cellStyle name="Currency 2 3 12 2 2 2 2" xfId="40252"/>
    <cellStyle name="Currency 2 3 12 2 2 3" xfId="25918"/>
    <cellStyle name="Currency 2 3 12 2 2 3 2" xfId="44532"/>
    <cellStyle name="Currency 2 3 12 2 2 4" xfId="30202"/>
    <cellStyle name="Currency 2 3 12 2 2 4 2" xfId="48816"/>
    <cellStyle name="Currency 2 3 12 2 2 5" xfId="35802"/>
    <cellStyle name="Currency 2 3 12 2 3" xfId="18760"/>
    <cellStyle name="Currency 2 3 12 2 3 2" xfId="37384"/>
    <cellStyle name="Currency 2 3 12 3" xfId="13264"/>
    <cellStyle name="Currency 2 3 12 3 2" xfId="21632"/>
    <cellStyle name="Currency 2 3 12 3 2 2" xfId="40251"/>
    <cellStyle name="Currency 2 3 12 3 3" xfId="25917"/>
    <cellStyle name="Currency 2 3 12 3 3 2" xfId="44531"/>
    <cellStyle name="Currency 2 3 12 3 4" xfId="30201"/>
    <cellStyle name="Currency 2 3 12 3 4 2" xfId="48815"/>
    <cellStyle name="Currency 2 3 12 3 5" xfId="35801"/>
    <cellStyle name="Currency 2 3 12 4" xfId="18759"/>
    <cellStyle name="Currency 2 3 12 4 2" xfId="37383"/>
    <cellStyle name="Currency 2 3 13" xfId="1326"/>
    <cellStyle name="Currency 2 3 13 2" xfId="13266"/>
    <cellStyle name="Currency 2 3 13 2 2" xfId="21634"/>
    <cellStyle name="Currency 2 3 13 2 2 2" xfId="40253"/>
    <cellStyle name="Currency 2 3 13 2 3" xfId="25919"/>
    <cellStyle name="Currency 2 3 13 2 3 2" xfId="44533"/>
    <cellStyle name="Currency 2 3 13 2 4" xfId="30203"/>
    <cellStyle name="Currency 2 3 13 2 4 2" xfId="48817"/>
    <cellStyle name="Currency 2 3 13 2 5" xfId="35803"/>
    <cellStyle name="Currency 2 3 13 3" xfId="18761"/>
    <cellStyle name="Currency 2 3 13 3 2" xfId="37385"/>
    <cellStyle name="Currency 2 3 14" xfId="1319"/>
    <cellStyle name="Currency 2 3 14 2" xfId="21627"/>
    <cellStyle name="Currency 2 3 14 2 2" xfId="40246"/>
    <cellStyle name="Currency 2 3 14 3" xfId="25912"/>
    <cellStyle name="Currency 2 3 14 3 2" xfId="44526"/>
    <cellStyle name="Currency 2 3 14 4" xfId="30196"/>
    <cellStyle name="Currency 2 3 14 4 2" xfId="48810"/>
    <cellStyle name="Currency 2 3 14 5" xfId="13259"/>
    <cellStyle name="Currency 2 3 14 6" xfId="35796"/>
    <cellStyle name="Currency 2 3 15" xfId="18754"/>
    <cellStyle name="Currency 2 3 15 2" xfId="37378"/>
    <cellStyle name="Currency 2 3 2" xfId="128"/>
    <cellStyle name="Currency 2 3 2 2" xfId="182"/>
    <cellStyle name="Currency 2 3 2 2 2" xfId="247"/>
    <cellStyle name="Currency 2 3 2 2 2 2" xfId="373"/>
    <cellStyle name="Currency 2 3 2 2 2 2 2" xfId="1330"/>
    <cellStyle name="Currency 2 3 2 2 2 3" xfId="1329"/>
    <cellStyle name="Currency 2 3 2 2 2 3 2" xfId="21637"/>
    <cellStyle name="Currency 2 3 2 2 2 3 2 2" xfId="40256"/>
    <cellStyle name="Currency 2 3 2 2 2 3 3" xfId="25922"/>
    <cellStyle name="Currency 2 3 2 2 2 3 3 2" xfId="44536"/>
    <cellStyle name="Currency 2 3 2 2 2 3 4" xfId="30206"/>
    <cellStyle name="Currency 2 3 2 2 2 3 4 2" xfId="48820"/>
    <cellStyle name="Currency 2 3 2 2 2 3 5" xfId="13269"/>
    <cellStyle name="Currency 2 3 2 2 2 3 6" xfId="35806"/>
    <cellStyle name="Currency 2 3 2 2 2 4" xfId="18764"/>
    <cellStyle name="Currency 2 3 2 2 2 4 2" xfId="37388"/>
    <cellStyle name="Currency 2 3 2 2 3" xfId="279"/>
    <cellStyle name="Currency 2 3 2 2 3 2" xfId="1331"/>
    <cellStyle name="Currency 2 3 2 2 4" xfId="1328"/>
    <cellStyle name="Currency 2 3 2 2 4 2" xfId="21636"/>
    <cellStyle name="Currency 2 3 2 2 4 2 2" xfId="40255"/>
    <cellStyle name="Currency 2 3 2 2 4 3" xfId="25921"/>
    <cellStyle name="Currency 2 3 2 2 4 3 2" xfId="44535"/>
    <cellStyle name="Currency 2 3 2 2 4 4" xfId="30205"/>
    <cellStyle name="Currency 2 3 2 2 4 4 2" xfId="48819"/>
    <cellStyle name="Currency 2 3 2 2 4 5" xfId="13268"/>
    <cellStyle name="Currency 2 3 2 2 4 6" xfId="35805"/>
    <cellStyle name="Currency 2 3 2 2 5" xfId="18763"/>
    <cellStyle name="Currency 2 3 2 2 5 2" xfId="37387"/>
    <cellStyle name="Currency 2 3 2 3" xfId="205"/>
    <cellStyle name="Currency 2 3 2 3 2" xfId="280"/>
    <cellStyle name="Currency 2 3 2 3 2 2" xfId="1333"/>
    <cellStyle name="Currency 2 3 2 3 2 2 2" xfId="21639"/>
    <cellStyle name="Currency 2 3 2 3 2 2 2 2" xfId="40258"/>
    <cellStyle name="Currency 2 3 2 3 2 2 3" xfId="25924"/>
    <cellStyle name="Currency 2 3 2 3 2 2 3 2" xfId="44538"/>
    <cellStyle name="Currency 2 3 2 3 2 2 4" xfId="30208"/>
    <cellStyle name="Currency 2 3 2 3 2 2 4 2" xfId="48822"/>
    <cellStyle name="Currency 2 3 2 3 2 2 5" xfId="13271"/>
    <cellStyle name="Currency 2 3 2 3 2 2 6" xfId="35808"/>
    <cellStyle name="Currency 2 3 2 3 2 3" xfId="18766"/>
    <cellStyle name="Currency 2 3 2 3 2 3 2" xfId="37390"/>
    <cellStyle name="Currency 2 3 2 3 3" xfId="1332"/>
    <cellStyle name="Currency 2 3 2 3 3 2" xfId="21638"/>
    <cellStyle name="Currency 2 3 2 3 3 2 2" xfId="40257"/>
    <cellStyle name="Currency 2 3 2 3 3 3" xfId="25923"/>
    <cellStyle name="Currency 2 3 2 3 3 3 2" xfId="44537"/>
    <cellStyle name="Currency 2 3 2 3 3 4" xfId="30207"/>
    <cellStyle name="Currency 2 3 2 3 3 4 2" xfId="48821"/>
    <cellStyle name="Currency 2 3 2 3 3 5" xfId="13270"/>
    <cellStyle name="Currency 2 3 2 3 3 6" xfId="35807"/>
    <cellStyle name="Currency 2 3 2 3 4" xfId="18765"/>
    <cellStyle name="Currency 2 3 2 3 4 2" xfId="37389"/>
    <cellStyle name="Currency 2 3 2 4" xfId="278"/>
    <cellStyle name="Currency 2 3 2 4 2" xfId="1335"/>
    <cellStyle name="Currency 2 3 2 4 2 2" xfId="13273"/>
    <cellStyle name="Currency 2 3 2 4 2 2 2" xfId="21641"/>
    <cellStyle name="Currency 2 3 2 4 2 2 2 2" xfId="40260"/>
    <cellStyle name="Currency 2 3 2 4 2 2 3" xfId="25926"/>
    <cellStyle name="Currency 2 3 2 4 2 2 3 2" xfId="44540"/>
    <cellStyle name="Currency 2 3 2 4 2 2 4" xfId="30210"/>
    <cellStyle name="Currency 2 3 2 4 2 2 4 2" xfId="48824"/>
    <cellStyle name="Currency 2 3 2 4 2 2 5" xfId="35810"/>
    <cellStyle name="Currency 2 3 2 4 2 3" xfId="18768"/>
    <cellStyle name="Currency 2 3 2 4 2 3 2" xfId="37392"/>
    <cellStyle name="Currency 2 3 2 4 3" xfId="1334"/>
    <cellStyle name="Currency 2 3 2 4 3 2" xfId="21640"/>
    <cellStyle name="Currency 2 3 2 4 3 2 2" xfId="40259"/>
    <cellStyle name="Currency 2 3 2 4 3 3" xfId="25925"/>
    <cellStyle name="Currency 2 3 2 4 3 3 2" xfId="44539"/>
    <cellStyle name="Currency 2 3 2 4 3 4" xfId="30209"/>
    <cellStyle name="Currency 2 3 2 4 3 4 2" xfId="48823"/>
    <cellStyle name="Currency 2 3 2 4 3 5" xfId="13272"/>
    <cellStyle name="Currency 2 3 2 4 3 6" xfId="35809"/>
    <cellStyle name="Currency 2 3 2 4 4" xfId="18767"/>
    <cellStyle name="Currency 2 3 2 4 4 2" xfId="37391"/>
    <cellStyle name="Currency 2 3 2 5" xfId="1336"/>
    <cellStyle name="Currency 2 3 2 5 2" xfId="1337"/>
    <cellStyle name="Currency 2 3 2 5 2 2" xfId="13275"/>
    <cellStyle name="Currency 2 3 2 5 2 2 2" xfId="21643"/>
    <cellStyle name="Currency 2 3 2 5 2 2 2 2" xfId="40262"/>
    <cellStyle name="Currency 2 3 2 5 2 2 3" xfId="25928"/>
    <cellStyle name="Currency 2 3 2 5 2 2 3 2" xfId="44542"/>
    <cellStyle name="Currency 2 3 2 5 2 2 4" xfId="30212"/>
    <cellStyle name="Currency 2 3 2 5 2 2 4 2" xfId="48826"/>
    <cellStyle name="Currency 2 3 2 5 2 2 5" xfId="35812"/>
    <cellStyle name="Currency 2 3 2 5 2 3" xfId="18770"/>
    <cellStyle name="Currency 2 3 2 5 2 3 2" xfId="37394"/>
    <cellStyle name="Currency 2 3 2 5 3" xfId="13274"/>
    <cellStyle name="Currency 2 3 2 5 3 2" xfId="21642"/>
    <cellStyle name="Currency 2 3 2 5 3 2 2" xfId="40261"/>
    <cellStyle name="Currency 2 3 2 5 3 3" xfId="25927"/>
    <cellStyle name="Currency 2 3 2 5 3 3 2" xfId="44541"/>
    <cellStyle name="Currency 2 3 2 5 3 4" xfId="30211"/>
    <cellStyle name="Currency 2 3 2 5 3 4 2" xfId="48825"/>
    <cellStyle name="Currency 2 3 2 5 3 5" xfId="35811"/>
    <cellStyle name="Currency 2 3 2 5 4" xfId="18769"/>
    <cellStyle name="Currency 2 3 2 5 4 2" xfId="37393"/>
    <cellStyle name="Currency 2 3 2 6" xfId="1338"/>
    <cellStyle name="Currency 2 3 2 6 2" xfId="13276"/>
    <cellStyle name="Currency 2 3 2 6 2 2" xfId="21644"/>
    <cellStyle name="Currency 2 3 2 6 2 2 2" xfId="40263"/>
    <cellStyle name="Currency 2 3 2 6 2 3" xfId="25929"/>
    <cellStyle name="Currency 2 3 2 6 2 3 2" xfId="44543"/>
    <cellStyle name="Currency 2 3 2 6 2 4" xfId="30213"/>
    <cellStyle name="Currency 2 3 2 6 2 4 2" xfId="48827"/>
    <cellStyle name="Currency 2 3 2 6 2 5" xfId="35813"/>
    <cellStyle name="Currency 2 3 2 6 3" xfId="18771"/>
    <cellStyle name="Currency 2 3 2 6 3 2" xfId="37395"/>
    <cellStyle name="Currency 2 3 2 7" xfId="1327"/>
    <cellStyle name="Currency 2 3 2 7 2" xfId="21635"/>
    <cellStyle name="Currency 2 3 2 7 2 2" xfId="40254"/>
    <cellStyle name="Currency 2 3 2 7 3" xfId="25920"/>
    <cellStyle name="Currency 2 3 2 7 3 2" xfId="44534"/>
    <cellStyle name="Currency 2 3 2 7 4" xfId="30204"/>
    <cellStyle name="Currency 2 3 2 7 4 2" xfId="48818"/>
    <cellStyle name="Currency 2 3 2 7 5" xfId="13267"/>
    <cellStyle name="Currency 2 3 2 7 6" xfId="35804"/>
    <cellStyle name="Currency 2 3 2 8" xfId="18762"/>
    <cellStyle name="Currency 2 3 2 8 2" xfId="37386"/>
    <cellStyle name="Currency 2 3 3" xfId="141"/>
    <cellStyle name="Currency 2 3 3 2" xfId="206"/>
    <cellStyle name="Currency 2 3 3 2 2" xfId="282"/>
    <cellStyle name="Currency 2 3 3 2 2 2" xfId="1341"/>
    <cellStyle name="Currency 2 3 3 2 2 2 2" xfId="21647"/>
    <cellStyle name="Currency 2 3 3 2 2 2 2 2" xfId="40266"/>
    <cellStyle name="Currency 2 3 3 2 2 2 3" xfId="25932"/>
    <cellStyle name="Currency 2 3 3 2 2 2 3 2" xfId="44546"/>
    <cellStyle name="Currency 2 3 3 2 2 2 4" xfId="30216"/>
    <cellStyle name="Currency 2 3 3 2 2 2 4 2" xfId="48830"/>
    <cellStyle name="Currency 2 3 3 2 2 2 5" xfId="13279"/>
    <cellStyle name="Currency 2 3 3 2 2 2 6" xfId="35816"/>
    <cellStyle name="Currency 2 3 3 2 2 3" xfId="18774"/>
    <cellStyle name="Currency 2 3 3 2 2 3 2" xfId="37398"/>
    <cellStyle name="Currency 2 3 3 2 3" xfId="1340"/>
    <cellStyle name="Currency 2 3 3 2 3 2" xfId="21646"/>
    <cellStyle name="Currency 2 3 3 2 3 2 2" xfId="40265"/>
    <cellStyle name="Currency 2 3 3 2 3 3" xfId="25931"/>
    <cellStyle name="Currency 2 3 3 2 3 3 2" xfId="44545"/>
    <cellStyle name="Currency 2 3 3 2 3 4" xfId="30215"/>
    <cellStyle name="Currency 2 3 3 2 3 4 2" xfId="48829"/>
    <cellStyle name="Currency 2 3 3 2 3 5" xfId="13278"/>
    <cellStyle name="Currency 2 3 3 2 3 6" xfId="35815"/>
    <cellStyle name="Currency 2 3 3 2 4" xfId="18773"/>
    <cellStyle name="Currency 2 3 3 2 4 2" xfId="37397"/>
    <cellStyle name="Currency 2 3 3 3" xfId="281"/>
    <cellStyle name="Currency 2 3 3 3 2" xfId="1343"/>
    <cellStyle name="Currency 2 3 3 3 2 2" xfId="13281"/>
    <cellStyle name="Currency 2 3 3 3 2 2 2" xfId="21649"/>
    <cellStyle name="Currency 2 3 3 3 2 2 2 2" xfId="40268"/>
    <cellStyle name="Currency 2 3 3 3 2 2 3" xfId="25934"/>
    <cellStyle name="Currency 2 3 3 3 2 2 3 2" xfId="44548"/>
    <cellStyle name="Currency 2 3 3 3 2 2 4" xfId="30218"/>
    <cellStyle name="Currency 2 3 3 3 2 2 4 2" xfId="48832"/>
    <cellStyle name="Currency 2 3 3 3 2 2 5" xfId="35818"/>
    <cellStyle name="Currency 2 3 3 3 2 3" xfId="18776"/>
    <cellStyle name="Currency 2 3 3 3 2 3 2" xfId="37400"/>
    <cellStyle name="Currency 2 3 3 3 3" xfId="1342"/>
    <cellStyle name="Currency 2 3 3 3 3 2" xfId="21648"/>
    <cellStyle name="Currency 2 3 3 3 3 2 2" xfId="40267"/>
    <cellStyle name="Currency 2 3 3 3 3 3" xfId="25933"/>
    <cellStyle name="Currency 2 3 3 3 3 3 2" xfId="44547"/>
    <cellStyle name="Currency 2 3 3 3 3 4" xfId="30217"/>
    <cellStyle name="Currency 2 3 3 3 3 4 2" xfId="48831"/>
    <cellStyle name="Currency 2 3 3 3 3 5" xfId="13280"/>
    <cellStyle name="Currency 2 3 3 3 3 6" xfId="35817"/>
    <cellStyle name="Currency 2 3 3 3 4" xfId="18775"/>
    <cellStyle name="Currency 2 3 3 3 4 2" xfId="37399"/>
    <cellStyle name="Currency 2 3 3 4" xfId="1344"/>
    <cellStyle name="Currency 2 3 3 4 2" xfId="1345"/>
    <cellStyle name="Currency 2 3 3 4 2 2" xfId="13283"/>
    <cellStyle name="Currency 2 3 3 4 2 2 2" xfId="21651"/>
    <cellStyle name="Currency 2 3 3 4 2 2 2 2" xfId="40270"/>
    <cellStyle name="Currency 2 3 3 4 2 2 3" xfId="25936"/>
    <cellStyle name="Currency 2 3 3 4 2 2 3 2" xfId="44550"/>
    <cellStyle name="Currency 2 3 3 4 2 2 4" xfId="30220"/>
    <cellStyle name="Currency 2 3 3 4 2 2 4 2" xfId="48834"/>
    <cellStyle name="Currency 2 3 3 4 2 2 5" xfId="35820"/>
    <cellStyle name="Currency 2 3 3 4 2 3" xfId="18778"/>
    <cellStyle name="Currency 2 3 3 4 2 3 2" xfId="37402"/>
    <cellStyle name="Currency 2 3 3 4 3" xfId="13282"/>
    <cellStyle name="Currency 2 3 3 4 3 2" xfId="21650"/>
    <cellStyle name="Currency 2 3 3 4 3 2 2" xfId="40269"/>
    <cellStyle name="Currency 2 3 3 4 3 3" xfId="25935"/>
    <cellStyle name="Currency 2 3 3 4 3 3 2" xfId="44549"/>
    <cellStyle name="Currency 2 3 3 4 3 4" xfId="30219"/>
    <cellStyle name="Currency 2 3 3 4 3 4 2" xfId="48833"/>
    <cellStyle name="Currency 2 3 3 4 3 5" xfId="35819"/>
    <cellStyle name="Currency 2 3 3 4 4" xfId="18777"/>
    <cellStyle name="Currency 2 3 3 4 4 2" xfId="37401"/>
    <cellStyle name="Currency 2 3 3 5" xfId="1346"/>
    <cellStyle name="Currency 2 3 3 5 2" xfId="1347"/>
    <cellStyle name="Currency 2 3 3 5 2 2" xfId="13285"/>
    <cellStyle name="Currency 2 3 3 5 2 2 2" xfId="21653"/>
    <cellStyle name="Currency 2 3 3 5 2 2 2 2" xfId="40272"/>
    <cellStyle name="Currency 2 3 3 5 2 2 3" xfId="25938"/>
    <cellStyle name="Currency 2 3 3 5 2 2 3 2" xfId="44552"/>
    <cellStyle name="Currency 2 3 3 5 2 2 4" xfId="30222"/>
    <cellStyle name="Currency 2 3 3 5 2 2 4 2" xfId="48836"/>
    <cellStyle name="Currency 2 3 3 5 2 2 5" xfId="35822"/>
    <cellStyle name="Currency 2 3 3 5 2 3" xfId="18780"/>
    <cellStyle name="Currency 2 3 3 5 2 3 2" xfId="37404"/>
    <cellStyle name="Currency 2 3 3 5 3" xfId="13284"/>
    <cellStyle name="Currency 2 3 3 5 3 2" xfId="21652"/>
    <cellStyle name="Currency 2 3 3 5 3 2 2" xfId="40271"/>
    <cellStyle name="Currency 2 3 3 5 3 3" xfId="25937"/>
    <cellStyle name="Currency 2 3 3 5 3 3 2" xfId="44551"/>
    <cellStyle name="Currency 2 3 3 5 3 4" xfId="30221"/>
    <cellStyle name="Currency 2 3 3 5 3 4 2" xfId="48835"/>
    <cellStyle name="Currency 2 3 3 5 3 5" xfId="35821"/>
    <cellStyle name="Currency 2 3 3 5 4" xfId="18779"/>
    <cellStyle name="Currency 2 3 3 5 4 2" xfId="37403"/>
    <cellStyle name="Currency 2 3 3 6" xfId="1348"/>
    <cellStyle name="Currency 2 3 3 6 2" xfId="13286"/>
    <cellStyle name="Currency 2 3 3 6 2 2" xfId="21654"/>
    <cellStyle name="Currency 2 3 3 6 2 2 2" xfId="40273"/>
    <cellStyle name="Currency 2 3 3 6 2 3" xfId="25939"/>
    <cellStyle name="Currency 2 3 3 6 2 3 2" xfId="44553"/>
    <cellStyle name="Currency 2 3 3 6 2 4" xfId="30223"/>
    <cellStyle name="Currency 2 3 3 6 2 4 2" xfId="48837"/>
    <cellStyle name="Currency 2 3 3 6 2 5" xfId="35823"/>
    <cellStyle name="Currency 2 3 3 6 3" xfId="18781"/>
    <cellStyle name="Currency 2 3 3 6 3 2" xfId="37405"/>
    <cellStyle name="Currency 2 3 3 7" xfId="1339"/>
    <cellStyle name="Currency 2 3 3 7 2" xfId="21645"/>
    <cellStyle name="Currency 2 3 3 7 2 2" xfId="40264"/>
    <cellStyle name="Currency 2 3 3 7 3" xfId="25930"/>
    <cellStyle name="Currency 2 3 3 7 3 2" xfId="44544"/>
    <cellStyle name="Currency 2 3 3 7 4" xfId="30214"/>
    <cellStyle name="Currency 2 3 3 7 4 2" xfId="48828"/>
    <cellStyle name="Currency 2 3 3 7 5" xfId="13277"/>
    <cellStyle name="Currency 2 3 3 7 6" xfId="35814"/>
    <cellStyle name="Currency 2 3 3 8" xfId="18772"/>
    <cellStyle name="Currency 2 3 3 8 2" xfId="37396"/>
    <cellStyle name="Currency 2 3 4" xfId="204"/>
    <cellStyle name="Currency 2 3 4 2" xfId="283"/>
    <cellStyle name="Currency 2 3 4 2 2" xfId="1351"/>
    <cellStyle name="Currency 2 3 4 2 2 2" xfId="13289"/>
    <cellStyle name="Currency 2 3 4 2 2 2 2" xfId="21657"/>
    <cellStyle name="Currency 2 3 4 2 2 2 2 2" xfId="40276"/>
    <cellStyle name="Currency 2 3 4 2 2 2 3" xfId="25942"/>
    <cellStyle name="Currency 2 3 4 2 2 2 3 2" xfId="44556"/>
    <cellStyle name="Currency 2 3 4 2 2 2 4" xfId="30226"/>
    <cellStyle name="Currency 2 3 4 2 2 2 4 2" xfId="48840"/>
    <cellStyle name="Currency 2 3 4 2 2 2 5" xfId="35826"/>
    <cellStyle name="Currency 2 3 4 2 2 3" xfId="18784"/>
    <cellStyle name="Currency 2 3 4 2 2 3 2" xfId="37408"/>
    <cellStyle name="Currency 2 3 4 2 3" xfId="1350"/>
    <cellStyle name="Currency 2 3 4 2 3 2" xfId="21656"/>
    <cellStyle name="Currency 2 3 4 2 3 2 2" xfId="40275"/>
    <cellStyle name="Currency 2 3 4 2 3 3" xfId="25941"/>
    <cellStyle name="Currency 2 3 4 2 3 3 2" xfId="44555"/>
    <cellStyle name="Currency 2 3 4 2 3 4" xfId="30225"/>
    <cellStyle name="Currency 2 3 4 2 3 4 2" xfId="48839"/>
    <cellStyle name="Currency 2 3 4 2 3 5" xfId="13288"/>
    <cellStyle name="Currency 2 3 4 2 3 6" xfId="35825"/>
    <cellStyle name="Currency 2 3 4 2 4" xfId="18783"/>
    <cellStyle name="Currency 2 3 4 2 4 2" xfId="37407"/>
    <cellStyle name="Currency 2 3 4 3" xfId="1352"/>
    <cellStyle name="Currency 2 3 4 3 2" xfId="1353"/>
    <cellStyle name="Currency 2 3 4 3 2 2" xfId="13291"/>
    <cellStyle name="Currency 2 3 4 3 2 2 2" xfId="21659"/>
    <cellStyle name="Currency 2 3 4 3 2 2 2 2" xfId="40278"/>
    <cellStyle name="Currency 2 3 4 3 2 2 3" xfId="25944"/>
    <cellStyle name="Currency 2 3 4 3 2 2 3 2" xfId="44558"/>
    <cellStyle name="Currency 2 3 4 3 2 2 4" xfId="30228"/>
    <cellStyle name="Currency 2 3 4 3 2 2 4 2" xfId="48842"/>
    <cellStyle name="Currency 2 3 4 3 2 2 5" xfId="35828"/>
    <cellStyle name="Currency 2 3 4 3 2 3" xfId="18786"/>
    <cellStyle name="Currency 2 3 4 3 2 3 2" xfId="37410"/>
    <cellStyle name="Currency 2 3 4 3 3" xfId="13290"/>
    <cellStyle name="Currency 2 3 4 3 3 2" xfId="21658"/>
    <cellStyle name="Currency 2 3 4 3 3 2 2" xfId="40277"/>
    <cellStyle name="Currency 2 3 4 3 3 3" xfId="25943"/>
    <cellStyle name="Currency 2 3 4 3 3 3 2" xfId="44557"/>
    <cellStyle name="Currency 2 3 4 3 3 4" xfId="30227"/>
    <cellStyle name="Currency 2 3 4 3 3 4 2" xfId="48841"/>
    <cellStyle name="Currency 2 3 4 3 3 5" xfId="35827"/>
    <cellStyle name="Currency 2 3 4 3 4" xfId="18785"/>
    <cellStyle name="Currency 2 3 4 3 4 2" xfId="37409"/>
    <cellStyle name="Currency 2 3 4 4" xfId="1354"/>
    <cellStyle name="Currency 2 3 4 4 2" xfId="1355"/>
    <cellStyle name="Currency 2 3 4 4 2 2" xfId="13293"/>
    <cellStyle name="Currency 2 3 4 4 2 2 2" xfId="21661"/>
    <cellStyle name="Currency 2 3 4 4 2 2 2 2" xfId="40280"/>
    <cellStyle name="Currency 2 3 4 4 2 2 3" xfId="25946"/>
    <cellStyle name="Currency 2 3 4 4 2 2 3 2" xfId="44560"/>
    <cellStyle name="Currency 2 3 4 4 2 2 4" xfId="30230"/>
    <cellStyle name="Currency 2 3 4 4 2 2 4 2" xfId="48844"/>
    <cellStyle name="Currency 2 3 4 4 2 2 5" xfId="35830"/>
    <cellStyle name="Currency 2 3 4 4 2 3" xfId="18788"/>
    <cellStyle name="Currency 2 3 4 4 2 3 2" xfId="37412"/>
    <cellStyle name="Currency 2 3 4 4 3" xfId="13292"/>
    <cellStyle name="Currency 2 3 4 4 3 2" xfId="21660"/>
    <cellStyle name="Currency 2 3 4 4 3 2 2" xfId="40279"/>
    <cellStyle name="Currency 2 3 4 4 3 3" xfId="25945"/>
    <cellStyle name="Currency 2 3 4 4 3 3 2" xfId="44559"/>
    <cellStyle name="Currency 2 3 4 4 3 4" xfId="30229"/>
    <cellStyle name="Currency 2 3 4 4 3 4 2" xfId="48843"/>
    <cellStyle name="Currency 2 3 4 4 3 5" xfId="35829"/>
    <cellStyle name="Currency 2 3 4 4 4" xfId="18787"/>
    <cellStyle name="Currency 2 3 4 4 4 2" xfId="37411"/>
    <cellStyle name="Currency 2 3 4 5" xfId="1356"/>
    <cellStyle name="Currency 2 3 4 5 2" xfId="1357"/>
    <cellStyle name="Currency 2 3 4 5 2 2" xfId="13295"/>
    <cellStyle name="Currency 2 3 4 5 2 2 2" xfId="21663"/>
    <cellStyle name="Currency 2 3 4 5 2 2 2 2" xfId="40282"/>
    <cellStyle name="Currency 2 3 4 5 2 2 3" xfId="25948"/>
    <cellStyle name="Currency 2 3 4 5 2 2 3 2" xfId="44562"/>
    <cellStyle name="Currency 2 3 4 5 2 2 4" xfId="30232"/>
    <cellStyle name="Currency 2 3 4 5 2 2 4 2" xfId="48846"/>
    <cellStyle name="Currency 2 3 4 5 2 2 5" xfId="35832"/>
    <cellStyle name="Currency 2 3 4 5 2 3" xfId="18790"/>
    <cellStyle name="Currency 2 3 4 5 2 3 2" xfId="37414"/>
    <cellStyle name="Currency 2 3 4 5 3" xfId="13294"/>
    <cellStyle name="Currency 2 3 4 5 3 2" xfId="21662"/>
    <cellStyle name="Currency 2 3 4 5 3 2 2" xfId="40281"/>
    <cellStyle name="Currency 2 3 4 5 3 3" xfId="25947"/>
    <cellStyle name="Currency 2 3 4 5 3 3 2" xfId="44561"/>
    <cellStyle name="Currency 2 3 4 5 3 4" xfId="30231"/>
    <cellStyle name="Currency 2 3 4 5 3 4 2" xfId="48845"/>
    <cellStyle name="Currency 2 3 4 5 3 5" xfId="35831"/>
    <cellStyle name="Currency 2 3 4 5 4" xfId="18789"/>
    <cellStyle name="Currency 2 3 4 5 4 2" xfId="37413"/>
    <cellStyle name="Currency 2 3 4 6" xfId="1358"/>
    <cellStyle name="Currency 2 3 4 6 2" xfId="13296"/>
    <cellStyle name="Currency 2 3 4 6 2 2" xfId="21664"/>
    <cellStyle name="Currency 2 3 4 6 2 2 2" xfId="40283"/>
    <cellStyle name="Currency 2 3 4 6 2 3" xfId="25949"/>
    <cellStyle name="Currency 2 3 4 6 2 3 2" xfId="44563"/>
    <cellStyle name="Currency 2 3 4 6 2 4" xfId="30233"/>
    <cellStyle name="Currency 2 3 4 6 2 4 2" xfId="48847"/>
    <cellStyle name="Currency 2 3 4 6 2 5" xfId="35833"/>
    <cellStyle name="Currency 2 3 4 6 3" xfId="18791"/>
    <cellStyle name="Currency 2 3 4 6 3 2" xfId="37415"/>
    <cellStyle name="Currency 2 3 4 7" xfId="1349"/>
    <cellStyle name="Currency 2 3 4 7 2" xfId="21655"/>
    <cellStyle name="Currency 2 3 4 7 2 2" xfId="40274"/>
    <cellStyle name="Currency 2 3 4 7 3" xfId="25940"/>
    <cellStyle name="Currency 2 3 4 7 3 2" xfId="44554"/>
    <cellStyle name="Currency 2 3 4 7 4" xfId="30224"/>
    <cellStyle name="Currency 2 3 4 7 4 2" xfId="48838"/>
    <cellStyle name="Currency 2 3 4 7 5" xfId="13287"/>
    <cellStyle name="Currency 2 3 4 7 6" xfId="35824"/>
    <cellStyle name="Currency 2 3 4 8" xfId="18782"/>
    <cellStyle name="Currency 2 3 4 8 2" xfId="37406"/>
    <cellStyle name="Currency 2 3 5" xfId="277"/>
    <cellStyle name="Currency 2 3 5 2" xfId="1360"/>
    <cellStyle name="Currency 2 3 5 2 2" xfId="1361"/>
    <cellStyle name="Currency 2 3 5 2 2 2" xfId="13299"/>
    <cellStyle name="Currency 2 3 5 2 2 2 2" xfId="21667"/>
    <cellStyle name="Currency 2 3 5 2 2 2 2 2" xfId="40286"/>
    <cellStyle name="Currency 2 3 5 2 2 2 3" xfId="25952"/>
    <cellStyle name="Currency 2 3 5 2 2 2 3 2" xfId="44566"/>
    <cellStyle name="Currency 2 3 5 2 2 2 4" xfId="30236"/>
    <cellStyle name="Currency 2 3 5 2 2 2 4 2" xfId="48850"/>
    <cellStyle name="Currency 2 3 5 2 2 2 5" xfId="35836"/>
    <cellStyle name="Currency 2 3 5 2 2 3" xfId="18794"/>
    <cellStyle name="Currency 2 3 5 2 2 3 2" xfId="37418"/>
    <cellStyle name="Currency 2 3 5 2 3" xfId="13298"/>
    <cellStyle name="Currency 2 3 5 2 3 2" xfId="21666"/>
    <cellStyle name="Currency 2 3 5 2 3 2 2" xfId="40285"/>
    <cellStyle name="Currency 2 3 5 2 3 3" xfId="25951"/>
    <cellStyle name="Currency 2 3 5 2 3 3 2" xfId="44565"/>
    <cellStyle name="Currency 2 3 5 2 3 4" xfId="30235"/>
    <cellStyle name="Currency 2 3 5 2 3 4 2" xfId="48849"/>
    <cellStyle name="Currency 2 3 5 2 3 5" xfId="35835"/>
    <cellStyle name="Currency 2 3 5 2 4" xfId="18793"/>
    <cellStyle name="Currency 2 3 5 2 4 2" xfId="37417"/>
    <cellStyle name="Currency 2 3 5 3" xfId="1362"/>
    <cellStyle name="Currency 2 3 5 3 2" xfId="1363"/>
    <cellStyle name="Currency 2 3 5 3 2 2" xfId="13301"/>
    <cellStyle name="Currency 2 3 5 3 2 2 2" xfId="21669"/>
    <cellStyle name="Currency 2 3 5 3 2 2 2 2" xfId="40288"/>
    <cellStyle name="Currency 2 3 5 3 2 2 3" xfId="25954"/>
    <cellStyle name="Currency 2 3 5 3 2 2 3 2" xfId="44568"/>
    <cellStyle name="Currency 2 3 5 3 2 2 4" xfId="30238"/>
    <cellStyle name="Currency 2 3 5 3 2 2 4 2" xfId="48852"/>
    <cellStyle name="Currency 2 3 5 3 2 2 5" xfId="35838"/>
    <cellStyle name="Currency 2 3 5 3 2 3" xfId="18796"/>
    <cellStyle name="Currency 2 3 5 3 2 3 2" xfId="37420"/>
    <cellStyle name="Currency 2 3 5 3 3" xfId="13300"/>
    <cellStyle name="Currency 2 3 5 3 3 2" xfId="21668"/>
    <cellStyle name="Currency 2 3 5 3 3 2 2" xfId="40287"/>
    <cellStyle name="Currency 2 3 5 3 3 3" xfId="25953"/>
    <cellStyle name="Currency 2 3 5 3 3 3 2" xfId="44567"/>
    <cellStyle name="Currency 2 3 5 3 3 4" xfId="30237"/>
    <cellStyle name="Currency 2 3 5 3 3 4 2" xfId="48851"/>
    <cellStyle name="Currency 2 3 5 3 3 5" xfId="35837"/>
    <cellStyle name="Currency 2 3 5 3 4" xfId="18795"/>
    <cellStyle name="Currency 2 3 5 3 4 2" xfId="37419"/>
    <cellStyle name="Currency 2 3 5 4" xfId="1364"/>
    <cellStyle name="Currency 2 3 5 4 2" xfId="1365"/>
    <cellStyle name="Currency 2 3 5 4 2 2" xfId="13303"/>
    <cellStyle name="Currency 2 3 5 4 2 2 2" xfId="21671"/>
    <cellStyle name="Currency 2 3 5 4 2 2 2 2" xfId="40290"/>
    <cellStyle name="Currency 2 3 5 4 2 2 3" xfId="25956"/>
    <cellStyle name="Currency 2 3 5 4 2 2 3 2" xfId="44570"/>
    <cellStyle name="Currency 2 3 5 4 2 2 4" xfId="30240"/>
    <cellStyle name="Currency 2 3 5 4 2 2 4 2" xfId="48854"/>
    <cellStyle name="Currency 2 3 5 4 2 2 5" xfId="35840"/>
    <cellStyle name="Currency 2 3 5 4 2 3" xfId="18798"/>
    <cellStyle name="Currency 2 3 5 4 2 3 2" xfId="37422"/>
    <cellStyle name="Currency 2 3 5 4 3" xfId="13302"/>
    <cellStyle name="Currency 2 3 5 4 3 2" xfId="21670"/>
    <cellStyle name="Currency 2 3 5 4 3 2 2" xfId="40289"/>
    <cellStyle name="Currency 2 3 5 4 3 3" xfId="25955"/>
    <cellStyle name="Currency 2 3 5 4 3 3 2" xfId="44569"/>
    <cellStyle name="Currency 2 3 5 4 3 4" xfId="30239"/>
    <cellStyle name="Currency 2 3 5 4 3 4 2" xfId="48853"/>
    <cellStyle name="Currency 2 3 5 4 3 5" xfId="35839"/>
    <cellStyle name="Currency 2 3 5 4 4" xfId="18797"/>
    <cellStyle name="Currency 2 3 5 4 4 2" xfId="37421"/>
    <cellStyle name="Currency 2 3 5 5" xfId="1366"/>
    <cellStyle name="Currency 2 3 5 5 2" xfId="1367"/>
    <cellStyle name="Currency 2 3 5 5 2 2" xfId="13305"/>
    <cellStyle name="Currency 2 3 5 5 2 2 2" xfId="21673"/>
    <cellStyle name="Currency 2 3 5 5 2 2 2 2" xfId="40292"/>
    <cellStyle name="Currency 2 3 5 5 2 2 3" xfId="25958"/>
    <cellStyle name="Currency 2 3 5 5 2 2 3 2" xfId="44572"/>
    <cellStyle name="Currency 2 3 5 5 2 2 4" xfId="30242"/>
    <cellStyle name="Currency 2 3 5 5 2 2 4 2" xfId="48856"/>
    <cellStyle name="Currency 2 3 5 5 2 2 5" xfId="35842"/>
    <cellStyle name="Currency 2 3 5 5 2 3" xfId="18800"/>
    <cellStyle name="Currency 2 3 5 5 2 3 2" xfId="37424"/>
    <cellStyle name="Currency 2 3 5 5 3" xfId="13304"/>
    <cellStyle name="Currency 2 3 5 5 3 2" xfId="21672"/>
    <cellStyle name="Currency 2 3 5 5 3 2 2" xfId="40291"/>
    <cellStyle name="Currency 2 3 5 5 3 3" xfId="25957"/>
    <cellStyle name="Currency 2 3 5 5 3 3 2" xfId="44571"/>
    <cellStyle name="Currency 2 3 5 5 3 4" xfId="30241"/>
    <cellStyle name="Currency 2 3 5 5 3 4 2" xfId="48855"/>
    <cellStyle name="Currency 2 3 5 5 3 5" xfId="35841"/>
    <cellStyle name="Currency 2 3 5 5 4" xfId="18799"/>
    <cellStyle name="Currency 2 3 5 5 4 2" xfId="37423"/>
    <cellStyle name="Currency 2 3 5 6" xfId="1368"/>
    <cellStyle name="Currency 2 3 5 6 2" xfId="13306"/>
    <cellStyle name="Currency 2 3 5 6 2 2" xfId="21674"/>
    <cellStyle name="Currency 2 3 5 6 2 2 2" xfId="40293"/>
    <cellStyle name="Currency 2 3 5 6 2 3" xfId="25959"/>
    <cellStyle name="Currency 2 3 5 6 2 3 2" xfId="44573"/>
    <cellStyle name="Currency 2 3 5 6 2 4" xfId="30243"/>
    <cellStyle name="Currency 2 3 5 6 2 4 2" xfId="48857"/>
    <cellStyle name="Currency 2 3 5 6 2 5" xfId="35843"/>
    <cellStyle name="Currency 2 3 5 6 3" xfId="18801"/>
    <cellStyle name="Currency 2 3 5 6 3 2" xfId="37425"/>
    <cellStyle name="Currency 2 3 5 7" xfId="1359"/>
    <cellStyle name="Currency 2 3 5 7 2" xfId="21665"/>
    <cellStyle name="Currency 2 3 5 7 2 2" xfId="40284"/>
    <cellStyle name="Currency 2 3 5 7 3" xfId="25950"/>
    <cellStyle name="Currency 2 3 5 7 3 2" xfId="44564"/>
    <cellStyle name="Currency 2 3 5 7 4" xfId="30234"/>
    <cellStyle name="Currency 2 3 5 7 4 2" xfId="48848"/>
    <cellStyle name="Currency 2 3 5 7 5" xfId="13297"/>
    <cellStyle name="Currency 2 3 5 7 6" xfId="35834"/>
    <cellStyle name="Currency 2 3 5 8" xfId="18792"/>
    <cellStyle name="Currency 2 3 5 8 2" xfId="37416"/>
    <cellStyle name="Currency 2 3 6" xfId="1369"/>
    <cellStyle name="Currency 2 3 6 2" xfId="1370"/>
    <cellStyle name="Currency 2 3 6 2 2" xfId="1371"/>
    <cellStyle name="Currency 2 3 6 2 2 2" xfId="13309"/>
    <cellStyle name="Currency 2 3 6 2 2 2 2" xfId="21677"/>
    <cellStyle name="Currency 2 3 6 2 2 2 2 2" xfId="40296"/>
    <cellStyle name="Currency 2 3 6 2 2 2 3" xfId="25962"/>
    <cellStyle name="Currency 2 3 6 2 2 2 3 2" xfId="44576"/>
    <cellStyle name="Currency 2 3 6 2 2 2 4" xfId="30246"/>
    <cellStyle name="Currency 2 3 6 2 2 2 4 2" xfId="48860"/>
    <cellStyle name="Currency 2 3 6 2 2 2 5" xfId="35846"/>
    <cellStyle name="Currency 2 3 6 2 2 3" xfId="18804"/>
    <cellStyle name="Currency 2 3 6 2 2 3 2" xfId="37428"/>
    <cellStyle name="Currency 2 3 6 2 3" xfId="13308"/>
    <cellStyle name="Currency 2 3 6 2 3 2" xfId="21676"/>
    <cellStyle name="Currency 2 3 6 2 3 2 2" xfId="40295"/>
    <cellStyle name="Currency 2 3 6 2 3 3" xfId="25961"/>
    <cellStyle name="Currency 2 3 6 2 3 3 2" xfId="44575"/>
    <cellStyle name="Currency 2 3 6 2 3 4" xfId="30245"/>
    <cellStyle name="Currency 2 3 6 2 3 4 2" xfId="48859"/>
    <cellStyle name="Currency 2 3 6 2 3 5" xfId="35845"/>
    <cellStyle name="Currency 2 3 6 2 4" xfId="18803"/>
    <cellStyle name="Currency 2 3 6 2 4 2" xfId="37427"/>
    <cellStyle name="Currency 2 3 6 3" xfId="1372"/>
    <cellStyle name="Currency 2 3 6 3 2" xfId="1373"/>
    <cellStyle name="Currency 2 3 6 3 2 2" xfId="13311"/>
    <cellStyle name="Currency 2 3 6 3 2 2 2" xfId="21679"/>
    <cellStyle name="Currency 2 3 6 3 2 2 2 2" xfId="40298"/>
    <cellStyle name="Currency 2 3 6 3 2 2 3" xfId="25964"/>
    <cellStyle name="Currency 2 3 6 3 2 2 3 2" xfId="44578"/>
    <cellStyle name="Currency 2 3 6 3 2 2 4" xfId="30248"/>
    <cellStyle name="Currency 2 3 6 3 2 2 4 2" xfId="48862"/>
    <cellStyle name="Currency 2 3 6 3 2 2 5" xfId="35848"/>
    <cellStyle name="Currency 2 3 6 3 2 3" xfId="18806"/>
    <cellStyle name="Currency 2 3 6 3 2 3 2" xfId="37430"/>
    <cellStyle name="Currency 2 3 6 3 3" xfId="13310"/>
    <cellStyle name="Currency 2 3 6 3 3 2" xfId="21678"/>
    <cellStyle name="Currency 2 3 6 3 3 2 2" xfId="40297"/>
    <cellStyle name="Currency 2 3 6 3 3 3" xfId="25963"/>
    <cellStyle name="Currency 2 3 6 3 3 3 2" xfId="44577"/>
    <cellStyle name="Currency 2 3 6 3 3 4" xfId="30247"/>
    <cellStyle name="Currency 2 3 6 3 3 4 2" xfId="48861"/>
    <cellStyle name="Currency 2 3 6 3 3 5" xfId="35847"/>
    <cellStyle name="Currency 2 3 6 3 4" xfId="18805"/>
    <cellStyle name="Currency 2 3 6 3 4 2" xfId="37429"/>
    <cellStyle name="Currency 2 3 6 4" xfId="1374"/>
    <cellStyle name="Currency 2 3 6 4 2" xfId="1375"/>
    <cellStyle name="Currency 2 3 6 4 2 2" xfId="13313"/>
    <cellStyle name="Currency 2 3 6 4 2 2 2" xfId="21681"/>
    <cellStyle name="Currency 2 3 6 4 2 2 2 2" xfId="40300"/>
    <cellStyle name="Currency 2 3 6 4 2 2 3" xfId="25966"/>
    <cellStyle name="Currency 2 3 6 4 2 2 3 2" xfId="44580"/>
    <cellStyle name="Currency 2 3 6 4 2 2 4" xfId="30250"/>
    <cellStyle name="Currency 2 3 6 4 2 2 4 2" xfId="48864"/>
    <cellStyle name="Currency 2 3 6 4 2 2 5" xfId="35850"/>
    <cellStyle name="Currency 2 3 6 4 2 3" xfId="18808"/>
    <cellStyle name="Currency 2 3 6 4 2 3 2" xfId="37432"/>
    <cellStyle name="Currency 2 3 6 4 3" xfId="13312"/>
    <cellStyle name="Currency 2 3 6 4 3 2" xfId="21680"/>
    <cellStyle name="Currency 2 3 6 4 3 2 2" xfId="40299"/>
    <cellStyle name="Currency 2 3 6 4 3 3" xfId="25965"/>
    <cellStyle name="Currency 2 3 6 4 3 3 2" xfId="44579"/>
    <cellStyle name="Currency 2 3 6 4 3 4" xfId="30249"/>
    <cellStyle name="Currency 2 3 6 4 3 4 2" xfId="48863"/>
    <cellStyle name="Currency 2 3 6 4 3 5" xfId="35849"/>
    <cellStyle name="Currency 2 3 6 4 4" xfId="18807"/>
    <cellStyle name="Currency 2 3 6 4 4 2" xfId="37431"/>
    <cellStyle name="Currency 2 3 6 5" xfId="1376"/>
    <cellStyle name="Currency 2 3 6 5 2" xfId="13314"/>
    <cellStyle name="Currency 2 3 6 5 2 2" xfId="21682"/>
    <cellStyle name="Currency 2 3 6 5 2 2 2" xfId="40301"/>
    <cellStyle name="Currency 2 3 6 5 2 3" xfId="25967"/>
    <cellStyle name="Currency 2 3 6 5 2 3 2" xfId="44581"/>
    <cellStyle name="Currency 2 3 6 5 2 4" xfId="30251"/>
    <cellStyle name="Currency 2 3 6 5 2 4 2" xfId="48865"/>
    <cellStyle name="Currency 2 3 6 5 2 5" xfId="35851"/>
    <cellStyle name="Currency 2 3 6 5 3" xfId="18809"/>
    <cellStyle name="Currency 2 3 6 5 3 2" xfId="37433"/>
    <cellStyle name="Currency 2 3 6 6" xfId="13307"/>
    <cellStyle name="Currency 2 3 6 6 2" xfId="21675"/>
    <cellStyle name="Currency 2 3 6 6 2 2" xfId="40294"/>
    <cellStyle name="Currency 2 3 6 6 3" xfId="25960"/>
    <cellStyle name="Currency 2 3 6 6 3 2" xfId="44574"/>
    <cellStyle name="Currency 2 3 6 6 4" xfId="30244"/>
    <cellStyle name="Currency 2 3 6 6 4 2" xfId="48858"/>
    <cellStyle name="Currency 2 3 6 6 5" xfId="35844"/>
    <cellStyle name="Currency 2 3 6 7" xfId="18802"/>
    <cellStyle name="Currency 2 3 6 7 2" xfId="37426"/>
    <cellStyle name="Currency 2 3 7" xfId="1377"/>
    <cellStyle name="Currency 2 3 7 2" xfId="1378"/>
    <cellStyle name="Currency 2 3 7 2 2" xfId="13316"/>
    <cellStyle name="Currency 2 3 7 2 2 2" xfId="21684"/>
    <cellStyle name="Currency 2 3 7 2 2 2 2" xfId="40303"/>
    <cellStyle name="Currency 2 3 7 2 2 3" xfId="25969"/>
    <cellStyle name="Currency 2 3 7 2 2 3 2" xfId="44583"/>
    <cellStyle name="Currency 2 3 7 2 2 4" xfId="30253"/>
    <cellStyle name="Currency 2 3 7 2 2 4 2" xfId="48867"/>
    <cellStyle name="Currency 2 3 7 2 2 5" xfId="35853"/>
    <cellStyle name="Currency 2 3 7 2 3" xfId="18811"/>
    <cellStyle name="Currency 2 3 7 2 3 2" xfId="37435"/>
    <cellStyle name="Currency 2 3 7 3" xfId="13315"/>
    <cellStyle name="Currency 2 3 7 3 2" xfId="21683"/>
    <cellStyle name="Currency 2 3 7 3 2 2" xfId="40302"/>
    <cellStyle name="Currency 2 3 7 3 3" xfId="25968"/>
    <cellStyle name="Currency 2 3 7 3 3 2" xfId="44582"/>
    <cellStyle name="Currency 2 3 7 3 4" xfId="30252"/>
    <cellStyle name="Currency 2 3 7 3 4 2" xfId="48866"/>
    <cellStyle name="Currency 2 3 7 3 5" xfId="35852"/>
    <cellStyle name="Currency 2 3 7 4" xfId="18810"/>
    <cellStyle name="Currency 2 3 7 4 2" xfId="37434"/>
    <cellStyle name="Currency 2 3 8" xfId="1379"/>
    <cellStyle name="Currency 2 3 8 2" xfId="1380"/>
    <cellStyle name="Currency 2 3 8 2 2" xfId="13318"/>
    <cellStyle name="Currency 2 3 8 2 2 2" xfId="21686"/>
    <cellStyle name="Currency 2 3 8 2 2 2 2" xfId="40305"/>
    <cellStyle name="Currency 2 3 8 2 2 3" xfId="25971"/>
    <cellStyle name="Currency 2 3 8 2 2 3 2" xfId="44585"/>
    <cellStyle name="Currency 2 3 8 2 2 4" xfId="30255"/>
    <cellStyle name="Currency 2 3 8 2 2 4 2" xfId="48869"/>
    <cellStyle name="Currency 2 3 8 2 2 5" xfId="35855"/>
    <cellStyle name="Currency 2 3 8 2 3" xfId="18813"/>
    <cellStyle name="Currency 2 3 8 2 3 2" xfId="37437"/>
    <cellStyle name="Currency 2 3 8 3" xfId="13317"/>
    <cellStyle name="Currency 2 3 8 3 2" xfId="21685"/>
    <cellStyle name="Currency 2 3 8 3 2 2" xfId="40304"/>
    <cellStyle name="Currency 2 3 8 3 3" xfId="25970"/>
    <cellStyle name="Currency 2 3 8 3 3 2" xfId="44584"/>
    <cellStyle name="Currency 2 3 8 3 4" xfId="30254"/>
    <cellStyle name="Currency 2 3 8 3 4 2" xfId="48868"/>
    <cellStyle name="Currency 2 3 8 3 5" xfId="35854"/>
    <cellStyle name="Currency 2 3 8 4" xfId="18812"/>
    <cellStyle name="Currency 2 3 8 4 2" xfId="37436"/>
    <cellStyle name="Currency 2 3 9" xfId="1381"/>
    <cellStyle name="Currency 2 3 9 2" xfId="1382"/>
    <cellStyle name="Currency 2 3 9 2 2" xfId="13320"/>
    <cellStyle name="Currency 2 3 9 2 2 2" xfId="21688"/>
    <cellStyle name="Currency 2 3 9 2 2 2 2" xfId="40307"/>
    <cellStyle name="Currency 2 3 9 2 2 3" xfId="25973"/>
    <cellStyle name="Currency 2 3 9 2 2 3 2" xfId="44587"/>
    <cellStyle name="Currency 2 3 9 2 2 4" xfId="30257"/>
    <cellStyle name="Currency 2 3 9 2 2 4 2" xfId="48871"/>
    <cellStyle name="Currency 2 3 9 2 2 5" xfId="35857"/>
    <cellStyle name="Currency 2 3 9 2 3" xfId="18815"/>
    <cellStyle name="Currency 2 3 9 2 3 2" xfId="37439"/>
    <cellStyle name="Currency 2 3 9 3" xfId="13319"/>
    <cellStyle name="Currency 2 3 9 3 2" xfId="21687"/>
    <cellStyle name="Currency 2 3 9 3 2 2" xfId="40306"/>
    <cellStyle name="Currency 2 3 9 3 3" xfId="25972"/>
    <cellStyle name="Currency 2 3 9 3 3 2" xfId="44586"/>
    <cellStyle name="Currency 2 3 9 3 4" xfId="30256"/>
    <cellStyle name="Currency 2 3 9 3 4 2" xfId="48870"/>
    <cellStyle name="Currency 2 3 9 3 5" xfId="35856"/>
    <cellStyle name="Currency 2 3 9 4" xfId="18814"/>
    <cellStyle name="Currency 2 3 9 4 2" xfId="37438"/>
    <cellStyle name="Currency 2 4" xfId="93"/>
    <cellStyle name="Currency 2 4 10" xfId="1384"/>
    <cellStyle name="Currency 2 4 10 2" xfId="13322"/>
    <cellStyle name="Currency 2 4 10 2 2" xfId="21690"/>
    <cellStyle name="Currency 2 4 10 2 2 2" xfId="40309"/>
    <cellStyle name="Currency 2 4 10 2 3" xfId="25975"/>
    <cellStyle name="Currency 2 4 10 2 3 2" xfId="44589"/>
    <cellStyle name="Currency 2 4 10 2 4" xfId="30259"/>
    <cellStyle name="Currency 2 4 10 2 4 2" xfId="48873"/>
    <cellStyle name="Currency 2 4 10 2 5" xfId="35859"/>
    <cellStyle name="Currency 2 4 10 3" xfId="18817"/>
    <cellStyle name="Currency 2 4 10 3 2" xfId="37441"/>
    <cellStyle name="Currency 2 4 11" xfId="1385"/>
    <cellStyle name="Currency 2 4 12" xfId="1383"/>
    <cellStyle name="Currency 2 4 12 2" xfId="21689"/>
    <cellStyle name="Currency 2 4 12 2 2" xfId="40308"/>
    <cellStyle name="Currency 2 4 12 3" xfId="25974"/>
    <cellStyle name="Currency 2 4 12 3 2" xfId="44588"/>
    <cellStyle name="Currency 2 4 12 4" xfId="30258"/>
    <cellStyle name="Currency 2 4 12 4 2" xfId="48872"/>
    <cellStyle name="Currency 2 4 12 5" xfId="13321"/>
    <cellStyle name="Currency 2 4 12 6" xfId="35858"/>
    <cellStyle name="Currency 2 4 13" xfId="18816"/>
    <cellStyle name="Currency 2 4 13 2" xfId="37440"/>
    <cellStyle name="Currency 2 4 2" xfId="1386"/>
    <cellStyle name="Currency 2 4 2 2" xfId="1387"/>
    <cellStyle name="Currency 2 4 2 2 2" xfId="1388"/>
    <cellStyle name="Currency 2 4 2 2 2 2" xfId="13325"/>
    <cellStyle name="Currency 2 4 2 2 2 2 2" xfId="21693"/>
    <cellStyle name="Currency 2 4 2 2 2 2 2 2" xfId="40312"/>
    <cellStyle name="Currency 2 4 2 2 2 2 3" xfId="25978"/>
    <cellStyle name="Currency 2 4 2 2 2 2 3 2" xfId="44592"/>
    <cellStyle name="Currency 2 4 2 2 2 2 4" xfId="30262"/>
    <cellStyle name="Currency 2 4 2 2 2 2 4 2" xfId="48876"/>
    <cellStyle name="Currency 2 4 2 2 2 2 5" xfId="35862"/>
    <cellStyle name="Currency 2 4 2 2 2 3" xfId="18820"/>
    <cellStyle name="Currency 2 4 2 2 2 3 2" xfId="37444"/>
    <cellStyle name="Currency 2 4 2 2 3" xfId="13324"/>
    <cellStyle name="Currency 2 4 2 2 3 2" xfId="21692"/>
    <cellStyle name="Currency 2 4 2 2 3 2 2" xfId="40311"/>
    <cellStyle name="Currency 2 4 2 2 3 3" xfId="25977"/>
    <cellStyle name="Currency 2 4 2 2 3 3 2" xfId="44591"/>
    <cellStyle name="Currency 2 4 2 2 3 4" xfId="30261"/>
    <cellStyle name="Currency 2 4 2 2 3 4 2" xfId="48875"/>
    <cellStyle name="Currency 2 4 2 2 3 5" xfId="35861"/>
    <cellStyle name="Currency 2 4 2 2 4" xfId="18819"/>
    <cellStyle name="Currency 2 4 2 2 4 2" xfId="37443"/>
    <cellStyle name="Currency 2 4 2 3" xfId="1389"/>
    <cellStyle name="Currency 2 4 2 3 2" xfId="1390"/>
    <cellStyle name="Currency 2 4 2 3 2 2" xfId="13327"/>
    <cellStyle name="Currency 2 4 2 3 2 2 2" xfId="21695"/>
    <cellStyle name="Currency 2 4 2 3 2 2 2 2" xfId="40314"/>
    <cellStyle name="Currency 2 4 2 3 2 2 3" xfId="25980"/>
    <cellStyle name="Currency 2 4 2 3 2 2 3 2" xfId="44594"/>
    <cellStyle name="Currency 2 4 2 3 2 2 4" xfId="30264"/>
    <cellStyle name="Currency 2 4 2 3 2 2 4 2" xfId="48878"/>
    <cellStyle name="Currency 2 4 2 3 2 2 5" xfId="35864"/>
    <cellStyle name="Currency 2 4 2 3 2 3" xfId="18822"/>
    <cellStyle name="Currency 2 4 2 3 2 3 2" xfId="37446"/>
    <cellStyle name="Currency 2 4 2 3 3" xfId="13326"/>
    <cellStyle name="Currency 2 4 2 3 3 2" xfId="21694"/>
    <cellStyle name="Currency 2 4 2 3 3 2 2" xfId="40313"/>
    <cellStyle name="Currency 2 4 2 3 3 3" xfId="25979"/>
    <cellStyle name="Currency 2 4 2 3 3 3 2" xfId="44593"/>
    <cellStyle name="Currency 2 4 2 3 3 4" xfId="30263"/>
    <cellStyle name="Currency 2 4 2 3 3 4 2" xfId="48877"/>
    <cellStyle name="Currency 2 4 2 3 3 5" xfId="35863"/>
    <cellStyle name="Currency 2 4 2 3 4" xfId="18821"/>
    <cellStyle name="Currency 2 4 2 3 4 2" xfId="37445"/>
    <cellStyle name="Currency 2 4 2 4" xfId="1391"/>
    <cellStyle name="Currency 2 4 2 4 2" xfId="1392"/>
    <cellStyle name="Currency 2 4 2 4 2 2" xfId="13329"/>
    <cellStyle name="Currency 2 4 2 4 2 2 2" xfId="21697"/>
    <cellStyle name="Currency 2 4 2 4 2 2 2 2" xfId="40316"/>
    <cellStyle name="Currency 2 4 2 4 2 2 3" xfId="25982"/>
    <cellStyle name="Currency 2 4 2 4 2 2 3 2" xfId="44596"/>
    <cellStyle name="Currency 2 4 2 4 2 2 4" xfId="30266"/>
    <cellStyle name="Currency 2 4 2 4 2 2 4 2" xfId="48880"/>
    <cellStyle name="Currency 2 4 2 4 2 2 5" xfId="35866"/>
    <cellStyle name="Currency 2 4 2 4 2 3" xfId="18824"/>
    <cellStyle name="Currency 2 4 2 4 2 3 2" xfId="37448"/>
    <cellStyle name="Currency 2 4 2 4 3" xfId="13328"/>
    <cellStyle name="Currency 2 4 2 4 3 2" xfId="21696"/>
    <cellStyle name="Currency 2 4 2 4 3 2 2" xfId="40315"/>
    <cellStyle name="Currency 2 4 2 4 3 3" xfId="25981"/>
    <cellStyle name="Currency 2 4 2 4 3 3 2" xfId="44595"/>
    <cellStyle name="Currency 2 4 2 4 3 4" xfId="30265"/>
    <cellStyle name="Currency 2 4 2 4 3 4 2" xfId="48879"/>
    <cellStyle name="Currency 2 4 2 4 3 5" xfId="35865"/>
    <cellStyle name="Currency 2 4 2 4 4" xfId="18823"/>
    <cellStyle name="Currency 2 4 2 4 4 2" xfId="37447"/>
    <cellStyle name="Currency 2 4 2 5" xfId="1393"/>
    <cellStyle name="Currency 2 4 2 5 2" xfId="1394"/>
    <cellStyle name="Currency 2 4 2 5 2 2" xfId="13331"/>
    <cellStyle name="Currency 2 4 2 5 2 2 2" xfId="21699"/>
    <cellStyle name="Currency 2 4 2 5 2 2 2 2" xfId="40318"/>
    <cellStyle name="Currency 2 4 2 5 2 2 3" xfId="25984"/>
    <cellStyle name="Currency 2 4 2 5 2 2 3 2" xfId="44598"/>
    <cellStyle name="Currency 2 4 2 5 2 2 4" xfId="30268"/>
    <cellStyle name="Currency 2 4 2 5 2 2 4 2" xfId="48882"/>
    <cellStyle name="Currency 2 4 2 5 2 2 5" xfId="35868"/>
    <cellStyle name="Currency 2 4 2 5 2 3" xfId="18826"/>
    <cellStyle name="Currency 2 4 2 5 2 3 2" xfId="37450"/>
    <cellStyle name="Currency 2 4 2 5 3" xfId="13330"/>
    <cellStyle name="Currency 2 4 2 5 3 2" xfId="21698"/>
    <cellStyle name="Currency 2 4 2 5 3 2 2" xfId="40317"/>
    <cellStyle name="Currency 2 4 2 5 3 3" xfId="25983"/>
    <cellStyle name="Currency 2 4 2 5 3 3 2" xfId="44597"/>
    <cellStyle name="Currency 2 4 2 5 3 4" xfId="30267"/>
    <cellStyle name="Currency 2 4 2 5 3 4 2" xfId="48881"/>
    <cellStyle name="Currency 2 4 2 5 3 5" xfId="35867"/>
    <cellStyle name="Currency 2 4 2 5 4" xfId="18825"/>
    <cellStyle name="Currency 2 4 2 5 4 2" xfId="37449"/>
    <cellStyle name="Currency 2 4 2 6" xfId="1395"/>
    <cellStyle name="Currency 2 4 2 6 2" xfId="13332"/>
    <cellStyle name="Currency 2 4 2 6 2 2" xfId="21700"/>
    <cellStyle name="Currency 2 4 2 6 2 2 2" xfId="40319"/>
    <cellStyle name="Currency 2 4 2 6 2 3" xfId="25985"/>
    <cellStyle name="Currency 2 4 2 6 2 3 2" xfId="44599"/>
    <cellStyle name="Currency 2 4 2 6 2 4" xfId="30269"/>
    <cellStyle name="Currency 2 4 2 6 2 4 2" xfId="48883"/>
    <cellStyle name="Currency 2 4 2 6 2 5" xfId="35869"/>
    <cellStyle name="Currency 2 4 2 6 3" xfId="18827"/>
    <cellStyle name="Currency 2 4 2 6 3 2" xfId="37451"/>
    <cellStyle name="Currency 2 4 2 7" xfId="13323"/>
    <cellStyle name="Currency 2 4 2 7 2" xfId="21691"/>
    <cellStyle name="Currency 2 4 2 7 2 2" xfId="40310"/>
    <cellStyle name="Currency 2 4 2 7 3" xfId="25976"/>
    <cellStyle name="Currency 2 4 2 7 3 2" xfId="44590"/>
    <cellStyle name="Currency 2 4 2 7 4" xfId="30260"/>
    <cellStyle name="Currency 2 4 2 7 4 2" xfId="48874"/>
    <cellStyle name="Currency 2 4 2 7 5" xfId="35860"/>
    <cellStyle name="Currency 2 4 2 8" xfId="18818"/>
    <cellStyle name="Currency 2 4 2 8 2" xfId="37442"/>
    <cellStyle name="Currency 2 4 3" xfId="1396"/>
    <cellStyle name="Currency 2 4 3 2" xfId="1397"/>
    <cellStyle name="Currency 2 4 3 2 2" xfId="13334"/>
    <cellStyle name="Currency 2 4 3 2 2 2" xfId="21702"/>
    <cellStyle name="Currency 2 4 3 2 2 2 2" xfId="40321"/>
    <cellStyle name="Currency 2 4 3 2 2 3" xfId="25987"/>
    <cellStyle name="Currency 2 4 3 2 2 3 2" xfId="44601"/>
    <cellStyle name="Currency 2 4 3 2 2 4" xfId="30271"/>
    <cellStyle name="Currency 2 4 3 2 2 4 2" xfId="48885"/>
    <cellStyle name="Currency 2 4 3 2 2 5" xfId="35871"/>
    <cellStyle name="Currency 2 4 3 2 3" xfId="18829"/>
    <cellStyle name="Currency 2 4 3 2 3 2" xfId="37453"/>
    <cellStyle name="Currency 2 4 3 3" xfId="13333"/>
    <cellStyle name="Currency 2 4 3 3 2" xfId="21701"/>
    <cellStyle name="Currency 2 4 3 3 2 2" xfId="40320"/>
    <cellStyle name="Currency 2 4 3 3 3" xfId="25986"/>
    <cellStyle name="Currency 2 4 3 3 3 2" xfId="44600"/>
    <cellStyle name="Currency 2 4 3 3 4" xfId="30270"/>
    <cellStyle name="Currency 2 4 3 3 4 2" xfId="48884"/>
    <cellStyle name="Currency 2 4 3 3 5" xfId="35870"/>
    <cellStyle name="Currency 2 4 3 4" xfId="18828"/>
    <cellStyle name="Currency 2 4 3 4 2" xfId="37452"/>
    <cellStyle name="Currency 2 4 4" xfId="1398"/>
    <cellStyle name="Currency 2 4 4 2" xfId="1399"/>
    <cellStyle name="Currency 2 4 4 2 2" xfId="13336"/>
    <cellStyle name="Currency 2 4 4 2 2 2" xfId="21704"/>
    <cellStyle name="Currency 2 4 4 2 2 2 2" xfId="40323"/>
    <cellStyle name="Currency 2 4 4 2 2 3" xfId="25989"/>
    <cellStyle name="Currency 2 4 4 2 2 3 2" xfId="44603"/>
    <cellStyle name="Currency 2 4 4 2 2 4" xfId="30273"/>
    <cellStyle name="Currency 2 4 4 2 2 4 2" xfId="48887"/>
    <cellStyle name="Currency 2 4 4 2 2 5" xfId="35873"/>
    <cellStyle name="Currency 2 4 4 2 3" xfId="18831"/>
    <cellStyle name="Currency 2 4 4 2 3 2" xfId="37455"/>
    <cellStyle name="Currency 2 4 4 3" xfId="13335"/>
    <cellStyle name="Currency 2 4 4 3 2" xfId="21703"/>
    <cellStyle name="Currency 2 4 4 3 2 2" xfId="40322"/>
    <cellStyle name="Currency 2 4 4 3 3" xfId="25988"/>
    <cellStyle name="Currency 2 4 4 3 3 2" xfId="44602"/>
    <cellStyle name="Currency 2 4 4 3 4" xfId="30272"/>
    <cellStyle name="Currency 2 4 4 3 4 2" xfId="48886"/>
    <cellStyle name="Currency 2 4 4 3 5" xfId="35872"/>
    <cellStyle name="Currency 2 4 4 4" xfId="18830"/>
    <cellStyle name="Currency 2 4 4 4 2" xfId="37454"/>
    <cellStyle name="Currency 2 4 5" xfId="1400"/>
    <cellStyle name="Currency 2 4 5 2" xfId="1401"/>
    <cellStyle name="Currency 2 4 5 2 2" xfId="13338"/>
    <cellStyle name="Currency 2 4 5 2 2 2" xfId="21706"/>
    <cellStyle name="Currency 2 4 5 2 2 2 2" xfId="40325"/>
    <cellStyle name="Currency 2 4 5 2 2 3" xfId="25991"/>
    <cellStyle name="Currency 2 4 5 2 2 3 2" xfId="44605"/>
    <cellStyle name="Currency 2 4 5 2 2 4" xfId="30275"/>
    <cellStyle name="Currency 2 4 5 2 2 4 2" xfId="48889"/>
    <cellStyle name="Currency 2 4 5 2 2 5" xfId="35875"/>
    <cellStyle name="Currency 2 4 5 2 3" xfId="18833"/>
    <cellStyle name="Currency 2 4 5 2 3 2" xfId="37457"/>
    <cellStyle name="Currency 2 4 5 3" xfId="13337"/>
    <cellStyle name="Currency 2 4 5 3 2" xfId="21705"/>
    <cellStyle name="Currency 2 4 5 3 2 2" xfId="40324"/>
    <cellStyle name="Currency 2 4 5 3 3" xfId="25990"/>
    <cellStyle name="Currency 2 4 5 3 3 2" xfId="44604"/>
    <cellStyle name="Currency 2 4 5 3 4" xfId="30274"/>
    <cellStyle name="Currency 2 4 5 3 4 2" xfId="48888"/>
    <cellStyle name="Currency 2 4 5 3 5" xfId="35874"/>
    <cellStyle name="Currency 2 4 5 4" xfId="18832"/>
    <cellStyle name="Currency 2 4 5 4 2" xfId="37456"/>
    <cellStyle name="Currency 2 4 6" xfId="1402"/>
    <cellStyle name="Currency 2 4 6 2" xfId="1403"/>
    <cellStyle name="Currency 2 4 6 2 2" xfId="13340"/>
    <cellStyle name="Currency 2 4 6 2 2 2" xfId="21708"/>
    <cellStyle name="Currency 2 4 6 2 2 2 2" xfId="40327"/>
    <cellStyle name="Currency 2 4 6 2 2 3" xfId="25993"/>
    <cellStyle name="Currency 2 4 6 2 2 3 2" xfId="44607"/>
    <cellStyle name="Currency 2 4 6 2 2 4" xfId="30277"/>
    <cellStyle name="Currency 2 4 6 2 2 4 2" xfId="48891"/>
    <cellStyle name="Currency 2 4 6 2 2 5" xfId="35877"/>
    <cellStyle name="Currency 2 4 6 2 3" xfId="18835"/>
    <cellStyle name="Currency 2 4 6 2 3 2" xfId="37459"/>
    <cellStyle name="Currency 2 4 6 3" xfId="13339"/>
    <cellStyle name="Currency 2 4 6 3 2" xfId="21707"/>
    <cellStyle name="Currency 2 4 6 3 2 2" xfId="40326"/>
    <cellStyle name="Currency 2 4 6 3 3" xfId="25992"/>
    <cellStyle name="Currency 2 4 6 3 3 2" xfId="44606"/>
    <cellStyle name="Currency 2 4 6 3 4" xfId="30276"/>
    <cellStyle name="Currency 2 4 6 3 4 2" xfId="48890"/>
    <cellStyle name="Currency 2 4 6 3 5" xfId="35876"/>
    <cellStyle name="Currency 2 4 6 4" xfId="18834"/>
    <cellStyle name="Currency 2 4 6 4 2" xfId="37458"/>
    <cellStyle name="Currency 2 4 7" xfId="1404"/>
    <cellStyle name="Currency 2 4 7 2" xfId="1405"/>
    <cellStyle name="Currency 2 4 7 2 2" xfId="13342"/>
    <cellStyle name="Currency 2 4 7 2 2 2" xfId="21710"/>
    <cellStyle name="Currency 2 4 7 2 2 2 2" xfId="40329"/>
    <cellStyle name="Currency 2 4 7 2 2 3" xfId="25995"/>
    <cellStyle name="Currency 2 4 7 2 2 3 2" xfId="44609"/>
    <cellStyle name="Currency 2 4 7 2 2 4" xfId="30279"/>
    <cellStyle name="Currency 2 4 7 2 2 4 2" xfId="48893"/>
    <cellStyle name="Currency 2 4 7 2 2 5" xfId="35879"/>
    <cellStyle name="Currency 2 4 7 2 3" xfId="18837"/>
    <cellStyle name="Currency 2 4 7 2 3 2" xfId="37461"/>
    <cellStyle name="Currency 2 4 7 3" xfId="13341"/>
    <cellStyle name="Currency 2 4 7 3 2" xfId="21709"/>
    <cellStyle name="Currency 2 4 7 3 2 2" xfId="40328"/>
    <cellStyle name="Currency 2 4 7 3 3" xfId="25994"/>
    <cellStyle name="Currency 2 4 7 3 3 2" xfId="44608"/>
    <cellStyle name="Currency 2 4 7 3 4" xfId="30278"/>
    <cellStyle name="Currency 2 4 7 3 4 2" xfId="48892"/>
    <cellStyle name="Currency 2 4 7 3 5" xfId="35878"/>
    <cellStyle name="Currency 2 4 7 4" xfId="18836"/>
    <cellStyle name="Currency 2 4 7 4 2" xfId="37460"/>
    <cellStyle name="Currency 2 4 8" xfId="1406"/>
    <cellStyle name="Currency 2 4 8 2" xfId="1407"/>
    <cellStyle name="Currency 2 4 8 2 2" xfId="13344"/>
    <cellStyle name="Currency 2 4 8 2 2 2" xfId="21712"/>
    <cellStyle name="Currency 2 4 8 2 2 2 2" xfId="40331"/>
    <cellStyle name="Currency 2 4 8 2 2 3" xfId="25997"/>
    <cellStyle name="Currency 2 4 8 2 2 3 2" xfId="44611"/>
    <cellStyle name="Currency 2 4 8 2 2 4" xfId="30281"/>
    <cellStyle name="Currency 2 4 8 2 2 4 2" xfId="48895"/>
    <cellStyle name="Currency 2 4 8 2 2 5" xfId="35881"/>
    <cellStyle name="Currency 2 4 8 2 3" xfId="18839"/>
    <cellStyle name="Currency 2 4 8 2 3 2" xfId="37463"/>
    <cellStyle name="Currency 2 4 8 3" xfId="13343"/>
    <cellStyle name="Currency 2 4 8 3 2" xfId="21711"/>
    <cellStyle name="Currency 2 4 8 3 2 2" xfId="40330"/>
    <cellStyle name="Currency 2 4 8 3 3" xfId="25996"/>
    <cellStyle name="Currency 2 4 8 3 3 2" xfId="44610"/>
    <cellStyle name="Currency 2 4 8 3 4" xfId="30280"/>
    <cellStyle name="Currency 2 4 8 3 4 2" xfId="48894"/>
    <cellStyle name="Currency 2 4 8 3 5" xfId="35880"/>
    <cellStyle name="Currency 2 4 8 4" xfId="18838"/>
    <cellStyle name="Currency 2 4 8 4 2" xfId="37462"/>
    <cellStyle name="Currency 2 4 9" xfId="1408"/>
    <cellStyle name="Currency 2 4 9 2" xfId="1409"/>
    <cellStyle name="Currency 2 4 9 2 2" xfId="13346"/>
    <cellStyle name="Currency 2 4 9 2 2 2" xfId="21714"/>
    <cellStyle name="Currency 2 4 9 2 2 2 2" xfId="40333"/>
    <cellStyle name="Currency 2 4 9 2 2 3" xfId="25999"/>
    <cellStyle name="Currency 2 4 9 2 2 3 2" xfId="44613"/>
    <cellStyle name="Currency 2 4 9 2 2 4" xfId="30283"/>
    <cellStyle name="Currency 2 4 9 2 2 4 2" xfId="48897"/>
    <cellStyle name="Currency 2 4 9 2 2 5" xfId="35883"/>
    <cellStyle name="Currency 2 4 9 2 3" xfId="18841"/>
    <cellStyle name="Currency 2 4 9 2 3 2" xfId="37465"/>
    <cellStyle name="Currency 2 4 9 3" xfId="13345"/>
    <cellStyle name="Currency 2 4 9 3 2" xfId="21713"/>
    <cellStyle name="Currency 2 4 9 3 2 2" xfId="40332"/>
    <cellStyle name="Currency 2 4 9 3 3" xfId="25998"/>
    <cellStyle name="Currency 2 4 9 3 3 2" xfId="44612"/>
    <cellStyle name="Currency 2 4 9 3 4" xfId="30282"/>
    <cellStyle name="Currency 2 4 9 3 4 2" xfId="48896"/>
    <cellStyle name="Currency 2 4 9 3 5" xfId="35882"/>
    <cellStyle name="Currency 2 4 9 4" xfId="18840"/>
    <cellStyle name="Currency 2 4 9 4 2" xfId="37464"/>
    <cellStyle name="Currency 2 5" xfId="1410"/>
    <cellStyle name="Currency 2 5 2" xfId="1411"/>
    <cellStyle name="Currency 2 5 2 2" xfId="1412"/>
    <cellStyle name="Currency 2 5 2 2 2" xfId="13349"/>
    <cellStyle name="Currency 2 5 2 2 2 2" xfId="21717"/>
    <cellStyle name="Currency 2 5 2 2 2 2 2" xfId="40336"/>
    <cellStyle name="Currency 2 5 2 2 2 3" xfId="26002"/>
    <cellStyle name="Currency 2 5 2 2 2 3 2" xfId="44616"/>
    <cellStyle name="Currency 2 5 2 2 2 4" xfId="30286"/>
    <cellStyle name="Currency 2 5 2 2 2 4 2" xfId="48900"/>
    <cellStyle name="Currency 2 5 2 2 2 5" xfId="35886"/>
    <cellStyle name="Currency 2 5 2 2 3" xfId="18844"/>
    <cellStyle name="Currency 2 5 2 2 3 2" xfId="37468"/>
    <cellStyle name="Currency 2 5 2 3" xfId="13348"/>
    <cellStyle name="Currency 2 5 2 3 2" xfId="21716"/>
    <cellStyle name="Currency 2 5 2 3 2 2" xfId="40335"/>
    <cellStyle name="Currency 2 5 2 3 3" xfId="26001"/>
    <cellStyle name="Currency 2 5 2 3 3 2" xfId="44615"/>
    <cellStyle name="Currency 2 5 2 3 4" xfId="30285"/>
    <cellStyle name="Currency 2 5 2 3 4 2" xfId="48899"/>
    <cellStyle name="Currency 2 5 2 3 5" xfId="35885"/>
    <cellStyle name="Currency 2 5 2 4" xfId="18843"/>
    <cellStyle name="Currency 2 5 2 4 2" xfId="37467"/>
    <cellStyle name="Currency 2 5 3" xfId="1413"/>
    <cellStyle name="Currency 2 5 3 2" xfId="1414"/>
    <cellStyle name="Currency 2 5 3 2 2" xfId="13351"/>
    <cellStyle name="Currency 2 5 3 2 2 2" xfId="21719"/>
    <cellStyle name="Currency 2 5 3 2 2 2 2" xfId="40338"/>
    <cellStyle name="Currency 2 5 3 2 2 3" xfId="26004"/>
    <cellStyle name="Currency 2 5 3 2 2 3 2" xfId="44618"/>
    <cellStyle name="Currency 2 5 3 2 2 4" xfId="30288"/>
    <cellStyle name="Currency 2 5 3 2 2 4 2" xfId="48902"/>
    <cellStyle name="Currency 2 5 3 2 2 5" xfId="35888"/>
    <cellStyle name="Currency 2 5 3 2 3" xfId="18846"/>
    <cellStyle name="Currency 2 5 3 2 3 2" xfId="37470"/>
    <cellStyle name="Currency 2 5 3 3" xfId="13350"/>
    <cellStyle name="Currency 2 5 3 3 2" xfId="21718"/>
    <cellStyle name="Currency 2 5 3 3 2 2" xfId="40337"/>
    <cellStyle name="Currency 2 5 3 3 3" xfId="26003"/>
    <cellStyle name="Currency 2 5 3 3 3 2" xfId="44617"/>
    <cellStyle name="Currency 2 5 3 3 4" xfId="30287"/>
    <cellStyle name="Currency 2 5 3 3 4 2" xfId="48901"/>
    <cellStyle name="Currency 2 5 3 3 5" xfId="35887"/>
    <cellStyle name="Currency 2 5 3 4" xfId="18845"/>
    <cellStyle name="Currency 2 5 3 4 2" xfId="37469"/>
    <cellStyle name="Currency 2 5 4" xfId="1415"/>
    <cellStyle name="Currency 2 5 4 2" xfId="1416"/>
    <cellStyle name="Currency 2 5 4 2 2" xfId="13353"/>
    <cellStyle name="Currency 2 5 4 2 2 2" xfId="21721"/>
    <cellStyle name="Currency 2 5 4 2 2 2 2" xfId="40340"/>
    <cellStyle name="Currency 2 5 4 2 2 3" xfId="26006"/>
    <cellStyle name="Currency 2 5 4 2 2 3 2" xfId="44620"/>
    <cellStyle name="Currency 2 5 4 2 2 4" xfId="30290"/>
    <cellStyle name="Currency 2 5 4 2 2 4 2" xfId="48904"/>
    <cellStyle name="Currency 2 5 4 2 2 5" xfId="35890"/>
    <cellStyle name="Currency 2 5 4 2 3" xfId="18848"/>
    <cellStyle name="Currency 2 5 4 2 3 2" xfId="37472"/>
    <cellStyle name="Currency 2 5 4 3" xfId="13352"/>
    <cellStyle name="Currency 2 5 4 3 2" xfId="21720"/>
    <cellStyle name="Currency 2 5 4 3 2 2" xfId="40339"/>
    <cellStyle name="Currency 2 5 4 3 3" xfId="26005"/>
    <cellStyle name="Currency 2 5 4 3 3 2" xfId="44619"/>
    <cellStyle name="Currency 2 5 4 3 4" xfId="30289"/>
    <cellStyle name="Currency 2 5 4 3 4 2" xfId="48903"/>
    <cellStyle name="Currency 2 5 4 3 5" xfId="35889"/>
    <cellStyle name="Currency 2 5 4 4" xfId="18847"/>
    <cellStyle name="Currency 2 5 4 4 2" xfId="37471"/>
    <cellStyle name="Currency 2 5 5" xfId="1417"/>
    <cellStyle name="Currency 2 5 5 2" xfId="1418"/>
    <cellStyle name="Currency 2 5 5 2 2" xfId="13355"/>
    <cellStyle name="Currency 2 5 5 2 2 2" xfId="21723"/>
    <cellStyle name="Currency 2 5 5 2 2 2 2" xfId="40342"/>
    <cellStyle name="Currency 2 5 5 2 2 3" xfId="26008"/>
    <cellStyle name="Currency 2 5 5 2 2 3 2" xfId="44622"/>
    <cellStyle name="Currency 2 5 5 2 2 4" xfId="30292"/>
    <cellStyle name="Currency 2 5 5 2 2 4 2" xfId="48906"/>
    <cellStyle name="Currency 2 5 5 2 2 5" xfId="35892"/>
    <cellStyle name="Currency 2 5 5 2 3" xfId="18850"/>
    <cellStyle name="Currency 2 5 5 2 3 2" xfId="37474"/>
    <cellStyle name="Currency 2 5 5 3" xfId="13354"/>
    <cellStyle name="Currency 2 5 5 3 2" xfId="21722"/>
    <cellStyle name="Currency 2 5 5 3 2 2" xfId="40341"/>
    <cellStyle name="Currency 2 5 5 3 3" xfId="26007"/>
    <cellStyle name="Currency 2 5 5 3 3 2" xfId="44621"/>
    <cellStyle name="Currency 2 5 5 3 4" xfId="30291"/>
    <cellStyle name="Currency 2 5 5 3 4 2" xfId="48905"/>
    <cellStyle name="Currency 2 5 5 3 5" xfId="35891"/>
    <cellStyle name="Currency 2 5 5 4" xfId="18849"/>
    <cellStyle name="Currency 2 5 5 4 2" xfId="37473"/>
    <cellStyle name="Currency 2 5 6" xfId="1419"/>
    <cellStyle name="Currency 2 5 6 2" xfId="13356"/>
    <cellStyle name="Currency 2 5 6 2 2" xfId="21724"/>
    <cellStyle name="Currency 2 5 6 2 2 2" xfId="40343"/>
    <cellStyle name="Currency 2 5 6 2 3" xfId="26009"/>
    <cellStyle name="Currency 2 5 6 2 3 2" xfId="44623"/>
    <cellStyle name="Currency 2 5 6 2 4" xfId="30293"/>
    <cellStyle name="Currency 2 5 6 2 4 2" xfId="48907"/>
    <cellStyle name="Currency 2 5 6 2 5" xfId="35893"/>
    <cellStyle name="Currency 2 5 6 3" xfId="18851"/>
    <cellStyle name="Currency 2 5 6 3 2" xfId="37475"/>
    <cellStyle name="Currency 2 5 7" xfId="13347"/>
    <cellStyle name="Currency 2 5 7 2" xfId="21715"/>
    <cellStyle name="Currency 2 5 7 2 2" xfId="40334"/>
    <cellStyle name="Currency 2 5 7 3" xfId="26000"/>
    <cellStyle name="Currency 2 5 7 3 2" xfId="44614"/>
    <cellStyle name="Currency 2 5 7 4" xfId="30284"/>
    <cellStyle name="Currency 2 5 7 4 2" xfId="48898"/>
    <cellStyle name="Currency 2 5 7 5" xfId="35884"/>
    <cellStyle name="Currency 2 5 8" xfId="18842"/>
    <cellStyle name="Currency 2 5 8 2" xfId="37466"/>
    <cellStyle name="Currency 2 6" xfId="1420"/>
    <cellStyle name="Currency 2 6 2" xfId="1421"/>
    <cellStyle name="Currency 2 6 2 2" xfId="1422"/>
    <cellStyle name="Currency 2 6 2 2 2" xfId="13359"/>
    <cellStyle name="Currency 2 6 2 2 2 2" xfId="21727"/>
    <cellStyle name="Currency 2 6 2 2 2 2 2" xfId="40346"/>
    <cellStyle name="Currency 2 6 2 2 2 3" xfId="26012"/>
    <cellStyle name="Currency 2 6 2 2 2 3 2" xfId="44626"/>
    <cellStyle name="Currency 2 6 2 2 2 4" xfId="30296"/>
    <cellStyle name="Currency 2 6 2 2 2 4 2" xfId="48910"/>
    <cellStyle name="Currency 2 6 2 2 2 5" xfId="35896"/>
    <cellStyle name="Currency 2 6 2 2 3" xfId="18854"/>
    <cellStyle name="Currency 2 6 2 2 3 2" xfId="37478"/>
    <cellStyle name="Currency 2 6 2 3" xfId="13358"/>
    <cellStyle name="Currency 2 6 2 3 2" xfId="21726"/>
    <cellStyle name="Currency 2 6 2 3 2 2" xfId="40345"/>
    <cellStyle name="Currency 2 6 2 3 3" xfId="26011"/>
    <cellStyle name="Currency 2 6 2 3 3 2" xfId="44625"/>
    <cellStyle name="Currency 2 6 2 3 4" xfId="30295"/>
    <cellStyle name="Currency 2 6 2 3 4 2" xfId="48909"/>
    <cellStyle name="Currency 2 6 2 3 5" xfId="35895"/>
    <cellStyle name="Currency 2 6 2 4" xfId="18853"/>
    <cellStyle name="Currency 2 6 2 4 2" xfId="37477"/>
    <cellStyle name="Currency 2 6 3" xfId="1423"/>
    <cellStyle name="Currency 2 6 3 2" xfId="1424"/>
    <cellStyle name="Currency 2 6 3 2 2" xfId="13361"/>
    <cellStyle name="Currency 2 6 3 2 2 2" xfId="21729"/>
    <cellStyle name="Currency 2 6 3 2 2 2 2" xfId="40348"/>
    <cellStyle name="Currency 2 6 3 2 2 3" xfId="26014"/>
    <cellStyle name="Currency 2 6 3 2 2 3 2" xfId="44628"/>
    <cellStyle name="Currency 2 6 3 2 2 4" xfId="30298"/>
    <cellStyle name="Currency 2 6 3 2 2 4 2" xfId="48912"/>
    <cellStyle name="Currency 2 6 3 2 2 5" xfId="35898"/>
    <cellStyle name="Currency 2 6 3 2 3" xfId="18856"/>
    <cellStyle name="Currency 2 6 3 2 3 2" xfId="37480"/>
    <cellStyle name="Currency 2 6 3 3" xfId="13360"/>
    <cellStyle name="Currency 2 6 3 3 2" xfId="21728"/>
    <cellStyle name="Currency 2 6 3 3 2 2" xfId="40347"/>
    <cellStyle name="Currency 2 6 3 3 3" xfId="26013"/>
    <cellStyle name="Currency 2 6 3 3 3 2" xfId="44627"/>
    <cellStyle name="Currency 2 6 3 3 4" xfId="30297"/>
    <cellStyle name="Currency 2 6 3 3 4 2" xfId="48911"/>
    <cellStyle name="Currency 2 6 3 3 5" xfId="35897"/>
    <cellStyle name="Currency 2 6 3 4" xfId="18855"/>
    <cellStyle name="Currency 2 6 3 4 2" xfId="37479"/>
    <cellStyle name="Currency 2 6 4" xfId="1425"/>
    <cellStyle name="Currency 2 6 4 2" xfId="1426"/>
    <cellStyle name="Currency 2 6 4 2 2" xfId="13363"/>
    <cellStyle name="Currency 2 6 4 2 2 2" xfId="21731"/>
    <cellStyle name="Currency 2 6 4 2 2 2 2" xfId="40350"/>
    <cellStyle name="Currency 2 6 4 2 2 3" xfId="26016"/>
    <cellStyle name="Currency 2 6 4 2 2 3 2" xfId="44630"/>
    <cellStyle name="Currency 2 6 4 2 2 4" xfId="30300"/>
    <cellStyle name="Currency 2 6 4 2 2 4 2" xfId="48914"/>
    <cellStyle name="Currency 2 6 4 2 2 5" xfId="35900"/>
    <cellStyle name="Currency 2 6 4 2 3" xfId="18858"/>
    <cellStyle name="Currency 2 6 4 2 3 2" xfId="37482"/>
    <cellStyle name="Currency 2 6 4 3" xfId="13362"/>
    <cellStyle name="Currency 2 6 4 3 2" xfId="21730"/>
    <cellStyle name="Currency 2 6 4 3 2 2" xfId="40349"/>
    <cellStyle name="Currency 2 6 4 3 3" xfId="26015"/>
    <cellStyle name="Currency 2 6 4 3 3 2" xfId="44629"/>
    <cellStyle name="Currency 2 6 4 3 4" xfId="30299"/>
    <cellStyle name="Currency 2 6 4 3 4 2" xfId="48913"/>
    <cellStyle name="Currency 2 6 4 3 5" xfId="35899"/>
    <cellStyle name="Currency 2 6 4 4" xfId="18857"/>
    <cellStyle name="Currency 2 6 4 4 2" xfId="37481"/>
    <cellStyle name="Currency 2 6 5" xfId="1427"/>
    <cellStyle name="Currency 2 6 5 2" xfId="1428"/>
    <cellStyle name="Currency 2 6 5 2 2" xfId="13365"/>
    <cellStyle name="Currency 2 6 5 2 2 2" xfId="21733"/>
    <cellStyle name="Currency 2 6 5 2 2 2 2" xfId="40352"/>
    <cellStyle name="Currency 2 6 5 2 2 3" xfId="26018"/>
    <cellStyle name="Currency 2 6 5 2 2 3 2" xfId="44632"/>
    <cellStyle name="Currency 2 6 5 2 2 4" xfId="30302"/>
    <cellStyle name="Currency 2 6 5 2 2 4 2" xfId="48916"/>
    <cellStyle name="Currency 2 6 5 2 2 5" xfId="35902"/>
    <cellStyle name="Currency 2 6 5 2 3" xfId="18860"/>
    <cellStyle name="Currency 2 6 5 2 3 2" xfId="37484"/>
    <cellStyle name="Currency 2 6 5 3" xfId="13364"/>
    <cellStyle name="Currency 2 6 5 3 2" xfId="21732"/>
    <cellStyle name="Currency 2 6 5 3 2 2" xfId="40351"/>
    <cellStyle name="Currency 2 6 5 3 3" xfId="26017"/>
    <cellStyle name="Currency 2 6 5 3 3 2" xfId="44631"/>
    <cellStyle name="Currency 2 6 5 3 4" xfId="30301"/>
    <cellStyle name="Currency 2 6 5 3 4 2" xfId="48915"/>
    <cellStyle name="Currency 2 6 5 3 5" xfId="35901"/>
    <cellStyle name="Currency 2 6 5 4" xfId="18859"/>
    <cellStyle name="Currency 2 6 5 4 2" xfId="37483"/>
    <cellStyle name="Currency 2 6 6" xfId="1429"/>
    <cellStyle name="Currency 2 6 6 2" xfId="13366"/>
    <cellStyle name="Currency 2 6 6 2 2" xfId="21734"/>
    <cellStyle name="Currency 2 6 6 2 2 2" xfId="40353"/>
    <cellStyle name="Currency 2 6 6 2 3" xfId="26019"/>
    <cellStyle name="Currency 2 6 6 2 3 2" xfId="44633"/>
    <cellStyle name="Currency 2 6 6 2 4" xfId="30303"/>
    <cellStyle name="Currency 2 6 6 2 4 2" xfId="48917"/>
    <cellStyle name="Currency 2 6 6 2 5" xfId="35903"/>
    <cellStyle name="Currency 2 6 6 3" xfId="18861"/>
    <cellStyle name="Currency 2 6 6 3 2" xfId="37485"/>
    <cellStyle name="Currency 2 6 7" xfId="13357"/>
    <cellStyle name="Currency 2 6 7 2" xfId="21725"/>
    <cellStyle name="Currency 2 6 7 2 2" xfId="40344"/>
    <cellStyle name="Currency 2 6 7 3" xfId="26010"/>
    <cellStyle name="Currency 2 6 7 3 2" xfId="44624"/>
    <cellStyle name="Currency 2 6 7 4" xfId="30294"/>
    <cellStyle name="Currency 2 6 7 4 2" xfId="48908"/>
    <cellStyle name="Currency 2 6 7 5" xfId="35894"/>
    <cellStyle name="Currency 2 6 8" xfId="18852"/>
    <cellStyle name="Currency 2 6 8 2" xfId="37476"/>
    <cellStyle name="Currency 2 7" xfId="1430"/>
    <cellStyle name="Currency 2 7 2" xfId="1431"/>
    <cellStyle name="Currency 2 7 2 2" xfId="1432"/>
    <cellStyle name="Currency 2 7 2 2 2" xfId="13369"/>
    <cellStyle name="Currency 2 7 2 2 2 2" xfId="21737"/>
    <cellStyle name="Currency 2 7 2 2 2 2 2" xfId="40356"/>
    <cellStyle name="Currency 2 7 2 2 2 3" xfId="26022"/>
    <cellStyle name="Currency 2 7 2 2 2 3 2" xfId="44636"/>
    <cellStyle name="Currency 2 7 2 2 2 4" xfId="30306"/>
    <cellStyle name="Currency 2 7 2 2 2 4 2" xfId="48920"/>
    <cellStyle name="Currency 2 7 2 2 2 5" xfId="35906"/>
    <cellStyle name="Currency 2 7 2 2 3" xfId="18864"/>
    <cellStyle name="Currency 2 7 2 2 3 2" xfId="37488"/>
    <cellStyle name="Currency 2 7 2 3" xfId="13368"/>
    <cellStyle name="Currency 2 7 2 3 2" xfId="21736"/>
    <cellStyle name="Currency 2 7 2 3 2 2" xfId="40355"/>
    <cellStyle name="Currency 2 7 2 3 3" xfId="26021"/>
    <cellStyle name="Currency 2 7 2 3 3 2" xfId="44635"/>
    <cellStyle name="Currency 2 7 2 3 4" xfId="30305"/>
    <cellStyle name="Currency 2 7 2 3 4 2" xfId="48919"/>
    <cellStyle name="Currency 2 7 2 3 5" xfId="35905"/>
    <cellStyle name="Currency 2 7 2 4" xfId="18863"/>
    <cellStyle name="Currency 2 7 2 4 2" xfId="37487"/>
    <cellStyle name="Currency 2 7 3" xfId="1433"/>
    <cellStyle name="Currency 2 7 3 2" xfId="1434"/>
    <cellStyle name="Currency 2 7 3 2 2" xfId="13371"/>
    <cellStyle name="Currency 2 7 3 2 2 2" xfId="21739"/>
    <cellStyle name="Currency 2 7 3 2 2 2 2" xfId="40358"/>
    <cellStyle name="Currency 2 7 3 2 2 3" xfId="26024"/>
    <cellStyle name="Currency 2 7 3 2 2 3 2" xfId="44638"/>
    <cellStyle name="Currency 2 7 3 2 2 4" xfId="30308"/>
    <cellStyle name="Currency 2 7 3 2 2 4 2" xfId="48922"/>
    <cellStyle name="Currency 2 7 3 2 2 5" xfId="35908"/>
    <cellStyle name="Currency 2 7 3 2 3" xfId="18866"/>
    <cellStyle name="Currency 2 7 3 2 3 2" xfId="37490"/>
    <cellStyle name="Currency 2 7 3 3" xfId="13370"/>
    <cellStyle name="Currency 2 7 3 3 2" xfId="21738"/>
    <cellStyle name="Currency 2 7 3 3 2 2" xfId="40357"/>
    <cellStyle name="Currency 2 7 3 3 3" xfId="26023"/>
    <cellStyle name="Currency 2 7 3 3 3 2" xfId="44637"/>
    <cellStyle name="Currency 2 7 3 3 4" xfId="30307"/>
    <cellStyle name="Currency 2 7 3 3 4 2" xfId="48921"/>
    <cellStyle name="Currency 2 7 3 3 5" xfId="35907"/>
    <cellStyle name="Currency 2 7 3 4" xfId="18865"/>
    <cellStyle name="Currency 2 7 3 4 2" xfId="37489"/>
    <cellStyle name="Currency 2 7 4" xfId="1435"/>
    <cellStyle name="Currency 2 7 4 2" xfId="1436"/>
    <cellStyle name="Currency 2 7 4 2 2" xfId="13373"/>
    <cellStyle name="Currency 2 7 4 2 2 2" xfId="21741"/>
    <cellStyle name="Currency 2 7 4 2 2 2 2" xfId="40360"/>
    <cellStyle name="Currency 2 7 4 2 2 3" xfId="26026"/>
    <cellStyle name="Currency 2 7 4 2 2 3 2" xfId="44640"/>
    <cellStyle name="Currency 2 7 4 2 2 4" xfId="30310"/>
    <cellStyle name="Currency 2 7 4 2 2 4 2" xfId="48924"/>
    <cellStyle name="Currency 2 7 4 2 2 5" xfId="35910"/>
    <cellStyle name="Currency 2 7 4 2 3" xfId="18868"/>
    <cellStyle name="Currency 2 7 4 2 3 2" xfId="37492"/>
    <cellStyle name="Currency 2 7 4 3" xfId="13372"/>
    <cellStyle name="Currency 2 7 4 3 2" xfId="21740"/>
    <cellStyle name="Currency 2 7 4 3 2 2" xfId="40359"/>
    <cellStyle name="Currency 2 7 4 3 3" xfId="26025"/>
    <cellStyle name="Currency 2 7 4 3 3 2" xfId="44639"/>
    <cellStyle name="Currency 2 7 4 3 4" xfId="30309"/>
    <cellStyle name="Currency 2 7 4 3 4 2" xfId="48923"/>
    <cellStyle name="Currency 2 7 4 3 5" xfId="35909"/>
    <cellStyle name="Currency 2 7 4 4" xfId="18867"/>
    <cellStyle name="Currency 2 7 4 4 2" xfId="37491"/>
    <cellStyle name="Currency 2 7 5" xfId="1437"/>
    <cellStyle name="Currency 2 7 5 2" xfId="1438"/>
    <cellStyle name="Currency 2 7 5 2 2" xfId="13375"/>
    <cellStyle name="Currency 2 7 5 2 2 2" xfId="21743"/>
    <cellStyle name="Currency 2 7 5 2 2 2 2" xfId="40362"/>
    <cellStyle name="Currency 2 7 5 2 2 3" xfId="26028"/>
    <cellStyle name="Currency 2 7 5 2 2 3 2" xfId="44642"/>
    <cellStyle name="Currency 2 7 5 2 2 4" xfId="30312"/>
    <cellStyle name="Currency 2 7 5 2 2 4 2" xfId="48926"/>
    <cellStyle name="Currency 2 7 5 2 2 5" xfId="35912"/>
    <cellStyle name="Currency 2 7 5 2 3" xfId="18870"/>
    <cellStyle name="Currency 2 7 5 2 3 2" xfId="37494"/>
    <cellStyle name="Currency 2 7 5 3" xfId="13374"/>
    <cellStyle name="Currency 2 7 5 3 2" xfId="21742"/>
    <cellStyle name="Currency 2 7 5 3 2 2" xfId="40361"/>
    <cellStyle name="Currency 2 7 5 3 3" xfId="26027"/>
    <cellStyle name="Currency 2 7 5 3 3 2" xfId="44641"/>
    <cellStyle name="Currency 2 7 5 3 4" xfId="30311"/>
    <cellStyle name="Currency 2 7 5 3 4 2" xfId="48925"/>
    <cellStyle name="Currency 2 7 5 3 5" xfId="35911"/>
    <cellStyle name="Currency 2 7 5 4" xfId="18869"/>
    <cellStyle name="Currency 2 7 5 4 2" xfId="37493"/>
    <cellStyle name="Currency 2 7 6" xfId="1439"/>
    <cellStyle name="Currency 2 7 6 2" xfId="13376"/>
    <cellStyle name="Currency 2 7 6 2 2" xfId="21744"/>
    <cellStyle name="Currency 2 7 6 2 2 2" xfId="40363"/>
    <cellStyle name="Currency 2 7 6 2 3" xfId="26029"/>
    <cellStyle name="Currency 2 7 6 2 3 2" xfId="44643"/>
    <cellStyle name="Currency 2 7 6 2 4" xfId="30313"/>
    <cellStyle name="Currency 2 7 6 2 4 2" xfId="48927"/>
    <cellStyle name="Currency 2 7 6 2 5" xfId="35913"/>
    <cellStyle name="Currency 2 7 6 3" xfId="18871"/>
    <cellStyle name="Currency 2 7 6 3 2" xfId="37495"/>
    <cellStyle name="Currency 2 7 7" xfId="13367"/>
    <cellStyle name="Currency 2 7 7 2" xfId="21735"/>
    <cellStyle name="Currency 2 7 7 2 2" xfId="40354"/>
    <cellStyle name="Currency 2 7 7 3" xfId="26020"/>
    <cellStyle name="Currency 2 7 7 3 2" xfId="44634"/>
    <cellStyle name="Currency 2 7 7 4" xfId="30304"/>
    <cellStyle name="Currency 2 7 7 4 2" xfId="48918"/>
    <cellStyle name="Currency 2 7 7 5" xfId="35904"/>
    <cellStyle name="Currency 2 7 8" xfId="18862"/>
    <cellStyle name="Currency 2 7 8 2" xfId="37486"/>
    <cellStyle name="Currency 2 8" xfId="1440"/>
    <cellStyle name="Currency 2 8 2" xfId="1441"/>
    <cellStyle name="Currency 2 8 2 2" xfId="1442"/>
    <cellStyle name="Currency 2 8 2 2 2" xfId="13379"/>
    <cellStyle name="Currency 2 8 2 2 2 2" xfId="21747"/>
    <cellStyle name="Currency 2 8 2 2 2 2 2" xfId="40366"/>
    <cellStyle name="Currency 2 8 2 2 2 3" xfId="26032"/>
    <cellStyle name="Currency 2 8 2 2 2 3 2" xfId="44646"/>
    <cellStyle name="Currency 2 8 2 2 2 4" xfId="30316"/>
    <cellStyle name="Currency 2 8 2 2 2 4 2" xfId="48930"/>
    <cellStyle name="Currency 2 8 2 2 2 5" xfId="35916"/>
    <cellStyle name="Currency 2 8 2 2 3" xfId="18874"/>
    <cellStyle name="Currency 2 8 2 2 3 2" xfId="37498"/>
    <cellStyle name="Currency 2 8 2 3" xfId="13378"/>
    <cellStyle name="Currency 2 8 2 3 2" xfId="21746"/>
    <cellStyle name="Currency 2 8 2 3 2 2" xfId="40365"/>
    <cellStyle name="Currency 2 8 2 3 3" xfId="26031"/>
    <cellStyle name="Currency 2 8 2 3 3 2" xfId="44645"/>
    <cellStyle name="Currency 2 8 2 3 4" xfId="30315"/>
    <cellStyle name="Currency 2 8 2 3 4 2" xfId="48929"/>
    <cellStyle name="Currency 2 8 2 3 5" xfId="35915"/>
    <cellStyle name="Currency 2 8 2 4" xfId="18873"/>
    <cellStyle name="Currency 2 8 2 4 2" xfId="37497"/>
    <cellStyle name="Currency 2 8 3" xfId="1443"/>
    <cellStyle name="Currency 2 8 3 2" xfId="1444"/>
    <cellStyle name="Currency 2 8 3 2 2" xfId="13381"/>
    <cellStyle name="Currency 2 8 3 2 2 2" xfId="21749"/>
    <cellStyle name="Currency 2 8 3 2 2 2 2" xfId="40368"/>
    <cellStyle name="Currency 2 8 3 2 2 3" xfId="26034"/>
    <cellStyle name="Currency 2 8 3 2 2 3 2" xfId="44648"/>
    <cellStyle name="Currency 2 8 3 2 2 4" xfId="30318"/>
    <cellStyle name="Currency 2 8 3 2 2 4 2" xfId="48932"/>
    <cellStyle name="Currency 2 8 3 2 2 5" xfId="35918"/>
    <cellStyle name="Currency 2 8 3 2 3" xfId="18876"/>
    <cellStyle name="Currency 2 8 3 2 3 2" xfId="37500"/>
    <cellStyle name="Currency 2 8 3 3" xfId="13380"/>
    <cellStyle name="Currency 2 8 3 3 2" xfId="21748"/>
    <cellStyle name="Currency 2 8 3 3 2 2" xfId="40367"/>
    <cellStyle name="Currency 2 8 3 3 3" xfId="26033"/>
    <cellStyle name="Currency 2 8 3 3 3 2" xfId="44647"/>
    <cellStyle name="Currency 2 8 3 3 4" xfId="30317"/>
    <cellStyle name="Currency 2 8 3 3 4 2" xfId="48931"/>
    <cellStyle name="Currency 2 8 3 3 5" xfId="35917"/>
    <cellStyle name="Currency 2 8 3 4" xfId="18875"/>
    <cellStyle name="Currency 2 8 3 4 2" xfId="37499"/>
    <cellStyle name="Currency 2 8 4" xfId="1445"/>
    <cellStyle name="Currency 2 8 4 2" xfId="1446"/>
    <cellStyle name="Currency 2 8 4 2 2" xfId="13383"/>
    <cellStyle name="Currency 2 8 4 2 2 2" xfId="21751"/>
    <cellStyle name="Currency 2 8 4 2 2 2 2" xfId="40370"/>
    <cellStyle name="Currency 2 8 4 2 2 3" xfId="26036"/>
    <cellStyle name="Currency 2 8 4 2 2 3 2" xfId="44650"/>
    <cellStyle name="Currency 2 8 4 2 2 4" xfId="30320"/>
    <cellStyle name="Currency 2 8 4 2 2 4 2" xfId="48934"/>
    <cellStyle name="Currency 2 8 4 2 2 5" xfId="35920"/>
    <cellStyle name="Currency 2 8 4 2 3" xfId="18878"/>
    <cellStyle name="Currency 2 8 4 2 3 2" xfId="37502"/>
    <cellStyle name="Currency 2 8 4 3" xfId="13382"/>
    <cellStyle name="Currency 2 8 4 3 2" xfId="21750"/>
    <cellStyle name="Currency 2 8 4 3 2 2" xfId="40369"/>
    <cellStyle name="Currency 2 8 4 3 3" xfId="26035"/>
    <cellStyle name="Currency 2 8 4 3 3 2" xfId="44649"/>
    <cellStyle name="Currency 2 8 4 3 4" xfId="30319"/>
    <cellStyle name="Currency 2 8 4 3 4 2" xfId="48933"/>
    <cellStyle name="Currency 2 8 4 3 5" xfId="35919"/>
    <cellStyle name="Currency 2 8 4 4" xfId="18877"/>
    <cellStyle name="Currency 2 8 4 4 2" xfId="37501"/>
    <cellStyle name="Currency 2 8 5" xfId="1447"/>
    <cellStyle name="Currency 2 8 5 2" xfId="1448"/>
    <cellStyle name="Currency 2 8 5 2 2" xfId="13385"/>
    <cellStyle name="Currency 2 8 5 2 2 2" xfId="21753"/>
    <cellStyle name="Currency 2 8 5 2 2 2 2" xfId="40372"/>
    <cellStyle name="Currency 2 8 5 2 2 3" xfId="26038"/>
    <cellStyle name="Currency 2 8 5 2 2 3 2" xfId="44652"/>
    <cellStyle name="Currency 2 8 5 2 2 4" xfId="30322"/>
    <cellStyle name="Currency 2 8 5 2 2 4 2" xfId="48936"/>
    <cellStyle name="Currency 2 8 5 2 2 5" xfId="35922"/>
    <cellStyle name="Currency 2 8 5 2 3" xfId="18880"/>
    <cellStyle name="Currency 2 8 5 2 3 2" xfId="37504"/>
    <cellStyle name="Currency 2 8 5 3" xfId="13384"/>
    <cellStyle name="Currency 2 8 5 3 2" xfId="21752"/>
    <cellStyle name="Currency 2 8 5 3 2 2" xfId="40371"/>
    <cellStyle name="Currency 2 8 5 3 3" xfId="26037"/>
    <cellStyle name="Currency 2 8 5 3 3 2" xfId="44651"/>
    <cellStyle name="Currency 2 8 5 3 4" xfId="30321"/>
    <cellStyle name="Currency 2 8 5 3 4 2" xfId="48935"/>
    <cellStyle name="Currency 2 8 5 3 5" xfId="35921"/>
    <cellStyle name="Currency 2 8 5 4" xfId="18879"/>
    <cellStyle name="Currency 2 8 5 4 2" xfId="37503"/>
    <cellStyle name="Currency 2 8 6" xfId="1449"/>
    <cellStyle name="Currency 2 8 6 2" xfId="13386"/>
    <cellStyle name="Currency 2 8 6 2 2" xfId="21754"/>
    <cellStyle name="Currency 2 8 6 2 2 2" xfId="40373"/>
    <cellStyle name="Currency 2 8 6 2 3" xfId="26039"/>
    <cellStyle name="Currency 2 8 6 2 3 2" xfId="44653"/>
    <cellStyle name="Currency 2 8 6 2 4" xfId="30323"/>
    <cellStyle name="Currency 2 8 6 2 4 2" xfId="48937"/>
    <cellStyle name="Currency 2 8 6 2 5" xfId="35923"/>
    <cellStyle name="Currency 2 8 6 3" xfId="18881"/>
    <cellStyle name="Currency 2 8 6 3 2" xfId="37505"/>
    <cellStyle name="Currency 2 8 7" xfId="13377"/>
    <cellStyle name="Currency 2 8 7 2" xfId="21745"/>
    <cellStyle name="Currency 2 8 7 2 2" xfId="40364"/>
    <cellStyle name="Currency 2 8 7 3" xfId="26030"/>
    <cellStyle name="Currency 2 8 7 3 2" xfId="44644"/>
    <cellStyle name="Currency 2 8 7 4" xfId="30314"/>
    <cellStyle name="Currency 2 8 7 4 2" xfId="48928"/>
    <cellStyle name="Currency 2 8 7 5" xfId="35914"/>
    <cellStyle name="Currency 2 8 8" xfId="18872"/>
    <cellStyle name="Currency 2 8 8 2" xfId="37496"/>
    <cellStyle name="Currency 2 9" xfId="1450"/>
    <cellStyle name="Currency 2 9 2" xfId="1451"/>
    <cellStyle name="Currency 2 9 2 2" xfId="1452"/>
    <cellStyle name="Currency 2 9 2 2 2" xfId="13389"/>
    <cellStyle name="Currency 2 9 2 2 2 2" xfId="21757"/>
    <cellStyle name="Currency 2 9 2 2 2 2 2" xfId="40376"/>
    <cellStyle name="Currency 2 9 2 2 2 3" xfId="26042"/>
    <cellStyle name="Currency 2 9 2 2 2 3 2" xfId="44656"/>
    <cellStyle name="Currency 2 9 2 2 2 4" xfId="30326"/>
    <cellStyle name="Currency 2 9 2 2 2 4 2" xfId="48940"/>
    <cellStyle name="Currency 2 9 2 2 2 5" xfId="35926"/>
    <cellStyle name="Currency 2 9 2 2 3" xfId="18884"/>
    <cellStyle name="Currency 2 9 2 2 3 2" xfId="37508"/>
    <cellStyle name="Currency 2 9 2 3" xfId="13388"/>
    <cellStyle name="Currency 2 9 2 3 2" xfId="21756"/>
    <cellStyle name="Currency 2 9 2 3 2 2" xfId="40375"/>
    <cellStyle name="Currency 2 9 2 3 3" xfId="26041"/>
    <cellStyle name="Currency 2 9 2 3 3 2" xfId="44655"/>
    <cellStyle name="Currency 2 9 2 3 4" xfId="30325"/>
    <cellStyle name="Currency 2 9 2 3 4 2" xfId="48939"/>
    <cellStyle name="Currency 2 9 2 3 5" xfId="35925"/>
    <cellStyle name="Currency 2 9 2 4" xfId="18883"/>
    <cellStyle name="Currency 2 9 2 4 2" xfId="37507"/>
    <cellStyle name="Currency 2 9 3" xfId="1453"/>
    <cellStyle name="Currency 2 9 3 2" xfId="1454"/>
    <cellStyle name="Currency 2 9 3 2 2" xfId="13391"/>
    <cellStyle name="Currency 2 9 3 2 2 2" xfId="21759"/>
    <cellStyle name="Currency 2 9 3 2 2 2 2" xfId="40378"/>
    <cellStyle name="Currency 2 9 3 2 2 3" xfId="26044"/>
    <cellStyle name="Currency 2 9 3 2 2 3 2" xfId="44658"/>
    <cellStyle name="Currency 2 9 3 2 2 4" xfId="30328"/>
    <cellStyle name="Currency 2 9 3 2 2 4 2" xfId="48942"/>
    <cellStyle name="Currency 2 9 3 2 2 5" xfId="35928"/>
    <cellStyle name="Currency 2 9 3 2 3" xfId="18886"/>
    <cellStyle name="Currency 2 9 3 2 3 2" xfId="37510"/>
    <cellStyle name="Currency 2 9 3 3" xfId="13390"/>
    <cellStyle name="Currency 2 9 3 3 2" xfId="21758"/>
    <cellStyle name="Currency 2 9 3 3 2 2" xfId="40377"/>
    <cellStyle name="Currency 2 9 3 3 3" xfId="26043"/>
    <cellStyle name="Currency 2 9 3 3 3 2" xfId="44657"/>
    <cellStyle name="Currency 2 9 3 3 4" xfId="30327"/>
    <cellStyle name="Currency 2 9 3 3 4 2" xfId="48941"/>
    <cellStyle name="Currency 2 9 3 3 5" xfId="35927"/>
    <cellStyle name="Currency 2 9 3 4" xfId="18885"/>
    <cellStyle name="Currency 2 9 3 4 2" xfId="37509"/>
    <cellStyle name="Currency 2 9 4" xfId="1455"/>
    <cellStyle name="Currency 2 9 4 2" xfId="1456"/>
    <cellStyle name="Currency 2 9 4 2 2" xfId="13393"/>
    <cellStyle name="Currency 2 9 4 2 2 2" xfId="21761"/>
    <cellStyle name="Currency 2 9 4 2 2 2 2" xfId="40380"/>
    <cellStyle name="Currency 2 9 4 2 2 3" xfId="26046"/>
    <cellStyle name="Currency 2 9 4 2 2 3 2" xfId="44660"/>
    <cellStyle name="Currency 2 9 4 2 2 4" xfId="30330"/>
    <cellStyle name="Currency 2 9 4 2 2 4 2" xfId="48944"/>
    <cellStyle name="Currency 2 9 4 2 2 5" xfId="35930"/>
    <cellStyle name="Currency 2 9 4 2 3" xfId="18888"/>
    <cellStyle name="Currency 2 9 4 2 3 2" xfId="37512"/>
    <cellStyle name="Currency 2 9 4 3" xfId="13392"/>
    <cellStyle name="Currency 2 9 4 3 2" xfId="21760"/>
    <cellStyle name="Currency 2 9 4 3 2 2" xfId="40379"/>
    <cellStyle name="Currency 2 9 4 3 3" xfId="26045"/>
    <cellStyle name="Currency 2 9 4 3 3 2" xfId="44659"/>
    <cellStyle name="Currency 2 9 4 3 4" xfId="30329"/>
    <cellStyle name="Currency 2 9 4 3 4 2" xfId="48943"/>
    <cellStyle name="Currency 2 9 4 3 5" xfId="35929"/>
    <cellStyle name="Currency 2 9 4 4" xfId="18887"/>
    <cellStyle name="Currency 2 9 4 4 2" xfId="37511"/>
    <cellStyle name="Currency 2 9 5" xfId="1457"/>
    <cellStyle name="Currency 2 9 5 2" xfId="13394"/>
    <cellStyle name="Currency 2 9 5 2 2" xfId="21762"/>
    <cellStyle name="Currency 2 9 5 2 2 2" xfId="40381"/>
    <cellStyle name="Currency 2 9 5 2 3" xfId="26047"/>
    <cellStyle name="Currency 2 9 5 2 3 2" xfId="44661"/>
    <cellStyle name="Currency 2 9 5 2 4" xfId="30331"/>
    <cellStyle name="Currency 2 9 5 2 4 2" xfId="48945"/>
    <cellStyle name="Currency 2 9 5 2 5" xfId="35931"/>
    <cellStyle name="Currency 2 9 5 3" xfId="18889"/>
    <cellStyle name="Currency 2 9 5 3 2" xfId="37513"/>
    <cellStyle name="Currency 2 9 6" xfId="13387"/>
    <cellStyle name="Currency 2 9 6 2" xfId="21755"/>
    <cellStyle name="Currency 2 9 6 2 2" xfId="40374"/>
    <cellStyle name="Currency 2 9 6 3" xfId="26040"/>
    <cellStyle name="Currency 2 9 6 3 2" xfId="44654"/>
    <cellStyle name="Currency 2 9 6 4" xfId="30324"/>
    <cellStyle name="Currency 2 9 6 4 2" xfId="48938"/>
    <cellStyle name="Currency 2 9 6 5" xfId="35924"/>
    <cellStyle name="Currency 2 9 7" xfId="18882"/>
    <cellStyle name="Currency 2 9 7 2" xfId="37506"/>
    <cellStyle name="Currency 3" xfId="12"/>
    <cellStyle name="Currency 3 10" xfId="1458"/>
    <cellStyle name="Currency 3 10 2" xfId="1459"/>
    <cellStyle name="Currency 3 10 2 2" xfId="13397"/>
    <cellStyle name="Currency 3 10 2 2 2" xfId="21765"/>
    <cellStyle name="Currency 3 10 2 2 2 2" xfId="40384"/>
    <cellStyle name="Currency 3 10 2 2 3" xfId="26050"/>
    <cellStyle name="Currency 3 10 2 2 3 2" xfId="44664"/>
    <cellStyle name="Currency 3 10 2 2 4" xfId="30334"/>
    <cellStyle name="Currency 3 10 2 2 4 2" xfId="48948"/>
    <cellStyle name="Currency 3 10 2 2 5" xfId="35934"/>
    <cellStyle name="Currency 3 10 2 3" xfId="18892"/>
    <cellStyle name="Currency 3 10 2 3 2" xfId="37516"/>
    <cellStyle name="Currency 3 10 3" xfId="13396"/>
    <cellStyle name="Currency 3 10 3 2" xfId="21764"/>
    <cellStyle name="Currency 3 10 3 2 2" xfId="40383"/>
    <cellStyle name="Currency 3 10 3 3" xfId="26049"/>
    <cellStyle name="Currency 3 10 3 3 2" xfId="44663"/>
    <cellStyle name="Currency 3 10 3 4" xfId="30333"/>
    <cellStyle name="Currency 3 10 3 4 2" xfId="48947"/>
    <cellStyle name="Currency 3 10 3 5" xfId="35933"/>
    <cellStyle name="Currency 3 10 4" xfId="18891"/>
    <cellStyle name="Currency 3 10 4 2" xfId="37515"/>
    <cellStyle name="Currency 3 11" xfId="1460"/>
    <cellStyle name="Currency 3 11 2" xfId="1461"/>
    <cellStyle name="Currency 3 11 2 2" xfId="13399"/>
    <cellStyle name="Currency 3 11 2 2 2" xfId="21767"/>
    <cellStyle name="Currency 3 11 2 2 2 2" xfId="40386"/>
    <cellStyle name="Currency 3 11 2 2 3" xfId="26052"/>
    <cellStyle name="Currency 3 11 2 2 3 2" xfId="44666"/>
    <cellStyle name="Currency 3 11 2 2 4" xfId="30336"/>
    <cellStyle name="Currency 3 11 2 2 4 2" xfId="48950"/>
    <cellStyle name="Currency 3 11 2 2 5" xfId="35936"/>
    <cellStyle name="Currency 3 11 2 3" xfId="18894"/>
    <cellStyle name="Currency 3 11 2 3 2" xfId="37518"/>
    <cellStyle name="Currency 3 11 3" xfId="13398"/>
    <cellStyle name="Currency 3 11 3 2" xfId="21766"/>
    <cellStyle name="Currency 3 11 3 2 2" xfId="40385"/>
    <cellStyle name="Currency 3 11 3 3" xfId="26051"/>
    <cellStyle name="Currency 3 11 3 3 2" xfId="44665"/>
    <cellStyle name="Currency 3 11 3 4" xfId="30335"/>
    <cellStyle name="Currency 3 11 3 4 2" xfId="48949"/>
    <cellStyle name="Currency 3 11 3 5" xfId="35935"/>
    <cellStyle name="Currency 3 11 4" xfId="18893"/>
    <cellStyle name="Currency 3 11 4 2" xfId="37517"/>
    <cellStyle name="Currency 3 12" xfId="1462"/>
    <cellStyle name="Currency 3 12 2" xfId="1463"/>
    <cellStyle name="Currency 3 12 2 2" xfId="13401"/>
    <cellStyle name="Currency 3 12 2 2 2" xfId="21769"/>
    <cellStyle name="Currency 3 12 2 2 2 2" xfId="40388"/>
    <cellStyle name="Currency 3 12 2 2 3" xfId="26054"/>
    <cellStyle name="Currency 3 12 2 2 3 2" xfId="44668"/>
    <cellStyle name="Currency 3 12 2 2 4" xfId="30338"/>
    <cellStyle name="Currency 3 12 2 2 4 2" xfId="48952"/>
    <cellStyle name="Currency 3 12 2 2 5" xfId="35938"/>
    <cellStyle name="Currency 3 12 2 3" xfId="18896"/>
    <cellStyle name="Currency 3 12 2 3 2" xfId="37520"/>
    <cellStyle name="Currency 3 12 3" xfId="13400"/>
    <cellStyle name="Currency 3 12 3 2" xfId="21768"/>
    <cellStyle name="Currency 3 12 3 2 2" xfId="40387"/>
    <cellStyle name="Currency 3 12 3 3" xfId="26053"/>
    <cellStyle name="Currency 3 12 3 3 2" xfId="44667"/>
    <cellStyle name="Currency 3 12 3 4" xfId="30337"/>
    <cellStyle name="Currency 3 12 3 4 2" xfId="48951"/>
    <cellStyle name="Currency 3 12 3 5" xfId="35937"/>
    <cellStyle name="Currency 3 12 4" xfId="18895"/>
    <cellStyle name="Currency 3 12 4 2" xfId="37519"/>
    <cellStyle name="Currency 3 13" xfId="1464"/>
    <cellStyle name="Currency 3 13 2" xfId="1465"/>
    <cellStyle name="Currency 3 13 2 2" xfId="13403"/>
    <cellStyle name="Currency 3 13 2 2 2" xfId="21771"/>
    <cellStyle name="Currency 3 13 2 2 2 2" xfId="40390"/>
    <cellStyle name="Currency 3 13 2 2 3" xfId="26056"/>
    <cellStyle name="Currency 3 13 2 2 3 2" xfId="44670"/>
    <cellStyle name="Currency 3 13 2 2 4" xfId="30340"/>
    <cellStyle name="Currency 3 13 2 2 4 2" xfId="48954"/>
    <cellStyle name="Currency 3 13 2 2 5" xfId="35940"/>
    <cellStyle name="Currency 3 13 2 3" xfId="18898"/>
    <cellStyle name="Currency 3 13 2 3 2" xfId="37522"/>
    <cellStyle name="Currency 3 13 3" xfId="13402"/>
    <cellStyle name="Currency 3 13 3 2" xfId="21770"/>
    <cellStyle name="Currency 3 13 3 2 2" xfId="40389"/>
    <cellStyle name="Currency 3 13 3 3" xfId="26055"/>
    <cellStyle name="Currency 3 13 3 3 2" xfId="44669"/>
    <cellStyle name="Currency 3 13 3 4" xfId="30339"/>
    <cellStyle name="Currency 3 13 3 4 2" xfId="48953"/>
    <cellStyle name="Currency 3 13 3 5" xfId="35939"/>
    <cellStyle name="Currency 3 13 4" xfId="18897"/>
    <cellStyle name="Currency 3 13 4 2" xfId="37521"/>
    <cellStyle name="Currency 3 14" xfId="1466"/>
    <cellStyle name="Currency 3 14 2" xfId="1467"/>
    <cellStyle name="Currency 3 14 2 2" xfId="13405"/>
    <cellStyle name="Currency 3 14 2 2 2" xfId="21773"/>
    <cellStyle name="Currency 3 14 2 2 2 2" xfId="40392"/>
    <cellStyle name="Currency 3 14 2 2 3" xfId="26058"/>
    <cellStyle name="Currency 3 14 2 2 3 2" xfId="44672"/>
    <cellStyle name="Currency 3 14 2 2 4" xfId="30342"/>
    <cellStyle name="Currency 3 14 2 2 4 2" xfId="48956"/>
    <cellStyle name="Currency 3 14 2 2 5" xfId="35942"/>
    <cellStyle name="Currency 3 14 2 3" xfId="18900"/>
    <cellStyle name="Currency 3 14 2 3 2" xfId="37524"/>
    <cellStyle name="Currency 3 14 3" xfId="13404"/>
    <cellStyle name="Currency 3 14 3 2" xfId="21772"/>
    <cellStyle name="Currency 3 14 3 2 2" xfId="40391"/>
    <cellStyle name="Currency 3 14 3 3" xfId="26057"/>
    <cellStyle name="Currency 3 14 3 3 2" xfId="44671"/>
    <cellStyle name="Currency 3 14 3 4" xfId="30341"/>
    <cellStyle name="Currency 3 14 3 4 2" xfId="48955"/>
    <cellStyle name="Currency 3 14 3 5" xfId="35941"/>
    <cellStyle name="Currency 3 14 4" xfId="18899"/>
    <cellStyle name="Currency 3 14 4 2" xfId="37523"/>
    <cellStyle name="Currency 3 15" xfId="1468"/>
    <cellStyle name="Currency 3 15 2" xfId="13406"/>
    <cellStyle name="Currency 3 15 2 2" xfId="21774"/>
    <cellStyle name="Currency 3 15 2 2 2" xfId="40393"/>
    <cellStyle name="Currency 3 15 2 3" xfId="26059"/>
    <cellStyle name="Currency 3 15 2 3 2" xfId="44673"/>
    <cellStyle name="Currency 3 15 2 4" xfId="30343"/>
    <cellStyle name="Currency 3 15 2 4 2" xfId="48957"/>
    <cellStyle name="Currency 3 15 2 5" xfId="35943"/>
    <cellStyle name="Currency 3 15 3" xfId="18901"/>
    <cellStyle name="Currency 3 15 3 2" xfId="37525"/>
    <cellStyle name="Currency 3 16" xfId="1469"/>
    <cellStyle name="Currency 3 16 2" xfId="1470"/>
    <cellStyle name="Currency 3 17" xfId="1471"/>
    <cellStyle name="Currency 3 17 2" xfId="13395"/>
    <cellStyle name="Currency 3 17 2 2" xfId="21763"/>
    <cellStyle name="Currency 3 17 2 2 2" xfId="40382"/>
    <cellStyle name="Currency 3 17 2 3" xfId="26048"/>
    <cellStyle name="Currency 3 17 2 3 2" xfId="44662"/>
    <cellStyle name="Currency 3 17 2 4" xfId="30332"/>
    <cellStyle name="Currency 3 17 2 4 2" xfId="48946"/>
    <cellStyle name="Currency 3 17 2 5" xfId="35932"/>
    <cellStyle name="Currency 3 17 3" xfId="18890"/>
    <cellStyle name="Currency 3 17 3 2" xfId="37514"/>
    <cellStyle name="Currency 3 18" xfId="12728"/>
    <cellStyle name="Currency 3 2" xfId="81"/>
    <cellStyle name="Currency 3 2 10" xfId="1473"/>
    <cellStyle name="Currency 3 2 10 2" xfId="13407"/>
    <cellStyle name="Currency 3 2 10 2 2" xfId="21775"/>
    <cellStyle name="Currency 3 2 10 2 2 2" xfId="40394"/>
    <cellStyle name="Currency 3 2 10 2 3" xfId="26060"/>
    <cellStyle name="Currency 3 2 10 2 3 2" xfId="44674"/>
    <cellStyle name="Currency 3 2 10 2 4" xfId="30344"/>
    <cellStyle name="Currency 3 2 10 2 4 2" xfId="48958"/>
    <cellStyle name="Currency 3 2 10 2 5" xfId="35944"/>
    <cellStyle name="Currency 3 2 10 3" xfId="18902"/>
    <cellStyle name="Currency 3 2 10 3 2" xfId="37526"/>
    <cellStyle name="Currency 3 2 11" xfId="1474"/>
    <cellStyle name="Currency 3 2 11 2" xfId="13408"/>
    <cellStyle name="Currency 3 2 11 2 2" xfId="21776"/>
    <cellStyle name="Currency 3 2 11 2 2 2" xfId="40395"/>
    <cellStyle name="Currency 3 2 11 2 3" xfId="26061"/>
    <cellStyle name="Currency 3 2 11 2 3 2" xfId="44675"/>
    <cellStyle name="Currency 3 2 11 2 4" xfId="30345"/>
    <cellStyle name="Currency 3 2 11 2 4 2" xfId="48959"/>
    <cellStyle name="Currency 3 2 11 2 5" xfId="35945"/>
    <cellStyle name="Currency 3 2 11 3" xfId="18903"/>
    <cellStyle name="Currency 3 2 11 3 2" xfId="37527"/>
    <cellStyle name="Currency 3 2 12" xfId="1475"/>
    <cellStyle name="Currency 3 2 13" xfId="1476"/>
    <cellStyle name="Currency 3 2 14" xfId="1472"/>
    <cellStyle name="Currency 3 2 2" xfId="95"/>
    <cellStyle name="Currency 3 2 2 2" xfId="1478"/>
    <cellStyle name="Currency 3 2 2 2 2" xfId="1479"/>
    <cellStyle name="Currency 3 2 2 2 2 2" xfId="13411"/>
    <cellStyle name="Currency 3 2 2 2 2 2 2" xfId="21779"/>
    <cellStyle name="Currency 3 2 2 2 2 2 2 2" xfId="40398"/>
    <cellStyle name="Currency 3 2 2 2 2 2 3" xfId="26064"/>
    <cellStyle name="Currency 3 2 2 2 2 2 3 2" xfId="44678"/>
    <cellStyle name="Currency 3 2 2 2 2 2 4" xfId="30348"/>
    <cellStyle name="Currency 3 2 2 2 2 2 4 2" xfId="48962"/>
    <cellStyle name="Currency 3 2 2 2 2 2 5" xfId="35948"/>
    <cellStyle name="Currency 3 2 2 2 2 3" xfId="18906"/>
    <cellStyle name="Currency 3 2 2 2 2 3 2" xfId="37530"/>
    <cellStyle name="Currency 3 2 2 2 3" xfId="13410"/>
    <cellStyle name="Currency 3 2 2 2 3 2" xfId="21778"/>
    <cellStyle name="Currency 3 2 2 2 3 2 2" xfId="40397"/>
    <cellStyle name="Currency 3 2 2 2 3 3" xfId="26063"/>
    <cellStyle name="Currency 3 2 2 2 3 3 2" xfId="44677"/>
    <cellStyle name="Currency 3 2 2 2 3 4" xfId="30347"/>
    <cellStyle name="Currency 3 2 2 2 3 4 2" xfId="48961"/>
    <cellStyle name="Currency 3 2 2 2 3 5" xfId="35947"/>
    <cellStyle name="Currency 3 2 2 2 4" xfId="18905"/>
    <cellStyle name="Currency 3 2 2 2 4 2" xfId="37529"/>
    <cellStyle name="Currency 3 2 2 3" xfId="1480"/>
    <cellStyle name="Currency 3 2 2 3 2" xfId="1481"/>
    <cellStyle name="Currency 3 2 2 3 2 2" xfId="13413"/>
    <cellStyle name="Currency 3 2 2 3 2 2 2" xfId="21781"/>
    <cellStyle name="Currency 3 2 2 3 2 2 2 2" xfId="40400"/>
    <cellStyle name="Currency 3 2 2 3 2 2 3" xfId="26066"/>
    <cellStyle name="Currency 3 2 2 3 2 2 3 2" xfId="44680"/>
    <cellStyle name="Currency 3 2 2 3 2 2 4" xfId="30350"/>
    <cellStyle name="Currency 3 2 2 3 2 2 4 2" xfId="48964"/>
    <cellStyle name="Currency 3 2 2 3 2 2 5" xfId="35950"/>
    <cellStyle name="Currency 3 2 2 3 2 3" xfId="18908"/>
    <cellStyle name="Currency 3 2 2 3 2 3 2" xfId="37532"/>
    <cellStyle name="Currency 3 2 2 3 3" xfId="13412"/>
    <cellStyle name="Currency 3 2 2 3 3 2" xfId="21780"/>
    <cellStyle name="Currency 3 2 2 3 3 2 2" xfId="40399"/>
    <cellStyle name="Currency 3 2 2 3 3 3" xfId="26065"/>
    <cellStyle name="Currency 3 2 2 3 3 3 2" xfId="44679"/>
    <cellStyle name="Currency 3 2 2 3 3 4" xfId="30349"/>
    <cellStyle name="Currency 3 2 2 3 3 4 2" xfId="48963"/>
    <cellStyle name="Currency 3 2 2 3 3 5" xfId="35949"/>
    <cellStyle name="Currency 3 2 2 3 4" xfId="18907"/>
    <cellStyle name="Currency 3 2 2 3 4 2" xfId="37531"/>
    <cellStyle name="Currency 3 2 2 4" xfId="1482"/>
    <cellStyle name="Currency 3 2 2 4 2" xfId="1483"/>
    <cellStyle name="Currency 3 2 2 4 2 2" xfId="13415"/>
    <cellStyle name="Currency 3 2 2 4 2 2 2" xfId="21783"/>
    <cellStyle name="Currency 3 2 2 4 2 2 2 2" xfId="40402"/>
    <cellStyle name="Currency 3 2 2 4 2 2 3" xfId="26068"/>
    <cellStyle name="Currency 3 2 2 4 2 2 3 2" xfId="44682"/>
    <cellStyle name="Currency 3 2 2 4 2 2 4" xfId="30352"/>
    <cellStyle name="Currency 3 2 2 4 2 2 4 2" xfId="48966"/>
    <cellStyle name="Currency 3 2 2 4 2 2 5" xfId="35952"/>
    <cellStyle name="Currency 3 2 2 4 2 3" xfId="18910"/>
    <cellStyle name="Currency 3 2 2 4 2 3 2" xfId="37534"/>
    <cellStyle name="Currency 3 2 2 4 3" xfId="13414"/>
    <cellStyle name="Currency 3 2 2 4 3 2" xfId="21782"/>
    <cellStyle name="Currency 3 2 2 4 3 2 2" xfId="40401"/>
    <cellStyle name="Currency 3 2 2 4 3 3" xfId="26067"/>
    <cellStyle name="Currency 3 2 2 4 3 3 2" xfId="44681"/>
    <cellStyle name="Currency 3 2 2 4 3 4" xfId="30351"/>
    <cellStyle name="Currency 3 2 2 4 3 4 2" xfId="48965"/>
    <cellStyle name="Currency 3 2 2 4 3 5" xfId="35951"/>
    <cellStyle name="Currency 3 2 2 4 4" xfId="18909"/>
    <cellStyle name="Currency 3 2 2 4 4 2" xfId="37533"/>
    <cellStyle name="Currency 3 2 2 5" xfId="1484"/>
    <cellStyle name="Currency 3 2 2 5 2" xfId="1485"/>
    <cellStyle name="Currency 3 2 2 5 2 2" xfId="13417"/>
    <cellStyle name="Currency 3 2 2 5 2 2 2" xfId="21785"/>
    <cellStyle name="Currency 3 2 2 5 2 2 2 2" xfId="40404"/>
    <cellStyle name="Currency 3 2 2 5 2 2 3" xfId="26070"/>
    <cellStyle name="Currency 3 2 2 5 2 2 3 2" xfId="44684"/>
    <cellStyle name="Currency 3 2 2 5 2 2 4" xfId="30354"/>
    <cellStyle name="Currency 3 2 2 5 2 2 4 2" xfId="48968"/>
    <cellStyle name="Currency 3 2 2 5 2 2 5" xfId="35954"/>
    <cellStyle name="Currency 3 2 2 5 2 3" xfId="18912"/>
    <cellStyle name="Currency 3 2 2 5 2 3 2" xfId="37536"/>
    <cellStyle name="Currency 3 2 2 5 3" xfId="13416"/>
    <cellStyle name="Currency 3 2 2 5 3 2" xfId="21784"/>
    <cellStyle name="Currency 3 2 2 5 3 2 2" xfId="40403"/>
    <cellStyle name="Currency 3 2 2 5 3 3" xfId="26069"/>
    <cellStyle name="Currency 3 2 2 5 3 3 2" xfId="44683"/>
    <cellStyle name="Currency 3 2 2 5 3 4" xfId="30353"/>
    <cellStyle name="Currency 3 2 2 5 3 4 2" xfId="48967"/>
    <cellStyle name="Currency 3 2 2 5 3 5" xfId="35953"/>
    <cellStyle name="Currency 3 2 2 5 4" xfId="18911"/>
    <cellStyle name="Currency 3 2 2 5 4 2" xfId="37535"/>
    <cellStyle name="Currency 3 2 2 6" xfId="1486"/>
    <cellStyle name="Currency 3 2 2 6 2" xfId="13418"/>
    <cellStyle name="Currency 3 2 2 6 2 2" xfId="21786"/>
    <cellStyle name="Currency 3 2 2 6 2 2 2" xfId="40405"/>
    <cellStyle name="Currency 3 2 2 6 2 3" xfId="26071"/>
    <cellStyle name="Currency 3 2 2 6 2 3 2" xfId="44685"/>
    <cellStyle name="Currency 3 2 2 6 2 4" xfId="30355"/>
    <cellStyle name="Currency 3 2 2 6 2 4 2" xfId="48969"/>
    <cellStyle name="Currency 3 2 2 6 2 5" xfId="35955"/>
    <cellStyle name="Currency 3 2 2 6 3" xfId="18913"/>
    <cellStyle name="Currency 3 2 2 6 3 2" xfId="37537"/>
    <cellStyle name="Currency 3 2 2 7" xfId="1487"/>
    <cellStyle name="Currency 3 2 2 8" xfId="1477"/>
    <cellStyle name="Currency 3 2 2 8 2" xfId="21777"/>
    <cellStyle name="Currency 3 2 2 8 2 2" xfId="40396"/>
    <cellStyle name="Currency 3 2 2 8 3" xfId="26062"/>
    <cellStyle name="Currency 3 2 2 8 3 2" xfId="44676"/>
    <cellStyle name="Currency 3 2 2 8 4" xfId="30346"/>
    <cellStyle name="Currency 3 2 2 8 4 2" xfId="48960"/>
    <cellStyle name="Currency 3 2 2 8 5" xfId="13409"/>
    <cellStyle name="Currency 3 2 2 8 6" xfId="35946"/>
    <cellStyle name="Currency 3 2 2 9" xfId="18904"/>
    <cellStyle name="Currency 3 2 2 9 2" xfId="37528"/>
    <cellStyle name="Currency 3 2 3" xfId="170"/>
    <cellStyle name="Currency 3 2 3 2" xfId="1488"/>
    <cellStyle name="Currency 3 2 3 2 2" xfId="13420"/>
    <cellStyle name="Currency 3 2 3 2 2 2" xfId="21788"/>
    <cellStyle name="Currency 3 2 3 2 2 2 2" xfId="40407"/>
    <cellStyle name="Currency 3 2 3 2 2 3" xfId="26073"/>
    <cellStyle name="Currency 3 2 3 2 2 3 2" xfId="44687"/>
    <cellStyle name="Currency 3 2 3 2 2 4" xfId="30357"/>
    <cellStyle name="Currency 3 2 3 2 2 4 2" xfId="48971"/>
    <cellStyle name="Currency 3 2 3 2 2 5" xfId="35957"/>
    <cellStyle name="Currency 3 2 3 2 3" xfId="18915"/>
    <cellStyle name="Currency 3 2 3 2 3 2" xfId="37539"/>
    <cellStyle name="Currency 3 2 3 3" xfId="1489"/>
    <cellStyle name="Currency 3 2 3 4" xfId="13419"/>
    <cellStyle name="Currency 3 2 3 4 2" xfId="21787"/>
    <cellStyle name="Currency 3 2 3 4 2 2" xfId="40406"/>
    <cellStyle name="Currency 3 2 3 4 3" xfId="26072"/>
    <cellStyle name="Currency 3 2 3 4 3 2" xfId="44686"/>
    <cellStyle name="Currency 3 2 3 4 4" xfId="30356"/>
    <cellStyle name="Currency 3 2 3 4 4 2" xfId="48970"/>
    <cellStyle name="Currency 3 2 3 4 5" xfId="35956"/>
    <cellStyle name="Currency 3 2 3 5" xfId="18914"/>
    <cellStyle name="Currency 3 2 3 5 2" xfId="37538"/>
    <cellStyle name="Currency 3 2 4" xfId="1490"/>
    <cellStyle name="Currency 3 2 4 2" xfId="1491"/>
    <cellStyle name="Currency 3 2 4 2 2" xfId="13422"/>
    <cellStyle name="Currency 3 2 4 2 2 2" xfId="21790"/>
    <cellStyle name="Currency 3 2 4 2 2 2 2" xfId="40409"/>
    <cellStyle name="Currency 3 2 4 2 2 3" xfId="26075"/>
    <cellStyle name="Currency 3 2 4 2 2 3 2" xfId="44689"/>
    <cellStyle name="Currency 3 2 4 2 2 4" xfId="30359"/>
    <cellStyle name="Currency 3 2 4 2 2 4 2" xfId="48973"/>
    <cellStyle name="Currency 3 2 4 2 2 5" xfId="35959"/>
    <cellStyle name="Currency 3 2 4 2 3" xfId="18917"/>
    <cellStyle name="Currency 3 2 4 2 3 2" xfId="37541"/>
    <cellStyle name="Currency 3 2 4 3" xfId="13421"/>
    <cellStyle name="Currency 3 2 4 3 2" xfId="21789"/>
    <cellStyle name="Currency 3 2 4 3 2 2" xfId="40408"/>
    <cellStyle name="Currency 3 2 4 3 3" xfId="26074"/>
    <cellStyle name="Currency 3 2 4 3 3 2" xfId="44688"/>
    <cellStyle name="Currency 3 2 4 3 4" xfId="30358"/>
    <cellStyle name="Currency 3 2 4 3 4 2" xfId="48972"/>
    <cellStyle name="Currency 3 2 4 3 5" xfId="35958"/>
    <cellStyle name="Currency 3 2 4 4" xfId="18916"/>
    <cellStyle name="Currency 3 2 4 4 2" xfId="37540"/>
    <cellStyle name="Currency 3 2 5" xfId="1492"/>
    <cellStyle name="Currency 3 2 5 2" xfId="1493"/>
    <cellStyle name="Currency 3 2 5 2 2" xfId="13424"/>
    <cellStyle name="Currency 3 2 5 2 2 2" xfId="21792"/>
    <cellStyle name="Currency 3 2 5 2 2 2 2" xfId="40411"/>
    <cellStyle name="Currency 3 2 5 2 2 3" xfId="26077"/>
    <cellStyle name="Currency 3 2 5 2 2 3 2" xfId="44691"/>
    <cellStyle name="Currency 3 2 5 2 2 4" xfId="30361"/>
    <cellStyle name="Currency 3 2 5 2 2 4 2" xfId="48975"/>
    <cellStyle name="Currency 3 2 5 2 2 5" xfId="35961"/>
    <cellStyle name="Currency 3 2 5 2 3" xfId="18919"/>
    <cellStyle name="Currency 3 2 5 2 3 2" xfId="37543"/>
    <cellStyle name="Currency 3 2 5 3" xfId="13423"/>
    <cellStyle name="Currency 3 2 5 3 2" xfId="21791"/>
    <cellStyle name="Currency 3 2 5 3 2 2" xfId="40410"/>
    <cellStyle name="Currency 3 2 5 3 3" xfId="26076"/>
    <cellStyle name="Currency 3 2 5 3 3 2" xfId="44690"/>
    <cellStyle name="Currency 3 2 5 3 4" xfId="30360"/>
    <cellStyle name="Currency 3 2 5 3 4 2" xfId="48974"/>
    <cellStyle name="Currency 3 2 5 3 5" xfId="35960"/>
    <cellStyle name="Currency 3 2 5 4" xfId="18918"/>
    <cellStyle name="Currency 3 2 5 4 2" xfId="37542"/>
    <cellStyle name="Currency 3 2 6" xfId="1494"/>
    <cellStyle name="Currency 3 2 6 2" xfId="1495"/>
    <cellStyle name="Currency 3 2 6 2 2" xfId="13426"/>
    <cellStyle name="Currency 3 2 6 2 2 2" xfId="21794"/>
    <cellStyle name="Currency 3 2 6 2 2 2 2" xfId="40413"/>
    <cellStyle name="Currency 3 2 6 2 2 3" xfId="26079"/>
    <cellStyle name="Currency 3 2 6 2 2 3 2" xfId="44693"/>
    <cellStyle name="Currency 3 2 6 2 2 4" xfId="30363"/>
    <cellStyle name="Currency 3 2 6 2 2 4 2" xfId="48977"/>
    <cellStyle name="Currency 3 2 6 2 2 5" xfId="35963"/>
    <cellStyle name="Currency 3 2 6 2 3" xfId="18921"/>
    <cellStyle name="Currency 3 2 6 2 3 2" xfId="37545"/>
    <cellStyle name="Currency 3 2 6 3" xfId="13425"/>
    <cellStyle name="Currency 3 2 6 3 2" xfId="21793"/>
    <cellStyle name="Currency 3 2 6 3 2 2" xfId="40412"/>
    <cellStyle name="Currency 3 2 6 3 3" xfId="26078"/>
    <cellStyle name="Currency 3 2 6 3 3 2" xfId="44692"/>
    <cellStyle name="Currency 3 2 6 3 4" xfId="30362"/>
    <cellStyle name="Currency 3 2 6 3 4 2" xfId="48976"/>
    <cellStyle name="Currency 3 2 6 3 5" xfId="35962"/>
    <cellStyle name="Currency 3 2 6 4" xfId="18920"/>
    <cellStyle name="Currency 3 2 6 4 2" xfId="37544"/>
    <cellStyle name="Currency 3 2 7" xfId="1496"/>
    <cellStyle name="Currency 3 2 7 2" xfId="1497"/>
    <cellStyle name="Currency 3 2 7 2 2" xfId="13428"/>
    <cellStyle name="Currency 3 2 7 2 2 2" xfId="21796"/>
    <cellStyle name="Currency 3 2 7 2 2 2 2" xfId="40415"/>
    <cellStyle name="Currency 3 2 7 2 2 3" xfId="26081"/>
    <cellStyle name="Currency 3 2 7 2 2 3 2" xfId="44695"/>
    <cellStyle name="Currency 3 2 7 2 2 4" xfId="30365"/>
    <cellStyle name="Currency 3 2 7 2 2 4 2" xfId="48979"/>
    <cellStyle name="Currency 3 2 7 2 2 5" xfId="35965"/>
    <cellStyle name="Currency 3 2 7 2 3" xfId="18923"/>
    <cellStyle name="Currency 3 2 7 2 3 2" xfId="37547"/>
    <cellStyle name="Currency 3 2 7 3" xfId="13427"/>
    <cellStyle name="Currency 3 2 7 3 2" xfId="21795"/>
    <cellStyle name="Currency 3 2 7 3 2 2" xfId="40414"/>
    <cellStyle name="Currency 3 2 7 3 3" xfId="26080"/>
    <cellStyle name="Currency 3 2 7 3 3 2" xfId="44694"/>
    <cellStyle name="Currency 3 2 7 3 4" xfId="30364"/>
    <cellStyle name="Currency 3 2 7 3 4 2" xfId="48978"/>
    <cellStyle name="Currency 3 2 7 3 5" xfId="35964"/>
    <cellStyle name="Currency 3 2 7 4" xfId="18922"/>
    <cellStyle name="Currency 3 2 7 4 2" xfId="37546"/>
    <cellStyle name="Currency 3 2 8" xfId="1498"/>
    <cellStyle name="Currency 3 2 8 2" xfId="1499"/>
    <cellStyle name="Currency 3 2 8 2 2" xfId="13430"/>
    <cellStyle name="Currency 3 2 8 2 2 2" xfId="21798"/>
    <cellStyle name="Currency 3 2 8 2 2 2 2" xfId="40417"/>
    <cellStyle name="Currency 3 2 8 2 2 3" xfId="26083"/>
    <cellStyle name="Currency 3 2 8 2 2 3 2" xfId="44697"/>
    <cellStyle name="Currency 3 2 8 2 2 4" xfId="30367"/>
    <cellStyle name="Currency 3 2 8 2 2 4 2" xfId="48981"/>
    <cellStyle name="Currency 3 2 8 2 2 5" xfId="35967"/>
    <cellStyle name="Currency 3 2 8 2 3" xfId="18925"/>
    <cellStyle name="Currency 3 2 8 2 3 2" xfId="37549"/>
    <cellStyle name="Currency 3 2 8 3" xfId="13429"/>
    <cellStyle name="Currency 3 2 8 3 2" xfId="21797"/>
    <cellStyle name="Currency 3 2 8 3 2 2" xfId="40416"/>
    <cellStyle name="Currency 3 2 8 3 3" xfId="26082"/>
    <cellStyle name="Currency 3 2 8 3 3 2" xfId="44696"/>
    <cellStyle name="Currency 3 2 8 3 4" xfId="30366"/>
    <cellStyle name="Currency 3 2 8 3 4 2" xfId="48980"/>
    <cellStyle name="Currency 3 2 8 3 5" xfId="35966"/>
    <cellStyle name="Currency 3 2 8 4" xfId="18924"/>
    <cellStyle name="Currency 3 2 8 4 2" xfId="37548"/>
    <cellStyle name="Currency 3 2 9" xfId="1500"/>
    <cellStyle name="Currency 3 2 9 2" xfId="1501"/>
    <cellStyle name="Currency 3 2 9 2 2" xfId="13432"/>
    <cellStyle name="Currency 3 2 9 2 2 2" xfId="21800"/>
    <cellStyle name="Currency 3 2 9 2 2 2 2" xfId="40419"/>
    <cellStyle name="Currency 3 2 9 2 2 3" xfId="26085"/>
    <cellStyle name="Currency 3 2 9 2 2 3 2" xfId="44699"/>
    <cellStyle name="Currency 3 2 9 2 2 4" xfId="30369"/>
    <cellStyle name="Currency 3 2 9 2 2 4 2" xfId="48983"/>
    <cellStyle name="Currency 3 2 9 2 2 5" xfId="35969"/>
    <cellStyle name="Currency 3 2 9 2 3" xfId="18927"/>
    <cellStyle name="Currency 3 2 9 2 3 2" xfId="37551"/>
    <cellStyle name="Currency 3 2 9 3" xfId="13431"/>
    <cellStyle name="Currency 3 2 9 3 2" xfId="21799"/>
    <cellStyle name="Currency 3 2 9 3 2 2" xfId="40418"/>
    <cellStyle name="Currency 3 2 9 3 3" xfId="26084"/>
    <cellStyle name="Currency 3 2 9 3 3 2" xfId="44698"/>
    <cellStyle name="Currency 3 2 9 3 4" xfId="30368"/>
    <cellStyle name="Currency 3 2 9 3 4 2" xfId="48982"/>
    <cellStyle name="Currency 3 2 9 3 5" xfId="35968"/>
    <cellStyle name="Currency 3 2 9 4" xfId="18926"/>
    <cellStyle name="Currency 3 2 9 4 2" xfId="37550"/>
    <cellStyle name="Currency 3 3" xfId="1502"/>
    <cellStyle name="Currency 3 3 10" xfId="1503"/>
    <cellStyle name="Currency 3 3 10 2" xfId="13434"/>
    <cellStyle name="Currency 3 3 10 2 2" xfId="21802"/>
    <cellStyle name="Currency 3 3 10 2 2 2" xfId="40421"/>
    <cellStyle name="Currency 3 3 10 2 3" xfId="26087"/>
    <cellStyle name="Currency 3 3 10 2 3 2" xfId="44701"/>
    <cellStyle name="Currency 3 3 10 2 4" xfId="30371"/>
    <cellStyle name="Currency 3 3 10 2 4 2" xfId="48985"/>
    <cellStyle name="Currency 3 3 10 2 5" xfId="35971"/>
    <cellStyle name="Currency 3 3 10 3" xfId="18929"/>
    <cellStyle name="Currency 3 3 10 3 2" xfId="37553"/>
    <cellStyle name="Currency 3 3 11" xfId="13433"/>
    <cellStyle name="Currency 3 3 11 2" xfId="21801"/>
    <cellStyle name="Currency 3 3 11 2 2" xfId="40420"/>
    <cellStyle name="Currency 3 3 11 3" xfId="26086"/>
    <cellStyle name="Currency 3 3 11 3 2" xfId="44700"/>
    <cellStyle name="Currency 3 3 11 4" xfId="30370"/>
    <cellStyle name="Currency 3 3 11 4 2" xfId="48984"/>
    <cellStyle name="Currency 3 3 11 5" xfId="35970"/>
    <cellStyle name="Currency 3 3 12" xfId="18928"/>
    <cellStyle name="Currency 3 3 12 2" xfId="37552"/>
    <cellStyle name="Currency 3 3 2" xfId="1504"/>
    <cellStyle name="Currency 3 3 2 2" xfId="1505"/>
    <cellStyle name="Currency 3 3 2 2 2" xfId="1506"/>
    <cellStyle name="Currency 3 3 2 2 2 2" xfId="13437"/>
    <cellStyle name="Currency 3 3 2 2 2 2 2" xfId="21805"/>
    <cellStyle name="Currency 3 3 2 2 2 2 2 2" xfId="40424"/>
    <cellStyle name="Currency 3 3 2 2 2 2 3" xfId="26090"/>
    <cellStyle name="Currency 3 3 2 2 2 2 3 2" xfId="44704"/>
    <cellStyle name="Currency 3 3 2 2 2 2 4" xfId="30374"/>
    <cellStyle name="Currency 3 3 2 2 2 2 4 2" xfId="48988"/>
    <cellStyle name="Currency 3 3 2 2 2 2 5" xfId="35974"/>
    <cellStyle name="Currency 3 3 2 2 2 3" xfId="18932"/>
    <cellStyle name="Currency 3 3 2 2 2 3 2" xfId="37556"/>
    <cellStyle name="Currency 3 3 2 2 3" xfId="13436"/>
    <cellStyle name="Currency 3 3 2 2 3 2" xfId="21804"/>
    <cellStyle name="Currency 3 3 2 2 3 2 2" xfId="40423"/>
    <cellStyle name="Currency 3 3 2 2 3 3" xfId="26089"/>
    <cellStyle name="Currency 3 3 2 2 3 3 2" xfId="44703"/>
    <cellStyle name="Currency 3 3 2 2 3 4" xfId="30373"/>
    <cellStyle name="Currency 3 3 2 2 3 4 2" xfId="48987"/>
    <cellStyle name="Currency 3 3 2 2 3 5" xfId="35973"/>
    <cellStyle name="Currency 3 3 2 2 4" xfId="18931"/>
    <cellStyle name="Currency 3 3 2 2 4 2" xfId="37555"/>
    <cellStyle name="Currency 3 3 2 3" xfId="1507"/>
    <cellStyle name="Currency 3 3 2 3 2" xfId="1508"/>
    <cellStyle name="Currency 3 3 2 3 2 2" xfId="13439"/>
    <cellStyle name="Currency 3 3 2 3 2 2 2" xfId="21807"/>
    <cellStyle name="Currency 3 3 2 3 2 2 2 2" xfId="40426"/>
    <cellStyle name="Currency 3 3 2 3 2 2 3" xfId="26092"/>
    <cellStyle name="Currency 3 3 2 3 2 2 3 2" xfId="44706"/>
    <cellStyle name="Currency 3 3 2 3 2 2 4" xfId="30376"/>
    <cellStyle name="Currency 3 3 2 3 2 2 4 2" xfId="48990"/>
    <cellStyle name="Currency 3 3 2 3 2 2 5" xfId="35976"/>
    <cellStyle name="Currency 3 3 2 3 2 3" xfId="18934"/>
    <cellStyle name="Currency 3 3 2 3 2 3 2" xfId="37558"/>
    <cellStyle name="Currency 3 3 2 3 3" xfId="13438"/>
    <cellStyle name="Currency 3 3 2 3 3 2" xfId="21806"/>
    <cellStyle name="Currency 3 3 2 3 3 2 2" xfId="40425"/>
    <cellStyle name="Currency 3 3 2 3 3 3" xfId="26091"/>
    <cellStyle name="Currency 3 3 2 3 3 3 2" xfId="44705"/>
    <cellStyle name="Currency 3 3 2 3 3 4" xfId="30375"/>
    <cellStyle name="Currency 3 3 2 3 3 4 2" xfId="48989"/>
    <cellStyle name="Currency 3 3 2 3 3 5" xfId="35975"/>
    <cellStyle name="Currency 3 3 2 3 4" xfId="18933"/>
    <cellStyle name="Currency 3 3 2 3 4 2" xfId="37557"/>
    <cellStyle name="Currency 3 3 2 4" xfId="1509"/>
    <cellStyle name="Currency 3 3 2 4 2" xfId="1510"/>
    <cellStyle name="Currency 3 3 2 4 2 2" xfId="13441"/>
    <cellStyle name="Currency 3 3 2 4 2 2 2" xfId="21809"/>
    <cellStyle name="Currency 3 3 2 4 2 2 2 2" xfId="40428"/>
    <cellStyle name="Currency 3 3 2 4 2 2 3" xfId="26094"/>
    <cellStyle name="Currency 3 3 2 4 2 2 3 2" xfId="44708"/>
    <cellStyle name="Currency 3 3 2 4 2 2 4" xfId="30378"/>
    <cellStyle name="Currency 3 3 2 4 2 2 4 2" xfId="48992"/>
    <cellStyle name="Currency 3 3 2 4 2 2 5" xfId="35978"/>
    <cellStyle name="Currency 3 3 2 4 2 3" xfId="18936"/>
    <cellStyle name="Currency 3 3 2 4 2 3 2" xfId="37560"/>
    <cellStyle name="Currency 3 3 2 4 3" xfId="13440"/>
    <cellStyle name="Currency 3 3 2 4 3 2" xfId="21808"/>
    <cellStyle name="Currency 3 3 2 4 3 2 2" xfId="40427"/>
    <cellStyle name="Currency 3 3 2 4 3 3" xfId="26093"/>
    <cellStyle name="Currency 3 3 2 4 3 3 2" xfId="44707"/>
    <cellStyle name="Currency 3 3 2 4 3 4" xfId="30377"/>
    <cellStyle name="Currency 3 3 2 4 3 4 2" xfId="48991"/>
    <cellStyle name="Currency 3 3 2 4 3 5" xfId="35977"/>
    <cellStyle name="Currency 3 3 2 4 4" xfId="18935"/>
    <cellStyle name="Currency 3 3 2 4 4 2" xfId="37559"/>
    <cellStyle name="Currency 3 3 2 5" xfId="1511"/>
    <cellStyle name="Currency 3 3 2 5 2" xfId="1512"/>
    <cellStyle name="Currency 3 3 2 5 2 2" xfId="13443"/>
    <cellStyle name="Currency 3 3 2 5 2 2 2" xfId="21811"/>
    <cellStyle name="Currency 3 3 2 5 2 2 2 2" xfId="40430"/>
    <cellStyle name="Currency 3 3 2 5 2 2 3" xfId="26096"/>
    <cellStyle name="Currency 3 3 2 5 2 2 3 2" xfId="44710"/>
    <cellStyle name="Currency 3 3 2 5 2 2 4" xfId="30380"/>
    <cellStyle name="Currency 3 3 2 5 2 2 4 2" xfId="48994"/>
    <cellStyle name="Currency 3 3 2 5 2 2 5" xfId="35980"/>
    <cellStyle name="Currency 3 3 2 5 2 3" xfId="18938"/>
    <cellStyle name="Currency 3 3 2 5 2 3 2" xfId="37562"/>
    <cellStyle name="Currency 3 3 2 5 3" xfId="13442"/>
    <cellStyle name="Currency 3 3 2 5 3 2" xfId="21810"/>
    <cellStyle name="Currency 3 3 2 5 3 2 2" xfId="40429"/>
    <cellStyle name="Currency 3 3 2 5 3 3" xfId="26095"/>
    <cellStyle name="Currency 3 3 2 5 3 3 2" xfId="44709"/>
    <cellStyle name="Currency 3 3 2 5 3 4" xfId="30379"/>
    <cellStyle name="Currency 3 3 2 5 3 4 2" xfId="48993"/>
    <cellStyle name="Currency 3 3 2 5 3 5" xfId="35979"/>
    <cellStyle name="Currency 3 3 2 5 4" xfId="18937"/>
    <cellStyle name="Currency 3 3 2 5 4 2" xfId="37561"/>
    <cellStyle name="Currency 3 3 2 6" xfId="1513"/>
    <cellStyle name="Currency 3 3 2 6 2" xfId="13444"/>
    <cellStyle name="Currency 3 3 2 6 2 2" xfId="21812"/>
    <cellStyle name="Currency 3 3 2 6 2 2 2" xfId="40431"/>
    <cellStyle name="Currency 3 3 2 6 2 3" xfId="26097"/>
    <cellStyle name="Currency 3 3 2 6 2 3 2" xfId="44711"/>
    <cellStyle name="Currency 3 3 2 6 2 4" xfId="30381"/>
    <cellStyle name="Currency 3 3 2 6 2 4 2" xfId="48995"/>
    <cellStyle name="Currency 3 3 2 6 2 5" xfId="35981"/>
    <cellStyle name="Currency 3 3 2 6 3" xfId="18939"/>
    <cellStyle name="Currency 3 3 2 6 3 2" xfId="37563"/>
    <cellStyle name="Currency 3 3 2 7" xfId="13435"/>
    <cellStyle name="Currency 3 3 2 7 2" xfId="21803"/>
    <cellStyle name="Currency 3 3 2 7 2 2" xfId="40422"/>
    <cellStyle name="Currency 3 3 2 7 3" xfId="26088"/>
    <cellStyle name="Currency 3 3 2 7 3 2" xfId="44702"/>
    <cellStyle name="Currency 3 3 2 7 4" xfId="30372"/>
    <cellStyle name="Currency 3 3 2 7 4 2" xfId="48986"/>
    <cellStyle name="Currency 3 3 2 7 5" xfId="35972"/>
    <cellStyle name="Currency 3 3 2 8" xfId="18930"/>
    <cellStyle name="Currency 3 3 2 8 2" xfId="37554"/>
    <cellStyle name="Currency 3 3 3" xfId="1514"/>
    <cellStyle name="Currency 3 3 3 2" xfId="1515"/>
    <cellStyle name="Currency 3 3 3 2 2" xfId="13446"/>
    <cellStyle name="Currency 3 3 3 2 2 2" xfId="21814"/>
    <cellStyle name="Currency 3 3 3 2 2 2 2" xfId="40433"/>
    <cellStyle name="Currency 3 3 3 2 2 3" xfId="26099"/>
    <cellStyle name="Currency 3 3 3 2 2 3 2" xfId="44713"/>
    <cellStyle name="Currency 3 3 3 2 2 4" xfId="30383"/>
    <cellStyle name="Currency 3 3 3 2 2 4 2" xfId="48997"/>
    <cellStyle name="Currency 3 3 3 2 2 5" xfId="35983"/>
    <cellStyle name="Currency 3 3 3 2 3" xfId="18941"/>
    <cellStyle name="Currency 3 3 3 2 3 2" xfId="37565"/>
    <cellStyle name="Currency 3 3 3 3" xfId="13445"/>
    <cellStyle name="Currency 3 3 3 3 2" xfId="21813"/>
    <cellStyle name="Currency 3 3 3 3 2 2" xfId="40432"/>
    <cellStyle name="Currency 3 3 3 3 3" xfId="26098"/>
    <cellStyle name="Currency 3 3 3 3 3 2" xfId="44712"/>
    <cellStyle name="Currency 3 3 3 3 4" xfId="30382"/>
    <cellStyle name="Currency 3 3 3 3 4 2" xfId="48996"/>
    <cellStyle name="Currency 3 3 3 3 5" xfId="35982"/>
    <cellStyle name="Currency 3 3 3 4" xfId="18940"/>
    <cellStyle name="Currency 3 3 3 4 2" xfId="37564"/>
    <cellStyle name="Currency 3 3 4" xfId="1516"/>
    <cellStyle name="Currency 3 3 4 2" xfId="1517"/>
    <cellStyle name="Currency 3 3 4 2 2" xfId="13448"/>
    <cellStyle name="Currency 3 3 4 2 2 2" xfId="21816"/>
    <cellStyle name="Currency 3 3 4 2 2 2 2" xfId="40435"/>
    <cellStyle name="Currency 3 3 4 2 2 3" xfId="26101"/>
    <cellStyle name="Currency 3 3 4 2 2 3 2" xfId="44715"/>
    <cellStyle name="Currency 3 3 4 2 2 4" xfId="30385"/>
    <cellStyle name="Currency 3 3 4 2 2 4 2" xfId="48999"/>
    <cellStyle name="Currency 3 3 4 2 2 5" xfId="35985"/>
    <cellStyle name="Currency 3 3 4 2 3" xfId="18943"/>
    <cellStyle name="Currency 3 3 4 2 3 2" xfId="37567"/>
    <cellStyle name="Currency 3 3 4 3" xfId="13447"/>
    <cellStyle name="Currency 3 3 4 3 2" xfId="21815"/>
    <cellStyle name="Currency 3 3 4 3 2 2" xfId="40434"/>
    <cellStyle name="Currency 3 3 4 3 3" xfId="26100"/>
    <cellStyle name="Currency 3 3 4 3 3 2" xfId="44714"/>
    <cellStyle name="Currency 3 3 4 3 4" xfId="30384"/>
    <cellStyle name="Currency 3 3 4 3 4 2" xfId="48998"/>
    <cellStyle name="Currency 3 3 4 3 5" xfId="35984"/>
    <cellStyle name="Currency 3 3 4 4" xfId="18942"/>
    <cellStyle name="Currency 3 3 4 4 2" xfId="37566"/>
    <cellStyle name="Currency 3 3 5" xfId="1518"/>
    <cellStyle name="Currency 3 3 5 2" xfId="1519"/>
    <cellStyle name="Currency 3 3 5 2 2" xfId="13450"/>
    <cellStyle name="Currency 3 3 5 2 2 2" xfId="21818"/>
    <cellStyle name="Currency 3 3 5 2 2 2 2" xfId="40437"/>
    <cellStyle name="Currency 3 3 5 2 2 3" xfId="26103"/>
    <cellStyle name="Currency 3 3 5 2 2 3 2" xfId="44717"/>
    <cellStyle name="Currency 3 3 5 2 2 4" xfId="30387"/>
    <cellStyle name="Currency 3 3 5 2 2 4 2" xfId="49001"/>
    <cellStyle name="Currency 3 3 5 2 2 5" xfId="35987"/>
    <cellStyle name="Currency 3 3 5 2 3" xfId="18945"/>
    <cellStyle name="Currency 3 3 5 2 3 2" xfId="37569"/>
    <cellStyle name="Currency 3 3 5 3" xfId="13449"/>
    <cellStyle name="Currency 3 3 5 3 2" xfId="21817"/>
    <cellStyle name="Currency 3 3 5 3 2 2" xfId="40436"/>
    <cellStyle name="Currency 3 3 5 3 3" xfId="26102"/>
    <cellStyle name="Currency 3 3 5 3 3 2" xfId="44716"/>
    <cellStyle name="Currency 3 3 5 3 4" xfId="30386"/>
    <cellStyle name="Currency 3 3 5 3 4 2" xfId="49000"/>
    <cellStyle name="Currency 3 3 5 3 5" xfId="35986"/>
    <cellStyle name="Currency 3 3 5 4" xfId="18944"/>
    <cellStyle name="Currency 3 3 5 4 2" xfId="37568"/>
    <cellStyle name="Currency 3 3 6" xfId="1520"/>
    <cellStyle name="Currency 3 3 6 2" xfId="1521"/>
    <cellStyle name="Currency 3 3 6 2 2" xfId="13452"/>
    <cellStyle name="Currency 3 3 6 2 2 2" xfId="21820"/>
    <cellStyle name="Currency 3 3 6 2 2 2 2" xfId="40439"/>
    <cellStyle name="Currency 3 3 6 2 2 3" xfId="26105"/>
    <cellStyle name="Currency 3 3 6 2 2 3 2" xfId="44719"/>
    <cellStyle name="Currency 3 3 6 2 2 4" xfId="30389"/>
    <cellStyle name="Currency 3 3 6 2 2 4 2" xfId="49003"/>
    <cellStyle name="Currency 3 3 6 2 2 5" xfId="35989"/>
    <cellStyle name="Currency 3 3 6 2 3" xfId="18947"/>
    <cellStyle name="Currency 3 3 6 2 3 2" xfId="37571"/>
    <cellStyle name="Currency 3 3 6 3" xfId="13451"/>
    <cellStyle name="Currency 3 3 6 3 2" xfId="21819"/>
    <cellStyle name="Currency 3 3 6 3 2 2" xfId="40438"/>
    <cellStyle name="Currency 3 3 6 3 3" xfId="26104"/>
    <cellStyle name="Currency 3 3 6 3 3 2" xfId="44718"/>
    <cellStyle name="Currency 3 3 6 3 4" xfId="30388"/>
    <cellStyle name="Currency 3 3 6 3 4 2" xfId="49002"/>
    <cellStyle name="Currency 3 3 6 3 5" xfId="35988"/>
    <cellStyle name="Currency 3 3 6 4" xfId="18946"/>
    <cellStyle name="Currency 3 3 6 4 2" xfId="37570"/>
    <cellStyle name="Currency 3 3 7" xfId="1522"/>
    <cellStyle name="Currency 3 3 7 2" xfId="1523"/>
    <cellStyle name="Currency 3 3 7 2 2" xfId="13454"/>
    <cellStyle name="Currency 3 3 7 2 2 2" xfId="21822"/>
    <cellStyle name="Currency 3 3 7 2 2 2 2" xfId="40441"/>
    <cellStyle name="Currency 3 3 7 2 2 3" xfId="26107"/>
    <cellStyle name="Currency 3 3 7 2 2 3 2" xfId="44721"/>
    <cellStyle name="Currency 3 3 7 2 2 4" xfId="30391"/>
    <cellStyle name="Currency 3 3 7 2 2 4 2" xfId="49005"/>
    <cellStyle name="Currency 3 3 7 2 2 5" xfId="35991"/>
    <cellStyle name="Currency 3 3 7 2 3" xfId="18949"/>
    <cellStyle name="Currency 3 3 7 2 3 2" xfId="37573"/>
    <cellStyle name="Currency 3 3 7 3" xfId="13453"/>
    <cellStyle name="Currency 3 3 7 3 2" xfId="21821"/>
    <cellStyle name="Currency 3 3 7 3 2 2" xfId="40440"/>
    <cellStyle name="Currency 3 3 7 3 3" xfId="26106"/>
    <cellStyle name="Currency 3 3 7 3 3 2" xfId="44720"/>
    <cellStyle name="Currency 3 3 7 3 4" xfId="30390"/>
    <cellStyle name="Currency 3 3 7 3 4 2" xfId="49004"/>
    <cellStyle name="Currency 3 3 7 3 5" xfId="35990"/>
    <cellStyle name="Currency 3 3 7 4" xfId="18948"/>
    <cellStyle name="Currency 3 3 7 4 2" xfId="37572"/>
    <cellStyle name="Currency 3 3 8" xfId="1524"/>
    <cellStyle name="Currency 3 3 8 2" xfId="1525"/>
    <cellStyle name="Currency 3 3 8 2 2" xfId="13456"/>
    <cellStyle name="Currency 3 3 8 2 2 2" xfId="21824"/>
    <cellStyle name="Currency 3 3 8 2 2 2 2" xfId="40443"/>
    <cellStyle name="Currency 3 3 8 2 2 3" xfId="26109"/>
    <cellStyle name="Currency 3 3 8 2 2 3 2" xfId="44723"/>
    <cellStyle name="Currency 3 3 8 2 2 4" xfId="30393"/>
    <cellStyle name="Currency 3 3 8 2 2 4 2" xfId="49007"/>
    <cellStyle name="Currency 3 3 8 2 2 5" xfId="35993"/>
    <cellStyle name="Currency 3 3 8 2 3" xfId="18951"/>
    <cellStyle name="Currency 3 3 8 2 3 2" xfId="37575"/>
    <cellStyle name="Currency 3 3 8 3" xfId="13455"/>
    <cellStyle name="Currency 3 3 8 3 2" xfId="21823"/>
    <cellStyle name="Currency 3 3 8 3 2 2" xfId="40442"/>
    <cellStyle name="Currency 3 3 8 3 3" xfId="26108"/>
    <cellStyle name="Currency 3 3 8 3 3 2" xfId="44722"/>
    <cellStyle name="Currency 3 3 8 3 4" xfId="30392"/>
    <cellStyle name="Currency 3 3 8 3 4 2" xfId="49006"/>
    <cellStyle name="Currency 3 3 8 3 5" xfId="35992"/>
    <cellStyle name="Currency 3 3 8 4" xfId="18950"/>
    <cellStyle name="Currency 3 3 8 4 2" xfId="37574"/>
    <cellStyle name="Currency 3 3 9" xfId="1526"/>
    <cellStyle name="Currency 3 3 9 2" xfId="1527"/>
    <cellStyle name="Currency 3 3 9 2 2" xfId="13458"/>
    <cellStyle name="Currency 3 3 9 2 2 2" xfId="21826"/>
    <cellStyle name="Currency 3 3 9 2 2 2 2" xfId="40445"/>
    <cellStyle name="Currency 3 3 9 2 2 3" xfId="26111"/>
    <cellStyle name="Currency 3 3 9 2 2 3 2" xfId="44725"/>
    <cellStyle name="Currency 3 3 9 2 2 4" xfId="30395"/>
    <cellStyle name="Currency 3 3 9 2 2 4 2" xfId="49009"/>
    <cellStyle name="Currency 3 3 9 2 2 5" xfId="35995"/>
    <cellStyle name="Currency 3 3 9 2 3" xfId="18953"/>
    <cellStyle name="Currency 3 3 9 2 3 2" xfId="37577"/>
    <cellStyle name="Currency 3 3 9 3" xfId="13457"/>
    <cellStyle name="Currency 3 3 9 3 2" xfId="21825"/>
    <cellStyle name="Currency 3 3 9 3 2 2" xfId="40444"/>
    <cellStyle name="Currency 3 3 9 3 3" xfId="26110"/>
    <cellStyle name="Currency 3 3 9 3 3 2" xfId="44724"/>
    <cellStyle name="Currency 3 3 9 3 4" xfId="30394"/>
    <cellStyle name="Currency 3 3 9 3 4 2" xfId="49008"/>
    <cellStyle name="Currency 3 3 9 3 5" xfId="35994"/>
    <cellStyle name="Currency 3 3 9 4" xfId="18952"/>
    <cellStyle name="Currency 3 3 9 4 2" xfId="37576"/>
    <cellStyle name="Currency 3 4" xfId="1528"/>
    <cellStyle name="Currency 3 4 2" xfId="1529"/>
    <cellStyle name="Currency 3 4 2 2" xfId="1530"/>
    <cellStyle name="Currency 3 4 2 2 2" xfId="13461"/>
    <cellStyle name="Currency 3 4 2 2 2 2" xfId="21829"/>
    <cellStyle name="Currency 3 4 2 2 2 2 2" xfId="40448"/>
    <cellStyle name="Currency 3 4 2 2 2 3" xfId="26114"/>
    <cellStyle name="Currency 3 4 2 2 2 3 2" xfId="44728"/>
    <cellStyle name="Currency 3 4 2 2 2 4" xfId="30398"/>
    <cellStyle name="Currency 3 4 2 2 2 4 2" xfId="49012"/>
    <cellStyle name="Currency 3 4 2 2 2 5" xfId="35998"/>
    <cellStyle name="Currency 3 4 2 2 3" xfId="18956"/>
    <cellStyle name="Currency 3 4 2 2 3 2" xfId="37580"/>
    <cellStyle name="Currency 3 4 2 3" xfId="13460"/>
    <cellStyle name="Currency 3 4 2 3 2" xfId="21828"/>
    <cellStyle name="Currency 3 4 2 3 2 2" xfId="40447"/>
    <cellStyle name="Currency 3 4 2 3 3" xfId="26113"/>
    <cellStyle name="Currency 3 4 2 3 3 2" xfId="44727"/>
    <cellStyle name="Currency 3 4 2 3 4" xfId="30397"/>
    <cellStyle name="Currency 3 4 2 3 4 2" xfId="49011"/>
    <cellStyle name="Currency 3 4 2 3 5" xfId="35997"/>
    <cellStyle name="Currency 3 4 2 4" xfId="18955"/>
    <cellStyle name="Currency 3 4 2 4 2" xfId="37579"/>
    <cellStyle name="Currency 3 4 3" xfId="1531"/>
    <cellStyle name="Currency 3 4 3 2" xfId="1532"/>
    <cellStyle name="Currency 3 4 3 2 2" xfId="13463"/>
    <cellStyle name="Currency 3 4 3 2 2 2" xfId="21831"/>
    <cellStyle name="Currency 3 4 3 2 2 2 2" xfId="40450"/>
    <cellStyle name="Currency 3 4 3 2 2 3" xfId="26116"/>
    <cellStyle name="Currency 3 4 3 2 2 3 2" xfId="44730"/>
    <cellStyle name="Currency 3 4 3 2 2 4" xfId="30400"/>
    <cellStyle name="Currency 3 4 3 2 2 4 2" xfId="49014"/>
    <cellStyle name="Currency 3 4 3 2 2 5" xfId="36000"/>
    <cellStyle name="Currency 3 4 3 2 3" xfId="18958"/>
    <cellStyle name="Currency 3 4 3 2 3 2" xfId="37582"/>
    <cellStyle name="Currency 3 4 3 3" xfId="13462"/>
    <cellStyle name="Currency 3 4 3 3 2" xfId="21830"/>
    <cellStyle name="Currency 3 4 3 3 2 2" xfId="40449"/>
    <cellStyle name="Currency 3 4 3 3 3" xfId="26115"/>
    <cellStyle name="Currency 3 4 3 3 3 2" xfId="44729"/>
    <cellStyle name="Currency 3 4 3 3 4" xfId="30399"/>
    <cellStyle name="Currency 3 4 3 3 4 2" xfId="49013"/>
    <cellStyle name="Currency 3 4 3 3 5" xfId="35999"/>
    <cellStyle name="Currency 3 4 3 4" xfId="18957"/>
    <cellStyle name="Currency 3 4 3 4 2" xfId="37581"/>
    <cellStyle name="Currency 3 4 4" xfId="1533"/>
    <cellStyle name="Currency 3 4 4 2" xfId="1534"/>
    <cellStyle name="Currency 3 4 4 2 2" xfId="13465"/>
    <cellStyle name="Currency 3 4 4 2 2 2" xfId="21833"/>
    <cellStyle name="Currency 3 4 4 2 2 2 2" xfId="40452"/>
    <cellStyle name="Currency 3 4 4 2 2 3" xfId="26118"/>
    <cellStyle name="Currency 3 4 4 2 2 3 2" xfId="44732"/>
    <cellStyle name="Currency 3 4 4 2 2 4" xfId="30402"/>
    <cellStyle name="Currency 3 4 4 2 2 4 2" xfId="49016"/>
    <cellStyle name="Currency 3 4 4 2 2 5" xfId="36002"/>
    <cellStyle name="Currency 3 4 4 2 3" xfId="18960"/>
    <cellStyle name="Currency 3 4 4 2 3 2" xfId="37584"/>
    <cellStyle name="Currency 3 4 4 3" xfId="13464"/>
    <cellStyle name="Currency 3 4 4 3 2" xfId="21832"/>
    <cellStyle name="Currency 3 4 4 3 2 2" xfId="40451"/>
    <cellStyle name="Currency 3 4 4 3 3" xfId="26117"/>
    <cellStyle name="Currency 3 4 4 3 3 2" xfId="44731"/>
    <cellStyle name="Currency 3 4 4 3 4" xfId="30401"/>
    <cellStyle name="Currency 3 4 4 3 4 2" xfId="49015"/>
    <cellStyle name="Currency 3 4 4 3 5" xfId="36001"/>
    <cellStyle name="Currency 3 4 4 4" xfId="18959"/>
    <cellStyle name="Currency 3 4 4 4 2" xfId="37583"/>
    <cellStyle name="Currency 3 4 5" xfId="1535"/>
    <cellStyle name="Currency 3 4 5 2" xfId="1536"/>
    <cellStyle name="Currency 3 4 5 2 2" xfId="13467"/>
    <cellStyle name="Currency 3 4 5 2 2 2" xfId="21835"/>
    <cellStyle name="Currency 3 4 5 2 2 2 2" xfId="40454"/>
    <cellStyle name="Currency 3 4 5 2 2 3" xfId="26120"/>
    <cellStyle name="Currency 3 4 5 2 2 3 2" xfId="44734"/>
    <cellStyle name="Currency 3 4 5 2 2 4" xfId="30404"/>
    <cellStyle name="Currency 3 4 5 2 2 4 2" xfId="49018"/>
    <cellStyle name="Currency 3 4 5 2 2 5" xfId="36004"/>
    <cellStyle name="Currency 3 4 5 2 3" xfId="18962"/>
    <cellStyle name="Currency 3 4 5 2 3 2" xfId="37586"/>
    <cellStyle name="Currency 3 4 5 3" xfId="13466"/>
    <cellStyle name="Currency 3 4 5 3 2" xfId="21834"/>
    <cellStyle name="Currency 3 4 5 3 2 2" xfId="40453"/>
    <cellStyle name="Currency 3 4 5 3 3" xfId="26119"/>
    <cellStyle name="Currency 3 4 5 3 3 2" xfId="44733"/>
    <cellStyle name="Currency 3 4 5 3 4" xfId="30403"/>
    <cellStyle name="Currency 3 4 5 3 4 2" xfId="49017"/>
    <cellStyle name="Currency 3 4 5 3 5" xfId="36003"/>
    <cellStyle name="Currency 3 4 5 4" xfId="18961"/>
    <cellStyle name="Currency 3 4 5 4 2" xfId="37585"/>
    <cellStyle name="Currency 3 4 6" xfId="1537"/>
    <cellStyle name="Currency 3 4 6 2" xfId="13468"/>
    <cellStyle name="Currency 3 4 6 2 2" xfId="21836"/>
    <cellStyle name="Currency 3 4 6 2 2 2" xfId="40455"/>
    <cellStyle name="Currency 3 4 6 2 3" xfId="26121"/>
    <cellStyle name="Currency 3 4 6 2 3 2" xfId="44735"/>
    <cellStyle name="Currency 3 4 6 2 4" xfId="30405"/>
    <cellStyle name="Currency 3 4 6 2 4 2" xfId="49019"/>
    <cellStyle name="Currency 3 4 6 2 5" xfId="36005"/>
    <cellStyle name="Currency 3 4 6 3" xfId="18963"/>
    <cellStyle name="Currency 3 4 6 3 2" xfId="37587"/>
    <cellStyle name="Currency 3 4 7" xfId="13459"/>
    <cellStyle name="Currency 3 4 7 2" xfId="21827"/>
    <cellStyle name="Currency 3 4 7 2 2" xfId="40446"/>
    <cellStyle name="Currency 3 4 7 3" xfId="26112"/>
    <cellStyle name="Currency 3 4 7 3 2" xfId="44726"/>
    <cellStyle name="Currency 3 4 7 4" xfId="30396"/>
    <cellStyle name="Currency 3 4 7 4 2" xfId="49010"/>
    <cellStyle name="Currency 3 4 7 5" xfId="35996"/>
    <cellStyle name="Currency 3 4 8" xfId="18954"/>
    <cellStyle name="Currency 3 4 8 2" xfId="37578"/>
    <cellStyle name="Currency 3 5" xfId="1538"/>
    <cellStyle name="Currency 3 5 2" xfId="1539"/>
    <cellStyle name="Currency 3 5 2 2" xfId="1540"/>
    <cellStyle name="Currency 3 5 2 2 2" xfId="13471"/>
    <cellStyle name="Currency 3 5 2 2 2 2" xfId="21839"/>
    <cellStyle name="Currency 3 5 2 2 2 2 2" xfId="40458"/>
    <cellStyle name="Currency 3 5 2 2 2 3" xfId="26124"/>
    <cellStyle name="Currency 3 5 2 2 2 3 2" xfId="44738"/>
    <cellStyle name="Currency 3 5 2 2 2 4" xfId="30408"/>
    <cellStyle name="Currency 3 5 2 2 2 4 2" xfId="49022"/>
    <cellStyle name="Currency 3 5 2 2 2 5" xfId="36008"/>
    <cellStyle name="Currency 3 5 2 2 3" xfId="18966"/>
    <cellStyle name="Currency 3 5 2 2 3 2" xfId="37590"/>
    <cellStyle name="Currency 3 5 2 3" xfId="13470"/>
    <cellStyle name="Currency 3 5 2 3 2" xfId="21838"/>
    <cellStyle name="Currency 3 5 2 3 2 2" xfId="40457"/>
    <cellStyle name="Currency 3 5 2 3 3" xfId="26123"/>
    <cellStyle name="Currency 3 5 2 3 3 2" xfId="44737"/>
    <cellStyle name="Currency 3 5 2 3 4" xfId="30407"/>
    <cellStyle name="Currency 3 5 2 3 4 2" xfId="49021"/>
    <cellStyle name="Currency 3 5 2 3 5" xfId="36007"/>
    <cellStyle name="Currency 3 5 2 4" xfId="18965"/>
    <cellStyle name="Currency 3 5 2 4 2" xfId="37589"/>
    <cellStyle name="Currency 3 5 3" xfId="1541"/>
    <cellStyle name="Currency 3 5 3 2" xfId="1542"/>
    <cellStyle name="Currency 3 5 3 2 2" xfId="13473"/>
    <cellStyle name="Currency 3 5 3 2 2 2" xfId="21841"/>
    <cellStyle name="Currency 3 5 3 2 2 2 2" xfId="40460"/>
    <cellStyle name="Currency 3 5 3 2 2 3" xfId="26126"/>
    <cellStyle name="Currency 3 5 3 2 2 3 2" xfId="44740"/>
    <cellStyle name="Currency 3 5 3 2 2 4" xfId="30410"/>
    <cellStyle name="Currency 3 5 3 2 2 4 2" xfId="49024"/>
    <cellStyle name="Currency 3 5 3 2 2 5" xfId="36010"/>
    <cellStyle name="Currency 3 5 3 2 3" xfId="18968"/>
    <cellStyle name="Currency 3 5 3 2 3 2" xfId="37592"/>
    <cellStyle name="Currency 3 5 3 3" xfId="13472"/>
    <cellStyle name="Currency 3 5 3 3 2" xfId="21840"/>
    <cellStyle name="Currency 3 5 3 3 2 2" xfId="40459"/>
    <cellStyle name="Currency 3 5 3 3 3" xfId="26125"/>
    <cellStyle name="Currency 3 5 3 3 3 2" xfId="44739"/>
    <cellStyle name="Currency 3 5 3 3 4" xfId="30409"/>
    <cellStyle name="Currency 3 5 3 3 4 2" xfId="49023"/>
    <cellStyle name="Currency 3 5 3 3 5" xfId="36009"/>
    <cellStyle name="Currency 3 5 3 4" xfId="18967"/>
    <cellStyle name="Currency 3 5 3 4 2" xfId="37591"/>
    <cellStyle name="Currency 3 5 4" xfId="1543"/>
    <cellStyle name="Currency 3 5 4 2" xfId="1544"/>
    <cellStyle name="Currency 3 5 4 2 2" xfId="13475"/>
    <cellStyle name="Currency 3 5 4 2 2 2" xfId="21843"/>
    <cellStyle name="Currency 3 5 4 2 2 2 2" xfId="40462"/>
    <cellStyle name="Currency 3 5 4 2 2 3" xfId="26128"/>
    <cellStyle name="Currency 3 5 4 2 2 3 2" xfId="44742"/>
    <cellStyle name="Currency 3 5 4 2 2 4" xfId="30412"/>
    <cellStyle name="Currency 3 5 4 2 2 4 2" xfId="49026"/>
    <cellStyle name="Currency 3 5 4 2 2 5" xfId="36012"/>
    <cellStyle name="Currency 3 5 4 2 3" xfId="18970"/>
    <cellStyle name="Currency 3 5 4 2 3 2" xfId="37594"/>
    <cellStyle name="Currency 3 5 4 3" xfId="13474"/>
    <cellStyle name="Currency 3 5 4 3 2" xfId="21842"/>
    <cellStyle name="Currency 3 5 4 3 2 2" xfId="40461"/>
    <cellStyle name="Currency 3 5 4 3 3" xfId="26127"/>
    <cellStyle name="Currency 3 5 4 3 3 2" xfId="44741"/>
    <cellStyle name="Currency 3 5 4 3 4" xfId="30411"/>
    <cellStyle name="Currency 3 5 4 3 4 2" xfId="49025"/>
    <cellStyle name="Currency 3 5 4 3 5" xfId="36011"/>
    <cellStyle name="Currency 3 5 4 4" xfId="18969"/>
    <cellStyle name="Currency 3 5 4 4 2" xfId="37593"/>
    <cellStyle name="Currency 3 5 5" xfId="1545"/>
    <cellStyle name="Currency 3 5 5 2" xfId="1546"/>
    <cellStyle name="Currency 3 5 5 2 2" xfId="13477"/>
    <cellStyle name="Currency 3 5 5 2 2 2" xfId="21845"/>
    <cellStyle name="Currency 3 5 5 2 2 2 2" xfId="40464"/>
    <cellStyle name="Currency 3 5 5 2 2 3" xfId="26130"/>
    <cellStyle name="Currency 3 5 5 2 2 3 2" xfId="44744"/>
    <cellStyle name="Currency 3 5 5 2 2 4" xfId="30414"/>
    <cellStyle name="Currency 3 5 5 2 2 4 2" xfId="49028"/>
    <cellStyle name="Currency 3 5 5 2 2 5" xfId="36014"/>
    <cellStyle name="Currency 3 5 5 2 3" xfId="18972"/>
    <cellStyle name="Currency 3 5 5 2 3 2" xfId="37596"/>
    <cellStyle name="Currency 3 5 5 3" xfId="13476"/>
    <cellStyle name="Currency 3 5 5 3 2" xfId="21844"/>
    <cellStyle name="Currency 3 5 5 3 2 2" xfId="40463"/>
    <cellStyle name="Currency 3 5 5 3 3" xfId="26129"/>
    <cellStyle name="Currency 3 5 5 3 3 2" xfId="44743"/>
    <cellStyle name="Currency 3 5 5 3 4" xfId="30413"/>
    <cellStyle name="Currency 3 5 5 3 4 2" xfId="49027"/>
    <cellStyle name="Currency 3 5 5 3 5" xfId="36013"/>
    <cellStyle name="Currency 3 5 5 4" xfId="18971"/>
    <cellStyle name="Currency 3 5 5 4 2" xfId="37595"/>
    <cellStyle name="Currency 3 5 6" xfId="1547"/>
    <cellStyle name="Currency 3 5 6 2" xfId="13478"/>
    <cellStyle name="Currency 3 5 6 2 2" xfId="21846"/>
    <cellStyle name="Currency 3 5 6 2 2 2" xfId="40465"/>
    <cellStyle name="Currency 3 5 6 2 3" xfId="26131"/>
    <cellStyle name="Currency 3 5 6 2 3 2" xfId="44745"/>
    <cellStyle name="Currency 3 5 6 2 4" xfId="30415"/>
    <cellStyle name="Currency 3 5 6 2 4 2" xfId="49029"/>
    <cellStyle name="Currency 3 5 6 2 5" xfId="36015"/>
    <cellStyle name="Currency 3 5 6 3" xfId="18973"/>
    <cellStyle name="Currency 3 5 6 3 2" xfId="37597"/>
    <cellStyle name="Currency 3 5 7" xfId="13469"/>
    <cellStyle name="Currency 3 5 7 2" xfId="21837"/>
    <cellStyle name="Currency 3 5 7 2 2" xfId="40456"/>
    <cellStyle name="Currency 3 5 7 3" xfId="26122"/>
    <cellStyle name="Currency 3 5 7 3 2" xfId="44736"/>
    <cellStyle name="Currency 3 5 7 4" xfId="30406"/>
    <cellStyle name="Currency 3 5 7 4 2" xfId="49020"/>
    <cellStyle name="Currency 3 5 7 5" xfId="36006"/>
    <cellStyle name="Currency 3 5 8" xfId="18964"/>
    <cellStyle name="Currency 3 5 8 2" xfId="37588"/>
    <cellStyle name="Currency 3 6" xfId="1548"/>
    <cellStyle name="Currency 3 6 2" xfId="1549"/>
    <cellStyle name="Currency 3 6 2 2" xfId="1550"/>
    <cellStyle name="Currency 3 6 2 2 2" xfId="13481"/>
    <cellStyle name="Currency 3 6 2 2 2 2" xfId="21849"/>
    <cellStyle name="Currency 3 6 2 2 2 2 2" xfId="40468"/>
    <cellStyle name="Currency 3 6 2 2 2 3" xfId="26134"/>
    <cellStyle name="Currency 3 6 2 2 2 3 2" xfId="44748"/>
    <cellStyle name="Currency 3 6 2 2 2 4" xfId="30418"/>
    <cellStyle name="Currency 3 6 2 2 2 4 2" xfId="49032"/>
    <cellStyle name="Currency 3 6 2 2 2 5" xfId="36018"/>
    <cellStyle name="Currency 3 6 2 2 3" xfId="18976"/>
    <cellStyle name="Currency 3 6 2 2 3 2" xfId="37600"/>
    <cellStyle name="Currency 3 6 2 3" xfId="13480"/>
    <cellStyle name="Currency 3 6 2 3 2" xfId="21848"/>
    <cellStyle name="Currency 3 6 2 3 2 2" xfId="40467"/>
    <cellStyle name="Currency 3 6 2 3 3" xfId="26133"/>
    <cellStyle name="Currency 3 6 2 3 3 2" xfId="44747"/>
    <cellStyle name="Currency 3 6 2 3 4" xfId="30417"/>
    <cellStyle name="Currency 3 6 2 3 4 2" xfId="49031"/>
    <cellStyle name="Currency 3 6 2 3 5" xfId="36017"/>
    <cellStyle name="Currency 3 6 2 4" xfId="18975"/>
    <cellStyle name="Currency 3 6 2 4 2" xfId="37599"/>
    <cellStyle name="Currency 3 6 3" xfId="1551"/>
    <cellStyle name="Currency 3 6 3 2" xfId="1552"/>
    <cellStyle name="Currency 3 6 3 2 2" xfId="13483"/>
    <cellStyle name="Currency 3 6 3 2 2 2" xfId="21851"/>
    <cellStyle name="Currency 3 6 3 2 2 2 2" xfId="40470"/>
    <cellStyle name="Currency 3 6 3 2 2 3" xfId="26136"/>
    <cellStyle name="Currency 3 6 3 2 2 3 2" xfId="44750"/>
    <cellStyle name="Currency 3 6 3 2 2 4" xfId="30420"/>
    <cellStyle name="Currency 3 6 3 2 2 4 2" xfId="49034"/>
    <cellStyle name="Currency 3 6 3 2 2 5" xfId="36020"/>
    <cellStyle name="Currency 3 6 3 2 3" xfId="18978"/>
    <cellStyle name="Currency 3 6 3 2 3 2" xfId="37602"/>
    <cellStyle name="Currency 3 6 3 3" xfId="13482"/>
    <cellStyle name="Currency 3 6 3 3 2" xfId="21850"/>
    <cellStyle name="Currency 3 6 3 3 2 2" xfId="40469"/>
    <cellStyle name="Currency 3 6 3 3 3" xfId="26135"/>
    <cellStyle name="Currency 3 6 3 3 3 2" xfId="44749"/>
    <cellStyle name="Currency 3 6 3 3 4" xfId="30419"/>
    <cellStyle name="Currency 3 6 3 3 4 2" xfId="49033"/>
    <cellStyle name="Currency 3 6 3 3 5" xfId="36019"/>
    <cellStyle name="Currency 3 6 3 4" xfId="18977"/>
    <cellStyle name="Currency 3 6 3 4 2" xfId="37601"/>
    <cellStyle name="Currency 3 6 4" xfId="1553"/>
    <cellStyle name="Currency 3 6 4 2" xfId="1554"/>
    <cellStyle name="Currency 3 6 4 2 2" xfId="13485"/>
    <cellStyle name="Currency 3 6 4 2 2 2" xfId="21853"/>
    <cellStyle name="Currency 3 6 4 2 2 2 2" xfId="40472"/>
    <cellStyle name="Currency 3 6 4 2 2 3" xfId="26138"/>
    <cellStyle name="Currency 3 6 4 2 2 3 2" xfId="44752"/>
    <cellStyle name="Currency 3 6 4 2 2 4" xfId="30422"/>
    <cellStyle name="Currency 3 6 4 2 2 4 2" xfId="49036"/>
    <cellStyle name="Currency 3 6 4 2 2 5" xfId="36022"/>
    <cellStyle name="Currency 3 6 4 2 3" xfId="18980"/>
    <cellStyle name="Currency 3 6 4 2 3 2" xfId="37604"/>
    <cellStyle name="Currency 3 6 4 3" xfId="13484"/>
    <cellStyle name="Currency 3 6 4 3 2" xfId="21852"/>
    <cellStyle name="Currency 3 6 4 3 2 2" xfId="40471"/>
    <cellStyle name="Currency 3 6 4 3 3" xfId="26137"/>
    <cellStyle name="Currency 3 6 4 3 3 2" xfId="44751"/>
    <cellStyle name="Currency 3 6 4 3 4" xfId="30421"/>
    <cellStyle name="Currency 3 6 4 3 4 2" xfId="49035"/>
    <cellStyle name="Currency 3 6 4 3 5" xfId="36021"/>
    <cellStyle name="Currency 3 6 4 4" xfId="18979"/>
    <cellStyle name="Currency 3 6 4 4 2" xfId="37603"/>
    <cellStyle name="Currency 3 6 5" xfId="1555"/>
    <cellStyle name="Currency 3 6 5 2" xfId="1556"/>
    <cellStyle name="Currency 3 6 5 2 2" xfId="13487"/>
    <cellStyle name="Currency 3 6 5 2 2 2" xfId="21855"/>
    <cellStyle name="Currency 3 6 5 2 2 2 2" xfId="40474"/>
    <cellStyle name="Currency 3 6 5 2 2 3" xfId="26140"/>
    <cellStyle name="Currency 3 6 5 2 2 3 2" xfId="44754"/>
    <cellStyle name="Currency 3 6 5 2 2 4" xfId="30424"/>
    <cellStyle name="Currency 3 6 5 2 2 4 2" xfId="49038"/>
    <cellStyle name="Currency 3 6 5 2 2 5" xfId="36024"/>
    <cellStyle name="Currency 3 6 5 2 3" xfId="18982"/>
    <cellStyle name="Currency 3 6 5 2 3 2" xfId="37606"/>
    <cellStyle name="Currency 3 6 5 3" xfId="13486"/>
    <cellStyle name="Currency 3 6 5 3 2" xfId="21854"/>
    <cellStyle name="Currency 3 6 5 3 2 2" xfId="40473"/>
    <cellStyle name="Currency 3 6 5 3 3" xfId="26139"/>
    <cellStyle name="Currency 3 6 5 3 3 2" xfId="44753"/>
    <cellStyle name="Currency 3 6 5 3 4" xfId="30423"/>
    <cellStyle name="Currency 3 6 5 3 4 2" xfId="49037"/>
    <cellStyle name="Currency 3 6 5 3 5" xfId="36023"/>
    <cellStyle name="Currency 3 6 5 4" xfId="18981"/>
    <cellStyle name="Currency 3 6 5 4 2" xfId="37605"/>
    <cellStyle name="Currency 3 6 6" xfId="1557"/>
    <cellStyle name="Currency 3 6 6 2" xfId="13488"/>
    <cellStyle name="Currency 3 6 6 2 2" xfId="21856"/>
    <cellStyle name="Currency 3 6 6 2 2 2" xfId="40475"/>
    <cellStyle name="Currency 3 6 6 2 3" xfId="26141"/>
    <cellStyle name="Currency 3 6 6 2 3 2" xfId="44755"/>
    <cellStyle name="Currency 3 6 6 2 4" xfId="30425"/>
    <cellStyle name="Currency 3 6 6 2 4 2" xfId="49039"/>
    <cellStyle name="Currency 3 6 6 2 5" xfId="36025"/>
    <cellStyle name="Currency 3 6 6 3" xfId="18983"/>
    <cellStyle name="Currency 3 6 6 3 2" xfId="37607"/>
    <cellStyle name="Currency 3 6 7" xfId="13479"/>
    <cellStyle name="Currency 3 6 7 2" xfId="21847"/>
    <cellStyle name="Currency 3 6 7 2 2" xfId="40466"/>
    <cellStyle name="Currency 3 6 7 3" xfId="26132"/>
    <cellStyle name="Currency 3 6 7 3 2" xfId="44746"/>
    <cellStyle name="Currency 3 6 7 4" xfId="30416"/>
    <cellStyle name="Currency 3 6 7 4 2" xfId="49030"/>
    <cellStyle name="Currency 3 6 7 5" xfId="36016"/>
    <cellStyle name="Currency 3 6 8" xfId="18974"/>
    <cellStyle name="Currency 3 6 8 2" xfId="37598"/>
    <cellStyle name="Currency 3 7" xfId="1558"/>
    <cellStyle name="Currency 3 7 2" xfId="1559"/>
    <cellStyle name="Currency 3 7 2 2" xfId="1560"/>
    <cellStyle name="Currency 3 7 2 2 2" xfId="13491"/>
    <cellStyle name="Currency 3 7 2 2 2 2" xfId="21859"/>
    <cellStyle name="Currency 3 7 2 2 2 2 2" xfId="40478"/>
    <cellStyle name="Currency 3 7 2 2 2 3" xfId="26144"/>
    <cellStyle name="Currency 3 7 2 2 2 3 2" xfId="44758"/>
    <cellStyle name="Currency 3 7 2 2 2 4" xfId="30428"/>
    <cellStyle name="Currency 3 7 2 2 2 4 2" xfId="49042"/>
    <cellStyle name="Currency 3 7 2 2 2 5" xfId="36028"/>
    <cellStyle name="Currency 3 7 2 2 3" xfId="18986"/>
    <cellStyle name="Currency 3 7 2 2 3 2" xfId="37610"/>
    <cellStyle name="Currency 3 7 2 3" xfId="13490"/>
    <cellStyle name="Currency 3 7 2 3 2" xfId="21858"/>
    <cellStyle name="Currency 3 7 2 3 2 2" xfId="40477"/>
    <cellStyle name="Currency 3 7 2 3 3" xfId="26143"/>
    <cellStyle name="Currency 3 7 2 3 3 2" xfId="44757"/>
    <cellStyle name="Currency 3 7 2 3 4" xfId="30427"/>
    <cellStyle name="Currency 3 7 2 3 4 2" xfId="49041"/>
    <cellStyle name="Currency 3 7 2 3 5" xfId="36027"/>
    <cellStyle name="Currency 3 7 2 4" xfId="18985"/>
    <cellStyle name="Currency 3 7 2 4 2" xfId="37609"/>
    <cellStyle name="Currency 3 7 3" xfId="1561"/>
    <cellStyle name="Currency 3 7 3 2" xfId="1562"/>
    <cellStyle name="Currency 3 7 3 2 2" xfId="13493"/>
    <cellStyle name="Currency 3 7 3 2 2 2" xfId="21861"/>
    <cellStyle name="Currency 3 7 3 2 2 2 2" xfId="40480"/>
    <cellStyle name="Currency 3 7 3 2 2 3" xfId="26146"/>
    <cellStyle name="Currency 3 7 3 2 2 3 2" xfId="44760"/>
    <cellStyle name="Currency 3 7 3 2 2 4" xfId="30430"/>
    <cellStyle name="Currency 3 7 3 2 2 4 2" xfId="49044"/>
    <cellStyle name="Currency 3 7 3 2 2 5" xfId="36030"/>
    <cellStyle name="Currency 3 7 3 2 3" xfId="18988"/>
    <cellStyle name="Currency 3 7 3 2 3 2" xfId="37612"/>
    <cellStyle name="Currency 3 7 3 3" xfId="13492"/>
    <cellStyle name="Currency 3 7 3 3 2" xfId="21860"/>
    <cellStyle name="Currency 3 7 3 3 2 2" xfId="40479"/>
    <cellStyle name="Currency 3 7 3 3 3" xfId="26145"/>
    <cellStyle name="Currency 3 7 3 3 3 2" xfId="44759"/>
    <cellStyle name="Currency 3 7 3 3 4" xfId="30429"/>
    <cellStyle name="Currency 3 7 3 3 4 2" xfId="49043"/>
    <cellStyle name="Currency 3 7 3 3 5" xfId="36029"/>
    <cellStyle name="Currency 3 7 3 4" xfId="18987"/>
    <cellStyle name="Currency 3 7 3 4 2" xfId="37611"/>
    <cellStyle name="Currency 3 7 4" xfId="1563"/>
    <cellStyle name="Currency 3 7 4 2" xfId="1564"/>
    <cellStyle name="Currency 3 7 4 2 2" xfId="13495"/>
    <cellStyle name="Currency 3 7 4 2 2 2" xfId="21863"/>
    <cellStyle name="Currency 3 7 4 2 2 2 2" xfId="40482"/>
    <cellStyle name="Currency 3 7 4 2 2 3" xfId="26148"/>
    <cellStyle name="Currency 3 7 4 2 2 3 2" xfId="44762"/>
    <cellStyle name="Currency 3 7 4 2 2 4" xfId="30432"/>
    <cellStyle name="Currency 3 7 4 2 2 4 2" xfId="49046"/>
    <cellStyle name="Currency 3 7 4 2 2 5" xfId="36032"/>
    <cellStyle name="Currency 3 7 4 2 3" xfId="18990"/>
    <cellStyle name="Currency 3 7 4 2 3 2" xfId="37614"/>
    <cellStyle name="Currency 3 7 4 3" xfId="13494"/>
    <cellStyle name="Currency 3 7 4 3 2" xfId="21862"/>
    <cellStyle name="Currency 3 7 4 3 2 2" xfId="40481"/>
    <cellStyle name="Currency 3 7 4 3 3" xfId="26147"/>
    <cellStyle name="Currency 3 7 4 3 3 2" xfId="44761"/>
    <cellStyle name="Currency 3 7 4 3 4" xfId="30431"/>
    <cellStyle name="Currency 3 7 4 3 4 2" xfId="49045"/>
    <cellStyle name="Currency 3 7 4 3 5" xfId="36031"/>
    <cellStyle name="Currency 3 7 4 4" xfId="18989"/>
    <cellStyle name="Currency 3 7 4 4 2" xfId="37613"/>
    <cellStyle name="Currency 3 7 5" xfId="1565"/>
    <cellStyle name="Currency 3 7 5 2" xfId="1566"/>
    <cellStyle name="Currency 3 7 5 2 2" xfId="13497"/>
    <cellStyle name="Currency 3 7 5 2 2 2" xfId="21865"/>
    <cellStyle name="Currency 3 7 5 2 2 2 2" xfId="40484"/>
    <cellStyle name="Currency 3 7 5 2 2 3" xfId="26150"/>
    <cellStyle name="Currency 3 7 5 2 2 3 2" xfId="44764"/>
    <cellStyle name="Currency 3 7 5 2 2 4" xfId="30434"/>
    <cellStyle name="Currency 3 7 5 2 2 4 2" xfId="49048"/>
    <cellStyle name="Currency 3 7 5 2 2 5" xfId="36034"/>
    <cellStyle name="Currency 3 7 5 2 3" xfId="18992"/>
    <cellStyle name="Currency 3 7 5 2 3 2" xfId="37616"/>
    <cellStyle name="Currency 3 7 5 3" xfId="13496"/>
    <cellStyle name="Currency 3 7 5 3 2" xfId="21864"/>
    <cellStyle name="Currency 3 7 5 3 2 2" xfId="40483"/>
    <cellStyle name="Currency 3 7 5 3 3" xfId="26149"/>
    <cellStyle name="Currency 3 7 5 3 3 2" xfId="44763"/>
    <cellStyle name="Currency 3 7 5 3 4" xfId="30433"/>
    <cellStyle name="Currency 3 7 5 3 4 2" xfId="49047"/>
    <cellStyle name="Currency 3 7 5 3 5" xfId="36033"/>
    <cellStyle name="Currency 3 7 5 4" xfId="18991"/>
    <cellStyle name="Currency 3 7 5 4 2" xfId="37615"/>
    <cellStyle name="Currency 3 7 6" xfId="1567"/>
    <cellStyle name="Currency 3 7 6 2" xfId="13498"/>
    <cellStyle name="Currency 3 7 6 2 2" xfId="21866"/>
    <cellStyle name="Currency 3 7 6 2 2 2" xfId="40485"/>
    <cellStyle name="Currency 3 7 6 2 3" xfId="26151"/>
    <cellStyle name="Currency 3 7 6 2 3 2" xfId="44765"/>
    <cellStyle name="Currency 3 7 6 2 4" xfId="30435"/>
    <cellStyle name="Currency 3 7 6 2 4 2" xfId="49049"/>
    <cellStyle name="Currency 3 7 6 2 5" xfId="36035"/>
    <cellStyle name="Currency 3 7 6 3" xfId="18993"/>
    <cellStyle name="Currency 3 7 6 3 2" xfId="37617"/>
    <cellStyle name="Currency 3 7 7" xfId="13489"/>
    <cellStyle name="Currency 3 7 7 2" xfId="21857"/>
    <cellStyle name="Currency 3 7 7 2 2" xfId="40476"/>
    <cellStyle name="Currency 3 7 7 3" xfId="26142"/>
    <cellStyle name="Currency 3 7 7 3 2" xfId="44756"/>
    <cellStyle name="Currency 3 7 7 4" xfId="30426"/>
    <cellStyle name="Currency 3 7 7 4 2" xfId="49040"/>
    <cellStyle name="Currency 3 7 7 5" xfId="36026"/>
    <cellStyle name="Currency 3 7 8" xfId="18984"/>
    <cellStyle name="Currency 3 7 8 2" xfId="37608"/>
    <cellStyle name="Currency 3 8" xfId="1568"/>
    <cellStyle name="Currency 3 8 2" xfId="1569"/>
    <cellStyle name="Currency 3 8 2 2" xfId="1570"/>
    <cellStyle name="Currency 3 8 2 2 2" xfId="13501"/>
    <cellStyle name="Currency 3 8 2 2 2 2" xfId="21869"/>
    <cellStyle name="Currency 3 8 2 2 2 2 2" xfId="40488"/>
    <cellStyle name="Currency 3 8 2 2 2 3" xfId="26154"/>
    <cellStyle name="Currency 3 8 2 2 2 3 2" xfId="44768"/>
    <cellStyle name="Currency 3 8 2 2 2 4" xfId="30438"/>
    <cellStyle name="Currency 3 8 2 2 2 4 2" xfId="49052"/>
    <cellStyle name="Currency 3 8 2 2 2 5" xfId="36038"/>
    <cellStyle name="Currency 3 8 2 2 3" xfId="18996"/>
    <cellStyle name="Currency 3 8 2 2 3 2" xfId="37620"/>
    <cellStyle name="Currency 3 8 2 3" xfId="13500"/>
    <cellStyle name="Currency 3 8 2 3 2" xfId="21868"/>
    <cellStyle name="Currency 3 8 2 3 2 2" xfId="40487"/>
    <cellStyle name="Currency 3 8 2 3 3" xfId="26153"/>
    <cellStyle name="Currency 3 8 2 3 3 2" xfId="44767"/>
    <cellStyle name="Currency 3 8 2 3 4" xfId="30437"/>
    <cellStyle name="Currency 3 8 2 3 4 2" xfId="49051"/>
    <cellStyle name="Currency 3 8 2 3 5" xfId="36037"/>
    <cellStyle name="Currency 3 8 2 4" xfId="18995"/>
    <cellStyle name="Currency 3 8 2 4 2" xfId="37619"/>
    <cellStyle name="Currency 3 8 3" xfId="1571"/>
    <cellStyle name="Currency 3 8 3 2" xfId="1572"/>
    <cellStyle name="Currency 3 8 3 2 2" xfId="13503"/>
    <cellStyle name="Currency 3 8 3 2 2 2" xfId="21871"/>
    <cellStyle name="Currency 3 8 3 2 2 2 2" xfId="40490"/>
    <cellStyle name="Currency 3 8 3 2 2 3" xfId="26156"/>
    <cellStyle name="Currency 3 8 3 2 2 3 2" xfId="44770"/>
    <cellStyle name="Currency 3 8 3 2 2 4" xfId="30440"/>
    <cellStyle name="Currency 3 8 3 2 2 4 2" xfId="49054"/>
    <cellStyle name="Currency 3 8 3 2 2 5" xfId="36040"/>
    <cellStyle name="Currency 3 8 3 2 3" xfId="18998"/>
    <cellStyle name="Currency 3 8 3 2 3 2" xfId="37622"/>
    <cellStyle name="Currency 3 8 3 3" xfId="13502"/>
    <cellStyle name="Currency 3 8 3 3 2" xfId="21870"/>
    <cellStyle name="Currency 3 8 3 3 2 2" xfId="40489"/>
    <cellStyle name="Currency 3 8 3 3 3" xfId="26155"/>
    <cellStyle name="Currency 3 8 3 3 3 2" xfId="44769"/>
    <cellStyle name="Currency 3 8 3 3 4" xfId="30439"/>
    <cellStyle name="Currency 3 8 3 3 4 2" xfId="49053"/>
    <cellStyle name="Currency 3 8 3 3 5" xfId="36039"/>
    <cellStyle name="Currency 3 8 3 4" xfId="18997"/>
    <cellStyle name="Currency 3 8 3 4 2" xfId="37621"/>
    <cellStyle name="Currency 3 8 4" xfId="1573"/>
    <cellStyle name="Currency 3 8 4 2" xfId="1574"/>
    <cellStyle name="Currency 3 8 4 2 2" xfId="13505"/>
    <cellStyle name="Currency 3 8 4 2 2 2" xfId="21873"/>
    <cellStyle name="Currency 3 8 4 2 2 2 2" xfId="40492"/>
    <cellStyle name="Currency 3 8 4 2 2 3" xfId="26158"/>
    <cellStyle name="Currency 3 8 4 2 2 3 2" xfId="44772"/>
    <cellStyle name="Currency 3 8 4 2 2 4" xfId="30442"/>
    <cellStyle name="Currency 3 8 4 2 2 4 2" xfId="49056"/>
    <cellStyle name="Currency 3 8 4 2 2 5" xfId="36042"/>
    <cellStyle name="Currency 3 8 4 2 3" xfId="19000"/>
    <cellStyle name="Currency 3 8 4 2 3 2" xfId="37624"/>
    <cellStyle name="Currency 3 8 4 3" xfId="13504"/>
    <cellStyle name="Currency 3 8 4 3 2" xfId="21872"/>
    <cellStyle name="Currency 3 8 4 3 2 2" xfId="40491"/>
    <cellStyle name="Currency 3 8 4 3 3" xfId="26157"/>
    <cellStyle name="Currency 3 8 4 3 3 2" xfId="44771"/>
    <cellStyle name="Currency 3 8 4 3 4" xfId="30441"/>
    <cellStyle name="Currency 3 8 4 3 4 2" xfId="49055"/>
    <cellStyle name="Currency 3 8 4 3 5" xfId="36041"/>
    <cellStyle name="Currency 3 8 4 4" xfId="18999"/>
    <cellStyle name="Currency 3 8 4 4 2" xfId="37623"/>
    <cellStyle name="Currency 3 8 5" xfId="1575"/>
    <cellStyle name="Currency 3 8 5 2" xfId="13506"/>
    <cellStyle name="Currency 3 8 5 2 2" xfId="21874"/>
    <cellStyle name="Currency 3 8 5 2 2 2" xfId="40493"/>
    <cellStyle name="Currency 3 8 5 2 3" xfId="26159"/>
    <cellStyle name="Currency 3 8 5 2 3 2" xfId="44773"/>
    <cellStyle name="Currency 3 8 5 2 4" xfId="30443"/>
    <cellStyle name="Currency 3 8 5 2 4 2" xfId="49057"/>
    <cellStyle name="Currency 3 8 5 2 5" xfId="36043"/>
    <cellStyle name="Currency 3 8 5 3" xfId="19001"/>
    <cellStyle name="Currency 3 8 5 3 2" xfId="37625"/>
    <cellStyle name="Currency 3 8 6" xfId="13499"/>
    <cellStyle name="Currency 3 8 6 2" xfId="21867"/>
    <cellStyle name="Currency 3 8 6 2 2" xfId="40486"/>
    <cellStyle name="Currency 3 8 6 3" xfId="26152"/>
    <cellStyle name="Currency 3 8 6 3 2" xfId="44766"/>
    <cellStyle name="Currency 3 8 6 4" xfId="30436"/>
    <cellStyle name="Currency 3 8 6 4 2" xfId="49050"/>
    <cellStyle name="Currency 3 8 6 5" xfId="36036"/>
    <cellStyle name="Currency 3 8 7" xfId="18994"/>
    <cellStyle name="Currency 3 8 7 2" xfId="37618"/>
    <cellStyle name="Currency 3 9" xfId="1576"/>
    <cellStyle name="Currency 3 9 2" xfId="1577"/>
    <cellStyle name="Currency 3 9 2 2" xfId="13508"/>
    <cellStyle name="Currency 3 9 2 2 2" xfId="21876"/>
    <cellStyle name="Currency 3 9 2 2 2 2" xfId="40495"/>
    <cellStyle name="Currency 3 9 2 2 3" xfId="26161"/>
    <cellStyle name="Currency 3 9 2 2 3 2" xfId="44775"/>
    <cellStyle name="Currency 3 9 2 2 4" xfId="30445"/>
    <cellStyle name="Currency 3 9 2 2 4 2" xfId="49059"/>
    <cellStyle name="Currency 3 9 2 2 5" xfId="36045"/>
    <cellStyle name="Currency 3 9 2 3" xfId="19003"/>
    <cellStyle name="Currency 3 9 2 3 2" xfId="37627"/>
    <cellStyle name="Currency 3 9 3" xfId="13507"/>
    <cellStyle name="Currency 3 9 3 2" xfId="21875"/>
    <cellStyle name="Currency 3 9 3 2 2" xfId="40494"/>
    <cellStyle name="Currency 3 9 3 3" xfId="26160"/>
    <cellStyle name="Currency 3 9 3 3 2" xfId="44774"/>
    <cellStyle name="Currency 3 9 3 4" xfId="30444"/>
    <cellStyle name="Currency 3 9 3 4 2" xfId="49058"/>
    <cellStyle name="Currency 3 9 3 5" xfId="36044"/>
    <cellStyle name="Currency 3 9 4" xfId="19002"/>
    <cellStyle name="Currency 3 9 4 2" xfId="37626"/>
    <cellStyle name="Currency 4" xfId="74"/>
    <cellStyle name="Currency 4 10" xfId="1578"/>
    <cellStyle name="Currency 4 10 2" xfId="1579"/>
    <cellStyle name="Currency 4 10 2 2" xfId="13511"/>
    <cellStyle name="Currency 4 10 2 2 2" xfId="21879"/>
    <cellStyle name="Currency 4 10 2 2 2 2" xfId="40498"/>
    <cellStyle name="Currency 4 10 2 2 3" xfId="26164"/>
    <cellStyle name="Currency 4 10 2 2 3 2" xfId="44778"/>
    <cellStyle name="Currency 4 10 2 2 4" xfId="30448"/>
    <cellStyle name="Currency 4 10 2 2 4 2" xfId="49062"/>
    <cellStyle name="Currency 4 10 2 2 5" xfId="36048"/>
    <cellStyle name="Currency 4 10 2 3" xfId="19006"/>
    <cellStyle name="Currency 4 10 2 3 2" xfId="37630"/>
    <cellStyle name="Currency 4 10 3" xfId="13510"/>
    <cellStyle name="Currency 4 10 3 2" xfId="21878"/>
    <cellStyle name="Currency 4 10 3 2 2" xfId="40497"/>
    <cellStyle name="Currency 4 10 3 3" xfId="26163"/>
    <cellStyle name="Currency 4 10 3 3 2" xfId="44777"/>
    <cellStyle name="Currency 4 10 3 4" xfId="30447"/>
    <cellStyle name="Currency 4 10 3 4 2" xfId="49061"/>
    <cellStyle name="Currency 4 10 3 5" xfId="36047"/>
    <cellStyle name="Currency 4 10 4" xfId="19005"/>
    <cellStyle name="Currency 4 10 4 2" xfId="37629"/>
    <cellStyle name="Currency 4 11" xfId="1580"/>
    <cellStyle name="Currency 4 11 2" xfId="1581"/>
    <cellStyle name="Currency 4 11 2 2" xfId="13513"/>
    <cellStyle name="Currency 4 11 2 2 2" xfId="21881"/>
    <cellStyle name="Currency 4 11 2 2 2 2" xfId="40500"/>
    <cellStyle name="Currency 4 11 2 2 3" xfId="26166"/>
    <cellStyle name="Currency 4 11 2 2 3 2" xfId="44780"/>
    <cellStyle name="Currency 4 11 2 2 4" xfId="30450"/>
    <cellStyle name="Currency 4 11 2 2 4 2" xfId="49064"/>
    <cellStyle name="Currency 4 11 2 2 5" xfId="36050"/>
    <cellStyle name="Currency 4 11 2 3" xfId="19008"/>
    <cellStyle name="Currency 4 11 2 3 2" xfId="37632"/>
    <cellStyle name="Currency 4 11 3" xfId="13512"/>
    <cellStyle name="Currency 4 11 3 2" xfId="21880"/>
    <cellStyle name="Currency 4 11 3 2 2" xfId="40499"/>
    <cellStyle name="Currency 4 11 3 3" xfId="26165"/>
    <cellStyle name="Currency 4 11 3 3 2" xfId="44779"/>
    <cellStyle name="Currency 4 11 3 4" xfId="30449"/>
    <cellStyle name="Currency 4 11 3 4 2" xfId="49063"/>
    <cellStyle name="Currency 4 11 3 5" xfId="36049"/>
    <cellStyle name="Currency 4 11 4" xfId="19007"/>
    <cellStyle name="Currency 4 11 4 2" xfId="37631"/>
    <cellStyle name="Currency 4 12" xfId="1582"/>
    <cellStyle name="Currency 4 12 2" xfId="1583"/>
    <cellStyle name="Currency 4 12 2 2" xfId="13515"/>
    <cellStyle name="Currency 4 12 2 2 2" xfId="21883"/>
    <cellStyle name="Currency 4 12 2 2 2 2" xfId="40502"/>
    <cellStyle name="Currency 4 12 2 2 3" xfId="26168"/>
    <cellStyle name="Currency 4 12 2 2 3 2" xfId="44782"/>
    <cellStyle name="Currency 4 12 2 2 4" xfId="30452"/>
    <cellStyle name="Currency 4 12 2 2 4 2" xfId="49066"/>
    <cellStyle name="Currency 4 12 2 2 5" xfId="36052"/>
    <cellStyle name="Currency 4 12 2 3" xfId="19010"/>
    <cellStyle name="Currency 4 12 2 3 2" xfId="37634"/>
    <cellStyle name="Currency 4 12 3" xfId="13514"/>
    <cellStyle name="Currency 4 12 3 2" xfId="21882"/>
    <cellStyle name="Currency 4 12 3 2 2" xfId="40501"/>
    <cellStyle name="Currency 4 12 3 3" xfId="26167"/>
    <cellStyle name="Currency 4 12 3 3 2" xfId="44781"/>
    <cellStyle name="Currency 4 12 3 4" xfId="30451"/>
    <cellStyle name="Currency 4 12 3 4 2" xfId="49065"/>
    <cellStyle name="Currency 4 12 3 5" xfId="36051"/>
    <cellStyle name="Currency 4 12 4" xfId="19009"/>
    <cellStyle name="Currency 4 12 4 2" xfId="37633"/>
    <cellStyle name="Currency 4 13" xfId="1584"/>
    <cellStyle name="Currency 4 13 2" xfId="13516"/>
    <cellStyle name="Currency 4 13 2 2" xfId="21884"/>
    <cellStyle name="Currency 4 13 2 2 2" xfId="40503"/>
    <cellStyle name="Currency 4 13 2 3" xfId="26169"/>
    <cellStyle name="Currency 4 13 2 3 2" xfId="44783"/>
    <cellStyle name="Currency 4 13 2 4" xfId="30453"/>
    <cellStyle name="Currency 4 13 2 4 2" xfId="49067"/>
    <cellStyle name="Currency 4 13 2 5" xfId="36053"/>
    <cellStyle name="Currency 4 13 3" xfId="19011"/>
    <cellStyle name="Currency 4 13 3 2" xfId="37635"/>
    <cellStyle name="Currency 4 14" xfId="1585"/>
    <cellStyle name="Currency 4 15" xfId="13509"/>
    <cellStyle name="Currency 4 15 2" xfId="21877"/>
    <cellStyle name="Currency 4 15 2 2" xfId="40496"/>
    <cellStyle name="Currency 4 15 3" xfId="26162"/>
    <cellStyle name="Currency 4 15 3 2" xfId="44776"/>
    <cellStyle name="Currency 4 15 4" xfId="30446"/>
    <cellStyle name="Currency 4 15 4 2" xfId="49060"/>
    <cellStyle name="Currency 4 15 5" xfId="36046"/>
    <cellStyle name="Currency 4 16" xfId="19004"/>
    <cellStyle name="Currency 4 16 2" xfId="37628"/>
    <cellStyle name="Currency 4 2" xfId="1586"/>
    <cellStyle name="Currency 4 2 2" xfId="1587"/>
    <cellStyle name="Currency 4 2 2 2" xfId="1588"/>
    <cellStyle name="Currency 4 2 2 2 2" xfId="13519"/>
    <cellStyle name="Currency 4 2 2 2 2 2" xfId="21887"/>
    <cellStyle name="Currency 4 2 2 2 2 2 2" xfId="40506"/>
    <cellStyle name="Currency 4 2 2 2 2 3" xfId="26172"/>
    <cellStyle name="Currency 4 2 2 2 2 3 2" xfId="44786"/>
    <cellStyle name="Currency 4 2 2 2 2 4" xfId="30456"/>
    <cellStyle name="Currency 4 2 2 2 2 4 2" xfId="49070"/>
    <cellStyle name="Currency 4 2 2 2 2 5" xfId="36056"/>
    <cellStyle name="Currency 4 2 2 2 3" xfId="19014"/>
    <cellStyle name="Currency 4 2 2 2 3 2" xfId="37638"/>
    <cellStyle name="Currency 4 2 2 3" xfId="13518"/>
    <cellStyle name="Currency 4 2 2 3 2" xfId="21886"/>
    <cellStyle name="Currency 4 2 2 3 2 2" xfId="40505"/>
    <cellStyle name="Currency 4 2 2 3 3" xfId="26171"/>
    <cellStyle name="Currency 4 2 2 3 3 2" xfId="44785"/>
    <cellStyle name="Currency 4 2 2 3 4" xfId="30455"/>
    <cellStyle name="Currency 4 2 2 3 4 2" xfId="49069"/>
    <cellStyle name="Currency 4 2 2 3 5" xfId="36055"/>
    <cellStyle name="Currency 4 2 2 4" xfId="19013"/>
    <cellStyle name="Currency 4 2 2 4 2" xfId="37637"/>
    <cellStyle name="Currency 4 2 3" xfId="1589"/>
    <cellStyle name="Currency 4 2 3 2" xfId="1590"/>
    <cellStyle name="Currency 4 2 3 2 2" xfId="13521"/>
    <cellStyle name="Currency 4 2 3 2 2 2" xfId="21889"/>
    <cellStyle name="Currency 4 2 3 2 2 2 2" xfId="40508"/>
    <cellStyle name="Currency 4 2 3 2 2 3" xfId="26174"/>
    <cellStyle name="Currency 4 2 3 2 2 3 2" xfId="44788"/>
    <cellStyle name="Currency 4 2 3 2 2 4" xfId="30458"/>
    <cellStyle name="Currency 4 2 3 2 2 4 2" xfId="49072"/>
    <cellStyle name="Currency 4 2 3 2 2 5" xfId="36058"/>
    <cellStyle name="Currency 4 2 3 2 3" xfId="19016"/>
    <cellStyle name="Currency 4 2 3 2 3 2" xfId="37640"/>
    <cellStyle name="Currency 4 2 3 3" xfId="13520"/>
    <cellStyle name="Currency 4 2 3 3 2" xfId="21888"/>
    <cellStyle name="Currency 4 2 3 3 2 2" xfId="40507"/>
    <cellStyle name="Currency 4 2 3 3 3" xfId="26173"/>
    <cellStyle name="Currency 4 2 3 3 3 2" xfId="44787"/>
    <cellStyle name="Currency 4 2 3 3 4" xfId="30457"/>
    <cellStyle name="Currency 4 2 3 3 4 2" xfId="49071"/>
    <cellStyle name="Currency 4 2 3 3 5" xfId="36057"/>
    <cellStyle name="Currency 4 2 3 4" xfId="19015"/>
    <cellStyle name="Currency 4 2 3 4 2" xfId="37639"/>
    <cellStyle name="Currency 4 2 4" xfId="1591"/>
    <cellStyle name="Currency 4 2 4 2" xfId="1592"/>
    <cellStyle name="Currency 4 2 4 2 2" xfId="13523"/>
    <cellStyle name="Currency 4 2 4 2 2 2" xfId="21891"/>
    <cellStyle name="Currency 4 2 4 2 2 2 2" xfId="40510"/>
    <cellStyle name="Currency 4 2 4 2 2 3" xfId="26176"/>
    <cellStyle name="Currency 4 2 4 2 2 3 2" xfId="44790"/>
    <cellStyle name="Currency 4 2 4 2 2 4" xfId="30460"/>
    <cellStyle name="Currency 4 2 4 2 2 4 2" xfId="49074"/>
    <cellStyle name="Currency 4 2 4 2 2 5" xfId="36060"/>
    <cellStyle name="Currency 4 2 4 2 3" xfId="19018"/>
    <cellStyle name="Currency 4 2 4 2 3 2" xfId="37642"/>
    <cellStyle name="Currency 4 2 4 3" xfId="13522"/>
    <cellStyle name="Currency 4 2 4 3 2" xfId="21890"/>
    <cellStyle name="Currency 4 2 4 3 2 2" xfId="40509"/>
    <cellStyle name="Currency 4 2 4 3 3" xfId="26175"/>
    <cellStyle name="Currency 4 2 4 3 3 2" xfId="44789"/>
    <cellStyle name="Currency 4 2 4 3 4" xfId="30459"/>
    <cellStyle name="Currency 4 2 4 3 4 2" xfId="49073"/>
    <cellStyle name="Currency 4 2 4 3 5" xfId="36059"/>
    <cellStyle name="Currency 4 2 4 4" xfId="19017"/>
    <cellStyle name="Currency 4 2 4 4 2" xfId="37641"/>
    <cellStyle name="Currency 4 2 5" xfId="1593"/>
    <cellStyle name="Currency 4 2 5 2" xfId="1594"/>
    <cellStyle name="Currency 4 2 5 2 2" xfId="13525"/>
    <cellStyle name="Currency 4 2 5 2 2 2" xfId="21893"/>
    <cellStyle name="Currency 4 2 5 2 2 2 2" xfId="40512"/>
    <cellStyle name="Currency 4 2 5 2 2 3" xfId="26178"/>
    <cellStyle name="Currency 4 2 5 2 2 3 2" xfId="44792"/>
    <cellStyle name="Currency 4 2 5 2 2 4" xfId="30462"/>
    <cellStyle name="Currency 4 2 5 2 2 4 2" xfId="49076"/>
    <cellStyle name="Currency 4 2 5 2 2 5" xfId="36062"/>
    <cellStyle name="Currency 4 2 5 2 3" xfId="19020"/>
    <cellStyle name="Currency 4 2 5 2 3 2" xfId="37644"/>
    <cellStyle name="Currency 4 2 5 3" xfId="13524"/>
    <cellStyle name="Currency 4 2 5 3 2" xfId="21892"/>
    <cellStyle name="Currency 4 2 5 3 2 2" xfId="40511"/>
    <cellStyle name="Currency 4 2 5 3 3" xfId="26177"/>
    <cellStyle name="Currency 4 2 5 3 3 2" xfId="44791"/>
    <cellStyle name="Currency 4 2 5 3 4" xfId="30461"/>
    <cellStyle name="Currency 4 2 5 3 4 2" xfId="49075"/>
    <cellStyle name="Currency 4 2 5 3 5" xfId="36061"/>
    <cellStyle name="Currency 4 2 5 4" xfId="19019"/>
    <cellStyle name="Currency 4 2 5 4 2" xfId="37643"/>
    <cellStyle name="Currency 4 2 6" xfId="1595"/>
    <cellStyle name="Currency 4 2 6 2" xfId="13526"/>
    <cellStyle name="Currency 4 2 6 2 2" xfId="21894"/>
    <cellStyle name="Currency 4 2 6 2 2 2" xfId="40513"/>
    <cellStyle name="Currency 4 2 6 2 3" xfId="26179"/>
    <cellStyle name="Currency 4 2 6 2 3 2" xfId="44793"/>
    <cellStyle name="Currency 4 2 6 2 4" xfId="30463"/>
    <cellStyle name="Currency 4 2 6 2 4 2" xfId="49077"/>
    <cellStyle name="Currency 4 2 6 2 5" xfId="36063"/>
    <cellStyle name="Currency 4 2 6 3" xfId="19021"/>
    <cellStyle name="Currency 4 2 6 3 2" xfId="37645"/>
    <cellStyle name="Currency 4 2 7" xfId="13517"/>
    <cellStyle name="Currency 4 2 7 2" xfId="21885"/>
    <cellStyle name="Currency 4 2 7 2 2" xfId="40504"/>
    <cellStyle name="Currency 4 2 7 3" xfId="26170"/>
    <cellStyle name="Currency 4 2 7 3 2" xfId="44784"/>
    <cellStyle name="Currency 4 2 7 4" xfId="30454"/>
    <cellStyle name="Currency 4 2 7 4 2" xfId="49068"/>
    <cellStyle name="Currency 4 2 7 5" xfId="36054"/>
    <cellStyle name="Currency 4 2 8" xfId="19012"/>
    <cellStyle name="Currency 4 2 8 2" xfId="37636"/>
    <cellStyle name="Currency 4 3" xfId="1596"/>
    <cellStyle name="Currency 4 3 2" xfId="1597"/>
    <cellStyle name="Currency 4 3 2 2" xfId="1598"/>
    <cellStyle name="Currency 4 3 2 2 2" xfId="13529"/>
    <cellStyle name="Currency 4 3 2 2 2 2" xfId="21897"/>
    <cellStyle name="Currency 4 3 2 2 2 2 2" xfId="40516"/>
    <cellStyle name="Currency 4 3 2 2 2 3" xfId="26182"/>
    <cellStyle name="Currency 4 3 2 2 2 3 2" xfId="44796"/>
    <cellStyle name="Currency 4 3 2 2 2 4" xfId="30466"/>
    <cellStyle name="Currency 4 3 2 2 2 4 2" xfId="49080"/>
    <cellStyle name="Currency 4 3 2 2 2 5" xfId="36066"/>
    <cellStyle name="Currency 4 3 2 2 3" xfId="19024"/>
    <cellStyle name="Currency 4 3 2 2 3 2" xfId="37648"/>
    <cellStyle name="Currency 4 3 2 3" xfId="13528"/>
    <cellStyle name="Currency 4 3 2 3 2" xfId="21896"/>
    <cellStyle name="Currency 4 3 2 3 2 2" xfId="40515"/>
    <cellStyle name="Currency 4 3 2 3 3" xfId="26181"/>
    <cellStyle name="Currency 4 3 2 3 3 2" xfId="44795"/>
    <cellStyle name="Currency 4 3 2 3 4" xfId="30465"/>
    <cellStyle name="Currency 4 3 2 3 4 2" xfId="49079"/>
    <cellStyle name="Currency 4 3 2 3 5" xfId="36065"/>
    <cellStyle name="Currency 4 3 2 4" xfId="19023"/>
    <cellStyle name="Currency 4 3 2 4 2" xfId="37647"/>
    <cellStyle name="Currency 4 3 3" xfId="1599"/>
    <cellStyle name="Currency 4 3 3 2" xfId="1600"/>
    <cellStyle name="Currency 4 3 3 2 2" xfId="13531"/>
    <cellStyle name="Currency 4 3 3 2 2 2" xfId="21899"/>
    <cellStyle name="Currency 4 3 3 2 2 2 2" xfId="40518"/>
    <cellStyle name="Currency 4 3 3 2 2 3" xfId="26184"/>
    <cellStyle name="Currency 4 3 3 2 2 3 2" xfId="44798"/>
    <cellStyle name="Currency 4 3 3 2 2 4" xfId="30468"/>
    <cellStyle name="Currency 4 3 3 2 2 4 2" xfId="49082"/>
    <cellStyle name="Currency 4 3 3 2 2 5" xfId="36068"/>
    <cellStyle name="Currency 4 3 3 2 3" xfId="19026"/>
    <cellStyle name="Currency 4 3 3 2 3 2" xfId="37650"/>
    <cellStyle name="Currency 4 3 3 3" xfId="13530"/>
    <cellStyle name="Currency 4 3 3 3 2" xfId="21898"/>
    <cellStyle name="Currency 4 3 3 3 2 2" xfId="40517"/>
    <cellStyle name="Currency 4 3 3 3 3" xfId="26183"/>
    <cellStyle name="Currency 4 3 3 3 3 2" xfId="44797"/>
    <cellStyle name="Currency 4 3 3 3 4" xfId="30467"/>
    <cellStyle name="Currency 4 3 3 3 4 2" xfId="49081"/>
    <cellStyle name="Currency 4 3 3 3 5" xfId="36067"/>
    <cellStyle name="Currency 4 3 3 4" xfId="19025"/>
    <cellStyle name="Currency 4 3 3 4 2" xfId="37649"/>
    <cellStyle name="Currency 4 3 4" xfId="1601"/>
    <cellStyle name="Currency 4 3 4 2" xfId="1602"/>
    <cellStyle name="Currency 4 3 4 2 2" xfId="13533"/>
    <cellStyle name="Currency 4 3 4 2 2 2" xfId="21901"/>
    <cellStyle name="Currency 4 3 4 2 2 2 2" xfId="40520"/>
    <cellStyle name="Currency 4 3 4 2 2 3" xfId="26186"/>
    <cellStyle name="Currency 4 3 4 2 2 3 2" xfId="44800"/>
    <cellStyle name="Currency 4 3 4 2 2 4" xfId="30470"/>
    <cellStyle name="Currency 4 3 4 2 2 4 2" xfId="49084"/>
    <cellStyle name="Currency 4 3 4 2 2 5" xfId="36070"/>
    <cellStyle name="Currency 4 3 4 2 3" xfId="19028"/>
    <cellStyle name="Currency 4 3 4 2 3 2" xfId="37652"/>
    <cellStyle name="Currency 4 3 4 3" xfId="13532"/>
    <cellStyle name="Currency 4 3 4 3 2" xfId="21900"/>
    <cellStyle name="Currency 4 3 4 3 2 2" xfId="40519"/>
    <cellStyle name="Currency 4 3 4 3 3" xfId="26185"/>
    <cellStyle name="Currency 4 3 4 3 3 2" xfId="44799"/>
    <cellStyle name="Currency 4 3 4 3 4" xfId="30469"/>
    <cellStyle name="Currency 4 3 4 3 4 2" xfId="49083"/>
    <cellStyle name="Currency 4 3 4 3 5" xfId="36069"/>
    <cellStyle name="Currency 4 3 4 4" xfId="19027"/>
    <cellStyle name="Currency 4 3 4 4 2" xfId="37651"/>
    <cellStyle name="Currency 4 3 5" xfId="1603"/>
    <cellStyle name="Currency 4 3 5 2" xfId="1604"/>
    <cellStyle name="Currency 4 3 5 2 2" xfId="13535"/>
    <cellStyle name="Currency 4 3 5 2 2 2" xfId="21903"/>
    <cellStyle name="Currency 4 3 5 2 2 2 2" xfId="40522"/>
    <cellStyle name="Currency 4 3 5 2 2 3" xfId="26188"/>
    <cellStyle name="Currency 4 3 5 2 2 3 2" xfId="44802"/>
    <cellStyle name="Currency 4 3 5 2 2 4" xfId="30472"/>
    <cellStyle name="Currency 4 3 5 2 2 4 2" xfId="49086"/>
    <cellStyle name="Currency 4 3 5 2 2 5" xfId="36072"/>
    <cellStyle name="Currency 4 3 5 2 3" xfId="19030"/>
    <cellStyle name="Currency 4 3 5 2 3 2" xfId="37654"/>
    <cellStyle name="Currency 4 3 5 3" xfId="13534"/>
    <cellStyle name="Currency 4 3 5 3 2" xfId="21902"/>
    <cellStyle name="Currency 4 3 5 3 2 2" xfId="40521"/>
    <cellStyle name="Currency 4 3 5 3 3" xfId="26187"/>
    <cellStyle name="Currency 4 3 5 3 3 2" xfId="44801"/>
    <cellStyle name="Currency 4 3 5 3 4" xfId="30471"/>
    <cellStyle name="Currency 4 3 5 3 4 2" xfId="49085"/>
    <cellStyle name="Currency 4 3 5 3 5" xfId="36071"/>
    <cellStyle name="Currency 4 3 5 4" xfId="19029"/>
    <cellStyle name="Currency 4 3 5 4 2" xfId="37653"/>
    <cellStyle name="Currency 4 3 6" xfId="1605"/>
    <cellStyle name="Currency 4 3 6 2" xfId="13536"/>
    <cellStyle name="Currency 4 3 6 2 2" xfId="21904"/>
    <cellStyle name="Currency 4 3 6 2 2 2" xfId="40523"/>
    <cellStyle name="Currency 4 3 6 2 3" xfId="26189"/>
    <cellStyle name="Currency 4 3 6 2 3 2" xfId="44803"/>
    <cellStyle name="Currency 4 3 6 2 4" xfId="30473"/>
    <cellStyle name="Currency 4 3 6 2 4 2" xfId="49087"/>
    <cellStyle name="Currency 4 3 6 2 5" xfId="36073"/>
    <cellStyle name="Currency 4 3 6 3" xfId="19031"/>
    <cellStyle name="Currency 4 3 6 3 2" xfId="37655"/>
    <cellStyle name="Currency 4 3 7" xfId="13527"/>
    <cellStyle name="Currency 4 3 7 2" xfId="21895"/>
    <cellStyle name="Currency 4 3 7 2 2" xfId="40514"/>
    <cellStyle name="Currency 4 3 7 3" xfId="26180"/>
    <cellStyle name="Currency 4 3 7 3 2" xfId="44794"/>
    <cellStyle name="Currency 4 3 7 4" xfId="30464"/>
    <cellStyle name="Currency 4 3 7 4 2" xfId="49078"/>
    <cellStyle name="Currency 4 3 7 5" xfId="36064"/>
    <cellStyle name="Currency 4 3 8" xfId="19022"/>
    <cellStyle name="Currency 4 3 8 2" xfId="37646"/>
    <cellStyle name="Currency 4 4" xfId="1606"/>
    <cellStyle name="Currency 4 4 2" xfId="1607"/>
    <cellStyle name="Currency 4 4 2 2" xfId="1608"/>
    <cellStyle name="Currency 4 4 2 2 2" xfId="13539"/>
    <cellStyle name="Currency 4 4 2 2 2 2" xfId="21907"/>
    <cellStyle name="Currency 4 4 2 2 2 2 2" xfId="40526"/>
    <cellStyle name="Currency 4 4 2 2 2 3" xfId="26192"/>
    <cellStyle name="Currency 4 4 2 2 2 3 2" xfId="44806"/>
    <cellStyle name="Currency 4 4 2 2 2 4" xfId="30476"/>
    <cellStyle name="Currency 4 4 2 2 2 4 2" xfId="49090"/>
    <cellStyle name="Currency 4 4 2 2 2 5" xfId="36076"/>
    <cellStyle name="Currency 4 4 2 2 3" xfId="19034"/>
    <cellStyle name="Currency 4 4 2 2 3 2" xfId="37658"/>
    <cellStyle name="Currency 4 4 2 3" xfId="13538"/>
    <cellStyle name="Currency 4 4 2 3 2" xfId="21906"/>
    <cellStyle name="Currency 4 4 2 3 2 2" xfId="40525"/>
    <cellStyle name="Currency 4 4 2 3 3" xfId="26191"/>
    <cellStyle name="Currency 4 4 2 3 3 2" xfId="44805"/>
    <cellStyle name="Currency 4 4 2 3 4" xfId="30475"/>
    <cellStyle name="Currency 4 4 2 3 4 2" xfId="49089"/>
    <cellStyle name="Currency 4 4 2 3 5" xfId="36075"/>
    <cellStyle name="Currency 4 4 2 4" xfId="19033"/>
    <cellStyle name="Currency 4 4 2 4 2" xfId="37657"/>
    <cellStyle name="Currency 4 4 3" xfId="1609"/>
    <cellStyle name="Currency 4 4 3 2" xfId="1610"/>
    <cellStyle name="Currency 4 4 3 2 2" xfId="13541"/>
    <cellStyle name="Currency 4 4 3 2 2 2" xfId="21909"/>
    <cellStyle name="Currency 4 4 3 2 2 2 2" xfId="40528"/>
    <cellStyle name="Currency 4 4 3 2 2 3" xfId="26194"/>
    <cellStyle name="Currency 4 4 3 2 2 3 2" xfId="44808"/>
    <cellStyle name="Currency 4 4 3 2 2 4" xfId="30478"/>
    <cellStyle name="Currency 4 4 3 2 2 4 2" xfId="49092"/>
    <cellStyle name="Currency 4 4 3 2 2 5" xfId="36078"/>
    <cellStyle name="Currency 4 4 3 2 3" xfId="19036"/>
    <cellStyle name="Currency 4 4 3 2 3 2" xfId="37660"/>
    <cellStyle name="Currency 4 4 3 3" xfId="13540"/>
    <cellStyle name="Currency 4 4 3 3 2" xfId="21908"/>
    <cellStyle name="Currency 4 4 3 3 2 2" xfId="40527"/>
    <cellStyle name="Currency 4 4 3 3 3" xfId="26193"/>
    <cellStyle name="Currency 4 4 3 3 3 2" xfId="44807"/>
    <cellStyle name="Currency 4 4 3 3 4" xfId="30477"/>
    <cellStyle name="Currency 4 4 3 3 4 2" xfId="49091"/>
    <cellStyle name="Currency 4 4 3 3 5" xfId="36077"/>
    <cellStyle name="Currency 4 4 3 4" xfId="19035"/>
    <cellStyle name="Currency 4 4 3 4 2" xfId="37659"/>
    <cellStyle name="Currency 4 4 4" xfId="1611"/>
    <cellStyle name="Currency 4 4 4 2" xfId="1612"/>
    <cellStyle name="Currency 4 4 4 2 2" xfId="13543"/>
    <cellStyle name="Currency 4 4 4 2 2 2" xfId="21911"/>
    <cellStyle name="Currency 4 4 4 2 2 2 2" xfId="40530"/>
    <cellStyle name="Currency 4 4 4 2 2 3" xfId="26196"/>
    <cellStyle name="Currency 4 4 4 2 2 3 2" xfId="44810"/>
    <cellStyle name="Currency 4 4 4 2 2 4" xfId="30480"/>
    <cellStyle name="Currency 4 4 4 2 2 4 2" xfId="49094"/>
    <cellStyle name="Currency 4 4 4 2 2 5" xfId="36080"/>
    <cellStyle name="Currency 4 4 4 2 3" xfId="19038"/>
    <cellStyle name="Currency 4 4 4 2 3 2" xfId="37662"/>
    <cellStyle name="Currency 4 4 4 3" xfId="13542"/>
    <cellStyle name="Currency 4 4 4 3 2" xfId="21910"/>
    <cellStyle name="Currency 4 4 4 3 2 2" xfId="40529"/>
    <cellStyle name="Currency 4 4 4 3 3" xfId="26195"/>
    <cellStyle name="Currency 4 4 4 3 3 2" xfId="44809"/>
    <cellStyle name="Currency 4 4 4 3 4" xfId="30479"/>
    <cellStyle name="Currency 4 4 4 3 4 2" xfId="49093"/>
    <cellStyle name="Currency 4 4 4 3 5" xfId="36079"/>
    <cellStyle name="Currency 4 4 4 4" xfId="19037"/>
    <cellStyle name="Currency 4 4 4 4 2" xfId="37661"/>
    <cellStyle name="Currency 4 4 5" xfId="1613"/>
    <cellStyle name="Currency 4 4 5 2" xfId="1614"/>
    <cellStyle name="Currency 4 4 5 2 2" xfId="13545"/>
    <cellStyle name="Currency 4 4 5 2 2 2" xfId="21913"/>
    <cellStyle name="Currency 4 4 5 2 2 2 2" xfId="40532"/>
    <cellStyle name="Currency 4 4 5 2 2 3" xfId="26198"/>
    <cellStyle name="Currency 4 4 5 2 2 3 2" xfId="44812"/>
    <cellStyle name="Currency 4 4 5 2 2 4" xfId="30482"/>
    <cellStyle name="Currency 4 4 5 2 2 4 2" xfId="49096"/>
    <cellStyle name="Currency 4 4 5 2 2 5" xfId="36082"/>
    <cellStyle name="Currency 4 4 5 2 3" xfId="19040"/>
    <cellStyle name="Currency 4 4 5 2 3 2" xfId="37664"/>
    <cellStyle name="Currency 4 4 5 3" xfId="13544"/>
    <cellStyle name="Currency 4 4 5 3 2" xfId="21912"/>
    <cellStyle name="Currency 4 4 5 3 2 2" xfId="40531"/>
    <cellStyle name="Currency 4 4 5 3 3" xfId="26197"/>
    <cellStyle name="Currency 4 4 5 3 3 2" xfId="44811"/>
    <cellStyle name="Currency 4 4 5 3 4" xfId="30481"/>
    <cellStyle name="Currency 4 4 5 3 4 2" xfId="49095"/>
    <cellStyle name="Currency 4 4 5 3 5" xfId="36081"/>
    <cellStyle name="Currency 4 4 5 4" xfId="19039"/>
    <cellStyle name="Currency 4 4 5 4 2" xfId="37663"/>
    <cellStyle name="Currency 4 4 6" xfId="1615"/>
    <cellStyle name="Currency 4 4 6 2" xfId="13546"/>
    <cellStyle name="Currency 4 4 6 2 2" xfId="21914"/>
    <cellStyle name="Currency 4 4 6 2 2 2" xfId="40533"/>
    <cellStyle name="Currency 4 4 6 2 3" xfId="26199"/>
    <cellStyle name="Currency 4 4 6 2 3 2" xfId="44813"/>
    <cellStyle name="Currency 4 4 6 2 4" xfId="30483"/>
    <cellStyle name="Currency 4 4 6 2 4 2" xfId="49097"/>
    <cellStyle name="Currency 4 4 6 2 5" xfId="36083"/>
    <cellStyle name="Currency 4 4 6 3" xfId="19041"/>
    <cellStyle name="Currency 4 4 6 3 2" xfId="37665"/>
    <cellStyle name="Currency 4 4 7" xfId="13537"/>
    <cellStyle name="Currency 4 4 7 2" xfId="21905"/>
    <cellStyle name="Currency 4 4 7 2 2" xfId="40524"/>
    <cellStyle name="Currency 4 4 7 3" xfId="26190"/>
    <cellStyle name="Currency 4 4 7 3 2" xfId="44804"/>
    <cellStyle name="Currency 4 4 7 4" xfId="30474"/>
    <cellStyle name="Currency 4 4 7 4 2" xfId="49088"/>
    <cellStyle name="Currency 4 4 7 5" xfId="36074"/>
    <cellStyle name="Currency 4 4 8" xfId="19032"/>
    <cellStyle name="Currency 4 4 8 2" xfId="37656"/>
    <cellStyle name="Currency 4 5" xfId="1616"/>
    <cellStyle name="Currency 4 5 2" xfId="1617"/>
    <cellStyle name="Currency 4 5 2 2" xfId="1618"/>
    <cellStyle name="Currency 4 5 2 2 2" xfId="13549"/>
    <cellStyle name="Currency 4 5 2 2 2 2" xfId="21917"/>
    <cellStyle name="Currency 4 5 2 2 2 2 2" xfId="40536"/>
    <cellStyle name="Currency 4 5 2 2 2 3" xfId="26202"/>
    <cellStyle name="Currency 4 5 2 2 2 3 2" xfId="44816"/>
    <cellStyle name="Currency 4 5 2 2 2 4" xfId="30486"/>
    <cellStyle name="Currency 4 5 2 2 2 4 2" xfId="49100"/>
    <cellStyle name="Currency 4 5 2 2 2 5" xfId="36086"/>
    <cellStyle name="Currency 4 5 2 2 3" xfId="19044"/>
    <cellStyle name="Currency 4 5 2 2 3 2" xfId="37668"/>
    <cellStyle name="Currency 4 5 2 3" xfId="13548"/>
    <cellStyle name="Currency 4 5 2 3 2" xfId="21916"/>
    <cellStyle name="Currency 4 5 2 3 2 2" xfId="40535"/>
    <cellStyle name="Currency 4 5 2 3 3" xfId="26201"/>
    <cellStyle name="Currency 4 5 2 3 3 2" xfId="44815"/>
    <cellStyle name="Currency 4 5 2 3 4" xfId="30485"/>
    <cellStyle name="Currency 4 5 2 3 4 2" xfId="49099"/>
    <cellStyle name="Currency 4 5 2 3 5" xfId="36085"/>
    <cellStyle name="Currency 4 5 2 4" xfId="19043"/>
    <cellStyle name="Currency 4 5 2 4 2" xfId="37667"/>
    <cellStyle name="Currency 4 5 3" xfId="1619"/>
    <cellStyle name="Currency 4 5 3 2" xfId="1620"/>
    <cellStyle name="Currency 4 5 3 2 2" xfId="13551"/>
    <cellStyle name="Currency 4 5 3 2 2 2" xfId="21919"/>
    <cellStyle name="Currency 4 5 3 2 2 2 2" xfId="40538"/>
    <cellStyle name="Currency 4 5 3 2 2 3" xfId="26204"/>
    <cellStyle name="Currency 4 5 3 2 2 3 2" xfId="44818"/>
    <cellStyle name="Currency 4 5 3 2 2 4" xfId="30488"/>
    <cellStyle name="Currency 4 5 3 2 2 4 2" xfId="49102"/>
    <cellStyle name="Currency 4 5 3 2 2 5" xfId="36088"/>
    <cellStyle name="Currency 4 5 3 2 3" xfId="19046"/>
    <cellStyle name="Currency 4 5 3 2 3 2" xfId="37670"/>
    <cellStyle name="Currency 4 5 3 3" xfId="13550"/>
    <cellStyle name="Currency 4 5 3 3 2" xfId="21918"/>
    <cellStyle name="Currency 4 5 3 3 2 2" xfId="40537"/>
    <cellStyle name="Currency 4 5 3 3 3" xfId="26203"/>
    <cellStyle name="Currency 4 5 3 3 3 2" xfId="44817"/>
    <cellStyle name="Currency 4 5 3 3 4" xfId="30487"/>
    <cellStyle name="Currency 4 5 3 3 4 2" xfId="49101"/>
    <cellStyle name="Currency 4 5 3 3 5" xfId="36087"/>
    <cellStyle name="Currency 4 5 3 4" xfId="19045"/>
    <cellStyle name="Currency 4 5 3 4 2" xfId="37669"/>
    <cellStyle name="Currency 4 5 4" xfId="1621"/>
    <cellStyle name="Currency 4 5 4 2" xfId="1622"/>
    <cellStyle name="Currency 4 5 4 2 2" xfId="13553"/>
    <cellStyle name="Currency 4 5 4 2 2 2" xfId="21921"/>
    <cellStyle name="Currency 4 5 4 2 2 2 2" xfId="40540"/>
    <cellStyle name="Currency 4 5 4 2 2 3" xfId="26206"/>
    <cellStyle name="Currency 4 5 4 2 2 3 2" xfId="44820"/>
    <cellStyle name="Currency 4 5 4 2 2 4" xfId="30490"/>
    <cellStyle name="Currency 4 5 4 2 2 4 2" xfId="49104"/>
    <cellStyle name="Currency 4 5 4 2 2 5" xfId="36090"/>
    <cellStyle name="Currency 4 5 4 2 3" xfId="19048"/>
    <cellStyle name="Currency 4 5 4 2 3 2" xfId="37672"/>
    <cellStyle name="Currency 4 5 4 3" xfId="13552"/>
    <cellStyle name="Currency 4 5 4 3 2" xfId="21920"/>
    <cellStyle name="Currency 4 5 4 3 2 2" xfId="40539"/>
    <cellStyle name="Currency 4 5 4 3 3" xfId="26205"/>
    <cellStyle name="Currency 4 5 4 3 3 2" xfId="44819"/>
    <cellStyle name="Currency 4 5 4 3 4" xfId="30489"/>
    <cellStyle name="Currency 4 5 4 3 4 2" xfId="49103"/>
    <cellStyle name="Currency 4 5 4 3 5" xfId="36089"/>
    <cellStyle name="Currency 4 5 4 4" xfId="19047"/>
    <cellStyle name="Currency 4 5 4 4 2" xfId="37671"/>
    <cellStyle name="Currency 4 5 5" xfId="1623"/>
    <cellStyle name="Currency 4 5 5 2" xfId="1624"/>
    <cellStyle name="Currency 4 5 5 2 2" xfId="13555"/>
    <cellStyle name="Currency 4 5 5 2 2 2" xfId="21923"/>
    <cellStyle name="Currency 4 5 5 2 2 2 2" xfId="40542"/>
    <cellStyle name="Currency 4 5 5 2 2 3" xfId="26208"/>
    <cellStyle name="Currency 4 5 5 2 2 3 2" xfId="44822"/>
    <cellStyle name="Currency 4 5 5 2 2 4" xfId="30492"/>
    <cellStyle name="Currency 4 5 5 2 2 4 2" xfId="49106"/>
    <cellStyle name="Currency 4 5 5 2 2 5" xfId="36092"/>
    <cellStyle name="Currency 4 5 5 2 3" xfId="19050"/>
    <cellStyle name="Currency 4 5 5 2 3 2" xfId="37674"/>
    <cellStyle name="Currency 4 5 5 3" xfId="13554"/>
    <cellStyle name="Currency 4 5 5 3 2" xfId="21922"/>
    <cellStyle name="Currency 4 5 5 3 2 2" xfId="40541"/>
    <cellStyle name="Currency 4 5 5 3 3" xfId="26207"/>
    <cellStyle name="Currency 4 5 5 3 3 2" xfId="44821"/>
    <cellStyle name="Currency 4 5 5 3 4" xfId="30491"/>
    <cellStyle name="Currency 4 5 5 3 4 2" xfId="49105"/>
    <cellStyle name="Currency 4 5 5 3 5" xfId="36091"/>
    <cellStyle name="Currency 4 5 5 4" xfId="19049"/>
    <cellStyle name="Currency 4 5 5 4 2" xfId="37673"/>
    <cellStyle name="Currency 4 5 6" xfId="1625"/>
    <cellStyle name="Currency 4 5 6 2" xfId="13556"/>
    <cellStyle name="Currency 4 5 6 2 2" xfId="21924"/>
    <cellStyle name="Currency 4 5 6 2 2 2" xfId="40543"/>
    <cellStyle name="Currency 4 5 6 2 3" xfId="26209"/>
    <cellStyle name="Currency 4 5 6 2 3 2" xfId="44823"/>
    <cellStyle name="Currency 4 5 6 2 4" xfId="30493"/>
    <cellStyle name="Currency 4 5 6 2 4 2" xfId="49107"/>
    <cellStyle name="Currency 4 5 6 2 5" xfId="36093"/>
    <cellStyle name="Currency 4 5 6 3" xfId="19051"/>
    <cellStyle name="Currency 4 5 6 3 2" xfId="37675"/>
    <cellStyle name="Currency 4 5 7" xfId="13547"/>
    <cellStyle name="Currency 4 5 7 2" xfId="21915"/>
    <cellStyle name="Currency 4 5 7 2 2" xfId="40534"/>
    <cellStyle name="Currency 4 5 7 3" xfId="26200"/>
    <cellStyle name="Currency 4 5 7 3 2" xfId="44814"/>
    <cellStyle name="Currency 4 5 7 4" xfId="30484"/>
    <cellStyle name="Currency 4 5 7 4 2" xfId="49098"/>
    <cellStyle name="Currency 4 5 7 5" xfId="36084"/>
    <cellStyle name="Currency 4 5 8" xfId="19042"/>
    <cellStyle name="Currency 4 5 8 2" xfId="37666"/>
    <cellStyle name="Currency 4 6" xfId="1626"/>
    <cellStyle name="Currency 4 6 2" xfId="1627"/>
    <cellStyle name="Currency 4 6 2 2" xfId="1628"/>
    <cellStyle name="Currency 4 6 2 2 2" xfId="13559"/>
    <cellStyle name="Currency 4 6 2 2 2 2" xfId="21927"/>
    <cellStyle name="Currency 4 6 2 2 2 2 2" xfId="40546"/>
    <cellStyle name="Currency 4 6 2 2 2 3" xfId="26212"/>
    <cellStyle name="Currency 4 6 2 2 2 3 2" xfId="44826"/>
    <cellStyle name="Currency 4 6 2 2 2 4" xfId="30496"/>
    <cellStyle name="Currency 4 6 2 2 2 4 2" xfId="49110"/>
    <cellStyle name="Currency 4 6 2 2 2 5" xfId="36096"/>
    <cellStyle name="Currency 4 6 2 2 3" xfId="19054"/>
    <cellStyle name="Currency 4 6 2 2 3 2" xfId="37678"/>
    <cellStyle name="Currency 4 6 2 3" xfId="13558"/>
    <cellStyle name="Currency 4 6 2 3 2" xfId="21926"/>
    <cellStyle name="Currency 4 6 2 3 2 2" xfId="40545"/>
    <cellStyle name="Currency 4 6 2 3 3" xfId="26211"/>
    <cellStyle name="Currency 4 6 2 3 3 2" xfId="44825"/>
    <cellStyle name="Currency 4 6 2 3 4" xfId="30495"/>
    <cellStyle name="Currency 4 6 2 3 4 2" xfId="49109"/>
    <cellStyle name="Currency 4 6 2 3 5" xfId="36095"/>
    <cellStyle name="Currency 4 6 2 4" xfId="19053"/>
    <cellStyle name="Currency 4 6 2 4 2" xfId="37677"/>
    <cellStyle name="Currency 4 6 3" xfId="1629"/>
    <cellStyle name="Currency 4 6 3 2" xfId="1630"/>
    <cellStyle name="Currency 4 6 3 2 2" xfId="13561"/>
    <cellStyle name="Currency 4 6 3 2 2 2" xfId="21929"/>
    <cellStyle name="Currency 4 6 3 2 2 2 2" xfId="40548"/>
    <cellStyle name="Currency 4 6 3 2 2 3" xfId="26214"/>
    <cellStyle name="Currency 4 6 3 2 2 3 2" xfId="44828"/>
    <cellStyle name="Currency 4 6 3 2 2 4" xfId="30498"/>
    <cellStyle name="Currency 4 6 3 2 2 4 2" xfId="49112"/>
    <cellStyle name="Currency 4 6 3 2 2 5" xfId="36098"/>
    <cellStyle name="Currency 4 6 3 2 3" xfId="19056"/>
    <cellStyle name="Currency 4 6 3 2 3 2" xfId="37680"/>
    <cellStyle name="Currency 4 6 3 3" xfId="13560"/>
    <cellStyle name="Currency 4 6 3 3 2" xfId="21928"/>
    <cellStyle name="Currency 4 6 3 3 2 2" xfId="40547"/>
    <cellStyle name="Currency 4 6 3 3 3" xfId="26213"/>
    <cellStyle name="Currency 4 6 3 3 3 2" xfId="44827"/>
    <cellStyle name="Currency 4 6 3 3 4" xfId="30497"/>
    <cellStyle name="Currency 4 6 3 3 4 2" xfId="49111"/>
    <cellStyle name="Currency 4 6 3 3 5" xfId="36097"/>
    <cellStyle name="Currency 4 6 3 4" xfId="19055"/>
    <cellStyle name="Currency 4 6 3 4 2" xfId="37679"/>
    <cellStyle name="Currency 4 6 4" xfId="1631"/>
    <cellStyle name="Currency 4 6 4 2" xfId="1632"/>
    <cellStyle name="Currency 4 6 4 2 2" xfId="13563"/>
    <cellStyle name="Currency 4 6 4 2 2 2" xfId="21931"/>
    <cellStyle name="Currency 4 6 4 2 2 2 2" xfId="40550"/>
    <cellStyle name="Currency 4 6 4 2 2 3" xfId="26216"/>
    <cellStyle name="Currency 4 6 4 2 2 3 2" xfId="44830"/>
    <cellStyle name="Currency 4 6 4 2 2 4" xfId="30500"/>
    <cellStyle name="Currency 4 6 4 2 2 4 2" xfId="49114"/>
    <cellStyle name="Currency 4 6 4 2 2 5" xfId="36100"/>
    <cellStyle name="Currency 4 6 4 2 3" xfId="19058"/>
    <cellStyle name="Currency 4 6 4 2 3 2" xfId="37682"/>
    <cellStyle name="Currency 4 6 4 3" xfId="13562"/>
    <cellStyle name="Currency 4 6 4 3 2" xfId="21930"/>
    <cellStyle name="Currency 4 6 4 3 2 2" xfId="40549"/>
    <cellStyle name="Currency 4 6 4 3 3" xfId="26215"/>
    <cellStyle name="Currency 4 6 4 3 3 2" xfId="44829"/>
    <cellStyle name="Currency 4 6 4 3 4" xfId="30499"/>
    <cellStyle name="Currency 4 6 4 3 4 2" xfId="49113"/>
    <cellStyle name="Currency 4 6 4 3 5" xfId="36099"/>
    <cellStyle name="Currency 4 6 4 4" xfId="19057"/>
    <cellStyle name="Currency 4 6 4 4 2" xfId="37681"/>
    <cellStyle name="Currency 4 6 5" xfId="1633"/>
    <cellStyle name="Currency 4 6 5 2" xfId="13564"/>
    <cellStyle name="Currency 4 6 5 2 2" xfId="21932"/>
    <cellStyle name="Currency 4 6 5 2 2 2" xfId="40551"/>
    <cellStyle name="Currency 4 6 5 2 3" xfId="26217"/>
    <cellStyle name="Currency 4 6 5 2 3 2" xfId="44831"/>
    <cellStyle name="Currency 4 6 5 2 4" xfId="30501"/>
    <cellStyle name="Currency 4 6 5 2 4 2" xfId="49115"/>
    <cellStyle name="Currency 4 6 5 2 5" xfId="36101"/>
    <cellStyle name="Currency 4 6 5 3" xfId="19059"/>
    <cellStyle name="Currency 4 6 5 3 2" xfId="37683"/>
    <cellStyle name="Currency 4 6 6" xfId="13557"/>
    <cellStyle name="Currency 4 6 6 2" xfId="21925"/>
    <cellStyle name="Currency 4 6 6 2 2" xfId="40544"/>
    <cellStyle name="Currency 4 6 6 3" xfId="26210"/>
    <cellStyle name="Currency 4 6 6 3 2" xfId="44824"/>
    <cellStyle name="Currency 4 6 6 4" xfId="30494"/>
    <cellStyle name="Currency 4 6 6 4 2" xfId="49108"/>
    <cellStyle name="Currency 4 6 6 5" xfId="36094"/>
    <cellStyle name="Currency 4 6 7" xfId="19052"/>
    <cellStyle name="Currency 4 6 7 2" xfId="37676"/>
    <cellStyle name="Currency 4 7" xfId="1634"/>
    <cellStyle name="Currency 4 7 2" xfId="1635"/>
    <cellStyle name="Currency 4 7 2 2" xfId="13566"/>
    <cellStyle name="Currency 4 7 2 2 2" xfId="21934"/>
    <cellStyle name="Currency 4 7 2 2 2 2" xfId="40553"/>
    <cellStyle name="Currency 4 7 2 2 3" xfId="26219"/>
    <cellStyle name="Currency 4 7 2 2 3 2" xfId="44833"/>
    <cellStyle name="Currency 4 7 2 2 4" xfId="30503"/>
    <cellStyle name="Currency 4 7 2 2 4 2" xfId="49117"/>
    <cellStyle name="Currency 4 7 2 2 5" xfId="36103"/>
    <cellStyle name="Currency 4 7 2 3" xfId="19061"/>
    <cellStyle name="Currency 4 7 2 3 2" xfId="37685"/>
    <cellStyle name="Currency 4 7 3" xfId="13565"/>
    <cellStyle name="Currency 4 7 3 2" xfId="21933"/>
    <cellStyle name="Currency 4 7 3 2 2" xfId="40552"/>
    <cellStyle name="Currency 4 7 3 3" xfId="26218"/>
    <cellStyle name="Currency 4 7 3 3 2" xfId="44832"/>
    <cellStyle name="Currency 4 7 3 4" xfId="30502"/>
    <cellStyle name="Currency 4 7 3 4 2" xfId="49116"/>
    <cellStyle name="Currency 4 7 3 5" xfId="36102"/>
    <cellStyle name="Currency 4 7 4" xfId="19060"/>
    <cellStyle name="Currency 4 7 4 2" xfId="37684"/>
    <cellStyle name="Currency 4 8" xfId="1636"/>
    <cellStyle name="Currency 4 8 2" xfId="1637"/>
    <cellStyle name="Currency 4 8 2 2" xfId="13568"/>
    <cellStyle name="Currency 4 8 2 2 2" xfId="21936"/>
    <cellStyle name="Currency 4 8 2 2 2 2" xfId="40555"/>
    <cellStyle name="Currency 4 8 2 2 3" xfId="26221"/>
    <cellStyle name="Currency 4 8 2 2 3 2" xfId="44835"/>
    <cellStyle name="Currency 4 8 2 2 4" xfId="30505"/>
    <cellStyle name="Currency 4 8 2 2 4 2" xfId="49119"/>
    <cellStyle name="Currency 4 8 2 2 5" xfId="36105"/>
    <cellStyle name="Currency 4 8 2 3" xfId="19063"/>
    <cellStyle name="Currency 4 8 2 3 2" xfId="37687"/>
    <cellStyle name="Currency 4 8 3" xfId="13567"/>
    <cellStyle name="Currency 4 8 3 2" xfId="21935"/>
    <cellStyle name="Currency 4 8 3 2 2" xfId="40554"/>
    <cellStyle name="Currency 4 8 3 3" xfId="26220"/>
    <cellStyle name="Currency 4 8 3 3 2" xfId="44834"/>
    <cellStyle name="Currency 4 8 3 4" xfId="30504"/>
    <cellStyle name="Currency 4 8 3 4 2" xfId="49118"/>
    <cellStyle name="Currency 4 8 3 5" xfId="36104"/>
    <cellStyle name="Currency 4 8 4" xfId="19062"/>
    <cellStyle name="Currency 4 8 4 2" xfId="37686"/>
    <cellStyle name="Currency 4 9" xfId="1638"/>
    <cellStyle name="Currency 4 9 2" xfId="1639"/>
    <cellStyle name="Currency 4 9 2 2" xfId="13570"/>
    <cellStyle name="Currency 4 9 2 2 2" xfId="21938"/>
    <cellStyle name="Currency 4 9 2 2 2 2" xfId="40557"/>
    <cellStyle name="Currency 4 9 2 2 3" xfId="26223"/>
    <cellStyle name="Currency 4 9 2 2 3 2" xfId="44837"/>
    <cellStyle name="Currency 4 9 2 2 4" xfId="30507"/>
    <cellStyle name="Currency 4 9 2 2 4 2" xfId="49121"/>
    <cellStyle name="Currency 4 9 2 2 5" xfId="36107"/>
    <cellStyle name="Currency 4 9 2 3" xfId="19065"/>
    <cellStyle name="Currency 4 9 2 3 2" xfId="37689"/>
    <cellStyle name="Currency 4 9 3" xfId="13569"/>
    <cellStyle name="Currency 4 9 3 2" xfId="21937"/>
    <cellStyle name="Currency 4 9 3 2 2" xfId="40556"/>
    <cellStyle name="Currency 4 9 3 3" xfId="26222"/>
    <cellStyle name="Currency 4 9 3 3 2" xfId="44836"/>
    <cellStyle name="Currency 4 9 3 4" xfId="30506"/>
    <cellStyle name="Currency 4 9 3 4 2" xfId="49120"/>
    <cellStyle name="Currency 4 9 3 5" xfId="36106"/>
    <cellStyle name="Currency 4 9 4" xfId="19064"/>
    <cellStyle name="Currency 4 9 4 2" xfId="37688"/>
    <cellStyle name="Currency 5" xfId="1640"/>
    <cellStyle name="Currency 5 2" xfId="1641"/>
    <cellStyle name="Currency 6" xfId="1642"/>
    <cellStyle name="Currency 6 2" xfId="11407"/>
    <cellStyle name="Currency 6 2 2" xfId="13571"/>
    <cellStyle name="Currency 7" xfId="1643"/>
    <cellStyle name="Currency 7 10" xfId="1644"/>
    <cellStyle name="Currency 7 10 2" xfId="1645"/>
    <cellStyle name="Currency 7 10 2 2" xfId="13574"/>
    <cellStyle name="Currency 7 10 2 2 2" xfId="21941"/>
    <cellStyle name="Currency 7 10 2 2 2 2" xfId="40560"/>
    <cellStyle name="Currency 7 10 2 2 3" xfId="26226"/>
    <cellStyle name="Currency 7 10 2 2 3 2" xfId="44840"/>
    <cellStyle name="Currency 7 10 2 2 4" xfId="30510"/>
    <cellStyle name="Currency 7 10 2 2 4 2" xfId="49124"/>
    <cellStyle name="Currency 7 10 2 2 5" xfId="36110"/>
    <cellStyle name="Currency 7 10 2 3" xfId="19068"/>
    <cellStyle name="Currency 7 10 2 3 2" xfId="37692"/>
    <cellStyle name="Currency 7 10 3" xfId="13573"/>
    <cellStyle name="Currency 7 10 3 2" xfId="21940"/>
    <cellStyle name="Currency 7 10 3 2 2" xfId="40559"/>
    <cellStyle name="Currency 7 10 3 3" xfId="26225"/>
    <cellStyle name="Currency 7 10 3 3 2" xfId="44839"/>
    <cellStyle name="Currency 7 10 3 4" xfId="30509"/>
    <cellStyle name="Currency 7 10 3 4 2" xfId="49123"/>
    <cellStyle name="Currency 7 10 3 5" xfId="36109"/>
    <cellStyle name="Currency 7 10 4" xfId="19067"/>
    <cellStyle name="Currency 7 10 4 2" xfId="37691"/>
    <cellStyle name="Currency 7 11" xfId="1646"/>
    <cellStyle name="Currency 7 11 2" xfId="1647"/>
    <cellStyle name="Currency 7 11 2 2" xfId="13576"/>
    <cellStyle name="Currency 7 11 2 2 2" xfId="21943"/>
    <cellStyle name="Currency 7 11 2 2 2 2" xfId="40562"/>
    <cellStyle name="Currency 7 11 2 2 3" xfId="26228"/>
    <cellStyle name="Currency 7 11 2 2 3 2" xfId="44842"/>
    <cellStyle name="Currency 7 11 2 2 4" xfId="30512"/>
    <cellStyle name="Currency 7 11 2 2 4 2" xfId="49126"/>
    <cellStyle name="Currency 7 11 2 2 5" xfId="36112"/>
    <cellStyle name="Currency 7 11 2 3" xfId="19070"/>
    <cellStyle name="Currency 7 11 2 3 2" xfId="37694"/>
    <cellStyle name="Currency 7 11 3" xfId="13575"/>
    <cellStyle name="Currency 7 11 3 2" xfId="21942"/>
    <cellStyle name="Currency 7 11 3 2 2" xfId="40561"/>
    <cellStyle name="Currency 7 11 3 3" xfId="26227"/>
    <cellStyle name="Currency 7 11 3 3 2" xfId="44841"/>
    <cellStyle name="Currency 7 11 3 4" xfId="30511"/>
    <cellStyle name="Currency 7 11 3 4 2" xfId="49125"/>
    <cellStyle name="Currency 7 11 3 5" xfId="36111"/>
    <cellStyle name="Currency 7 11 4" xfId="19069"/>
    <cellStyle name="Currency 7 11 4 2" xfId="37693"/>
    <cellStyle name="Currency 7 12" xfId="1648"/>
    <cellStyle name="Currency 7 12 2" xfId="1649"/>
    <cellStyle name="Currency 7 12 2 2" xfId="13578"/>
    <cellStyle name="Currency 7 12 2 2 2" xfId="21945"/>
    <cellStyle name="Currency 7 12 2 2 2 2" xfId="40564"/>
    <cellStyle name="Currency 7 12 2 2 3" xfId="26230"/>
    <cellStyle name="Currency 7 12 2 2 3 2" xfId="44844"/>
    <cellStyle name="Currency 7 12 2 2 4" xfId="30514"/>
    <cellStyle name="Currency 7 12 2 2 4 2" xfId="49128"/>
    <cellStyle name="Currency 7 12 2 2 5" xfId="36114"/>
    <cellStyle name="Currency 7 12 2 3" xfId="19072"/>
    <cellStyle name="Currency 7 12 2 3 2" xfId="37696"/>
    <cellStyle name="Currency 7 12 3" xfId="13577"/>
    <cellStyle name="Currency 7 12 3 2" xfId="21944"/>
    <cellStyle name="Currency 7 12 3 2 2" xfId="40563"/>
    <cellStyle name="Currency 7 12 3 3" xfId="26229"/>
    <cellStyle name="Currency 7 12 3 3 2" xfId="44843"/>
    <cellStyle name="Currency 7 12 3 4" xfId="30513"/>
    <cellStyle name="Currency 7 12 3 4 2" xfId="49127"/>
    <cellStyle name="Currency 7 12 3 5" xfId="36113"/>
    <cellStyle name="Currency 7 12 4" xfId="19071"/>
    <cellStyle name="Currency 7 12 4 2" xfId="37695"/>
    <cellStyle name="Currency 7 13" xfId="1650"/>
    <cellStyle name="Currency 7 13 2" xfId="13579"/>
    <cellStyle name="Currency 7 13 2 2" xfId="21946"/>
    <cellStyle name="Currency 7 13 2 2 2" xfId="40565"/>
    <cellStyle name="Currency 7 13 2 3" xfId="26231"/>
    <cellStyle name="Currency 7 13 2 3 2" xfId="44845"/>
    <cellStyle name="Currency 7 13 2 4" xfId="30515"/>
    <cellStyle name="Currency 7 13 2 4 2" xfId="49129"/>
    <cellStyle name="Currency 7 13 2 5" xfId="36115"/>
    <cellStyle name="Currency 7 13 3" xfId="19073"/>
    <cellStyle name="Currency 7 13 3 2" xfId="37697"/>
    <cellStyle name="Currency 7 14" xfId="13572"/>
    <cellStyle name="Currency 7 14 2" xfId="21939"/>
    <cellStyle name="Currency 7 14 2 2" xfId="40558"/>
    <cellStyle name="Currency 7 14 3" xfId="26224"/>
    <cellStyle name="Currency 7 14 3 2" xfId="44838"/>
    <cellStyle name="Currency 7 14 4" xfId="30508"/>
    <cellStyle name="Currency 7 14 4 2" xfId="49122"/>
    <cellStyle name="Currency 7 14 5" xfId="36108"/>
    <cellStyle name="Currency 7 15" xfId="19066"/>
    <cellStyle name="Currency 7 15 2" xfId="37690"/>
    <cellStyle name="Currency 7 2" xfId="1651"/>
    <cellStyle name="Currency 7 2 2" xfId="1652"/>
    <cellStyle name="Currency 7 2 2 2" xfId="1653"/>
    <cellStyle name="Currency 7 2 2 2 2" xfId="13582"/>
    <cellStyle name="Currency 7 2 2 2 2 2" xfId="21949"/>
    <cellStyle name="Currency 7 2 2 2 2 2 2" xfId="40568"/>
    <cellStyle name="Currency 7 2 2 2 2 3" xfId="26234"/>
    <cellStyle name="Currency 7 2 2 2 2 3 2" xfId="44848"/>
    <cellStyle name="Currency 7 2 2 2 2 4" xfId="30518"/>
    <cellStyle name="Currency 7 2 2 2 2 4 2" xfId="49132"/>
    <cellStyle name="Currency 7 2 2 2 2 5" xfId="36118"/>
    <cellStyle name="Currency 7 2 2 2 3" xfId="19076"/>
    <cellStyle name="Currency 7 2 2 2 3 2" xfId="37700"/>
    <cellStyle name="Currency 7 2 2 3" xfId="13581"/>
    <cellStyle name="Currency 7 2 2 3 2" xfId="21948"/>
    <cellStyle name="Currency 7 2 2 3 2 2" xfId="40567"/>
    <cellStyle name="Currency 7 2 2 3 3" xfId="26233"/>
    <cellStyle name="Currency 7 2 2 3 3 2" xfId="44847"/>
    <cellStyle name="Currency 7 2 2 3 4" xfId="30517"/>
    <cellStyle name="Currency 7 2 2 3 4 2" xfId="49131"/>
    <cellStyle name="Currency 7 2 2 3 5" xfId="36117"/>
    <cellStyle name="Currency 7 2 2 4" xfId="19075"/>
    <cellStyle name="Currency 7 2 2 4 2" xfId="37699"/>
    <cellStyle name="Currency 7 2 3" xfId="1654"/>
    <cellStyle name="Currency 7 2 3 2" xfId="1655"/>
    <cellStyle name="Currency 7 2 3 2 2" xfId="13584"/>
    <cellStyle name="Currency 7 2 3 2 2 2" xfId="21951"/>
    <cellStyle name="Currency 7 2 3 2 2 2 2" xfId="40570"/>
    <cellStyle name="Currency 7 2 3 2 2 3" xfId="26236"/>
    <cellStyle name="Currency 7 2 3 2 2 3 2" xfId="44850"/>
    <cellStyle name="Currency 7 2 3 2 2 4" xfId="30520"/>
    <cellStyle name="Currency 7 2 3 2 2 4 2" xfId="49134"/>
    <cellStyle name="Currency 7 2 3 2 2 5" xfId="36120"/>
    <cellStyle name="Currency 7 2 3 2 3" xfId="19078"/>
    <cellStyle name="Currency 7 2 3 2 3 2" xfId="37702"/>
    <cellStyle name="Currency 7 2 3 3" xfId="13583"/>
    <cellStyle name="Currency 7 2 3 3 2" xfId="21950"/>
    <cellStyle name="Currency 7 2 3 3 2 2" xfId="40569"/>
    <cellStyle name="Currency 7 2 3 3 3" xfId="26235"/>
    <cellStyle name="Currency 7 2 3 3 3 2" xfId="44849"/>
    <cellStyle name="Currency 7 2 3 3 4" xfId="30519"/>
    <cellStyle name="Currency 7 2 3 3 4 2" xfId="49133"/>
    <cellStyle name="Currency 7 2 3 3 5" xfId="36119"/>
    <cellStyle name="Currency 7 2 3 4" xfId="19077"/>
    <cellStyle name="Currency 7 2 3 4 2" xfId="37701"/>
    <cellStyle name="Currency 7 2 4" xfId="1656"/>
    <cellStyle name="Currency 7 2 4 2" xfId="1657"/>
    <cellStyle name="Currency 7 2 4 2 2" xfId="13586"/>
    <cellStyle name="Currency 7 2 4 2 2 2" xfId="21953"/>
    <cellStyle name="Currency 7 2 4 2 2 2 2" xfId="40572"/>
    <cellStyle name="Currency 7 2 4 2 2 3" xfId="26238"/>
    <cellStyle name="Currency 7 2 4 2 2 3 2" xfId="44852"/>
    <cellStyle name="Currency 7 2 4 2 2 4" xfId="30522"/>
    <cellStyle name="Currency 7 2 4 2 2 4 2" xfId="49136"/>
    <cellStyle name="Currency 7 2 4 2 2 5" xfId="36122"/>
    <cellStyle name="Currency 7 2 4 2 3" xfId="19080"/>
    <cellStyle name="Currency 7 2 4 2 3 2" xfId="37704"/>
    <cellStyle name="Currency 7 2 4 3" xfId="13585"/>
    <cellStyle name="Currency 7 2 4 3 2" xfId="21952"/>
    <cellStyle name="Currency 7 2 4 3 2 2" xfId="40571"/>
    <cellStyle name="Currency 7 2 4 3 3" xfId="26237"/>
    <cellStyle name="Currency 7 2 4 3 3 2" xfId="44851"/>
    <cellStyle name="Currency 7 2 4 3 4" xfId="30521"/>
    <cellStyle name="Currency 7 2 4 3 4 2" xfId="49135"/>
    <cellStyle name="Currency 7 2 4 3 5" xfId="36121"/>
    <cellStyle name="Currency 7 2 4 4" xfId="19079"/>
    <cellStyle name="Currency 7 2 4 4 2" xfId="37703"/>
    <cellStyle name="Currency 7 2 5" xfId="1658"/>
    <cellStyle name="Currency 7 2 5 2" xfId="1659"/>
    <cellStyle name="Currency 7 2 5 2 2" xfId="13588"/>
    <cellStyle name="Currency 7 2 5 2 2 2" xfId="21955"/>
    <cellStyle name="Currency 7 2 5 2 2 2 2" xfId="40574"/>
    <cellStyle name="Currency 7 2 5 2 2 3" xfId="26240"/>
    <cellStyle name="Currency 7 2 5 2 2 3 2" xfId="44854"/>
    <cellStyle name="Currency 7 2 5 2 2 4" xfId="30524"/>
    <cellStyle name="Currency 7 2 5 2 2 4 2" xfId="49138"/>
    <cellStyle name="Currency 7 2 5 2 2 5" xfId="36124"/>
    <cellStyle name="Currency 7 2 5 2 3" xfId="19082"/>
    <cellStyle name="Currency 7 2 5 2 3 2" xfId="37706"/>
    <cellStyle name="Currency 7 2 5 3" xfId="13587"/>
    <cellStyle name="Currency 7 2 5 3 2" xfId="21954"/>
    <cellStyle name="Currency 7 2 5 3 2 2" xfId="40573"/>
    <cellStyle name="Currency 7 2 5 3 3" xfId="26239"/>
    <cellStyle name="Currency 7 2 5 3 3 2" xfId="44853"/>
    <cellStyle name="Currency 7 2 5 3 4" xfId="30523"/>
    <cellStyle name="Currency 7 2 5 3 4 2" xfId="49137"/>
    <cellStyle name="Currency 7 2 5 3 5" xfId="36123"/>
    <cellStyle name="Currency 7 2 5 4" xfId="19081"/>
    <cellStyle name="Currency 7 2 5 4 2" xfId="37705"/>
    <cellStyle name="Currency 7 2 6" xfId="1660"/>
    <cellStyle name="Currency 7 2 6 2" xfId="13589"/>
    <cellStyle name="Currency 7 2 6 2 2" xfId="21956"/>
    <cellStyle name="Currency 7 2 6 2 2 2" xfId="40575"/>
    <cellStyle name="Currency 7 2 6 2 3" xfId="26241"/>
    <cellStyle name="Currency 7 2 6 2 3 2" xfId="44855"/>
    <cellStyle name="Currency 7 2 6 2 4" xfId="30525"/>
    <cellStyle name="Currency 7 2 6 2 4 2" xfId="49139"/>
    <cellStyle name="Currency 7 2 6 2 5" xfId="36125"/>
    <cellStyle name="Currency 7 2 6 3" xfId="19083"/>
    <cellStyle name="Currency 7 2 6 3 2" xfId="37707"/>
    <cellStyle name="Currency 7 2 7" xfId="13580"/>
    <cellStyle name="Currency 7 2 7 2" xfId="21947"/>
    <cellStyle name="Currency 7 2 7 2 2" xfId="40566"/>
    <cellStyle name="Currency 7 2 7 3" xfId="26232"/>
    <cellStyle name="Currency 7 2 7 3 2" xfId="44846"/>
    <cellStyle name="Currency 7 2 7 4" xfId="30516"/>
    <cellStyle name="Currency 7 2 7 4 2" xfId="49130"/>
    <cellStyle name="Currency 7 2 7 5" xfId="36116"/>
    <cellStyle name="Currency 7 2 8" xfId="19074"/>
    <cellStyle name="Currency 7 2 8 2" xfId="37698"/>
    <cellStyle name="Currency 7 3" xfId="1661"/>
    <cellStyle name="Currency 7 3 2" xfId="1662"/>
    <cellStyle name="Currency 7 3 2 2" xfId="1663"/>
    <cellStyle name="Currency 7 3 2 2 2" xfId="13592"/>
    <cellStyle name="Currency 7 3 2 2 2 2" xfId="21959"/>
    <cellStyle name="Currency 7 3 2 2 2 2 2" xfId="40578"/>
    <cellStyle name="Currency 7 3 2 2 2 3" xfId="26244"/>
    <cellStyle name="Currency 7 3 2 2 2 3 2" xfId="44858"/>
    <cellStyle name="Currency 7 3 2 2 2 4" xfId="30528"/>
    <cellStyle name="Currency 7 3 2 2 2 4 2" xfId="49142"/>
    <cellStyle name="Currency 7 3 2 2 2 5" xfId="36128"/>
    <cellStyle name="Currency 7 3 2 2 3" xfId="19086"/>
    <cellStyle name="Currency 7 3 2 2 3 2" xfId="37710"/>
    <cellStyle name="Currency 7 3 2 3" xfId="13591"/>
    <cellStyle name="Currency 7 3 2 3 2" xfId="21958"/>
    <cellStyle name="Currency 7 3 2 3 2 2" xfId="40577"/>
    <cellStyle name="Currency 7 3 2 3 3" xfId="26243"/>
    <cellStyle name="Currency 7 3 2 3 3 2" xfId="44857"/>
    <cellStyle name="Currency 7 3 2 3 4" xfId="30527"/>
    <cellStyle name="Currency 7 3 2 3 4 2" xfId="49141"/>
    <cellStyle name="Currency 7 3 2 3 5" xfId="36127"/>
    <cellStyle name="Currency 7 3 2 4" xfId="19085"/>
    <cellStyle name="Currency 7 3 2 4 2" xfId="37709"/>
    <cellStyle name="Currency 7 3 3" xfId="1664"/>
    <cellStyle name="Currency 7 3 3 2" xfId="1665"/>
    <cellStyle name="Currency 7 3 3 2 2" xfId="13594"/>
    <cellStyle name="Currency 7 3 3 2 2 2" xfId="21961"/>
    <cellStyle name="Currency 7 3 3 2 2 2 2" xfId="40580"/>
    <cellStyle name="Currency 7 3 3 2 2 3" xfId="26246"/>
    <cellStyle name="Currency 7 3 3 2 2 3 2" xfId="44860"/>
    <cellStyle name="Currency 7 3 3 2 2 4" xfId="30530"/>
    <cellStyle name="Currency 7 3 3 2 2 4 2" xfId="49144"/>
    <cellStyle name="Currency 7 3 3 2 2 5" xfId="36130"/>
    <cellStyle name="Currency 7 3 3 2 3" xfId="19088"/>
    <cellStyle name="Currency 7 3 3 2 3 2" xfId="37712"/>
    <cellStyle name="Currency 7 3 3 3" xfId="13593"/>
    <cellStyle name="Currency 7 3 3 3 2" xfId="21960"/>
    <cellStyle name="Currency 7 3 3 3 2 2" xfId="40579"/>
    <cellStyle name="Currency 7 3 3 3 3" xfId="26245"/>
    <cellStyle name="Currency 7 3 3 3 3 2" xfId="44859"/>
    <cellStyle name="Currency 7 3 3 3 4" xfId="30529"/>
    <cellStyle name="Currency 7 3 3 3 4 2" xfId="49143"/>
    <cellStyle name="Currency 7 3 3 3 5" xfId="36129"/>
    <cellStyle name="Currency 7 3 3 4" xfId="19087"/>
    <cellStyle name="Currency 7 3 3 4 2" xfId="37711"/>
    <cellStyle name="Currency 7 3 4" xfId="1666"/>
    <cellStyle name="Currency 7 3 4 2" xfId="1667"/>
    <cellStyle name="Currency 7 3 4 2 2" xfId="13596"/>
    <cellStyle name="Currency 7 3 4 2 2 2" xfId="21963"/>
    <cellStyle name="Currency 7 3 4 2 2 2 2" xfId="40582"/>
    <cellStyle name="Currency 7 3 4 2 2 3" xfId="26248"/>
    <cellStyle name="Currency 7 3 4 2 2 3 2" xfId="44862"/>
    <cellStyle name="Currency 7 3 4 2 2 4" xfId="30532"/>
    <cellStyle name="Currency 7 3 4 2 2 4 2" xfId="49146"/>
    <cellStyle name="Currency 7 3 4 2 2 5" xfId="36132"/>
    <cellStyle name="Currency 7 3 4 2 3" xfId="19090"/>
    <cellStyle name="Currency 7 3 4 2 3 2" xfId="37714"/>
    <cellStyle name="Currency 7 3 4 3" xfId="13595"/>
    <cellStyle name="Currency 7 3 4 3 2" xfId="21962"/>
    <cellStyle name="Currency 7 3 4 3 2 2" xfId="40581"/>
    <cellStyle name="Currency 7 3 4 3 3" xfId="26247"/>
    <cellStyle name="Currency 7 3 4 3 3 2" xfId="44861"/>
    <cellStyle name="Currency 7 3 4 3 4" xfId="30531"/>
    <cellStyle name="Currency 7 3 4 3 4 2" xfId="49145"/>
    <cellStyle name="Currency 7 3 4 3 5" xfId="36131"/>
    <cellStyle name="Currency 7 3 4 4" xfId="19089"/>
    <cellStyle name="Currency 7 3 4 4 2" xfId="37713"/>
    <cellStyle name="Currency 7 3 5" xfId="1668"/>
    <cellStyle name="Currency 7 3 5 2" xfId="1669"/>
    <cellStyle name="Currency 7 3 5 2 2" xfId="13598"/>
    <cellStyle name="Currency 7 3 5 2 2 2" xfId="21965"/>
    <cellStyle name="Currency 7 3 5 2 2 2 2" xfId="40584"/>
    <cellStyle name="Currency 7 3 5 2 2 3" xfId="26250"/>
    <cellStyle name="Currency 7 3 5 2 2 3 2" xfId="44864"/>
    <cellStyle name="Currency 7 3 5 2 2 4" xfId="30534"/>
    <cellStyle name="Currency 7 3 5 2 2 4 2" xfId="49148"/>
    <cellStyle name="Currency 7 3 5 2 2 5" xfId="36134"/>
    <cellStyle name="Currency 7 3 5 2 3" xfId="19092"/>
    <cellStyle name="Currency 7 3 5 2 3 2" xfId="37716"/>
    <cellStyle name="Currency 7 3 5 3" xfId="13597"/>
    <cellStyle name="Currency 7 3 5 3 2" xfId="21964"/>
    <cellStyle name="Currency 7 3 5 3 2 2" xfId="40583"/>
    <cellStyle name="Currency 7 3 5 3 3" xfId="26249"/>
    <cellStyle name="Currency 7 3 5 3 3 2" xfId="44863"/>
    <cellStyle name="Currency 7 3 5 3 4" xfId="30533"/>
    <cellStyle name="Currency 7 3 5 3 4 2" xfId="49147"/>
    <cellStyle name="Currency 7 3 5 3 5" xfId="36133"/>
    <cellStyle name="Currency 7 3 5 4" xfId="19091"/>
    <cellStyle name="Currency 7 3 5 4 2" xfId="37715"/>
    <cellStyle name="Currency 7 3 6" xfId="1670"/>
    <cellStyle name="Currency 7 3 6 2" xfId="13599"/>
    <cellStyle name="Currency 7 3 6 2 2" xfId="21966"/>
    <cellStyle name="Currency 7 3 6 2 2 2" xfId="40585"/>
    <cellStyle name="Currency 7 3 6 2 3" xfId="26251"/>
    <cellStyle name="Currency 7 3 6 2 3 2" xfId="44865"/>
    <cellStyle name="Currency 7 3 6 2 4" xfId="30535"/>
    <cellStyle name="Currency 7 3 6 2 4 2" xfId="49149"/>
    <cellStyle name="Currency 7 3 6 2 5" xfId="36135"/>
    <cellStyle name="Currency 7 3 6 3" xfId="19093"/>
    <cellStyle name="Currency 7 3 6 3 2" xfId="37717"/>
    <cellStyle name="Currency 7 3 7" xfId="13590"/>
    <cellStyle name="Currency 7 3 7 2" xfId="21957"/>
    <cellStyle name="Currency 7 3 7 2 2" xfId="40576"/>
    <cellStyle name="Currency 7 3 7 3" xfId="26242"/>
    <cellStyle name="Currency 7 3 7 3 2" xfId="44856"/>
    <cellStyle name="Currency 7 3 7 4" xfId="30526"/>
    <cellStyle name="Currency 7 3 7 4 2" xfId="49140"/>
    <cellStyle name="Currency 7 3 7 5" xfId="36126"/>
    <cellStyle name="Currency 7 3 8" xfId="19084"/>
    <cellStyle name="Currency 7 3 8 2" xfId="37708"/>
    <cellStyle name="Currency 7 4" xfId="1671"/>
    <cellStyle name="Currency 7 4 2" xfId="1672"/>
    <cellStyle name="Currency 7 4 2 2" xfId="1673"/>
    <cellStyle name="Currency 7 4 2 2 2" xfId="13602"/>
    <cellStyle name="Currency 7 4 2 2 2 2" xfId="21969"/>
    <cellStyle name="Currency 7 4 2 2 2 2 2" xfId="40588"/>
    <cellStyle name="Currency 7 4 2 2 2 3" xfId="26254"/>
    <cellStyle name="Currency 7 4 2 2 2 3 2" xfId="44868"/>
    <cellStyle name="Currency 7 4 2 2 2 4" xfId="30538"/>
    <cellStyle name="Currency 7 4 2 2 2 4 2" xfId="49152"/>
    <cellStyle name="Currency 7 4 2 2 2 5" xfId="36138"/>
    <cellStyle name="Currency 7 4 2 2 3" xfId="19096"/>
    <cellStyle name="Currency 7 4 2 2 3 2" xfId="37720"/>
    <cellStyle name="Currency 7 4 2 3" xfId="13601"/>
    <cellStyle name="Currency 7 4 2 3 2" xfId="21968"/>
    <cellStyle name="Currency 7 4 2 3 2 2" xfId="40587"/>
    <cellStyle name="Currency 7 4 2 3 3" xfId="26253"/>
    <cellStyle name="Currency 7 4 2 3 3 2" xfId="44867"/>
    <cellStyle name="Currency 7 4 2 3 4" xfId="30537"/>
    <cellStyle name="Currency 7 4 2 3 4 2" xfId="49151"/>
    <cellStyle name="Currency 7 4 2 3 5" xfId="36137"/>
    <cellStyle name="Currency 7 4 2 4" xfId="19095"/>
    <cellStyle name="Currency 7 4 2 4 2" xfId="37719"/>
    <cellStyle name="Currency 7 4 3" xfId="1674"/>
    <cellStyle name="Currency 7 4 3 2" xfId="1675"/>
    <cellStyle name="Currency 7 4 3 2 2" xfId="13604"/>
    <cellStyle name="Currency 7 4 3 2 2 2" xfId="21971"/>
    <cellStyle name="Currency 7 4 3 2 2 2 2" xfId="40590"/>
    <cellStyle name="Currency 7 4 3 2 2 3" xfId="26256"/>
    <cellStyle name="Currency 7 4 3 2 2 3 2" xfId="44870"/>
    <cellStyle name="Currency 7 4 3 2 2 4" xfId="30540"/>
    <cellStyle name="Currency 7 4 3 2 2 4 2" xfId="49154"/>
    <cellStyle name="Currency 7 4 3 2 2 5" xfId="36140"/>
    <cellStyle name="Currency 7 4 3 2 3" xfId="19098"/>
    <cellStyle name="Currency 7 4 3 2 3 2" xfId="37722"/>
    <cellStyle name="Currency 7 4 3 3" xfId="13603"/>
    <cellStyle name="Currency 7 4 3 3 2" xfId="21970"/>
    <cellStyle name="Currency 7 4 3 3 2 2" xfId="40589"/>
    <cellStyle name="Currency 7 4 3 3 3" xfId="26255"/>
    <cellStyle name="Currency 7 4 3 3 3 2" xfId="44869"/>
    <cellStyle name="Currency 7 4 3 3 4" xfId="30539"/>
    <cellStyle name="Currency 7 4 3 3 4 2" xfId="49153"/>
    <cellStyle name="Currency 7 4 3 3 5" xfId="36139"/>
    <cellStyle name="Currency 7 4 3 4" xfId="19097"/>
    <cellStyle name="Currency 7 4 3 4 2" xfId="37721"/>
    <cellStyle name="Currency 7 4 4" xfId="1676"/>
    <cellStyle name="Currency 7 4 4 2" xfId="1677"/>
    <cellStyle name="Currency 7 4 4 2 2" xfId="13606"/>
    <cellStyle name="Currency 7 4 4 2 2 2" xfId="21973"/>
    <cellStyle name="Currency 7 4 4 2 2 2 2" xfId="40592"/>
    <cellStyle name="Currency 7 4 4 2 2 3" xfId="26258"/>
    <cellStyle name="Currency 7 4 4 2 2 3 2" xfId="44872"/>
    <cellStyle name="Currency 7 4 4 2 2 4" xfId="30542"/>
    <cellStyle name="Currency 7 4 4 2 2 4 2" xfId="49156"/>
    <cellStyle name="Currency 7 4 4 2 2 5" xfId="36142"/>
    <cellStyle name="Currency 7 4 4 2 3" xfId="19100"/>
    <cellStyle name="Currency 7 4 4 2 3 2" xfId="37724"/>
    <cellStyle name="Currency 7 4 4 3" xfId="13605"/>
    <cellStyle name="Currency 7 4 4 3 2" xfId="21972"/>
    <cellStyle name="Currency 7 4 4 3 2 2" xfId="40591"/>
    <cellStyle name="Currency 7 4 4 3 3" xfId="26257"/>
    <cellStyle name="Currency 7 4 4 3 3 2" xfId="44871"/>
    <cellStyle name="Currency 7 4 4 3 4" xfId="30541"/>
    <cellStyle name="Currency 7 4 4 3 4 2" xfId="49155"/>
    <cellStyle name="Currency 7 4 4 3 5" xfId="36141"/>
    <cellStyle name="Currency 7 4 4 4" xfId="19099"/>
    <cellStyle name="Currency 7 4 4 4 2" xfId="37723"/>
    <cellStyle name="Currency 7 4 5" xfId="1678"/>
    <cellStyle name="Currency 7 4 5 2" xfId="1679"/>
    <cellStyle name="Currency 7 4 5 2 2" xfId="13608"/>
    <cellStyle name="Currency 7 4 5 2 2 2" xfId="21975"/>
    <cellStyle name="Currency 7 4 5 2 2 2 2" xfId="40594"/>
    <cellStyle name="Currency 7 4 5 2 2 3" xfId="26260"/>
    <cellStyle name="Currency 7 4 5 2 2 3 2" xfId="44874"/>
    <cellStyle name="Currency 7 4 5 2 2 4" xfId="30544"/>
    <cellStyle name="Currency 7 4 5 2 2 4 2" xfId="49158"/>
    <cellStyle name="Currency 7 4 5 2 2 5" xfId="36144"/>
    <cellStyle name="Currency 7 4 5 2 3" xfId="19102"/>
    <cellStyle name="Currency 7 4 5 2 3 2" xfId="37726"/>
    <cellStyle name="Currency 7 4 5 3" xfId="13607"/>
    <cellStyle name="Currency 7 4 5 3 2" xfId="21974"/>
    <cellStyle name="Currency 7 4 5 3 2 2" xfId="40593"/>
    <cellStyle name="Currency 7 4 5 3 3" xfId="26259"/>
    <cellStyle name="Currency 7 4 5 3 3 2" xfId="44873"/>
    <cellStyle name="Currency 7 4 5 3 4" xfId="30543"/>
    <cellStyle name="Currency 7 4 5 3 4 2" xfId="49157"/>
    <cellStyle name="Currency 7 4 5 3 5" xfId="36143"/>
    <cellStyle name="Currency 7 4 5 4" xfId="19101"/>
    <cellStyle name="Currency 7 4 5 4 2" xfId="37725"/>
    <cellStyle name="Currency 7 4 6" xfId="1680"/>
    <cellStyle name="Currency 7 4 6 2" xfId="13609"/>
    <cellStyle name="Currency 7 4 6 2 2" xfId="21976"/>
    <cellStyle name="Currency 7 4 6 2 2 2" xfId="40595"/>
    <cellStyle name="Currency 7 4 6 2 3" xfId="26261"/>
    <cellStyle name="Currency 7 4 6 2 3 2" xfId="44875"/>
    <cellStyle name="Currency 7 4 6 2 4" xfId="30545"/>
    <cellStyle name="Currency 7 4 6 2 4 2" xfId="49159"/>
    <cellStyle name="Currency 7 4 6 2 5" xfId="36145"/>
    <cellStyle name="Currency 7 4 6 3" xfId="19103"/>
    <cellStyle name="Currency 7 4 6 3 2" xfId="37727"/>
    <cellStyle name="Currency 7 4 7" xfId="13600"/>
    <cellStyle name="Currency 7 4 7 2" xfId="21967"/>
    <cellStyle name="Currency 7 4 7 2 2" xfId="40586"/>
    <cellStyle name="Currency 7 4 7 3" xfId="26252"/>
    <cellStyle name="Currency 7 4 7 3 2" xfId="44866"/>
    <cellStyle name="Currency 7 4 7 4" xfId="30536"/>
    <cellStyle name="Currency 7 4 7 4 2" xfId="49150"/>
    <cellStyle name="Currency 7 4 7 5" xfId="36136"/>
    <cellStyle name="Currency 7 4 8" xfId="19094"/>
    <cellStyle name="Currency 7 4 8 2" xfId="37718"/>
    <cellStyle name="Currency 7 5" xfId="1681"/>
    <cellStyle name="Currency 7 5 2" xfId="1682"/>
    <cellStyle name="Currency 7 5 2 2" xfId="1683"/>
    <cellStyle name="Currency 7 5 2 2 2" xfId="13612"/>
    <cellStyle name="Currency 7 5 2 2 2 2" xfId="21979"/>
    <cellStyle name="Currency 7 5 2 2 2 2 2" xfId="40598"/>
    <cellStyle name="Currency 7 5 2 2 2 3" xfId="26264"/>
    <cellStyle name="Currency 7 5 2 2 2 3 2" xfId="44878"/>
    <cellStyle name="Currency 7 5 2 2 2 4" xfId="30548"/>
    <cellStyle name="Currency 7 5 2 2 2 4 2" xfId="49162"/>
    <cellStyle name="Currency 7 5 2 2 2 5" xfId="36148"/>
    <cellStyle name="Currency 7 5 2 2 3" xfId="19106"/>
    <cellStyle name="Currency 7 5 2 2 3 2" xfId="37730"/>
    <cellStyle name="Currency 7 5 2 3" xfId="13611"/>
    <cellStyle name="Currency 7 5 2 3 2" xfId="21978"/>
    <cellStyle name="Currency 7 5 2 3 2 2" xfId="40597"/>
    <cellStyle name="Currency 7 5 2 3 3" xfId="26263"/>
    <cellStyle name="Currency 7 5 2 3 3 2" xfId="44877"/>
    <cellStyle name="Currency 7 5 2 3 4" xfId="30547"/>
    <cellStyle name="Currency 7 5 2 3 4 2" xfId="49161"/>
    <cellStyle name="Currency 7 5 2 3 5" xfId="36147"/>
    <cellStyle name="Currency 7 5 2 4" xfId="19105"/>
    <cellStyle name="Currency 7 5 2 4 2" xfId="37729"/>
    <cellStyle name="Currency 7 5 3" xfId="1684"/>
    <cellStyle name="Currency 7 5 3 2" xfId="1685"/>
    <cellStyle name="Currency 7 5 3 2 2" xfId="13614"/>
    <cellStyle name="Currency 7 5 3 2 2 2" xfId="21981"/>
    <cellStyle name="Currency 7 5 3 2 2 2 2" xfId="40600"/>
    <cellStyle name="Currency 7 5 3 2 2 3" xfId="26266"/>
    <cellStyle name="Currency 7 5 3 2 2 3 2" xfId="44880"/>
    <cellStyle name="Currency 7 5 3 2 2 4" xfId="30550"/>
    <cellStyle name="Currency 7 5 3 2 2 4 2" xfId="49164"/>
    <cellStyle name="Currency 7 5 3 2 2 5" xfId="36150"/>
    <cellStyle name="Currency 7 5 3 2 3" xfId="19108"/>
    <cellStyle name="Currency 7 5 3 2 3 2" xfId="37732"/>
    <cellStyle name="Currency 7 5 3 3" xfId="13613"/>
    <cellStyle name="Currency 7 5 3 3 2" xfId="21980"/>
    <cellStyle name="Currency 7 5 3 3 2 2" xfId="40599"/>
    <cellStyle name="Currency 7 5 3 3 3" xfId="26265"/>
    <cellStyle name="Currency 7 5 3 3 3 2" xfId="44879"/>
    <cellStyle name="Currency 7 5 3 3 4" xfId="30549"/>
    <cellStyle name="Currency 7 5 3 3 4 2" xfId="49163"/>
    <cellStyle name="Currency 7 5 3 3 5" xfId="36149"/>
    <cellStyle name="Currency 7 5 3 4" xfId="19107"/>
    <cellStyle name="Currency 7 5 3 4 2" xfId="37731"/>
    <cellStyle name="Currency 7 5 4" xfId="1686"/>
    <cellStyle name="Currency 7 5 4 2" xfId="1687"/>
    <cellStyle name="Currency 7 5 4 2 2" xfId="13616"/>
    <cellStyle name="Currency 7 5 4 2 2 2" xfId="21983"/>
    <cellStyle name="Currency 7 5 4 2 2 2 2" xfId="40602"/>
    <cellStyle name="Currency 7 5 4 2 2 3" xfId="26268"/>
    <cellStyle name="Currency 7 5 4 2 2 3 2" xfId="44882"/>
    <cellStyle name="Currency 7 5 4 2 2 4" xfId="30552"/>
    <cellStyle name="Currency 7 5 4 2 2 4 2" xfId="49166"/>
    <cellStyle name="Currency 7 5 4 2 2 5" xfId="36152"/>
    <cellStyle name="Currency 7 5 4 2 3" xfId="19110"/>
    <cellStyle name="Currency 7 5 4 2 3 2" xfId="37734"/>
    <cellStyle name="Currency 7 5 4 3" xfId="13615"/>
    <cellStyle name="Currency 7 5 4 3 2" xfId="21982"/>
    <cellStyle name="Currency 7 5 4 3 2 2" xfId="40601"/>
    <cellStyle name="Currency 7 5 4 3 3" xfId="26267"/>
    <cellStyle name="Currency 7 5 4 3 3 2" xfId="44881"/>
    <cellStyle name="Currency 7 5 4 3 4" xfId="30551"/>
    <cellStyle name="Currency 7 5 4 3 4 2" xfId="49165"/>
    <cellStyle name="Currency 7 5 4 3 5" xfId="36151"/>
    <cellStyle name="Currency 7 5 4 4" xfId="19109"/>
    <cellStyle name="Currency 7 5 4 4 2" xfId="37733"/>
    <cellStyle name="Currency 7 5 5" xfId="1688"/>
    <cellStyle name="Currency 7 5 5 2" xfId="1689"/>
    <cellStyle name="Currency 7 5 5 2 2" xfId="13618"/>
    <cellStyle name="Currency 7 5 5 2 2 2" xfId="21985"/>
    <cellStyle name="Currency 7 5 5 2 2 2 2" xfId="40604"/>
    <cellStyle name="Currency 7 5 5 2 2 3" xfId="26270"/>
    <cellStyle name="Currency 7 5 5 2 2 3 2" xfId="44884"/>
    <cellStyle name="Currency 7 5 5 2 2 4" xfId="30554"/>
    <cellStyle name="Currency 7 5 5 2 2 4 2" xfId="49168"/>
    <cellStyle name="Currency 7 5 5 2 2 5" xfId="36154"/>
    <cellStyle name="Currency 7 5 5 2 3" xfId="19112"/>
    <cellStyle name="Currency 7 5 5 2 3 2" xfId="37736"/>
    <cellStyle name="Currency 7 5 5 3" xfId="13617"/>
    <cellStyle name="Currency 7 5 5 3 2" xfId="21984"/>
    <cellStyle name="Currency 7 5 5 3 2 2" xfId="40603"/>
    <cellStyle name="Currency 7 5 5 3 3" xfId="26269"/>
    <cellStyle name="Currency 7 5 5 3 3 2" xfId="44883"/>
    <cellStyle name="Currency 7 5 5 3 4" xfId="30553"/>
    <cellStyle name="Currency 7 5 5 3 4 2" xfId="49167"/>
    <cellStyle name="Currency 7 5 5 3 5" xfId="36153"/>
    <cellStyle name="Currency 7 5 5 4" xfId="19111"/>
    <cellStyle name="Currency 7 5 5 4 2" xfId="37735"/>
    <cellStyle name="Currency 7 5 6" xfId="1690"/>
    <cellStyle name="Currency 7 5 6 2" xfId="13619"/>
    <cellStyle name="Currency 7 5 6 2 2" xfId="21986"/>
    <cellStyle name="Currency 7 5 6 2 2 2" xfId="40605"/>
    <cellStyle name="Currency 7 5 6 2 3" xfId="26271"/>
    <cellStyle name="Currency 7 5 6 2 3 2" xfId="44885"/>
    <cellStyle name="Currency 7 5 6 2 4" xfId="30555"/>
    <cellStyle name="Currency 7 5 6 2 4 2" xfId="49169"/>
    <cellStyle name="Currency 7 5 6 2 5" xfId="36155"/>
    <cellStyle name="Currency 7 5 6 3" xfId="19113"/>
    <cellStyle name="Currency 7 5 6 3 2" xfId="37737"/>
    <cellStyle name="Currency 7 5 7" xfId="13610"/>
    <cellStyle name="Currency 7 5 7 2" xfId="21977"/>
    <cellStyle name="Currency 7 5 7 2 2" xfId="40596"/>
    <cellStyle name="Currency 7 5 7 3" xfId="26262"/>
    <cellStyle name="Currency 7 5 7 3 2" xfId="44876"/>
    <cellStyle name="Currency 7 5 7 4" xfId="30546"/>
    <cellStyle name="Currency 7 5 7 4 2" xfId="49160"/>
    <cellStyle name="Currency 7 5 7 5" xfId="36146"/>
    <cellStyle name="Currency 7 5 8" xfId="19104"/>
    <cellStyle name="Currency 7 5 8 2" xfId="37728"/>
    <cellStyle name="Currency 7 6" xfId="1691"/>
    <cellStyle name="Currency 7 6 2" xfId="1692"/>
    <cellStyle name="Currency 7 6 2 2" xfId="1693"/>
    <cellStyle name="Currency 7 6 2 2 2" xfId="13622"/>
    <cellStyle name="Currency 7 6 2 2 2 2" xfId="21989"/>
    <cellStyle name="Currency 7 6 2 2 2 2 2" xfId="40608"/>
    <cellStyle name="Currency 7 6 2 2 2 3" xfId="26274"/>
    <cellStyle name="Currency 7 6 2 2 2 3 2" xfId="44888"/>
    <cellStyle name="Currency 7 6 2 2 2 4" xfId="30558"/>
    <cellStyle name="Currency 7 6 2 2 2 4 2" xfId="49172"/>
    <cellStyle name="Currency 7 6 2 2 2 5" xfId="36158"/>
    <cellStyle name="Currency 7 6 2 2 3" xfId="19116"/>
    <cellStyle name="Currency 7 6 2 2 3 2" xfId="37740"/>
    <cellStyle name="Currency 7 6 2 3" xfId="13621"/>
    <cellStyle name="Currency 7 6 2 3 2" xfId="21988"/>
    <cellStyle name="Currency 7 6 2 3 2 2" xfId="40607"/>
    <cellStyle name="Currency 7 6 2 3 3" xfId="26273"/>
    <cellStyle name="Currency 7 6 2 3 3 2" xfId="44887"/>
    <cellStyle name="Currency 7 6 2 3 4" xfId="30557"/>
    <cellStyle name="Currency 7 6 2 3 4 2" xfId="49171"/>
    <cellStyle name="Currency 7 6 2 3 5" xfId="36157"/>
    <cellStyle name="Currency 7 6 2 4" xfId="19115"/>
    <cellStyle name="Currency 7 6 2 4 2" xfId="37739"/>
    <cellStyle name="Currency 7 6 3" xfId="1694"/>
    <cellStyle name="Currency 7 6 3 2" xfId="1695"/>
    <cellStyle name="Currency 7 6 3 2 2" xfId="13624"/>
    <cellStyle name="Currency 7 6 3 2 2 2" xfId="21991"/>
    <cellStyle name="Currency 7 6 3 2 2 2 2" xfId="40610"/>
    <cellStyle name="Currency 7 6 3 2 2 3" xfId="26276"/>
    <cellStyle name="Currency 7 6 3 2 2 3 2" xfId="44890"/>
    <cellStyle name="Currency 7 6 3 2 2 4" xfId="30560"/>
    <cellStyle name="Currency 7 6 3 2 2 4 2" xfId="49174"/>
    <cellStyle name="Currency 7 6 3 2 2 5" xfId="36160"/>
    <cellStyle name="Currency 7 6 3 2 3" xfId="19118"/>
    <cellStyle name="Currency 7 6 3 2 3 2" xfId="37742"/>
    <cellStyle name="Currency 7 6 3 3" xfId="13623"/>
    <cellStyle name="Currency 7 6 3 3 2" xfId="21990"/>
    <cellStyle name="Currency 7 6 3 3 2 2" xfId="40609"/>
    <cellStyle name="Currency 7 6 3 3 3" xfId="26275"/>
    <cellStyle name="Currency 7 6 3 3 3 2" xfId="44889"/>
    <cellStyle name="Currency 7 6 3 3 4" xfId="30559"/>
    <cellStyle name="Currency 7 6 3 3 4 2" xfId="49173"/>
    <cellStyle name="Currency 7 6 3 3 5" xfId="36159"/>
    <cellStyle name="Currency 7 6 3 4" xfId="19117"/>
    <cellStyle name="Currency 7 6 3 4 2" xfId="37741"/>
    <cellStyle name="Currency 7 6 4" xfId="1696"/>
    <cellStyle name="Currency 7 6 4 2" xfId="1697"/>
    <cellStyle name="Currency 7 6 4 2 2" xfId="13626"/>
    <cellStyle name="Currency 7 6 4 2 2 2" xfId="21993"/>
    <cellStyle name="Currency 7 6 4 2 2 2 2" xfId="40612"/>
    <cellStyle name="Currency 7 6 4 2 2 3" xfId="26278"/>
    <cellStyle name="Currency 7 6 4 2 2 3 2" xfId="44892"/>
    <cellStyle name="Currency 7 6 4 2 2 4" xfId="30562"/>
    <cellStyle name="Currency 7 6 4 2 2 4 2" xfId="49176"/>
    <cellStyle name="Currency 7 6 4 2 2 5" xfId="36162"/>
    <cellStyle name="Currency 7 6 4 2 3" xfId="19120"/>
    <cellStyle name="Currency 7 6 4 2 3 2" xfId="37744"/>
    <cellStyle name="Currency 7 6 4 3" xfId="13625"/>
    <cellStyle name="Currency 7 6 4 3 2" xfId="21992"/>
    <cellStyle name="Currency 7 6 4 3 2 2" xfId="40611"/>
    <cellStyle name="Currency 7 6 4 3 3" xfId="26277"/>
    <cellStyle name="Currency 7 6 4 3 3 2" xfId="44891"/>
    <cellStyle name="Currency 7 6 4 3 4" xfId="30561"/>
    <cellStyle name="Currency 7 6 4 3 4 2" xfId="49175"/>
    <cellStyle name="Currency 7 6 4 3 5" xfId="36161"/>
    <cellStyle name="Currency 7 6 4 4" xfId="19119"/>
    <cellStyle name="Currency 7 6 4 4 2" xfId="37743"/>
    <cellStyle name="Currency 7 6 5" xfId="1698"/>
    <cellStyle name="Currency 7 6 5 2" xfId="13627"/>
    <cellStyle name="Currency 7 6 5 2 2" xfId="21994"/>
    <cellStyle name="Currency 7 6 5 2 2 2" xfId="40613"/>
    <cellStyle name="Currency 7 6 5 2 3" xfId="26279"/>
    <cellStyle name="Currency 7 6 5 2 3 2" xfId="44893"/>
    <cellStyle name="Currency 7 6 5 2 4" xfId="30563"/>
    <cellStyle name="Currency 7 6 5 2 4 2" xfId="49177"/>
    <cellStyle name="Currency 7 6 5 2 5" xfId="36163"/>
    <cellStyle name="Currency 7 6 5 3" xfId="19121"/>
    <cellStyle name="Currency 7 6 5 3 2" xfId="37745"/>
    <cellStyle name="Currency 7 6 6" xfId="13620"/>
    <cellStyle name="Currency 7 6 6 2" xfId="21987"/>
    <cellStyle name="Currency 7 6 6 2 2" xfId="40606"/>
    <cellStyle name="Currency 7 6 6 3" xfId="26272"/>
    <cellStyle name="Currency 7 6 6 3 2" xfId="44886"/>
    <cellStyle name="Currency 7 6 6 4" xfId="30556"/>
    <cellStyle name="Currency 7 6 6 4 2" xfId="49170"/>
    <cellStyle name="Currency 7 6 6 5" xfId="36156"/>
    <cellStyle name="Currency 7 6 7" xfId="19114"/>
    <cellStyle name="Currency 7 6 7 2" xfId="37738"/>
    <cellStyle name="Currency 7 7" xfId="1699"/>
    <cellStyle name="Currency 7 7 2" xfId="1700"/>
    <cellStyle name="Currency 7 7 2 2" xfId="13629"/>
    <cellStyle name="Currency 7 7 2 2 2" xfId="21996"/>
    <cellStyle name="Currency 7 7 2 2 2 2" xfId="40615"/>
    <cellStyle name="Currency 7 7 2 2 3" xfId="26281"/>
    <cellStyle name="Currency 7 7 2 2 3 2" xfId="44895"/>
    <cellStyle name="Currency 7 7 2 2 4" xfId="30565"/>
    <cellStyle name="Currency 7 7 2 2 4 2" xfId="49179"/>
    <cellStyle name="Currency 7 7 2 2 5" xfId="36165"/>
    <cellStyle name="Currency 7 7 2 3" xfId="19123"/>
    <cellStyle name="Currency 7 7 2 3 2" xfId="37747"/>
    <cellStyle name="Currency 7 7 3" xfId="13628"/>
    <cellStyle name="Currency 7 7 3 2" xfId="21995"/>
    <cellStyle name="Currency 7 7 3 2 2" xfId="40614"/>
    <cellStyle name="Currency 7 7 3 3" xfId="26280"/>
    <cellStyle name="Currency 7 7 3 3 2" xfId="44894"/>
    <cellStyle name="Currency 7 7 3 4" xfId="30564"/>
    <cellStyle name="Currency 7 7 3 4 2" xfId="49178"/>
    <cellStyle name="Currency 7 7 3 5" xfId="36164"/>
    <cellStyle name="Currency 7 7 4" xfId="19122"/>
    <cellStyle name="Currency 7 7 4 2" xfId="37746"/>
    <cellStyle name="Currency 7 8" xfId="1701"/>
    <cellStyle name="Currency 7 8 2" xfId="1702"/>
    <cellStyle name="Currency 7 8 2 2" xfId="13631"/>
    <cellStyle name="Currency 7 8 2 2 2" xfId="21998"/>
    <cellStyle name="Currency 7 8 2 2 2 2" xfId="40617"/>
    <cellStyle name="Currency 7 8 2 2 3" xfId="26283"/>
    <cellStyle name="Currency 7 8 2 2 3 2" xfId="44897"/>
    <cellStyle name="Currency 7 8 2 2 4" xfId="30567"/>
    <cellStyle name="Currency 7 8 2 2 4 2" xfId="49181"/>
    <cellStyle name="Currency 7 8 2 2 5" xfId="36167"/>
    <cellStyle name="Currency 7 8 2 3" xfId="19125"/>
    <cellStyle name="Currency 7 8 2 3 2" xfId="37749"/>
    <cellStyle name="Currency 7 8 3" xfId="13630"/>
    <cellStyle name="Currency 7 8 3 2" xfId="21997"/>
    <cellStyle name="Currency 7 8 3 2 2" xfId="40616"/>
    <cellStyle name="Currency 7 8 3 3" xfId="26282"/>
    <cellStyle name="Currency 7 8 3 3 2" xfId="44896"/>
    <cellStyle name="Currency 7 8 3 4" xfId="30566"/>
    <cellStyle name="Currency 7 8 3 4 2" xfId="49180"/>
    <cellStyle name="Currency 7 8 3 5" xfId="36166"/>
    <cellStyle name="Currency 7 8 4" xfId="19124"/>
    <cellStyle name="Currency 7 8 4 2" xfId="37748"/>
    <cellStyle name="Currency 7 9" xfId="1703"/>
    <cellStyle name="Currency 7 9 2" xfId="1704"/>
    <cellStyle name="Currency 7 9 2 2" xfId="13633"/>
    <cellStyle name="Currency 7 9 2 2 2" xfId="22000"/>
    <cellStyle name="Currency 7 9 2 2 2 2" xfId="40619"/>
    <cellStyle name="Currency 7 9 2 2 3" xfId="26285"/>
    <cellStyle name="Currency 7 9 2 2 3 2" xfId="44899"/>
    <cellStyle name="Currency 7 9 2 2 4" xfId="30569"/>
    <cellStyle name="Currency 7 9 2 2 4 2" xfId="49183"/>
    <cellStyle name="Currency 7 9 2 2 5" xfId="36169"/>
    <cellStyle name="Currency 7 9 2 3" xfId="19127"/>
    <cellStyle name="Currency 7 9 2 3 2" xfId="37751"/>
    <cellStyle name="Currency 7 9 3" xfId="13632"/>
    <cellStyle name="Currency 7 9 3 2" xfId="21999"/>
    <cellStyle name="Currency 7 9 3 2 2" xfId="40618"/>
    <cellStyle name="Currency 7 9 3 3" xfId="26284"/>
    <cellStyle name="Currency 7 9 3 3 2" xfId="44898"/>
    <cellStyle name="Currency 7 9 3 4" xfId="30568"/>
    <cellStyle name="Currency 7 9 3 4 2" xfId="49182"/>
    <cellStyle name="Currency 7 9 3 5" xfId="36168"/>
    <cellStyle name="Currency 7 9 4" xfId="19126"/>
    <cellStyle name="Currency 7 9 4 2" xfId="37750"/>
    <cellStyle name="Currency 8" xfId="1705"/>
    <cellStyle name="Currency 8 2" xfId="1706"/>
    <cellStyle name="Currency 8 3" xfId="1707"/>
    <cellStyle name="Currency 8 3 2" xfId="1708"/>
    <cellStyle name="Currency 8 3 2 2" xfId="13635"/>
    <cellStyle name="Currency 8 3 2 2 2" xfId="22002"/>
    <cellStyle name="Currency 8 3 2 2 2 2" xfId="40621"/>
    <cellStyle name="Currency 8 3 2 2 3" xfId="26287"/>
    <cellStyle name="Currency 8 3 2 2 3 2" xfId="44901"/>
    <cellStyle name="Currency 8 3 2 2 4" xfId="30571"/>
    <cellStyle name="Currency 8 3 2 2 4 2" xfId="49185"/>
    <cellStyle name="Currency 8 3 2 2 5" xfId="36171"/>
    <cellStyle name="Currency 8 3 2 3" xfId="19129"/>
    <cellStyle name="Currency 8 3 2 3 2" xfId="37753"/>
    <cellStyle name="Currency 8 3 3" xfId="13634"/>
    <cellStyle name="Currency 8 3 3 2" xfId="22001"/>
    <cellStyle name="Currency 8 3 3 2 2" xfId="40620"/>
    <cellStyle name="Currency 8 3 3 3" xfId="26286"/>
    <cellStyle name="Currency 8 3 3 3 2" xfId="44900"/>
    <cellStyle name="Currency 8 3 3 4" xfId="30570"/>
    <cellStyle name="Currency 8 3 3 4 2" xfId="49184"/>
    <cellStyle name="Currency 8 3 3 5" xfId="36170"/>
    <cellStyle name="Currency 8 3 4" xfId="19128"/>
    <cellStyle name="Currency 8 3 4 2" xfId="37752"/>
    <cellStyle name="Currency 8 4" xfId="1709"/>
    <cellStyle name="Currency 8 4 2" xfId="1710"/>
    <cellStyle name="Currency 8 4 2 2" xfId="13637"/>
    <cellStyle name="Currency 8 4 2 2 2" xfId="22004"/>
    <cellStyle name="Currency 8 4 2 2 2 2" xfId="40623"/>
    <cellStyle name="Currency 8 4 2 2 3" xfId="26289"/>
    <cellStyle name="Currency 8 4 2 2 3 2" xfId="44903"/>
    <cellStyle name="Currency 8 4 2 2 4" xfId="30573"/>
    <cellStyle name="Currency 8 4 2 2 4 2" xfId="49187"/>
    <cellStyle name="Currency 8 4 2 2 5" xfId="36173"/>
    <cellStyle name="Currency 8 4 2 3" xfId="19131"/>
    <cellStyle name="Currency 8 4 2 3 2" xfId="37755"/>
    <cellStyle name="Currency 8 4 3" xfId="13636"/>
    <cellStyle name="Currency 8 4 3 2" xfId="22003"/>
    <cellStyle name="Currency 8 4 3 2 2" xfId="40622"/>
    <cellStyle name="Currency 8 4 3 3" xfId="26288"/>
    <cellStyle name="Currency 8 4 3 3 2" xfId="44902"/>
    <cellStyle name="Currency 8 4 3 4" xfId="30572"/>
    <cellStyle name="Currency 8 4 3 4 2" xfId="49186"/>
    <cellStyle name="Currency 8 4 3 5" xfId="36172"/>
    <cellStyle name="Currency 8 4 4" xfId="19130"/>
    <cellStyle name="Currency 8 4 4 2" xfId="37754"/>
    <cellStyle name="Currency 8 5" xfId="1711"/>
    <cellStyle name="Currency 8 5 2" xfId="1712"/>
    <cellStyle name="Currency 8 5 2 2" xfId="13639"/>
    <cellStyle name="Currency 8 5 2 2 2" xfId="22006"/>
    <cellStyle name="Currency 8 5 2 2 2 2" xfId="40625"/>
    <cellStyle name="Currency 8 5 2 2 3" xfId="26291"/>
    <cellStyle name="Currency 8 5 2 2 3 2" xfId="44905"/>
    <cellStyle name="Currency 8 5 2 2 4" xfId="30575"/>
    <cellStyle name="Currency 8 5 2 2 4 2" xfId="49189"/>
    <cellStyle name="Currency 8 5 2 2 5" xfId="36175"/>
    <cellStyle name="Currency 8 5 2 3" xfId="19133"/>
    <cellStyle name="Currency 8 5 2 3 2" xfId="37757"/>
    <cellStyle name="Currency 8 5 3" xfId="13638"/>
    <cellStyle name="Currency 8 5 3 2" xfId="22005"/>
    <cellStyle name="Currency 8 5 3 2 2" xfId="40624"/>
    <cellStyle name="Currency 8 5 3 3" xfId="26290"/>
    <cellStyle name="Currency 8 5 3 3 2" xfId="44904"/>
    <cellStyle name="Currency 8 5 3 4" xfId="30574"/>
    <cellStyle name="Currency 8 5 3 4 2" xfId="49188"/>
    <cellStyle name="Currency 8 5 3 5" xfId="36174"/>
    <cellStyle name="Currency 8 5 4" xfId="19132"/>
    <cellStyle name="Currency 8 5 4 2" xfId="37756"/>
    <cellStyle name="Currency 8 6" xfId="1713"/>
    <cellStyle name="Currency 8 6 2" xfId="1714"/>
    <cellStyle name="Currency 8 6 2 2" xfId="13641"/>
    <cellStyle name="Currency 8 6 2 2 2" xfId="22008"/>
    <cellStyle name="Currency 8 6 2 2 2 2" xfId="40627"/>
    <cellStyle name="Currency 8 6 2 2 3" xfId="26293"/>
    <cellStyle name="Currency 8 6 2 2 3 2" xfId="44907"/>
    <cellStyle name="Currency 8 6 2 2 4" xfId="30577"/>
    <cellStyle name="Currency 8 6 2 2 4 2" xfId="49191"/>
    <cellStyle name="Currency 8 6 2 2 5" xfId="36177"/>
    <cellStyle name="Currency 8 6 2 3" xfId="19135"/>
    <cellStyle name="Currency 8 6 2 3 2" xfId="37759"/>
    <cellStyle name="Currency 8 6 3" xfId="13640"/>
    <cellStyle name="Currency 8 6 3 2" xfId="22007"/>
    <cellStyle name="Currency 8 6 3 2 2" xfId="40626"/>
    <cellStyle name="Currency 8 6 3 3" xfId="26292"/>
    <cellStyle name="Currency 8 6 3 3 2" xfId="44906"/>
    <cellStyle name="Currency 8 6 3 4" xfId="30576"/>
    <cellStyle name="Currency 8 6 3 4 2" xfId="49190"/>
    <cellStyle name="Currency 8 6 3 5" xfId="36176"/>
    <cellStyle name="Currency 8 6 4" xfId="19134"/>
    <cellStyle name="Currency 8 6 4 2" xfId="37758"/>
    <cellStyle name="Currency 8 7" xfId="1715"/>
    <cellStyle name="Currency 8 7 2" xfId="13642"/>
    <cellStyle name="Currency 8 7 2 2" xfId="22009"/>
    <cellStyle name="Currency 8 7 2 2 2" xfId="40628"/>
    <cellStyle name="Currency 8 7 2 3" xfId="26294"/>
    <cellStyle name="Currency 8 7 2 3 2" xfId="44908"/>
    <cellStyle name="Currency 8 7 2 4" xfId="30578"/>
    <cellStyle name="Currency 8 7 2 4 2" xfId="49192"/>
    <cellStyle name="Currency 8 7 2 5" xfId="36178"/>
    <cellStyle name="Currency 8 7 3" xfId="19136"/>
    <cellStyle name="Currency 8 7 3 2" xfId="37760"/>
    <cellStyle name="Currency 8 8" xfId="1716"/>
    <cellStyle name="Currency 8 8 2" xfId="13643"/>
    <cellStyle name="Currency 8 8 2 2" xfId="22010"/>
    <cellStyle name="Currency 8 8 2 2 2" xfId="40629"/>
    <cellStyle name="Currency 8 8 2 3" xfId="26295"/>
    <cellStyle name="Currency 8 8 2 3 2" xfId="44909"/>
    <cellStyle name="Currency 8 8 2 4" xfId="30579"/>
    <cellStyle name="Currency 8 8 2 4 2" xfId="49193"/>
    <cellStyle name="Currency 8 8 2 5" xfId="36179"/>
    <cellStyle name="Currency 8 8 3" xfId="19137"/>
    <cellStyle name="Currency 8 8 3 2" xfId="37761"/>
    <cellStyle name="Currency 9" xfId="1717"/>
    <cellStyle name="Currency 9 2" xfId="1718"/>
    <cellStyle name="Currency 9 2 2" xfId="1719"/>
    <cellStyle name="Currency 9 3" xfId="1720"/>
    <cellStyle name="Currency0" xfId="1721"/>
    <cellStyle name="Currency0 10" xfId="1722"/>
    <cellStyle name="Currency0 10 2" xfId="1723"/>
    <cellStyle name="Currency0 11" xfId="1724"/>
    <cellStyle name="Currency0 11 2" xfId="1725"/>
    <cellStyle name="Currency0 12" xfId="1726"/>
    <cellStyle name="Currency0 12 2" xfId="1727"/>
    <cellStyle name="Currency0 13" xfId="1728"/>
    <cellStyle name="Currency0 13 2" xfId="1729"/>
    <cellStyle name="Currency0 14" xfId="1730"/>
    <cellStyle name="Currency0 14 2" xfId="1731"/>
    <cellStyle name="Currency0 15" xfId="1732"/>
    <cellStyle name="Currency0 15 2" xfId="1733"/>
    <cellStyle name="Currency0 16" xfId="1734"/>
    <cellStyle name="Currency0 16 2" xfId="1735"/>
    <cellStyle name="Currency0 17" xfId="1736"/>
    <cellStyle name="Currency0 17 2" xfId="1737"/>
    <cellStyle name="Currency0 18" xfId="1738"/>
    <cellStyle name="Currency0 18 2" xfId="1739"/>
    <cellStyle name="Currency0 19" xfId="1740"/>
    <cellStyle name="Currency0 19 2" xfId="1741"/>
    <cellStyle name="Currency0 2" xfId="1742"/>
    <cellStyle name="Currency0 2 2" xfId="1743"/>
    <cellStyle name="Currency0 20" xfId="1744"/>
    <cellStyle name="Currency0 20 2" xfId="1745"/>
    <cellStyle name="Currency0 21" xfId="1746"/>
    <cellStyle name="Currency0 21 2" xfId="1747"/>
    <cellStyle name="Currency0 22" xfId="1748"/>
    <cellStyle name="Currency0 22 2" xfId="1749"/>
    <cellStyle name="Currency0 23" xfId="1750"/>
    <cellStyle name="Currency0 23 2" xfId="1751"/>
    <cellStyle name="Currency0 24" xfId="1752"/>
    <cellStyle name="Currency0 24 2" xfId="1753"/>
    <cellStyle name="Currency0 25" xfId="1754"/>
    <cellStyle name="Currency0 25 2" xfId="1755"/>
    <cellStyle name="Currency0 26" xfId="1756"/>
    <cellStyle name="Currency0 26 2" xfId="1757"/>
    <cellStyle name="Currency0 27" xfId="1758"/>
    <cellStyle name="Currency0 27 2" xfId="1759"/>
    <cellStyle name="Currency0 28" xfId="1760"/>
    <cellStyle name="Currency0 28 2" xfId="1761"/>
    <cellStyle name="Currency0 29" xfId="1762"/>
    <cellStyle name="Currency0 29 2" xfId="1763"/>
    <cellStyle name="Currency0 3" xfId="1764"/>
    <cellStyle name="Currency0 3 2" xfId="1765"/>
    <cellStyle name="Currency0 30" xfId="1766"/>
    <cellStyle name="Currency0 31" xfId="1767"/>
    <cellStyle name="Currency0 4" xfId="1768"/>
    <cellStyle name="Currency0 4 2" xfId="1769"/>
    <cellStyle name="Currency0 5" xfId="1770"/>
    <cellStyle name="Currency0 5 2" xfId="1771"/>
    <cellStyle name="Currency0 6" xfId="1772"/>
    <cellStyle name="Currency0 6 2" xfId="1773"/>
    <cellStyle name="Currency0 7" xfId="1774"/>
    <cellStyle name="Currency0 7 2" xfId="1775"/>
    <cellStyle name="Currency0 8" xfId="1776"/>
    <cellStyle name="Currency0 8 2" xfId="1777"/>
    <cellStyle name="Currency0 9" xfId="1778"/>
    <cellStyle name="Currency0 9 2" xfId="1779"/>
    <cellStyle name="Date" xfId="1780"/>
    <cellStyle name="Date 10" xfId="1781"/>
    <cellStyle name="Date 10 2" xfId="1782"/>
    <cellStyle name="Date 11" xfId="1783"/>
    <cellStyle name="Date 11 2" xfId="1784"/>
    <cellStyle name="Date 12" xfId="1785"/>
    <cellStyle name="Date 12 2" xfId="1786"/>
    <cellStyle name="Date 13" xfId="1787"/>
    <cellStyle name="Date 13 2" xfId="1788"/>
    <cellStyle name="Date 14" xfId="1789"/>
    <cellStyle name="Date 14 2" xfId="1790"/>
    <cellStyle name="Date 15" xfId="1791"/>
    <cellStyle name="Date 15 2" xfId="1792"/>
    <cellStyle name="Date 16" xfId="1793"/>
    <cellStyle name="Date 16 2" xfId="1794"/>
    <cellStyle name="Date 17" xfId="1795"/>
    <cellStyle name="Date 17 2" xfId="1796"/>
    <cellStyle name="Date 18" xfId="1797"/>
    <cellStyle name="Date 18 2" xfId="1798"/>
    <cellStyle name="Date 19" xfId="1799"/>
    <cellStyle name="Date 19 2" xfId="1800"/>
    <cellStyle name="Date 2" xfId="1801"/>
    <cellStyle name="Date 2 2" xfId="1802"/>
    <cellStyle name="Date 20" xfId="1803"/>
    <cellStyle name="Date 20 2" xfId="1804"/>
    <cellStyle name="Date 21" xfId="1805"/>
    <cellStyle name="Date 21 2" xfId="1806"/>
    <cellStyle name="Date 22" xfId="1807"/>
    <cellStyle name="Date 22 2" xfId="1808"/>
    <cellStyle name="Date 23" xfId="1809"/>
    <cellStyle name="Date 23 2" xfId="1810"/>
    <cellStyle name="Date 24" xfId="1811"/>
    <cellStyle name="Date 24 2" xfId="1812"/>
    <cellStyle name="Date 25" xfId="1813"/>
    <cellStyle name="Date 25 2" xfId="1814"/>
    <cellStyle name="Date 26" xfId="1815"/>
    <cellStyle name="Date 26 2" xfId="1816"/>
    <cellStyle name="Date 27" xfId="1817"/>
    <cellStyle name="Date 27 2" xfId="1818"/>
    <cellStyle name="Date 28" xfId="1819"/>
    <cellStyle name="Date 28 2" xfId="1820"/>
    <cellStyle name="Date 29" xfId="1821"/>
    <cellStyle name="Date 29 2" xfId="1822"/>
    <cellStyle name="Date 3" xfId="1823"/>
    <cellStyle name="Date 3 2" xfId="1824"/>
    <cellStyle name="Date 30" xfId="1825"/>
    <cellStyle name="Date 4" xfId="1826"/>
    <cellStyle name="Date 4 2" xfId="1827"/>
    <cellStyle name="Date 5" xfId="1828"/>
    <cellStyle name="Date 5 2" xfId="1829"/>
    <cellStyle name="Date 6" xfId="1830"/>
    <cellStyle name="Date 6 2" xfId="1831"/>
    <cellStyle name="Date 7" xfId="1832"/>
    <cellStyle name="Date 7 2" xfId="1833"/>
    <cellStyle name="Date 8" xfId="1834"/>
    <cellStyle name="Date 8 2" xfId="1835"/>
    <cellStyle name="Date 9" xfId="1836"/>
    <cellStyle name="Date 9 2" xfId="1837"/>
    <cellStyle name="Explanatory Text 2" xfId="55"/>
    <cellStyle name="Explanatory Text 2 2" xfId="1838"/>
    <cellStyle name="Fixed" xfId="1839"/>
    <cellStyle name="Fixed 10" xfId="1840"/>
    <cellStyle name="Fixed 10 2" xfId="1841"/>
    <cellStyle name="Fixed 11" xfId="1842"/>
    <cellStyle name="Fixed 11 2" xfId="1843"/>
    <cellStyle name="Fixed 12" xfId="1844"/>
    <cellStyle name="Fixed 12 2" xfId="1845"/>
    <cellStyle name="Fixed 13" xfId="1846"/>
    <cellStyle name="Fixed 13 2" xfId="1847"/>
    <cellStyle name="Fixed 14" xfId="1848"/>
    <cellStyle name="Fixed 14 2" xfId="1849"/>
    <cellStyle name="Fixed 15" xfId="1850"/>
    <cellStyle name="Fixed 15 2" xfId="1851"/>
    <cellStyle name="Fixed 16" xfId="1852"/>
    <cellStyle name="Fixed 16 2" xfId="1853"/>
    <cellStyle name="Fixed 17" xfId="1854"/>
    <cellStyle name="Fixed 17 2" xfId="1855"/>
    <cellStyle name="Fixed 18" xfId="1856"/>
    <cellStyle name="Fixed 18 2" xfId="1857"/>
    <cellStyle name="Fixed 19" xfId="1858"/>
    <cellStyle name="Fixed 19 2" xfId="1859"/>
    <cellStyle name="Fixed 2" xfId="1860"/>
    <cellStyle name="Fixed 2 2" xfId="1861"/>
    <cellStyle name="Fixed 20" xfId="1862"/>
    <cellStyle name="Fixed 20 2" xfId="1863"/>
    <cellStyle name="Fixed 21" xfId="1864"/>
    <cellStyle name="Fixed 21 2" xfId="1865"/>
    <cellStyle name="Fixed 22" xfId="1866"/>
    <cellStyle name="Fixed 22 2" xfId="1867"/>
    <cellStyle name="Fixed 23" xfId="1868"/>
    <cellStyle name="Fixed 23 2" xfId="1869"/>
    <cellStyle name="Fixed 24" xfId="1870"/>
    <cellStyle name="Fixed 24 2" xfId="1871"/>
    <cellStyle name="Fixed 25" xfId="1872"/>
    <cellStyle name="Fixed 25 2" xfId="1873"/>
    <cellStyle name="Fixed 26" xfId="1874"/>
    <cellStyle name="Fixed 26 2" xfId="1875"/>
    <cellStyle name="Fixed 27" xfId="1876"/>
    <cellStyle name="Fixed 27 2" xfId="1877"/>
    <cellStyle name="Fixed 28" xfId="1878"/>
    <cellStyle name="Fixed 28 2" xfId="1879"/>
    <cellStyle name="Fixed 29" xfId="1880"/>
    <cellStyle name="Fixed 29 2" xfId="1881"/>
    <cellStyle name="Fixed 3" xfId="1882"/>
    <cellStyle name="Fixed 3 2" xfId="1883"/>
    <cellStyle name="Fixed 30" xfId="1884"/>
    <cellStyle name="Fixed 4" xfId="1885"/>
    <cellStyle name="Fixed 4 2" xfId="1886"/>
    <cellStyle name="Fixed 5" xfId="1887"/>
    <cellStyle name="Fixed 5 2" xfId="1888"/>
    <cellStyle name="Fixed 6" xfId="1889"/>
    <cellStyle name="Fixed 6 2" xfId="1890"/>
    <cellStyle name="Fixed 7" xfId="1891"/>
    <cellStyle name="Fixed 7 2" xfId="1892"/>
    <cellStyle name="Fixed 8" xfId="1893"/>
    <cellStyle name="Fixed 8 2" xfId="1894"/>
    <cellStyle name="Fixed 9" xfId="1895"/>
    <cellStyle name="Fixed 9 2" xfId="1896"/>
    <cellStyle name="Followed Hyperlink 2" xfId="1897"/>
    <cellStyle name="Good 2" xfId="56"/>
    <cellStyle name="Good 2 2" xfId="1898"/>
    <cellStyle name="Heading 1 10" xfId="1899"/>
    <cellStyle name="Heading 1 11" xfId="1900"/>
    <cellStyle name="Heading 1 12" xfId="1901"/>
    <cellStyle name="Heading 1 13" xfId="1902"/>
    <cellStyle name="Heading 1 14" xfId="1903"/>
    <cellStyle name="Heading 1 15" xfId="1904"/>
    <cellStyle name="Heading 1 16" xfId="1905"/>
    <cellStyle name="Heading 1 17" xfId="1906"/>
    <cellStyle name="Heading 1 18" xfId="1907"/>
    <cellStyle name="Heading 1 19" xfId="1908"/>
    <cellStyle name="Heading 1 2" xfId="57"/>
    <cellStyle name="Heading 1 2 2" xfId="1909"/>
    <cellStyle name="Heading 1 20" xfId="1910"/>
    <cellStyle name="Heading 1 21" xfId="1911"/>
    <cellStyle name="Heading 1 22" xfId="1912"/>
    <cellStyle name="Heading 1 23" xfId="1913"/>
    <cellStyle name="Heading 1 24" xfId="1914"/>
    <cellStyle name="Heading 1 25" xfId="1915"/>
    <cellStyle name="Heading 1 26" xfId="1916"/>
    <cellStyle name="Heading 1 27" xfId="1917"/>
    <cellStyle name="Heading 1 28" xfId="1918"/>
    <cellStyle name="Heading 1 29" xfId="1919"/>
    <cellStyle name="Heading 1 3" xfId="1920"/>
    <cellStyle name="Heading 1 30" xfId="1921"/>
    <cellStyle name="Heading 1 4" xfId="1922"/>
    <cellStyle name="Heading 1 5" xfId="1923"/>
    <cellStyle name="Heading 1 6" xfId="1924"/>
    <cellStyle name="Heading 1 7" xfId="1925"/>
    <cellStyle name="Heading 1 8" xfId="1926"/>
    <cellStyle name="Heading 1 9" xfId="1927"/>
    <cellStyle name="Heading 2 10" xfId="1928"/>
    <cellStyle name="Heading 2 11" xfId="1929"/>
    <cellStyle name="Heading 2 12" xfId="1930"/>
    <cellStyle name="Heading 2 13" xfId="1931"/>
    <cellStyle name="Heading 2 14" xfId="1932"/>
    <cellStyle name="Heading 2 15" xfId="1933"/>
    <cellStyle name="Heading 2 16" xfId="1934"/>
    <cellStyle name="Heading 2 17" xfId="1935"/>
    <cellStyle name="Heading 2 18" xfId="1936"/>
    <cellStyle name="Heading 2 19" xfId="1937"/>
    <cellStyle name="Heading 2 2" xfId="58"/>
    <cellStyle name="Heading 2 2 2" xfId="1938"/>
    <cellStyle name="Heading 2 20" xfId="1939"/>
    <cellStyle name="Heading 2 21" xfId="1940"/>
    <cellStyle name="Heading 2 22" xfId="1941"/>
    <cellStyle name="Heading 2 23" xfId="1942"/>
    <cellStyle name="Heading 2 24" xfId="1943"/>
    <cellStyle name="Heading 2 25" xfId="1944"/>
    <cellStyle name="Heading 2 26" xfId="1945"/>
    <cellStyle name="Heading 2 27" xfId="1946"/>
    <cellStyle name="Heading 2 28" xfId="1947"/>
    <cellStyle name="Heading 2 29" xfId="1948"/>
    <cellStyle name="Heading 2 3" xfId="1949"/>
    <cellStyle name="Heading 2 30" xfId="1950"/>
    <cellStyle name="Heading 2 4" xfId="1951"/>
    <cellStyle name="Heading 2 5" xfId="1952"/>
    <cellStyle name="Heading 2 6" xfId="1953"/>
    <cellStyle name="Heading 2 7" xfId="1954"/>
    <cellStyle name="Heading 2 8" xfId="1955"/>
    <cellStyle name="Heading 2 9" xfId="1956"/>
    <cellStyle name="Heading 3 2" xfId="59"/>
    <cellStyle name="Heading 3 2 2" xfId="1957"/>
    <cellStyle name="Heading 4 2" xfId="60"/>
    <cellStyle name="Heading 4 2 2" xfId="1958"/>
    <cellStyle name="Hyperlink 2" xfId="61"/>
    <cellStyle name="Hyperlink 2 2" xfId="97"/>
    <cellStyle name="Hyperlink 2 2 2" xfId="1959"/>
    <cellStyle name="Hyperlink 2 3" xfId="96"/>
    <cellStyle name="Hyperlink 2 3 2" xfId="129"/>
    <cellStyle name="Hyperlink 2 3 3" xfId="174"/>
    <cellStyle name="Hyperlink 2 3 4" xfId="1960"/>
    <cellStyle name="Hyperlink 2 4" xfId="163"/>
    <cellStyle name="Hyperlink 2 4 2" xfId="1961"/>
    <cellStyle name="Hyperlink 3" xfId="1962"/>
    <cellStyle name="Input 2" xfId="62"/>
    <cellStyle name="Input 2 2" xfId="1963"/>
    <cellStyle name="Linked Cell 2" xfId="63"/>
    <cellStyle name="Linked Cell 2 2" xfId="1964"/>
    <cellStyle name="Neutral 2" xfId="64"/>
    <cellStyle name="Neutral 2 2" xfId="1965"/>
    <cellStyle name="Normal" xfId="0" builtinId="0"/>
    <cellStyle name="Normal 10" xfId="1"/>
    <cellStyle name="Normal 10 2" xfId="98"/>
    <cellStyle name="Normal 10 2 10" xfId="9894"/>
    <cellStyle name="Normal 10 2 11" xfId="32440"/>
    <cellStyle name="Normal 10 2 2" xfId="130"/>
    <cellStyle name="Normal 10 2 2 10" xfId="9895"/>
    <cellStyle name="Normal 10 2 2 11" xfId="32441"/>
    <cellStyle name="Normal 10 2 2 2" xfId="183"/>
    <cellStyle name="Normal 10 2 2 2 2" xfId="248"/>
    <cellStyle name="Normal 10 2 2 2 2 2" xfId="374"/>
    <cellStyle name="Normal 10 2 2 2 2 2 2" xfId="1970"/>
    <cellStyle name="Normal 10 2 2 2 2 2 2 2" xfId="11412"/>
    <cellStyle name="Normal 10 2 2 2 2 2 2 3" xfId="33957"/>
    <cellStyle name="Normal 10 2 2 2 2 2 3" xfId="8385"/>
    <cellStyle name="Normal 10 2 2 2 2 2 3 2" xfId="20879"/>
    <cellStyle name="Normal 10 2 2 2 2 2 3 3" xfId="39500"/>
    <cellStyle name="Normal 10 2 2 2 2 2 4" xfId="23876"/>
    <cellStyle name="Normal 10 2 2 2 2 2 4 2" xfId="42491"/>
    <cellStyle name="Normal 10 2 2 2 2 2 5" xfId="28160"/>
    <cellStyle name="Normal 10 2 2 2 2 2 5 2" xfId="46774"/>
    <cellStyle name="Normal 10 2 2 2 2 2 6" xfId="9898"/>
    <cellStyle name="Normal 10 2 2 2 2 2 7" xfId="32444"/>
    <cellStyle name="Normal 10 2 2 2 2 3" xfId="1969"/>
    <cellStyle name="Normal 10 2 2 2 2 3 2" xfId="11411"/>
    <cellStyle name="Normal 10 2 2 2 2 3 3" xfId="33956"/>
    <cellStyle name="Normal 10 2 2 2 2 4" xfId="8384"/>
    <cellStyle name="Normal 10 2 2 2 2 4 2" xfId="20880"/>
    <cellStyle name="Normal 10 2 2 2 2 4 3" xfId="39501"/>
    <cellStyle name="Normal 10 2 2 2 2 5" xfId="23875"/>
    <cellStyle name="Normal 10 2 2 2 2 5 2" xfId="42490"/>
    <cellStyle name="Normal 10 2 2 2 2 6" xfId="28159"/>
    <cellStyle name="Normal 10 2 2 2 2 6 2" xfId="46773"/>
    <cellStyle name="Normal 10 2 2 2 2 7" xfId="9897"/>
    <cellStyle name="Normal 10 2 2 2 2 8" xfId="32443"/>
    <cellStyle name="Normal 10 2 2 2 3" xfId="286"/>
    <cellStyle name="Normal 10 2 2 2 3 2" xfId="1971"/>
    <cellStyle name="Normal 10 2 2 2 3 2 2" xfId="11413"/>
    <cellStyle name="Normal 10 2 2 2 3 2 3" xfId="33958"/>
    <cellStyle name="Normal 10 2 2 2 3 3" xfId="8386"/>
    <cellStyle name="Normal 10 2 2 2 3 3 2" xfId="20878"/>
    <cellStyle name="Normal 10 2 2 2 3 3 3" xfId="39499"/>
    <cellStyle name="Normal 10 2 2 2 3 4" xfId="23877"/>
    <cellStyle name="Normal 10 2 2 2 3 4 2" xfId="42492"/>
    <cellStyle name="Normal 10 2 2 2 3 5" xfId="28161"/>
    <cellStyle name="Normal 10 2 2 2 3 5 2" xfId="46775"/>
    <cellStyle name="Normal 10 2 2 2 3 6" xfId="9899"/>
    <cellStyle name="Normal 10 2 2 2 3 7" xfId="32445"/>
    <cellStyle name="Normal 10 2 2 2 4" xfId="1968"/>
    <cellStyle name="Normal 10 2 2 2 4 2" xfId="11410"/>
    <cellStyle name="Normal 10 2 2 2 4 3" xfId="33955"/>
    <cellStyle name="Normal 10 2 2 2 5" xfId="8383"/>
    <cellStyle name="Normal 10 2 2 2 5 2" xfId="20881"/>
    <cellStyle name="Normal 10 2 2 2 5 3" xfId="39502"/>
    <cellStyle name="Normal 10 2 2 2 6" xfId="23874"/>
    <cellStyle name="Normal 10 2 2 2 6 2" xfId="42489"/>
    <cellStyle name="Normal 10 2 2 2 7" xfId="28158"/>
    <cellStyle name="Normal 10 2 2 2 7 2" xfId="46772"/>
    <cellStyle name="Normal 10 2 2 2 8" xfId="9896"/>
    <cellStyle name="Normal 10 2 2 2 9" xfId="32442"/>
    <cellStyle name="Normal 10 2 2 3" xfId="208"/>
    <cellStyle name="Normal 10 2 2 3 2" xfId="287"/>
    <cellStyle name="Normal 10 2 2 3 2 2" xfId="1973"/>
    <cellStyle name="Normal 10 2 2 3 2 2 2" xfId="11415"/>
    <cellStyle name="Normal 10 2 2 3 2 2 3" xfId="33960"/>
    <cellStyle name="Normal 10 2 2 3 2 3" xfId="8388"/>
    <cellStyle name="Normal 10 2 2 3 2 3 2" xfId="20876"/>
    <cellStyle name="Normal 10 2 2 3 2 3 3" xfId="39497"/>
    <cellStyle name="Normal 10 2 2 3 2 4" xfId="23879"/>
    <cellStyle name="Normal 10 2 2 3 2 4 2" xfId="42494"/>
    <cellStyle name="Normal 10 2 2 3 2 5" xfId="28163"/>
    <cellStyle name="Normal 10 2 2 3 2 5 2" xfId="46777"/>
    <cellStyle name="Normal 10 2 2 3 2 6" xfId="9901"/>
    <cellStyle name="Normal 10 2 2 3 2 7" xfId="32447"/>
    <cellStyle name="Normal 10 2 2 3 3" xfId="1972"/>
    <cellStyle name="Normal 10 2 2 3 3 2" xfId="11414"/>
    <cellStyle name="Normal 10 2 2 3 3 3" xfId="33959"/>
    <cellStyle name="Normal 10 2 2 3 4" xfId="8387"/>
    <cellStyle name="Normal 10 2 2 3 4 2" xfId="20877"/>
    <cellStyle name="Normal 10 2 2 3 4 3" xfId="39498"/>
    <cellStyle name="Normal 10 2 2 3 5" xfId="23878"/>
    <cellStyle name="Normal 10 2 2 3 5 2" xfId="42493"/>
    <cellStyle name="Normal 10 2 2 3 6" xfId="28162"/>
    <cellStyle name="Normal 10 2 2 3 6 2" xfId="46776"/>
    <cellStyle name="Normal 10 2 2 3 7" xfId="9900"/>
    <cellStyle name="Normal 10 2 2 3 8" xfId="32446"/>
    <cellStyle name="Normal 10 2 2 4" xfId="285"/>
    <cellStyle name="Normal 10 2 2 4 2" xfId="1974"/>
    <cellStyle name="Normal 10 2 2 4 2 2" xfId="11416"/>
    <cellStyle name="Normal 10 2 2 4 2 3" xfId="33961"/>
    <cellStyle name="Normal 10 2 2 4 3" xfId="8389"/>
    <cellStyle name="Normal 10 2 2 4 3 2" xfId="20875"/>
    <cellStyle name="Normal 10 2 2 4 3 3" xfId="39496"/>
    <cellStyle name="Normal 10 2 2 4 4" xfId="23880"/>
    <cellStyle name="Normal 10 2 2 4 4 2" xfId="42495"/>
    <cellStyle name="Normal 10 2 2 4 5" xfId="28164"/>
    <cellStyle name="Normal 10 2 2 4 5 2" xfId="46778"/>
    <cellStyle name="Normal 10 2 2 4 6" xfId="9902"/>
    <cellStyle name="Normal 10 2 2 4 7" xfId="32448"/>
    <cellStyle name="Normal 10 2 2 5" xfId="1975"/>
    <cellStyle name="Normal 10 2 2 6" xfId="1967"/>
    <cellStyle name="Normal 10 2 2 6 2" xfId="11409"/>
    <cellStyle name="Normal 10 2 2 6 3" xfId="33954"/>
    <cellStyle name="Normal 10 2 2 7" xfId="8382"/>
    <cellStyle name="Normal 10 2 2 7 2" xfId="20882"/>
    <cellStyle name="Normal 10 2 2 7 3" xfId="39503"/>
    <cellStyle name="Normal 10 2 2 8" xfId="23873"/>
    <cellStyle name="Normal 10 2 2 8 2" xfId="42488"/>
    <cellStyle name="Normal 10 2 2 9" xfId="28157"/>
    <cellStyle name="Normal 10 2 2 9 2" xfId="46771"/>
    <cellStyle name="Normal 10 2 3" xfId="142"/>
    <cellStyle name="Normal 10 2 3 2" xfId="209"/>
    <cellStyle name="Normal 10 2 3 2 2" xfId="289"/>
    <cellStyle name="Normal 10 2 3 2 2 2" xfId="1978"/>
    <cellStyle name="Normal 10 2 3 2 2 2 2" xfId="11419"/>
    <cellStyle name="Normal 10 2 3 2 2 2 3" xfId="33964"/>
    <cellStyle name="Normal 10 2 3 2 2 3" xfId="8392"/>
    <cellStyle name="Normal 10 2 3 2 2 3 2" xfId="20873"/>
    <cellStyle name="Normal 10 2 3 2 2 3 3" xfId="39494"/>
    <cellStyle name="Normal 10 2 3 2 2 4" xfId="23883"/>
    <cellStyle name="Normal 10 2 3 2 2 4 2" xfId="42498"/>
    <cellStyle name="Normal 10 2 3 2 2 5" xfId="28167"/>
    <cellStyle name="Normal 10 2 3 2 2 5 2" xfId="46781"/>
    <cellStyle name="Normal 10 2 3 2 2 6" xfId="9905"/>
    <cellStyle name="Normal 10 2 3 2 2 7" xfId="32451"/>
    <cellStyle name="Normal 10 2 3 2 3" xfId="1977"/>
    <cellStyle name="Normal 10 2 3 2 3 2" xfId="11418"/>
    <cellStyle name="Normal 10 2 3 2 3 3" xfId="33963"/>
    <cellStyle name="Normal 10 2 3 2 4" xfId="8391"/>
    <cellStyle name="Normal 10 2 3 2 4 2" xfId="20874"/>
    <cellStyle name="Normal 10 2 3 2 4 3" xfId="39495"/>
    <cellStyle name="Normal 10 2 3 2 5" xfId="23882"/>
    <cellStyle name="Normal 10 2 3 2 5 2" xfId="42497"/>
    <cellStyle name="Normal 10 2 3 2 6" xfId="28166"/>
    <cellStyle name="Normal 10 2 3 2 6 2" xfId="46780"/>
    <cellStyle name="Normal 10 2 3 2 7" xfId="9904"/>
    <cellStyle name="Normal 10 2 3 2 8" xfId="32450"/>
    <cellStyle name="Normal 10 2 3 3" xfId="288"/>
    <cellStyle name="Normal 10 2 3 3 2" xfId="1979"/>
    <cellStyle name="Normal 10 2 3 3 2 2" xfId="11420"/>
    <cellStyle name="Normal 10 2 3 3 2 3" xfId="33965"/>
    <cellStyle name="Normal 10 2 3 3 3" xfId="8393"/>
    <cellStyle name="Normal 10 2 3 3 3 2" xfId="20872"/>
    <cellStyle name="Normal 10 2 3 3 3 3" xfId="39493"/>
    <cellStyle name="Normal 10 2 3 3 4" xfId="23884"/>
    <cellStyle name="Normal 10 2 3 3 4 2" xfId="42499"/>
    <cellStyle name="Normal 10 2 3 3 5" xfId="28168"/>
    <cellStyle name="Normal 10 2 3 3 5 2" xfId="46782"/>
    <cellStyle name="Normal 10 2 3 3 6" xfId="9906"/>
    <cellStyle name="Normal 10 2 3 3 7" xfId="32452"/>
    <cellStyle name="Normal 10 2 3 4" xfId="1976"/>
    <cellStyle name="Normal 10 2 3 4 2" xfId="22011"/>
    <cellStyle name="Normal 10 2 3 4 2 2" xfId="40630"/>
    <cellStyle name="Normal 10 2 3 4 3" xfId="26296"/>
    <cellStyle name="Normal 10 2 3 4 3 2" xfId="44910"/>
    <cellStyle name="Normal 10 2 3 4 4" xfId="30580"/>
    <cellStyle name="Normal 10 2 3 4 4 2" xfId="49194"/>
    <cellStyle name="Normal 10 2 3 4 5" xfId="11417"/>
    <cellStyle name="Normal 10 2 3 4 6" xfId="33962"/>
    <cellStyle name="Normal 10 2 3 5" xfId="8390"/>
    <cellStyle name="Normal 10 2 3 5 2" xfId="19144"/>
    <cellStyle name="Normal 10 2 3 5 3" xfId="37768"/>
    <cellStyle name="Normal 10 2 3 6" xfId="23881"/>
    <cellStyle name="Normal 10 2 3 6 2" xfId="42496"/>
    <cellStyle name="Normal 10 2 3 7" xfId="28165"/>
    <cellStyle name="Normal 10 2 3 7 2" xfId="46779"/>
    <cellStyle name="Normal 10 2 3 8" xfId="9903"/>
    <cellStyle name="Normal 10 2 3 9" xfId="32449"/>
    <cellStyle name="Normal 10 2 4" xfId="207"/>
    <cellStyle name="Normal 10 2 4 2" xfId="290"/>
    <cellStyle name="Normal 10 2 4 2 2" xfId="1981"/>
    <cellStyle name="Normal 10 2 4 2 2 2" xfId="11422"/>
    <cellStyle name="Normal 10 2 4 2 2 3" xfId="33967"/>
    <cellStyle name="Normal 10 2 4 2 3" xfId="8395"/>
    <cellStyle name="Normal 10 2 4 2 3 2" xfId="20870"/>
    <cellStyle name="Normal 10 2 4 2 3 3" xfId="39491"/>
    <cellStyle name="Normal 10 2 4 2 4" xfId="23886"/>
    <cellStyle name="Normal 10 2 4 2 4 2" xfId="42501"/>
    <cellStyle name="Normal 10 2 4 2 5" xfId="28170"/>
    <cellStyle name="Normal 10 2 4 2 5 2" xfId="46784"/>
    <cellStyle name="Normal 10 2 4 2 6" xfId="9908"/>
    <cellStyle name="Normal 10 2 4 2 7" xfId="32454"/>
    <cellStyle name="Normal 10 2 4 3" xfId="1980"/>
    <cellStyle name="Normal 10 2 4 3 2" xfId="11421"/>
    <cellStyle name="Normal 10 2 4 3 3" xfId="33966"/>
    <cellStyle name="Normal 10 2 4 4" xfId="8394"/>
    <cellStyle name="Normal 10 2 4 4 2" xfId="20871"/>
    <cellStyle name="Normal 10 2 4 4 3" xfId="39492"/>
    <cellStyle name="Normal 10 2 4 5" xfId="23885"/>
    <cellStyle name="Normal 10 2 4 5 2" xfId="42500"/>
    <cellStyle name="Normal 10 2 4 6" xfId="28169"/>
    <cellStyle name="Normal 10 2 4 6 2" xfId="46783"/>
    <cellStyle name="Normal 10 2 4 7" xfId="9907"/>
    <cellStyle name="Normal 10 2 4 8" xfId="32453"/>
    <cellStyle name="Normal 10 2 5" xfId="284"/>
    <cellStyle name="Normal 10 2 5 2" xfId="1982"/>
    <cellStyle name="Normal 10 2 5 2 2" xfId="11423"/>
    <cellStyle name="Normal 10 2 5 2 3" xfId="33968"/>
    <cellStyle name="Normal 10 2 5 3" xfId="8396"/>
    <cellStyle name="Normal 10 2 5 3 2" xfId="20869"/>
    <cellStyle name="Normal 10 2 5 3 3" xfId="39490"/>
    <cellStyle name="Normal 10 2 5 4" xfId="23887"/>
    <cellStyle name="Normal 10 2 5 4 2" xfId="42502"/>
    <cellStyle name="Normal 10 2 5 5" xfId="28171"/>
    <cellStyle name="Normal 10 2 5 5 2" xfId="46785"/>
    <cellStyle name="Normal 10 2 5 6" xfId="9909"/>
    <cellStyle name="Normal 10 2 5 7" xfId="32455"/>
    <cellStyle name="Normal 10 2 6" xfId="1983"/>
    <cellStyle name="Normal 10 2 7" xfId="1966"/>
    <cellStyle name="Normal 10 2 7 2" xfId="11408"/>
    <cellStyle name="Normal 10 2 7 3" xfId="33953"/>
    <cellStyle name="Normal 10 2 8" xfId="8381"/>
    <cellStyle name="Normal 10 2 8 2" xfId="23872"/>
    <cellStyle name="Normal 10 2 8 3" xfId="42487"/>
    <cellStyle name="Normal 10 2 9" xfId="28156"/>
    <cellStyle name="Normal 10 2 9 2" xfId="46770"/>
    <cellStyle name="Normal 10 3" xfId="1984"/>
    <cellStyle name="Normal 10 4" xfId="1985"/>
    <cellStyle name="Normal 10 5" xfId="1986"/>
    <cellStyle name="Normal 10 6" xfId="12732"/>
    <cellStyle name="Normal 10 6 2" xfId="20908"/>
    <cellStyle name="Normal 10 6 2 2" xfId="39527"/>
    <cellStyle name="Normal 10 6 3" xfId="25193"/>
    <cellStyle name="Normal 10 6 3 2" xfId="43807"/>
    <cellStyle name="Normal 10 6 4" xfId="29477"/>
    <cellStyle name="Normal 10 6 4 2" xfId="48091"/>
    <cellStyle name="Normal 10 6 5" xfId="35270"/>
    <cellStyle name="Normal 10 7" xfId="18024"/>
    <cellStyle name="Normal 10 7 2" xfId="36648"/>
    <cellStyle name="Normal 11" xfId="1987"/>
    <cellStyle name="Normal 11 2" xfId="1988"/>
    <cellStyle name="Normal 11 2 2" xfId="1989"/>
    <cellStyle name="Normal 11 2 3" xfId="1990"/>
    <cellStyle name="Normal 11 3" xfId="1991"/>
    <cellStyle name="Normal 11 4" xfId="1992"/>
    <cellStyle name="Normal 12" xfId="1993"/>
    <cellStyle name="Normal 12 10" xfId="1994"/>
    <cellStyle name="Normal 12 10 2" xfId="1995"/>
    <cellStyle name="Normal 12 10 2 2" xfId="8398"/>
    <cellStyle name="Normal 12 10 2 2 2" xfId="22014"/>
    <cellStyle name="Normal 12 10 2 2 2 2" xfId="40633"/>
    <cellStyle name="Normal 12 10 2 2 3" xfId="26299"/>
    <cellStyle name="Normal 12 10 2 2 3 2" xfId="44913"/>
    <cellStyle name="Normal 12 10 2 2 4" xfId="30583"/>
    <cellStyle name="Normal 12 10 2 2 4 2" xfId="49197"/>
    <cellStyle name="Normal 12 10 2 2 5" xfId="11425"/>
    <cellStyle name="Normal 12 10 2 2 6" xfId="33970"/>
    <cellStyle name="Normal 12 10 2 3" xfId="19147"/>
    <cellStyle name="Normal 12 10 2 3 2" xfId="37771"/>
    <cellStyle name="Normal 12 10 2 4" xfId="23890"/>
    <cellStyle name="Normal 12 10 2 4 2" xfId="42504"/>
    <cellStyle name="Normal 12 10 2 5" xfId="28174"/>
    <cellStyle name="Normal 12 10 2 5 2" xfId="46788"/>
    <cellStyle name="Normal 12 10 2 6" xfId="9911"/>
    <cellStyle name="Normal 12 10 2 7" xfId="32457"/>
    <cellStyle name="Normal 12 10 3" xfId="8397"/>
    <cellStyle name="Normal 12 10 3 2" xfId="22013"/>
    <cellStyle name="Normal 12 10 3 2 2" xfId="40632"/>
    <cellStyle name="Normal 12 10 3 3" xfId="26298"/>
    <cellStyle name="Normal 12 10 3 3 2" xfId="44912"/>
    <cellStyle name="Normal 12 10 3 4" xfId="30582"/>
    <cellStyle name="Normal 12 10 3 4 2" xfId="49196"/>
    <cellStyle name="Normal 12 10 3 5" xfId="11424"/>
    <cellStyle name="Normal 12 10 3 6" xfId="33969"/>
    <cellStyle name="Normal 12 10 4" xfId="19146"/>
    <cellStyle name="Normal 12 10 4 2" xfId="37770"/>
    <cellStyle name="Normal 12 10 5" xfId="23889"/>
    <cellStyle name="Normal 12 10 5 2" xfId="42503"/>
    <cellStyle name="Normal 12 10 6" xfId="28173"/>
    <cellStyle name="Normal 12 10 6 2" xfId="46787"/>
    <cellStyle name="Normal 12 10 7" xfId="9910"/>
    <cellStyle name="Normal 12 10 8" xfId="32456"/>
    <cellStyle name="Normal 12 11" xfId="1996"/>
    <cellStyle name="Normal 12 11 2" xfId="1997"/>
    <cellStyle name="Normal 12 11 2 2" xfId="8400"/>
    <cellStyle name="Normal 12 11 2 2 2" xfId="22016"/>
    <cellStyle name="Normal 12 11 2 2 2 2" xfId="40635"/>
    <cellStyle name="Normal 12 11 2 2 3" xfId="26301"/>
    <cellStyle name="Normal 12 11 2 2 3 2" xfId="44915"/>
    <cellStyle name="Normal 12 11 2 2 4" xfId="30585"/>
    <cellStyle name="Normal 12 11 2 2 4 2" xfId="49199"/>
    <cellStyle name="Normal 12 11 2 2 5" xfId="11427"/>
    <cellStyle name="Normal 12 11 2 2 6" xfId="33972"/>
    <cellStyle name="Normal 12 11 2 3" xfId="19149"/>
    <cellStyle name="Normal 12 11 2 3 2" xfId="37773"/>
    <cellStyle name="Normal 12 11 2 4" xfId="23892"/>
    <cellStyle name="Normal 12 11 2 4 2" xfId="42506"/>
    <cellStyle name="Normal 12 11 2 5" xfId="28176"/>
    <cellStyle name="Normal 12 11 2 5 2" xfId="46790"/>
    <cellStyle name="Normal 12 11 2 6" xfId="9913"/>
    <cellStyle name="Normal 12 11 2 7" xfId="32459"/>
    <cellStyle name="Normal 12 11 3" xfId="8399"/>
    <cellStyle name="Normal 12 11 3 2" xfId="22015"/>
    <cellStyle name="Normal 12 11 3 2 2" xfId="40634"/>
    <cellStyle name="Normal 12 11 3 3" xfId="26300"/>
    <cellStyle name="Normal 12 11 3 3 2" xfId="44914"/>
    <cellStyle name="Normal 12 11 3 4" xfId="30584"/>
    <cellStyle name="Normal 12 11 3 4 2" xfId="49198"/>
    <cellStyle name="Normal 12 11 3 5" xfId="11426"/>
    <cellStyle name="Normal 12 11 3 6" xfId="33971"/>
    <cellStyle name="Normal 12 11 4" xfId="19148"/>
    <cellStyle name="Normal 12 11 4 2" xfId="37772"/>
    <cellStyle name="Normal 12 11 5" xfId="23891"/>
    <cellStyle name="Normal 12 11 5 2" xfId="42505"/>
    <cellStyle name="Normal 12 11 6" xfId="28175"/>
    <cellStyle name="Normal 12 11 6 2" xfId="46789"/>
    <cellStyle name="Normal 12 11 7" xfId="9912"/>
    <cellStyle name="Normal 12 11 8" xfId="32458"/>
    <cellStyle name="Normal 12 12" xfId="1998"/>
    <cellStyle name="Normal 12 12 2" xfId="1999"/>
    <cellStyle name="Normal 12 12 2 2" xfId="8402"/>
    <cellStyle name="Normal 12 12 2 2 2" xfId="22018"/>
    <cellStyle name="Normal 12 12 2 2 2 2" xfId="40637"/>
    <cellStyle name="Normal 12 12 2 2 3" xfId="26303"/>
    <cellStyle name="Normal 12 12 2 2 3 2" xfId="44917"/>
    <cellStyle name="Normal 12 12 2 2 4" xfId="30587"/>
    <cellStyle name="Normal 12 12 2 2 4 2" xfId="49201"/>
    <cellStyle name="Normal 12 12 2 2 5" xfId="11429"/>
    <cellStyle name="Normal 12 12 2 2 6" xfId="33974"/>
    <cellStyle name="Normal 12 12 2 3" xfId="19151"/>
    <cellStyle name="Normal 12 12 2 3 2" xfId="37775"/>
    <cellStyle name="Normal 12 12 2 4" xfId="23894"/>
    <cellStyle name="Normal 12 12 2 4 2" xfId="42508"/>
    <cellStyle name="Normal 12 12 2 5" xfId="28178"/>
    <cellStyle name="Normal 12 12 2 5 2" xfId="46792"/>
    <cellStyle name="Normal 12 12 2 6" xfId="9915"/>
    <cellStyle name="Normal 12 12 2 7" xfId="32461"/>
    <cellStyle name="Normal 12 12 3" xfId="8401"/>
    <cellStyle name="Normal 12 12 3 2" xfId="22017"/>
    <cellStyle name="Normal 12 12 3 2 2" xfId="40636"/>
    <cellStyle name="Normal 12 12 3 3" xfId="26302"/>
    <cellStyle name="Normal 12 12 3 3 2" xfId="44916"/>
    <cellStyle name="Normal 12 12 3 4" xfId="30586"/>
    <cellStyle name="Normal 12 12 3 4 2" xfId="49200"/>
    <cellStyle name="Normal 12 12 3 5" xfId="11428"/>
    <cellStyle name="Normal 12 12 3 6" xfId="33973"/>
    <cellStyle name="Normal 12 12 4" xfId="19150"/>
    <cellStyle name="Normal 12 12 4 2" xfId="37774"/>
    <cellStyle name="Normal 12 12 5" xfId="23893"/>
    <cellStyle name="Normal 12 12 5 2" xfId="42507"/>
    <cellStyle name="Normal 12 12 6" xfId="28177"/>
    <cellStyle name="Normal 12 12 6 2" xfId="46791"/>
    <cellStyle name="Normal 12 12 7" xfId="9914"/>
    <cellStyle name="Normal 12 12 8" xfId="32460"/>
    <cellStyle name="Normal 12 13" xfId="2000"/>
    <cellStyle name="Normal 12 13 2" xfId="8403"/>
    <cellStyle name="Normal 12 13 2 2" xfId="22019"/>
    <cellStyle name="Normal 12 13 2 2 2" xfId="40638"/>
    <cellStyle name="Normal 12 13 2 3" xfId="26304"/>
    <cellStyle name="Normal 12 13 2 3 2" xfId="44918"/>
    <cellStyle name="Normal 12 13 2 4" xfId="30588"/>
    <cellStyle name="Normal 12 13 2 4 2" xfId="49202"/>
    <cellStyle name="Normal 12 13 2 5" xfId="11430"/>
    <cellStyle name="Normal 12 13 2 6" xfId="33975"/>
    <cellStyle name="Normal 12 13 3" xfId="19152"/>
    <cellStyle name="Normal 12 13 3 2" xfId="37776"/>
    <cellStyle name="Normal 12 13 4" xfId="23895"/>
    <cellStyle name="Normal 12 13 4 2" xfId="42509"/>
    <cellStyle name="Normal 12 13 5" xfId="28179"/>
    <cellStyle name="Normal 12 13 5 2" xfId="46793"/>
    <cellStyle name="Normal 12 13 6" xfId="9916"/>
    <cellStyle name="Normal 12 13 7" xfId="32462"/>
    <cellStyle name="Normal 12 14" xfId="2001"/>
    <cellStyle name="Normal 12 14 2" xfId="2002"/>
    <cellStyle name="Normal 12 15" xfId="2003"/>
    <cellStyle name="Normal 12 15 2" xfId="8404"/>
    <cellStyle name="Normal 12 15 2 2" xfId="11431"/>
    <cellStyle name="Normal 12 15 2 3" xfId="33976"/>
    <cellStyle name="Normal 12 15 3" xfId="20868"/>
    <cellStyle name="Normal 12 15 3 2" xfId="39489"/>
    <cellStyle name="Normal 12 15 4" xfId="23896"/>
    <cellStyle name="Normal 12 15 4 2" xfId="42510"/>
    <cellStyle name="Normal 12 15 5" xfId="28180"/>
    <cellStyle name="Normal 12 15 5 2" xfId="46794"/>
    <cellStyle name="Normal 12 15 6" xfId="9917"/>
    <cellStyle name="Normal 12 15 7" xfId="32463"/>
    <cellStyle name="Normal 12 16" xfId="8176"/>
    <cellStyle name="Normal 12 16 2" xfId="22012"/>
    <cellStyle name="Normal 12 16 2 2" xfId="40631"/>
    <cellStyle name="Normal 12 16 3" xfId="26297"/>
    <cellStyle name="Normal 12 16 3 2" xfId="44911"/>
    <cellStyle name="Normal 12 16 4" xfId="30581"/>
    <cellStyle name="Normal 12 16 4 2" xfId="49195"/>
    <cellStyle name="Normal 12 16 5" xfId="13644"/>
    <cellStyle name="Normal 12 16 6" xfId="36180"/>
    <cellStyle name="Normal 12 17" xfId="19145"/>
    <cellStyle name="Normal 12 17 2" xfId="37769"/>
    <cellStyle name="Normal 12 18" xfId="23888"/>
    <cellStyle name="Normal 12 19" xfId="28172"/>
    <cellStyle name="Normal 12 19 2" xfId="46786"/>
    <cellStyle name="Normal 12 2" xfId="2004"/>
    <cellStyle name="Normal 12 2 10" xfId="28181"/>
    <cellStyle name="Normal 12 2 10 2" xfId="46795"/>
    <cellStyle name="Normal 12 2 11" xfId="9918"/>
    <cellStyle name="Normal 12 2 12" xfId="32464"/>
    <cellStyle name="Normal 12 2 2" xfId="2005"/>
    <cellStyle name="Normal 12 2 2 2" xfId="2006"/>
    <cellStyle name="Normal 12 2 2 2 2" xfId="8407"/>
    <cellStyle name="Normal 12 2 2 2 2 2" xfId="22022"/>
    <cellStyle name="Normal 12 2 2 2 2 2 2" xfId="40641"/>
    <cellStyle name="Normal 12 2 2 2 2 3" xfId="26307"/>
    <cellStyle name="Normal 12 2 2 2 2 3 2" xfId="44921"/>
    <cellStyle name="Normal 12 2 2 2 2 4" xfId="30591"/>
    <cellStyle name="Normal 12 2 2 2 2 4 2" xfId="49205"/>
    <cellStyle name="Normal 12 2 2 2 2 5" xfId="11434"/>
    <cellStyle name="Normal 12 2 2 2 2 6" xfId="33979"/>
    <cellStyle name="Normal 12 2 2 2 3" xfId="19155"/>
    <cellStyle name="Normal 12 2 2 2 3 2" xfId="37779"/>
    <cellStyle name="Normal 12 2 2 2 4" xfId="23899"/>
    <cellStyle name="Normal 12 2 2 2 4 2" xfId="42513"/>
    <cellStyle name="Normal 12 2 2 2 5" xfId="28183"/>
    <cellStyle name="Normal 12 2 2 2 5 2" xfId="46797"/>
    <cellStyle name="Normal 12 2 2 2 6" xfId="9920"/>
    <cellStyle name="Normal 12 2 2 2 7" xfId="32466"/>
    <cellStyle name="Normal 12 2 2 3" xfId="8406"/>
    <cellStyle name="Normal 12 2 2 3 2" xfId="22021"/>
    <cellStyle name="Normal 12 2 2 3 2 2" xfId="40640"/>
    <cellStyle name="Normal 12 2 2 3 3" xfId="26306"/>
    <cellStyle name="Normal 12 2 2 3 3 2" xfId="44920"/>
    <cellStyle name="Normal 12 2 2 3 4" xfId="30590"/>
    <cellStyle name="Normal 12 2 2 3 4 2" xfId="49204"/>
    <cellStyle name="Normal 12 2 2 3 5" xfId="11433"/>
    <cellStyle name="Normal 12 2 2 3 6" xfId="33978"/>
    <cellStyle name="Normal 12 2 2 4" xfId="19154"/>
    <cellStyle name="Normal 12 2 2 4 2" xfId="37778"/>
    <cellStyle name="Normal 12 2 2 5" xfId="23898"/>
    <cellStyle name="Normal 12 2 2 5 2" xfId="42512"/>
    <cellStyle name="Normal 12 2 2 6" xfId="28182"/>
    <cellStyle name="Normal 12 2 2 6 2" xfId="46796"/>
    <cellStyle name="Normal 12 2 2 7" xfId="9919"/>
    <cellStyle name="Normal 12 2 2 8" xfId="32465"/>
    <cellStyle name="Normal 12 2 3" xfId="2007"/>
    <cellStyle name="Normal 12 2 3 2" xfId="2008"/>
    <cellStyle name="Normal 12 2 3 2 2" xfId="8409"/>
    <cellStyle name="Normal 12 2 3 2 2 2" xfId="22024"/>
    <cellStyle name="Normal 12 2 3 2 2 2 2" xfId="40643"/>
    <cellStyle name="Normal 12 2 3 2 2 3" xfId="26309"/>
    <cellStyle name="Normal 12 2 3 2 2 3 2" xfId="44923"/>
    <cellStyle name="Normal 12 2 3 2 2 4" xfId="30593"/>
    <cellStyle name="Normal 12 2 3 2 2 4 2" xfId="49207"/>
    <cellStyle name="Normal 12 2 3 2 2 5" xfId="11436"/>
    <cellStyle name="Normal 12 2 3 2 2 6" xfId="33981"/>
    <cellStyle name="Normal 12 2 3 2 3" xfId="19157"/>
    <cellStyle name="Normal 12 2 3 2 3 2" xfId="37781"/>
    <cellStyle name="Normal 12 2 3 2 4" xfId="23901"/>
    <cellStyle name="Normal 12 2 3 2 4 2" xfId="42515"/>
    <cellStyle name="Normal 12 2 3 2 5" xfId="28185"/>
    <cellStyle name="Normal 12 2 3 2 5 2" xfId="46799"/>
    <cellStyle name="Normal 12 2 3 2 6" xfId="9922"/>
    <cellStyle name="Normal 12 2 3 2 7" xfId="32468"/>
    <cellStyle name="Normal 12 2 3 3" xfId="8408"/>
    <cellStyle name="Normal 12 2 3 3 2" xfId="22023"/>
    <cellStyle name="Normal 12 2 3 3 2 2" xfId="40642"/>
    <cellStyle name="Normal 12 2 3 3 3" xfId="26308"/>
    <cellStyle name="Normal 12 2 3 3 3 2" xfId="44922"/>
    <cellStyle name="Normal 12 2 3 3 4" xfId="30592"/>
    <cellStyle name="Normal 12 2 3 3 4 2" xfId="49206"/>
    <cellStyle name="Normal 12 2 3 3 5" xfId="11435"/>
    <cellStyle name="Normal 12 2 3 3 6" xfId="33980"/>
    <cellStyle name="Normal 12 2 3 4" xfId="19156"/>
    <cellStyle name="Normal 12 2 3 4 2" xfId="37780"/>
    <cellStyle name="Normal 12 2 3 5" xfId="23900"/>
    <cellStyle name="Normal 12 2 3 5 2" xfId="42514"/>
    <cellStyle name="Normal 12 2 3 6" xfId="28184"/>
    <cellStyle name="Normal 12 2 3 6 2" xfId="46798"/>
    <cellStyle name="Normal 12 2 3 7" xfId="9921"/>
    <cellStyle name="Normal 12 2 3 8" xfId="32467"/>
    <cellStyle name="Normal 12 2 4" xfId="2009"/>
    <cellStyle name="Normal 12 2 4 2" xfId="2010"/>
    <cellStyle name="Normal 12 2 4 2 2" xfId="8411"/>
    <cellStyle name="Normal 12 2 4 2 2 2" xfId="22026"/>
    <cellStyle name="Normal 12 2 4 2 2 2 2" xfId="40645"/>
    <cellStyle name="Normal 12 2 4 2 2 3" xfId="26311"/>
    <cellStyle name="Normal 12 2 4 2 2 3 2" xfId="44925"/>
    <cellStyle name="Normal 12 2 4 2 2 4" xfId="30595"/>
    <cellStyle name="Normal 12 2 4 2 2 4 2" xfId="49209"/>
    <cellStyle name="Normal 12 2 4 2 2 5" xfId="11438"/>
    <cellStyle name="Normal 12 2 4 2 2 6" xfId="33983"/>
    <cellStyle name="Normal 12 2 4 2 3" xfId="19159"/>
    <cellStyle name="Normal 12 2 4 2 3 2" xfId="37783"/>
    <cellStyle name="Normal 12 2 4 2 4" xfId="23903"/>
    <cellStyle name="Normal 12 2 4 2 4 2" xfId="42517"/>
    <cellStyle name="Normal 12 2 4 2 5" xfId="28187"/>
    <cellStyle name="Normal 12 2 4 2 5 2" xfId="46801"/>
    <cellStyle name="Normal 12 2 4 2 6" xfId="9924"/>
    <cellStyle name="Normal 12 2 4 2 7" xfId="32470"/>
    <cellStyle name="Normal 12 2 4 3" xfId="8410"/>
    <cellStyle name="Normal 12 2 4 3 2" xfId="22025"/>
    <cellStyle name="Normal 12 2 4 3 2 2" xfId="40644"/>
    <cellStyle name="Normal 12 2 4 3 3" xfId="26310"/>
    <cellStyle name="Normal 12 2 4 3 3 2" xfId="44924"/>
    <cellStyle name="Normal 12 2 4 3 4" xfId="30594"/>
    <cellStyle name="Normal 12 2 4 3 4 2" xfId="49208"/>
    <cellStyle name="Normal 12 2 4 3 5" xfId="11437"/>
    <cellStyle name="Normal 12 2 4 3 6" xfId="33982"/>
    <cellStyle name="Normal 12 2 4 4" xfId="19158"/>
    <cellStyle name="Normal 12 2 4 4 2" xfId="37782"/>
    <cellStyle name="Normal 12 2 4 5" xfId="23902"/>
    <cellStyle name="Normal 12 2 4 5 2" xfId="42516"/>
    <cellStyle name="Normal 12 2 4 6" xfId="28186"/>
    <cellStyle name="Normal 12 2 4 6 2" xfId="46800"/>
    <cellStyle name="Normal 12 2 4 7" xfId="9923"/>
    <cellStyle name="Normal 12 2 4 8" xfId="32469"/>
    <cellStyle name="Normal 12 2 5" xfId="2011"/>
    <cellStyle name="Normal 12 2 5 2" xfId="2012"/>
    <cellStyle name="Normal 12 2 5 2 2" xfId="8413"/>
    <cellStyle name="Normal 12 2 5 2 2 2" xfId="22028"/>
    <cellStyle name="Normal 12 2 5 2 2 2 2" xfId="40647"/>
    <cellStyle name="Normal 12 2 5 2 2 3" xfId="26313"/>
    <cellStyle name="Normal 12 2 5 2 2 3 2" xfId="44927"/>
    <cellStyle name="Normal 12 2 5 2 2 4" xfId="30597"/>
    <cellStyle name="Normal 12 2 5 2 2 4 2" xfId="49211"/>
    <cellStyle name="Normal 12 2 5 2 2 5" xfId="11440"/>
    <cellStyle name="Normal 12 2 5 2 2 6" xfId="33985"/>
    <cellStyle name="Normal 12 2 5 2 3" xfId="19161"/>
    <cellStyle name="Normal 12 2 5 2 3 2" xfId="37785"/>
    <cellStyle name="Normal 12 2 5 2 4" xfId="23905"/>
    <cellStyle name="Normal 12 2 5 2 4 2" xfId="42519"/>
    <cellStyle name="Normal 12 2 5 2 5" xfId="28189"/>
    <cellStyle name="Normal 12 2 5 2 5 2" xfId="46803"/>
    <cellStyle name="Normal 12 2 5 2 6" xfId="9926"/>
    <cellStyle name="Normal 12 2 5 2 7" xfId="32472"/>
    <cellStyle name="Normal 12 2 5 3" xfId="8412"/>
    <cellStyle name="Normal 12 2 5 3 2" xfId="22027"/>
    <cellStyle name="Normal 12 2 5 3 2 2" xfId="40646"/>
    <cellStyle name="Normal 12 2 5 3 3" xfId="26312"/>
    <cellStyle name="Normal 12 2 5 3 3 2" xfId="44926"/>
    <cellStyle name="Normal 12 2 5 3 4" xfId="30596"/>
    <cellStyle name="Normal 12 2 5 3 4 2" xfId="49210"/>
    <cellStyle name="Normal 12 2 5 3 5" xfId="11439"/>
    <cellStyle name="Normal 12 2 5 3 6" xfId="33984"/>
    <cellStyle name="Normal 12 2 5 4" xfId="19160"/>
    <cellStyle name="Normal 12 2 5 4 2" xfId="37784"/>
    <cellStyle name="Normal 12 2 5 5" xfId="23904"/>
    <cellStyle name="Normal 12 2 5 5 2" xfId="42518"/>
    <cellStyle name="Normal 12 2 5 6" xfId="28188"/>
    <cellStyle name="Normal 12 2 5 6 2" xfId="46802"/>
    <cellStyle name="Normal 12 2 5 7" xfId="9925"/>
    <cellStyle name="Normal 12 2 5 8" xfId="32471"/>
    <cellStyle name="Normal 12 2 6" xfId="2013"/>
    <cellStyle name="Normal 12 2 6 2" xfId="8414"/>
    <cellStyle name="Normal 12 2 6 2 2" xfId="22029"/>
    <cellStyle name="Normal 12 2 6 2 2 2" xfId="40648"/>
    <cellStyle name="Normal 12 2 6 2 3" xfId="26314"/>
    <cellStyle name="Normal 12 2 6 2 3 2" xfId="44928"/>
    <cellStyle name="Normal 12 2 6 2 4" xfId="30598"/>
    <cellStyle name="Normal 12 2 6 2 4 2" xfId="49212"/>
    <cellStyle name="Normal 12 2 6 2 5" xfId="11441"/>
    <cellStyle name="Normal 12 2 6 2 6" xfId="33986"/>
    <cellStyle name="Normal 12 2 6 3" xfId="19162"/>
    <cellStyle name="Normal 12 2 6 3 2" xfId="37786"/>
    <cellStyle name="Normal 12 2 6 4" xfId="23906"/>
    <cellStyle name="Normal 12 2 6 4 2" xfId="42520"/>
    <cellStyle name="Normal 12 2 6 5" xfId="28190"/>
    <cellStyle name="Normal 12 2 6 5 2" xfId="46804"/>
    <cellStyle name="Normal 12 2 6 6" xfId="9927"/>
    <cellStyle name="Normal 12 2 6 7" xfId="32473"/>
    <cellStyle name="Normal 12 2 7" xfId="8405"/>
    <cellStyle name="Normal 12 2 7 2" xfId="22020"/>
    <cellStyle name="Normal 12 2 7 2 2" xfId="40639"/>
    <cellStyle name="Normal 12 2 7 3" xfId="26305"/>
    <cellStyle name="Normal 12 2 7 3 2" xfId="44919"/>
    <cellStyle name="Normal 12 2 7 4" xfId="30589"/>
    <cellStyle name="Normal 12 2 7 4 2" xfId="49203"/>
    <cellStyle name="Normal 12 2 7 5" xfId="11432"/>
    <cellStyle name="Normal 12 2 7 6" xfId="33977"/>
    <cellStyle name="Normal 12 2 8" xfId="19153"/>
    <cellStyle name="Normal 12 2 8 2" xfId="37777"/>
    <cellStyle name="Normal 12 2 9" xfId="23897"/>
    <cellStyle name="Normal 12 2 9 2" xfId="42511"/>
    <cellStyle name="Normal 12 3" xfId="2014"/>
    <cellStyle name="Normal 12 3 10" xfId="28191"/>
    <cellStyle name="Normal 12 3 10 2" xfId="46805"/>
    <cellStyle name="Normal 12 3 11" xfId="9928"/>
    <cellStyle name="Normal 12 3 12" xfId="32474"/>
    <cellStyle name="Normal 12 3 2" xfId="2015"/>
    <cellStyle name="Normal 12 3 2 2" xfId="2016"/>
    <cellStyle name="Normal 12 3 2 2 2" xfId="8417"/>
    <cellStyle name="Normal 12 3 2 2 2 2" xfId="22032"/>
    <cellStyle name="Normal 12 3 2 2 2 2 2" xfId="40651"/>
    <cellStyle name="Normal 12 3 2 2 2 3" xfId="26317"/>
    <cellStyle name="Normal 12 3 2 2 2 3 2" xfId="44931"/>
    <cellStyle name="Normal 12 3 2 2 2 4" xfId="30601"/>
    <cellStyle name="Normal 12 3 2 2 2 4 2" xfId="49215"/>
    <cellStyle name="Normal 12 3 2 2 2 5" xfId="11444"/>
    <cellStyle name="Normal 12 3 2 2 2 6" xfId="33989"/>
    <cellStyle name="Normal 12 3 2 2 3" xfId="19165"/>
    <cellStyle name="Normal 12 3 2 2 3 2" xfId="37789"/>
    <cellStyle name="Normal 12 3 2 2 4" xfId="23909"/>
    <cellStyle name="Normal 12 3 2 2 4 2" xfId="42523"/>
    <cellStyle name="Normal 12 3 2 2 5" xfId="28193"/>
    <cellStyle name="Normal 12 3 2 2 5 2" xfId="46807"/>
    <cellStyle name="Normal 12 3 2 2 6" xfId="9930"/>
    <cellStyle name="Normal 12 3 2 2 7" xfId="32476"/>
    <cellStyle name="Normal 12 3 2 3" xfId="8416"/>
    <cellStyle name="Normal 12 3 2 3 2" xfId="22031"/>
    <cellStyle name="Normal 12 3 2 3 2 2" xfId="40650"/>
    <cellStyle name="Normal 12 3 2 3 3" xfId="26316"/>
    <cellStyle name="Normal 12 3 2 3 3 2" xfId="44930"/>
    <cellStyle name="Normal 12 3 2 3 4" xfId="30600"/>
    <cellStyle name="Normal 12 3 2 3 4 2" xfId="49214"/>
    <cellStyle name="Normal 12 3 2 3 5" xfId="11443"/>
    <cellStyle name="Normal 12 3 2 3 6" xfId="33988"/>
    <cellStyle name="Normal 12 3 2 4" xfId="19164"/>
    <cellStyle name="Normal 12 3 2 4 2" xfId="37788"/>
    <cellStyle name="Normal 12 3 2 5" xfId="23908"/>
    <cellStyle name="Normal 12 3 2 5 2" xfId="42522"/>
    <cellStyle name="Normal 12 3 2 6" xfId="28192"/>
    <cellStyle name="Normal 12 3 2 6 2" xfId="46806"/>
    <cellStyle name="Normal 12 3 2 7" xfId="9929"/>
    <cellStyle name="Normal 12 3 2 8" xfId="32475"/>
    <cellStyle name="Normal 12 3 3" xfId="2017"/>
    <cellStyle name="Normal 12 3 3 2" xfId="2018"/>
    <cellStyle name="Normal 12 3 3 2 2" xfId="8419"/>
    <cellStyle name="Normal 12 3 3 2 2 2" xfId="22034"/>
    <cellStyle name="Normal 12 3 3 2 2 2 2" xfId="40653"/>
    <cellStyle name="Normal 12 3 3 2 2 3" xfId="26319"/>
    <cellStyle name="Normal 12 3 3 2 2 3 2" xfId="44933"/>
    <cellStyle name="Normal 12 3 3 2 2 4" xfId="30603"/>
    <cellStyle name="Normal 12 3 3 2 2 4 2" xfId="49217"/>
    <cellStyle name="Normal 12 3 3 2 2 5" xfId="11446"/>
    <cellStyle name="Normal 12 3 3 2 2 6" xfId="33991"/>
    <cellStyle name="Normal 12 3 3 2 3" xfId="19167"/>
    <cellStyle name="Normal 12 3 3 2 3 2" xfId="37791"/>
    <cellStyle name="Normal 12 3 3 2 4" xfId="23911"/>
    <cellStyle name="Normal 12 3 3 2 4 2" xfId="42525"/>
    <cellStyle name="Normal 12 3 3 2 5" xfId="28195"/>
    <cellStyle name="Normal 12 3 3 2 5 2" xfId="46809"/>
    <cellStyle name="Normal 12 3 3 2 6" xfId="9932"/>
    <cellStyle name="Normal 12 3 3 2 7" xfId="32478"/>
    <cellStyle name="Normal 12 3 3 3" xfId="8418"/>
    <cellStyle name="Normal 12 3 3 3 2" xfId="22033"/>
    <cellStyle name="Normal 12 3 3 3 2 2" xfId="40652"/>
    <cellStyle name="Normal 12 3 3 3 3" xfId="26318"/>
    <cellStyle name="Normal 12 3 3 3 3 2" xfId="44932"/>
    <cellStyle name="Normal 12 3 3 3 4" xfId="30602"/>
    <cellStyle name="Normal 12 3 3 3 4 2" xfId="49216"/>
    <cellStyle name="Normal 12 3 3 3 5" xfId="11445"/>
    <cellStyle name="Normal 12 3 3 3 6" xfId="33990"/>
    <cellStyle name="Normal 12 3 3 4" xfId="19166"/>
    <cellStyle name="Normal 12 3 3 4 2" xfId="37790"/>
    <cellStyle name="Normal 12 3 3 5" xfId="23910"/>
    <cellStyle name="Normal 12 3 3 5 2" xfId="42524"/>
    <cellStyle name="Normal 12 3 3 6" xfId="28194"/>
    <cellStyle name="Normal 12 3 3 6 2" xfId="46808"/>
    <cellStyle name="Normal 12 3 3 7" xfId="9931"/>
    <cellStyle name="Normal 12 3 3 8" xfId="32477"/>
    <cellStyle name="Normal 12 3 4" xfId="2019"/>
    <cellStyle name="Normal 12 3 4 2" xfId="2020"/>
    <cellStyle name="Normal 12 3 4 2 2" xfId="8421"/>
    <cellStyle name="Normal 12 3 4 2 2 2" xfId="22036"/>
    <cellStyle name="Normal 12 3 4 2 2 2 2" xfId="40655"/>
    <cellStyle name="Normal 12 3 4 2 2 3" xfId="26321"/>
    <cellStyle name="Normal 12 3 4 2 2 3 2" xfId="44935"/>
    <cellStyle name="Normal 12 3 4 2 2 4" xfId="30605"/>
    <cellStyle name="Normal 12 3 4 2 2 4 2" xfId="49219"/>
    <cellStyle name="Normal 12 3 4 2 2 5" xfId="11448"/>
    <cellStyle name="Normal 12 3 4 2 2 6" xfId="33993"/>
    <cellStyle name="Normal 12 3 4 2 3" xfId="19169"/>
    <cellStyle name="Normal 12 3 4 2 3 2" xfId="37793"/>
    <cellStyle name="Normal 12 3 4 2 4" xfId="23913"/>
    <cellStyle name="Normal 12 3 4 2 4 2" xfId="42527"/>
    <cellStyle name="Normal 12 3 4 2 5" xfId="28197"/>
    <cellStyle name="Normal 12 3 4 2 5 2" xfId="46811"/>
    <cellStyle name="Normal 12 3 4 2 6" xfId="9934"/>
    <cellStyle name="Normal 12 3 4 2 7" xfId="32480"/>
    <cellStyle name="Normal 12 3 4 3" xfId="8420"/>
    <cellStyle name="Normal 12 3 4 3 2" xfId="22035"/>
    <cellStyle name="Normal 12 3 4 3 2 2" xfId="40654"/>
    <cellStyle name="Normal 12 3 4 3 3" xfId="26320"/>
    <cellStyle name="Normal 12 3 4 3 3 2" xfId="44934"/>
    <cellStyle name="Normal 12 3 4 3 4" xfId="30604"/>
    <cellStyle name="Normal 12 3 4 3 4 2" xfId="49218"/>
    <cellStyle name="Normal 12 3 4 3 5" xfId="11447"/>
    <cellStyle name="Normal 12 3 4 3 6" xfId="33992"/>
    <cellStyle name="Normal 12 3 4 4" xfId="19168"/>
    <cellStyle name="Normal 12 3 4 4 2" xfId="37792"/>
    <cellStyle name="Normal 12 3 4 5" xfId="23912"/>
    <cellStyle name="Normal 12 3 4 5 2" xfId="42526"/>
    <cellStyle name="Normal 12 3 4 6" xfId="28196"/>
    <cellStyle name="Normal 12 3 4 6 2" xfId="46810"/>
    <cellStyle name="Normal 12 3 4 7" xfId="9933"/>
    <cellStyle name="Normal 12 3 4 8" xfId="32479"/>
    <cellStyle name="Normal 12 3 5" xfId="2021"/>
    <cellStyle name="Normal 12 3 5 2" xfId="2022"/>
    <cellStyle name="Normal 12 3 5 2 2" xfId="8423"/>
    <cellStyle name="Normal 12 3 5 2 2 2" xfId="22038"/>
    <cellStyle name="Normal 12 3 5 2 2 2 2" xfId="40657"/>
    <cellStyle name="Normal 12 3 5 2 2 3" xfId="26323"/>
    <cellStyle name="Normal 12 3 5 2 2 3 2" xfId="44937"/>
    <cellStyle name="Normal 12 3 5 2 2 4" xfId="30607"/>
    <cellStyle name="Normal 12 3 5 2 2 4 2" xfId="49221"/>
    <cellStyle name="Normal 12 3 5 2 2 5" xfId="11450"/>
    <cellStyle name="Normal 12 3 5 2 2 6" xfId="33995"/>
    <cellStyle name="Normal 12 3 5 2 3" xfId="19171"/>
    <cellStyle name="Normal 12 3 5 2 3 2" xfId="37795"/>
    <cellStyle name="Normal 12 3 5 2 4" xfId="23915"/>
    <cellStyle name="Normal 12 3 5 2 4 2" xfId="42529"/>
    <cellStyle name="Normal 12 3 5 2 5" xfId="28199"/>
    <cellStyle name="Normal 12 3 5 2 5 2" xfId="46813"/>
    <cellStyle name="Normal 12 3 5 2 6" xfId="9936"/>
    <cellStyle name="Normal 12 3 5 2 7" xfId="32482"/>
    <cellStyle name="Normal 12 3 5 3" xfId="8422"/>
    <cellStyle name="Normal 12 3 5 3 2" xfId="22037"/>
    <cellStyle name="Normal 12 3 5 3 2 2" xfId="40656"/>
    <cellStyle name="Normal 12 3 5 3 3" xfId="26322"/>
    <cellStyle name="Normal 12 3 5 3 3 2" xfId="44936"/>
    <cellStyle name="Normal 12 3 5 3 4" xfId="30606"/>
    <cellStyle name="Normal 12 3 5 3 4 2" xfId="49220"/>
    <cellStyle name="Normal 12 3 5 3 5" xfId="11449"/>
    <cellStyle name="Normal 12 3 5 3 6" xfId="33994"/>
    <cellStyle name="Normal 12 3 5 4" xfId="19170"/>
    <cellStyle name="Normal 12 3 5 4 2" xfId="37794"/>
    <cellStyle name="Normal 12 3 5 5" xfId="23914"/>
    <cellStyle name="Normal 12 3 5 5 2" xfId="42528"/>
    <cellStyle name="Normal 12 3 5 6" xfId="28198"/>
    <cellStyle name="Normal 12 3 5 6 2" xfId="46812"/>
    <cellStyle name="Normal 12 3 5 7" xfId="9935"/>
    <cellStyle name="Normal 12 3 5 8" xfId="32481"/>
    <cellStyle name="Normal 12 3 6" xfId="2023"/>
    <cellStyle name="Normal 12 3 6 2" xfId="8424"/>
    <cellStyle name="Normal 12 3 6 2 2" xfId="22039"/>
    <cellStyle name="Normal 12 3 6 2 2 2" xfId="40658"/>
    <cellStyle name="Normal 12 3 6 2 3" xfId="26324"/>
    <cellStyle name="Normal 12 3 6 2 3 2" xfId="44938"/>
    <cellStyle name="Normal 12 3 6 2 4" xfId="30608"/>
    <cellStyle name="Normal 12 3 6 2 4 2" xfId="49222"/>
    <cellStyle name="Normal 12 3 6 2 5" xfId="11451"/>
    <cellStyle name="Normal 12 3 6 2 6" xfId="33996"/>
    <cellStyle name="Normal 12 3 6 3" xfId="19172"/>
    <cellStyle name="Normal 12 3 6 3 2" xfId="37796"/>
    <cellStyle name="Normal 12 3 6 4" xfId="23916"/>
    <cellStyle name="Normal 12 3 6 4 2" xfId="42530"/>
    <cellStyle name="Normal 12 3 6 5" xfId="28200"/>
    <cellStyle name="Normal 12 3 6 5 2" xfId="46814"/>
    <cellStyle name="Normal 12 3 6 6" xfId="9937"/>
    <cellStyle name="Normal 12 3 6 7" xfId="32483"/>
    <cellStyle name="Normal 12 3 7" xfId="8415"/>
    <cellStyle name="Normal 12 3 7 2" xfId="22030"/>
    <cellStyle name="Normal 12 3 7 2 2" xfId="40649"/>
    <cellStyle name="Normal 12 3 7 3" xfId="26315"/>
    <cellStyle name="Normal 12 3 7 3 2" xfId="44929"/>
    <cellStyle name="Normal 12 3 7 4" xfId="30599"/>
    <cellStyle name="Normal 12 3 7 4 2" xfId="49213"/>
    <cellStyle name="Normal 12 3 7 5" xfId="11442"/>
    <cellStyle name="Normal 12 3 7 6" xfId="33987"/>
    <cellStyle name="Normal 12 3 8" xfId="19163"/>
    <cellStyle name="Normal 12 3 8 2" xfId="37787"/>
    <cellStyle name="Normal 12 3 9" xfId="23907"/>
    <cellStyle name="Normal 12 3 9 2" xfId="42521"/>
    <cellStyle name="Normal 12 4" xfId="2024"/>
    <cellStyle name="Normal 12 4 10" xfId="28201"/>
    <cellStyle name="Normal 12 4 10 2" xfId="46815"/>
    <cellStyle name="Normal 12 4 11" xfId="9938"/>
    <cellStyle name="Normal 12 4 12" xfId="32484"/>
    <cellStyle name="Normal 12 4 2" xfId="2025"/>
    <cellStyle name="Normal 12 4 2 2" xfId="2026"/>
    <cellStyle name="Normal 12 4 2 2 2" xfId="8427"/>
    <cellStyle name="Normal 12 4 2 2 2 2" xfId="22042"/>
    <cellStyle name="Normal 12 4 2 2 2 2 2" xfId="40661"/>
    <cellStyle name="Normal 12 4 2 2 2 3" xfId="26327"/>
    <cellStyle name="Normal 12 4 2 2 2 3 2" xfId="44941"/>
    <cellStyle name="Normal 12 4 2 2 2 4" xfId="30611"/>
    <cellStyle name="Normal 12 4 2 2 2 4 2" xfId="49225"/>
    <cellStyle name="Normal 12 4 2 2 2 5" xfId="11454"/>
    <cellStyle name="Normal 12 4 2 2 2 6" xfId="33999"/>
    <cellStyle name="Normal 12 4 2 2 3" xfId="19175"/>
    <cellStyle name="Normal 12 4 2 2 3 2" xfId="37799"/>
    <cellStyle name="Normal 12 4 2 2 4" xfId="23919"/>
    <cellStyle name="Normal 12 4 2 2 4 2" xfId="42533"/>
    <cellStyle name="Normal 12 4 2 2 5" xfId="28203"/>
    <cellStyle name="Normal 12 4 2 2 5 2" xfId="46817"/>
    <cellStyle name="Normal 12 4 2 2 6" xfId="9940"/>
    <cellStyle name="Normal 12 4 2 2 7" xfId="32486"/>
    <cellStyle name="Normal 12 4 2 3" xfId="8426"/>
    <cellStyle name="Normal 12 4 2 3 2" xfId="22041"/>
    <cellStyle name="Normal 12 4 2 3 2 2" xfId="40660"/>
    <cellStyle name="Normal 12 4 2 3 3" xfId="26326"/>
    <cellStyle name="Normal 12 4 2 3 3 2" xfId="44940"/>
    <cellStyle name="Normal 12 4 2 3 4" xfId="30610"/>
    <cellStyle name="Normal 12 4 2 3 4 2" xfId="49224"/>
    <cellStyle name="Normal 12 4 2 3 5" xfId="11453"/>
    <cellStyle name="Normal 12 4 2 3 6" xfId="33998"/>
    <cellStyle name="Normal 12 4 2 4" xfId="19174"/>
    <cellStyle name="Normal 12 4 2 4 2" xfId="37798"/>
    <cellStyle name="Normal 12 4 2 5" xfId="23918"/>
    <cellStyle name="Normal 12 4 2 5 2" xfId="42532"/>
    <cellStyle name="Normal 12 4 2 6" xfId="28202"/>
    <cellStyle name="Normal 12 4 2 6 2" xfId="46816"/>
    <cellStyle name="Normal 12 4 2 7" xfId="9939"/>
    <cellStyle name="Normal 12 4 2 8" xfId="32485"/>
    <cellStyle name="Normal 12 4 3" xfId="2027"/>
    <cellStyle name="Normal 12 4 3 2" xfId="2028"/>
    <cellStyle name="Normal 12 4 3 2 2" xfId="8429"/>
    <cellStyle name="Normal 12 4 3 2 2 2" xfId="22044"/>
    <cellStyle name="Normal 12 4 3 2 2 2 2" xfId="40663"/>
    <cellStyle name="Normal 12 4 3 2 2 3" xfId="26329"/>
    <cellStyle name="Normal 12 4 3 2 2 3 2" xfId="44943"/>
    <cellStyle name="Normal 12 4 3 2 2 4" xfId="30613"/>
    <cellStyle name="Normal 12 4 3 2 2 4 2" xfId="49227"/>
    <cellStyle name="Normal 12 4 3 2 2 5" xfId="11456"/>
    <cellStyle name="Normal 12 4 3 2 2 6" xfId="34001"/>
    <cellStyle name="Normal 12 4 3 2 3" xfId="19177"/>
    <cellStyle name="Normal 12 4 3 2 3 2" xfId="37801"/>
    <cellStyle name="Normal 12 4 3 2 4" xfId="23921"/>
    <cellStyle name="Normal 12 4 3 2 4 2" xfId="42535"/>
    <cellStyle name="Normal 12 4 3 2 5" xfId="28205"/>
    <cellStyle name="Normal 12 4 3 2 5 2" xfId="46819"/>
    <cellStyle name="Normal 12 4 3 2 6" xfId="9942"/>
    <cellStyle name="Normal 12 4 3 2 7" xfId="32488"/>
    <cellStyle name="Normal 12 4 3 3" xfId="8428"/>
    <cellStyle name="Normal 12 4 3 3 2" xfId="22043"/>
    <cellStyle name="Normal 12 4 3 3 2 2" xfId="40662"/>
    <cellStyle name="Normal 12 4 3 3 3" xfId="26328"/>
    <cellStyle name="Normal 12 4 3 3 3 2" xfId="44942"/>
    <cellStyle name="Normal 12 4 3 3 4" xfId="30612"/>
    <cellStyle name="Normal 12 4 3 3 4 2" xfId="49226"/>
    <cellStyle name="Normal 12 4 3 3 5" xfId="11455"/>
    <cellStyle name="Normal 12 4 3 3 6" xfId="34000"/>
    <cellStyle name="Normal 12 4 3 4" xfId="19176"/>
    <cellStyle name="Normal 12 4 3 4 2" xfId="37800"/>
    <cellStyle name="Normal 12 4 3 5" xfId="23920"/>
    <cellStyle name="Normal 12 4 3 5 2" xfId="42534"/>
    <cellStyle name="Normal 12 4 3 6" xfId="28204"/>
    <cellStyle name="Normal 12 4 3 6 2" xfId="46818"/>
    <cellStyle name="Normal 12 4 3 7" xfId="9941"/>
    <cellStyle name="Normal 12 4 3 8" xfId="32487"/>
    <cellStyle name="Normal 12 4 4" xfId="2029"/>
    <cellStyle name="Normal 12 4 4 2" xfId="2030"/>
    <cellStyle name="Normal 12 4 4 2 2" xfId="8431"/>
    <cellStyle name="Normal 12 4 4 2 2 2" xfId="22046"/>
    <cellStyle name="Normal 12 4 4 2 2 2 2" xfId="40665"/>
    <cellStyle name="Normal 12 4 4 2 2 3" xfId="26331"/>
    <cellStyle name="Normal 12 4 4 2 2 3 2" xfId="44945"/>
    <cellStyle name="Normal 12 4 4 2 2 4" xfId="30615"/>
    <cellStyle name="Normal 12 4 4 2 2 4 2" xfId="49229"/>
    <cellStyle name="Normal 12 4 4 2 2 5" xfId="11458"/>
    <cellStyle name="Normal 12 4 4 2 2 6" xfId="34003"/>
    <cellStyle name="Normal 12 4 4 2 3" xfId="19179"/>
    <cellStyle name="Normal 12 4 4 2 3 2" xfId="37803"/>
    <cellStyle name="Normal 12 4 4 2 4" xfId="23923"/>
    <cellStyle name="Normal 12 4 4 2 4 2" xfId="42537"/>
    <cellStyle name="Normal 12 4 4 2 5" xfId="28207"/>
    <cellStyle name="Normal 12 4 4 2 5 2" xfId="46821"/>
    <cellStyle name="Normal 12 4 4 2 6" xfId="9944"/>
    <cellStyle name="Normal 12 4 4 2 7" xfId="32490"/>
    <cellStyle name="Normal 12 4 4 3" xfId="8430"/>
    <cellStyle name="Normal 12 4 4 3 2" xfId="22045"/>
    <cellStyle name="Normal 12 4 4 3 2 2" xfId="40664"/>
    <cellStyle name="Normal 12 4 4 3 3" xfId="26330"/>
    <cellStyle name="Normal 12 4 4 3 3 2" xfId="44944"/>
    <cellStyle name="Normal 12 4 4 3 4" xfId="30614"/>
    <cellStyle name="Normal 12 4 4 3 4 2" xfId="49228"/>
    <cellStyle name="Normal 12 4 4 3 5" xfId="11457"/>
    <cellStyle name="Normal 12 4 4 3 6" xfId="34002"/>
    <cellStyle name="Normal 12 4 4 4" xfId="19178"/>
    <cellStyle name="Normal 12 4 4 4 2" xfId="37802"/>
    <cellStyle name="Normal 12 4 4 5" xfId="23922"/>
    <cellStyle name="Normal 12 4 4 5 2" xfId="42536"/>
    <cellStyle name="Normal 12 4 4 6" xfId="28206"/>
    <cellStyle name="Normal 12 4 4 6 2" xfId="46820"/>
    <cellStyle name="Normal 12 4 4 7" xfId="9943"/>
    <cellStyle name="Normal 12 4 4 8" xfId="32489"/>
    <cellStyle name="Normal 12 4 5" xfId="2031"/>
    <cellStyle name="Normal 12 4 5 2" xfId="2032"/>
    <cellStyle name="Normal 12 4 5 2 2" xfId="8433"/>
    <cellStyle name="Normal 12 4 5 2 2 2" xfId="22048"/>
    <cellStyle name="Normal 12 4 5 2 2 2 2" xfId="40667"/>
    <cellStyle name="Normal 12 4 5 2 2 3" xfId="26333"/>
    <cellStyle name="Normal 12 4 5 2 2 3 2" xfId="44947"/>
    <cellStyle name="Normal 12 4 5 2 2 4" xfId="30617"/>
    <cellStyle name="Normal 12 4 5 2 2 4 2" xfId="49231"/>
    <cellStyle name="Normal 12 4 5 2 2 5" xfId="11460"/>
    <cellStyle name="Normal 12 4 5 2 2 6" xfId="34005"/>
    <cellStyle name="Normal 12 4 5 2 3" xfId="19181"/>
    <cellStyle name="Normal 12 4 5 2 3 2" xfId="37805"/>
    <cellStyle name="Normal 12 4 5 2 4" xfId="23925"/>
    <cellStyle name="Normal 12 4 5 2 4 2" xfId="42539"/>
    <cellStyle name="Normal 12 4 5 2 5" xfId="28209"/>
    <cellStyle name="Normal 12 4 5 2 5 2" xfId="46823"/>
    <cellStyle name="Normal 12 4 5 2 6" xfId="9946"/>
    <cellStyle name="Normal 12 4 5 2 7" xfId="32492"/>
    <cellStyle name="Normal 12 4 5 3" xfId="8432"/>
    <cellStyle name="Normal 12 4 5 3 2" xfId="22047"/>
    <cellStyle name="Normal 12 4 5 3 2 2" xfId="40666"/>
    <cellStyle name="Normal 12 4 5 3 3" xfId="26332"/>
    <cellStyle name="Normal 12 4 5 3 3 2" xfId="44946"/>
    <cellStyle name="Normal 12 4 5 3 4" xfId="30616"/>
    <cellStyle name="Normal 12 4 5 3 4 2" xfId="49230"/>
    <cellStyle name="Normal 12 4 5 3 5" xfId="11459"/>
    <cellStyle name="Normal 12 4 5 3 6" xfId="34004"/>
    <cellStyle name="Normal 12 4 5 4" xfId="19180"/>
    <cellStyle name="Normal 12 4 5 4 2" xfId="37804"/>
    <cellStyle name="Normal 12 4 5 5" xfId="23924"/>
    <cellStyle name="Normal 12 4 5 5 2" xfId="42538"/>
    <cellStyle name="Normal 12 4 5 6" xfId="28208"/>
    <cellStyle name="Normal 12 4 5 6 2" xfId="46822"/>
    <cellStyle name="Normal 12 4 5 7" xfId="9945"/>
    <cellStyle name="Normal 12 4 5 8" xfId="32491"/>
    <cellStyle name="Normal 12 4 6" xfId="2033"/>
    <cellStyle name="Normal 12 4 6 2" xfId="8434"/>
    <cellStyle name="Normal 12 4 6 2 2" xfId="22049"/>
    <cellStyle name="Normal 12 4 6 2 2 2" xfId="40668"/>
    <cellStyle name="Normal 12 4 6 2 3" xfId="26334"/>
    <cellStyle name="Normal 12 4 6 2 3 2" xfId="44948"/>
    <cellStyle name="Normal 12 4 6 2 4" xfId="30618"/>
    <cellStyle name="Normal 12 4 6 2 4 2" xfId="49232"/>
    <cellStyle name="Normal 12 4 6 2 5" xfId="11461"/>
    <cellStyle name="Normal 12 4 6 2 6" xfId="34006"/>
    <cellStyle name="Normal 12 4 6 3" xfId="19182"/>
    <cellStyle name="Normal 12 4 6 3 2" xfId="37806"/>
    <cellStyle name="Normal 12 4 6 4" xfId="23926"/>
    <cellStyle name="Normal 12 4 6 4 2" xfId="42540"/>
    <cellStyle name="Normal 12 4 6 5" xfId="28210"/>
    <cellStyle name="Normal 12 4 6 5 2" xfId="46824"/>
    <cellStyle name="Normal 12 4 6 6" xfId="9947"/>
    <cellStyle name="Normal 12 4 6 7" xfId="32493"/>
    <cellStyle name="Normal 12 4 7" xfId="8425"/>
    <cellStyle name="Normal 12 4 7 2" xfId="22040"/>
    <cellStyle name="Normal 12 4 7 2 2" xfId="40659"/>
    <cellStyle name="Normal 12 4 7 3" xfId="26325"/>
    <cellStyle name="Normal 12 4 7 3 2" xfId="44939"/>
    <cellStyle name="Normal 12 4 7 4" xfId="30609"/>
    <cellStyle name="Normal 12 4 7 4 2" xfId="49223"/>
    <cellStyle name="Normal 12 4 7 5" xfId="11452"/>
    <cellStyle name="Normal 12 4 7 6" xfId="33997"/>
    <cellStyle name="Normal 12 4 8" xfId="19173"/>
    <cellStyle name="Normal 12 4 8 2" xfId="37797"/>
    <cellStyle name="Normal 12 4 9" xfId="23917"/>
    <cellStyle name="Normal 12 4 9 2" xfId="42531"/>
    <cellStyle name="Normal 12 5" xfId="2034"/>
    <cellStyle name="Normal 12 5 10" xfId="28211"/>
    <cellStyle name="Normal 12 5 10 2" xfId="46825"/>
    <cellStyle name="Normal 12 5 11" xfId="9948"/>
    <cellStyle name="Normal 12 5 12" xfId="32494"/>
    <cellStyle name="Normal 12 5 2" xfId="2035"/>
    <cellStyle name="Normal 12 5 2 2" xfId="2036"/>
    <cellStyle name="Normal 12 5 2 2 2" xfId="8437"/>
    <cellStyle name="Normal 12 5 2 2 2 2" xfId="22052"/>
    <cellStyle name="Normal 12 5 2 2 2 2 2" xfId="40671"/>
    <cellStyle name="Normal 12 5 2 2 2 3" xfId="26337"/>
    <cellStyle name="Normal 12 5 2 2 2 3 2" xfId="44951"/>
    <cellStyle name="Normal 12 5 2 2 2 4" xfId="30621"/>
    <cellStyle name="Normal 12 5 2 2 2 4 2" xfId="49235"/>
    <cellStyle name="Normal 12 5 2 2 2 5" xfId="11464"/>
    <cellStyle name="Normal 12 5 2 2 2 6" xfId="34009"/>
    <cellStyle name="Normal 12 5 2 2 3" xfId="19185"/>
    <cellStyle name="Normal 12 5 2 2 3 2" xfId="37809"/>
    <cellStyle name="Normal 12 5 2 2 4" xfId="23929"/>
    <cellStyle name="Normal 12 5 2 2 4 2" xfId="42543"/>
    <cellStyle name="Normal 12 5 2 2 5" xfId="28213"/>
    <cellStyle name="Normal 12 5 2 2 5 2" xfId="46827"/>
    <cellStyle name="Normal 12 5 2 2 6" xfId="9950"/>
    <cellStyle name="Normal 12 5 2 2 7" xfId="32496"/>
    <cellStyle name="Normal 12 5 2 3" xfId="8436"/>
    <cellStyle name="Normal 12 5 2 3 2" xfId="22051"/>
    <cellStyle name="Normal 12 5 2 3 2 2" xfId="40670"/>
    <cellStyle name="Normal 12 5 2 3 3" xfId="26336"/>
    <cellStyle name="Normal 12 5 2 3 3 2" xfId="44950"/>
    <cellStyle name="Normal 12 5 2 3 4" xfId="30620"/>
    <cellStyle name="Normal 12 5 2 3 4 2" xfId="49234"/>
    <cellStyle name="Normal 12 5 2 3 5" xfId="11463"/>
    <cellStyle name="Normal 12 5 2 3 6" xfId="34008"/>
    <cellStyle name="Normal 12 5 2 4" xfId="19184"/>
    <cellStyle name="Normal 12 5 2 4 2" xfId="37808"/>
    <cellStyle name="Normal 12 5 2 5" xfId="23928"/>
    <cellStyle name="Normal 12 5 2 5 2" xfId="42542"/>
    <cellStyle name="Normal 12 5 2 6" xfId="28212"/>
    <cellStyle name="Normal 12 5 2 6 2" xfId="46826"/>
    <cellStyle name="Normal 12 5 2 7" xfId="9949"/>
    <cellStyle name="Normal 12 5 2 8" xfId="32495"/>
    <cellStyle name="Normal 12 5 3" xfId="2037"/>
    <cellStyle name="Normal 12 5 3 2" xfId="2038"/>
    <cellStyle name="Normal 12 5 3 2 2" xfId="8439"/>
    <cellStyle name="Normal 12 5 3 2 2 2" xfId="22054"/>
    <cellStyle name="Normal 12 5 3 2 2 2 2" xfId="40673"/>
    <cellStyle name="Normal 12 5 3 2 2 3" xfId="26339"/>
    <cellStyle name="Normal 12 5 3 2 2 3 2" xfId="44953"/>
    <cellStyle name="Normal 12 5 3 2 2 4" xfId="30623"/>
    <cellStyle name="Normal 12 5 3 2 2 4 2" xfId="49237"/>
    <cellStyle name="Normal 12 5 3 2 2 5" xfId="11466"/>
    <cellStyle name="Normal 12 5 3 2 2 6" xfId="34011"/>
    <cellStyle name="Normal 12 5 3 2 3" xfId="19187"/>
    <cellStyle name="Normal 12 5 3 2 3 2" xfId="37811"/>
    <cellStyle name="Normal 12 5 3 2 4" xfId="23931"/>
    <cellStyle name="Normal 12 5 3 2 4 2" xfId="42545"/>
    <cellStyle name="Normal 12 5 3 2 5" xfId="28215"/>
    <cellStyle name="Normal 12 5 3 2 5 2" xfId="46829"/>
    <cellStyle name="Normal 12 5 3 2 6" xfId="9952"/>
    <cellStyle name="Normal 12 5 3 2 7" xfId="32498"/>
    <cellStyle name="Normal 12 5 3 3" xfId="8438"/>
    <cellStyle name="Normal 12 5 3 3 2" xfId="22053"/>
    <cellStyle name="Normal 12 5 3 3 2 2" xfId="40672"/>
    <cellStyle name="Normal 12 5 3 3 3" xfId="26338"/>
    <cellStyle name="Normal 12 5 3 3 3 2" xfId="44952"/>
    <cellStyle name="Normal 12 5 3 3 4" xfId="30622"/>
    <cellStyle name="Normal 12 5 3 3 4 2" xfId="49236"/>
    <cellStyle name="Normal 12 5 3 3 5" xfId="11465"/>
    <cellStyle name="Normal 12 5 3 3 6" xfId="34010"/>
    <cellStyle name="Normal 12 5 3 4" xfId="19186"/>
    <cellStyle name="Normal 12 5 3 4 2" xfId="37810"/>
    <cellStyle name="Normal 12 5 3 5" xfId="23930"/>
    <cellStyle name="Normal 12 5 3 5 2" xfId="42544"/>
    <cellStyle name="Normal 12 5 3 6" xfId="28214"/>
    <cellStyle name="Normal 12 5 3 6 2" xfId="46828"/>
    <cellStyle name="Normal 12 5 3 7" xfId="9951"/>
    <cellStyle name="Normal 12 5 3 8" xfId="32497"/>
    <cellStyle name="Normal 12 5 4" xfId="2039"/>
    <cellStyle name="Normal 12 5 4 2" xfId="2040"/>
    <cellStyle name="Normal 12 5 4 2 2" xfId="8441"/>
    <cellStyle name="Normal 12 5 4 2 2 2" xfId="22056"/>
    <cellStyle name="Normal 12 5 4 2 2 2 2" xfId="40675"/>
    <cellStyle name="Normal 12 5 4 2 2 3" xfId="26341"/>
    <cellStyle name="Normal 12 5 4 2 2 3 2" xfId="44955"/>
    <cellStyle name="Normal 12 5 4 2 2 4" xfId="30625"/>
    <cellStyle name="Normal 12 5 4 2 2 4 2" xfId="49239"/>
    <cellStyle name="Normal 12 5 4 2 2 5" xfId="11468"/>
    <cellStyle name="Normal 12 5 4 2 2 6" xfId="34013"/>
    <cellStyle name="Normal 12 5 4 2 3" xfId="19189"/>
    <cellStyle name="Normal 12 5 4 2 3 2" xfId="37813"/>
    <cellStyle name="Normal 12 5 4 2 4" xfId="23933"/>
    <cellStyle name="Normal 12 5 4 2 4 2" xfId="42547"/>
    <cellStyle name="Normal 12 5 4 2 5" xfId="28217"/>
    <cellStyle name="Normal 12 5 4 2 5 2" xfId="46831"/>
    <cellStyle name="Normal 12 5 4 2 6" xfId="9954"/>
    <cellStyle name="Normal 12 5 4 2 7" xfId="32500"/>
    <cellStyle name="Normal 12 5 4 3" xfId="8440"/>
    <cellStyle name="Normal 12 5 4 3 2" xfId="22055"/>
    <cellStyle name="Normal 12 5 4 3 2 2" xfId="40674"/>
    <cellStyle name="Normal 12 5 4 3 3" xfId="26340"/>
    <cellStyle name="Normal 12 5 4 3 3 2" xfId="44954"/>
    <cellStyle name="Normal 12 5 4 3 4" xfId="30624"/>
    <cellStyle name="Normal 12 5 4 3 4 2" xfId="49238"/>
    <cellStyle name="Normal 12 5 4 3 5" xfId="11467"/>
    <cellStyle name="Normal 12 5 4 3 6" xfId="34012"/>
    <cellStyle name="Normal 12 5 4 4" xfId="19188"/>
    <cellStyle name="Normal 12 5 4 4 2" xfId="37812"/>
    <cellStyle name="Normal 12 5 4 5" xfId="23932"/>
    <cellStyle name="Normal 12 5 4 5 2" xfId="42546"/>
    <cellStyle name="Normal 12 5 4 6" xfId="28216"/>
    <cellStyle name="Normal 12 5 4 6 2" xfId="46830"/>
    <cellStyle name="Normal 12 5 4 7" xfId="9953"/>
    <cellStyle name="Normal 12 5 4 8" xfId="32499"/>
    <cellStyle name="Normal 12 5 5" xfId="2041"/>
    <cellStyle name="Normal 12 5 5 2" xfId="2042"/>
    <cellStyle name="Normal 12 5 5 2 2" xfId="8443"/>
    <cellStyle name="Normal 12 5 5 2 2 2" xfId="22058"/>
    <cellStyle name="Normal 12 5 5 2 2 2 2" xfId="40677"/>
    <cellStyle name="Normal 12 5 5 2 2 3" xfId="26343"/>
    <cellStyle name="Normal 12 5 5 2 2 3 2" xfId="44957"/>
    <cellStyle name="Normal 12 5 5 2 2 4" xfId="30627"/>
    <cellStyle name="Normal 12 5 5 2 2 4 2" xfId="49241"/>
    <cellStyle name="Normal 12 5 5 2 2 5" xfId="11470"/>
    <cellStyle name="Normal 12 5 5 2 2 6" xfId="34015"/>
    <cellStyle name="Normal 12 5 5 2 3" xfId="19191"/>
    <cellStyle name="Normal 12 5 5 2 3 2" xfId="37815"/>
    <cellStyle name="Normal 12 5 5 2 4" xfId="23935"/>
    <cellStyle name="Normal 12 5 5 2 4 2" xfId="42549"/>
    <cellStyle name="Normal 12 5 5 2 5" xfId="28219"/>
    <cellStyle name="Normal 12 5 5 2 5 2" xfId="46833"/>
    <cellStyle name="Normal 12 5 5 2 6" xfId="9956"/>
    <cellStyle name="Normal 12 5 5 2 7" xfId="32502"/>
    <cellStyle name="Normal 12 5 5 3" xfId="8442"/>
    <cellStyle name="Normal 12 5 5 3 2" xfId="22057"/>
    <cellStyle name="Normal 12 5 5 3 2 2" xfId="40676"/>
    <cellStyle name="Normal 12 5 5 3 3" xfId="26342"/>
    <cellStyle name="Normal 12 5 5 3 3 2" xfId="44956"/>
    <cellStyle name="Normal 12 5 5 3 4" xfId="30626"/>
    <cellStyle name="Normal 12 5 5 3 4 2" xfId="49240"/>
    <cellStyle name="Normal 12 5 5 3 5" xfId="11469"/>
    <cellStyle name="Normal 12 5 5 3 6" xfId="34014"/>
    <cellStyle name="Normal 12 5 5 4" xfId="19190"/>
    <cellStyle name="Normal 12 5 5 4 2" xfId="37814"/>
    <cellStyle name="Normal 12 5 5 5" xfId="23934"/>
    <cellStyle name="Normal 12 5 5 5 2" xfId="42548"/>
    <cellStyle name="Normal 12 5 5 6" xfId="28218"/>
    <cellStyle name="Normal 12 5 5 6 2" xfId="46832"/>
    <cellStyle name="Normal 12 5 5 7" xfId="9955"/>
    <cellStyle name="Normal 12 5 5 8" xfId="32501"/>
    <cellStyle name="Normal 12 5 6" xfId="2043"/>
    <cellStyle name="Normal 12 5 6 2" xfId="8444"/>
    <cellStyle name="Normal 12 5 6 2 2" xfId="22059"/>
    <cellStyle name="Normal 12 5 6 2 2 2" xfId="40678"/>
    <cellStyle name="Normal 12 5 6 2 3" xfId="26344"/>
    <cellStyle name="Normal 12 5 6 2 3 2" xfId="44958"/>
    <cellStyle name="Normal 12 5 6 2 4" xfId="30628"/>
    <cellStyle name="Normal 12 5 6 2 4 2" xfId="49242"/>
    <cellStyle name="Normal 12 5 6 2 5" xfId="11471"/>
    <cellStyle name="Normal 12 5 6 2 6" xfId="34016"/>
    <cellStyle name="Normal 12 5 6 3" xfId="19192"/>
    <cellStyle name="Normal 12 5 6 3 2" xfId="37816"/>
    <cellStyle name="Normal 12 5 6 4" xfId="23936"/>
    <cellStyle name="Normal 12 5 6 4 2" xfId="42550"/>
    <cellStyle name="Normal 12 5 6 5" xfId="28220"/>
    <cellStyle name="Normal 12 5 6 5 2" xfId="46834"/>
    <cellStyle name="Normal 12 5 6 6" xfId="9957"/>
    <cellStyle name="Normal 12 5 6 7" xfId="32503"/>
    <cellStyle name="Normal 12 5 7" xfId="8435"/>
    <cellStyle name="Normal 12 5 7 2" xfId="22050"/>
    <cellStyle name="Normal 12 5 7 2 2" xfId="40669"/>
    <cellStyle name="Normal 12 5 7 3" xfId="26335"/>
    <cellStyle name="Normal 12 5 7 3 2" xfId="44949"/>
    <cellStyle name="Normal 12 5 7 4" xfId="30619"/>
    <cellStyle name="Normal 12 5 7 4 2" xfId="49233"/>
    <cellStyle name="Normal 12 5 7 5" xfId="11462"/>
    <cellStyle name="Normal 12 5 7 6" xfId="34007"/>
    <cellStyle name="Normal 12 5 8" xfId="19183"/>
    <cellStyle name="Normal 12 5 8 2" xfId="37807"/>
    <cellStyle name="Normal 12 5 9" xfId="23927"/>
    <cellStyle name="Normal 12 5 9 2" xfId="42541"/>
    <cellStyle name="Normal 12 6" xfId="2044"/>
    <cellStyle name="Normal 12 6 10" xfId="9958"/>
    <cellStyle name="Normal 12 6 11" xfId="32504"/>
    <cellStyle name="Normal 12 6 2" xfId="2045"/>
    <cellStyle name="Normal 12 6 2 2" xfId="2046"/>
    <cellStyle name="Normal 12 6 2 2 2" xfId="8447"/>
    <cellStyle name="Normal 12 6 2 2 2 2" xfId="22062"/>
    <cellStyle name="Normal 12 6 2 2 2 2 2" xfId="40681"/>
    <cellStyle name="Normal 12 6 2 2 2 3" xfId="26347"/>
    <cellStyle name="Normal 12 6 2 2 2 3 2" xfId="44961"/>
    <cellStyle name="Normal 12 6 2 2 2 4" xfId="30631"/>
    <cellStyle name="Normal 12 6 2 2 2 4 2" xfId="49245"/>
    <cellStyle name="Normal 12 6 2 2 2 5" xfId="11474"/>
    <cellStyle name="Normal 12 6 2 2 2 6" xfId="34019"/>
    <cellStyle name="Normal 12 6 2 2 3" xfId="19195"/>
    <cellStyle name="Normal 12 6 2 2 3 2" xfId="37819"/>
    <cellStyle name="Normal 12 6 2 2 4" xfId="23939"/>
    <cellStyle name="Normal 12 6 2 2 4 2" xfId="42553"/>
    <cellStyle name="Normal 12 6 2 2 5" xfId="28223"/>
    <cellStyle name="Normal 12 6 2 2 5 2" xfId="46837"/>
    <cellStyle name="Normal 12 6 2 2 6" xfId="9960"/>
    <cellStyle name="Normal 12 6 2 2 7" xfId="32506"/>
    <cellStyle name="Normal 12 6 2 3" xfId="8446"/>
    <cellStyle name="Normal 12 6 2 3 2" xfId="22061"/>
    <cellStyle name="Normal 12 6 2 3 2 2" xfId="40680"/>
    <cellStyle name="Normal 12 6 2 3 3" xfId="26346"/>
    <cellStyle name="Normal 12 6 2 3 3 2" xfId="44960"/>
    <cellStyle name="Normal 12 6 2 3 4" xfId="30630"/>
    <cellStyle name="Normal 12 6 2 3 4 2" xfId="49244"/>
    <cellStyle name="Normal 12 6 2 3 5" xfId="11473"/>
    <cellStyle name="Normal 12 6 2 3 6" xfId="34018"/>
    <cellStyle name="Normal 12 6 2 4" xfId="19194"/>
    <cellStyle name="Normal 12 6 2 4 2" xfId="37818"/>
    <cellStyle name="Normal 12 6 2 5" xfId="23938"/>
    <cellStyle name="Normal 12 6 2 5 2" xfId="42552"/>
    <cellStyle name="Normal 12 6 2 6" xfId="28222"/>
    <cellStyle name="Normal 12 6 2 6 2" xfId="46836"/>
    <cellStyle name="Normal 12 6 2 7" xfId="9959"/>
    <cellStyle name="Normal 12 6 2 8" xfId="32505"/>
    <cellStyle name="Normal 12 6 3" xfId="2047"/>
    <cellStyle name="Normal 12 6 3 2" xfId="2048"/>
    <cellStyle name="Normal 12 6 3 2 2" xfId="8449"/>
    <cellStyle name="Normal 12 6 3 2 2 2" xfId="22064"/>
    <cellStyle name="Normal 12 6 3 2 2 2 2" xfId="40683"/>
    <cellStyle name="Normal 12 6 3 2 2 3" xfId="26349"/>
    <cellStyle name="Normal 12 6 3 2 2 3 2" xfId="44963"/>
    <cellStyle name="Normal 12 6 3 2 2 4" xfId="30633"/>
    <cellStyle name="Normal 12 6 3 2 2 4 2" xfId="49247"/>
    <cellStyle name="Normal 12 6 3 2 2 5" xfId="11476"/>
    <cellStyle name="Normal 12 6 3 2 2 6" xfId="34021"/>
    <cellStyle name="Normal 12 6 3 2 3" xfId="19197"/>
    <cellStyle name="Normal 12 6 3 2 3 2" xfId="37821"/>
    <cellStyle name="Normal 12 6 3 2 4" xfId="23941"/>
    <cellStyle name="Normal 12 6 3 2 4 2" xfId="42555"/>
    <cellStyle name="Normal 12 6 3 2 5" xfId="28225"/>
    <cellStyle name="Normal 12 6 3 2 5 2" xfId="46839"/>
    <cellStyle name="Normal 12 6 3 2 6" xfId="9962"/>
    <cellStyle name="Normal 12 6 3 2 7" xfId="32508"/>
    <cellStyle name="Normal 12 6 3 3" xfId="8448"/>
    <cellStyle name="Normal 12 6 3 3 2" xfId="22063"/>
    <cellStyle name="Normal 12 6 3 3 2 2" xfId="40682"/>
    <cellStyle name="Normal 12 6 3 3 3" xfId="26348"/>
    <cellStyle name="Normal 12 6 3 3 3 2" xfId="44962"/>
    <cellStyle name="Normal 12 6 3 3 4" xfId="30632"/>
    <cellStyle name="Normal 12 6 3 3 4 2" xfId="49246"/>
    <cellStyle name="Normal 12 6 3 3 5" xfId="11475"/>
    <cellStyle name="Normal 12 6 3 3 6" xfId="34020"/>
    <cellStyle name="Normal 12 6 3 4" xfId="19196"/>
    <cellStyle name="Normal 12 6 3 4 2" xfId="37820"/>
    <cellStyle name="Normal 12 6 3 5" xfId="23940"/>
    <cellStyle name="Normal 12 6 3 5 2" xfId="42554"/>
    <cellStyle name="Normal 12 6 3 6" xfId="28224"/>
    <cellStyle name="Normal 12 6 3 6 2" xfId="46838"/>
    <cellStyle name="Normal 12 6 3 7" xfId="9961"/>
    <cellStyle name="Normal 12 6 3 8" xfId="32507"/>
    <cellStyle name="Normal 12 6 4" xfId="2049"/>
    <cellStyle name="Normal 12 6 4 2" xfId="2050"/>
    <cellStyle name="Normal 12 6 4 2 2" xfId="8451"/>
    <cellStyle name="Normal 12 6 4 2 2 2" xfId="22066"/>
    <cellStyle name="Normal 12 6 4 2 2 2 2" xfId="40685"/>
    <cellStyle name="Normal 12 6 4 2 2 3" xfId="26351"/>
    <cellStyle name="Normal 12 6 4 2 2 3 2" xfId="44965"/>
    <cellStyle name="Normal 12 6 4 2 2 4" xfId="30635"/>
    <cellStyle name="Normal 12 6 4 2 2 4 2" xfId="49249"/>
    <cellStyle name="Normal 12 6 4 2 2 5" xfId="11478"/>
    <cellStyle name="Normal 12 6 4 2 2 6" xfId="34023"/>
    <cellStyle name="Normal 12 6 4 2 3" xfId="19199"/>
    <cellStyle name="Normal 12 6 4 2 3 2" xfId="37823"/>
    <cellStyle name="Normal 12 6 4 2 4" xfId="23943"/>
    <cellStyle name="Normal 12 6 4 2 4 2" xfId="42557"/>
    <cellStyle name="Normal 12 6 4 2 5" xfId="28227"/>
    <cellStyle name="Normal 12 6 4 2 5 2" xfId="46841"/>
    <cellStyle name="Normal 12 6 4 2 6" xfId="9964"/>
    <cellStyle name="Normal 12 6 4 2 7" xfId="32510"/>
    <cellStyle name="Normal 12 6 4 3" xfId="8450"/>
    <cellStyle name="Normal 12 6 4 3 2" xfId="22065"/>
    <cellStyle name="Normal 12 6 4 3 2 2" xfId="40684"/>
    <cellStyle name="Normal 12 6 4 3 3" xfId="26350"/>
    <cellStyle name="Normal 12 6 4 3 3 2" xfId="44964"/>
    <cellStyle name="Normal 12 6 4 3 4" xfId="30634"/>
    <cellStyle name="Normal 12 6 4 3 4 2" xfId="49248"/>
    <cellStyle name="Normal 12 6 4 3 5" xfId="11477"/>
    <cellStyle name="Normal 12 6 4 3 6" xfId="34022"/>
    <cellStyle name="Normal 12 6 4 4" xfId="19198"/>
    <cellStyle name="Normal 12 6 4 4 2" xfId="37822"/>
    <cellStyle name="Normal 12 6 4 5" xfId="23942"/>
    <cellStyle name="Normal 12 6 4 5 2" xfId="42556"/>
    <cellStyle name="Normal 12 6 4 6" xfId="28226"/>
    <cellStyle name="Normal 12 6 4 6 2" xfId="46840"/>
    <cellStyle name="Normal 12 6 4 7" xfId="9963"/>
    <cellStyle name="Normal 12 6 4 8" xfId="32509"/>
    <cellStyle name="Normal 12 6 5" xfId="2051"/>
    <cellStyle name="Normal 12 6 5 2" xfId="8452"/>
    <cellStyle name="Normal 12 6 5 2 2" xfId="22067"/>
    <cellStyle name="Normal 12 6 5 2 2 2" xfId="40686"/>
    <cellStyle name="Normal 12 6 5 2 3" xfId="26352"/>
    <cellStyle name="Normal 12 6 5 2 3 2" xfId="44966"/>
    <cellStyle name="Normal 12 6 5 2 4" xfId="30636"/>
    <cellStyle name="Normal 12 6 5 2 4 2" xfId="49250"/>
    <cellStyle name="Normal 12 6 5 2 5" xfId="11479"/>
    <cellStyle name="Normal 12 6 5 2 6" xfId="34024"/>
    <cellStyle name="Normal 12 6 5 3" xfId="19200"/>
    <cellStyle name="Normal 12 6 5 3 2" xfId="37824"/>
    <cellStyle name="Normal 12 6 5 4" xfId="23944"/>
    <cellStyle name="Normal 12 6 5 4 2" xfId="42558"/>
    <cellStyle name="Normal 12 6 5 5" xfId="28228"/>
    <cellStyle name="Normal 12 6 5 5 2" xfId="46842"/>
    <cellStyle name="Normal 12 6 5 6" xfId="9965"/>
    <cellStyle name="Normal 12 6 5 7" xfId="32511"/>
    <cellStyle name="Normal 12 6 6" xfId="8445"/>
    <cellStyle name="Normal 12 6 6 2" xfId="22060"/>
    <cellStyle name="Normal 12 6 6 2 2" xfId="40679"/>
    <cellStyle name="Normal 12 6 6 3" xfId="26345"/>
    <cellStyle name="Normal 12 6 6 3 2" xfId="44959"/>
    <cellStyle name="Normal 12 6 6 4" xfId="30629"/>
    <cellStyle name="Normal 12 6 6 4 2" xfId="49243"/>
    <cellStyle name="Normal 12 6 6 5" xfId="11472"/>
    <cellStyle name="Normal 12 6 6 6" xfId="34017"/>
    <cellStyle name="Normal 12 6 7" xfId="19193"/>
    <cellStyle name="Normal 12 6 7 2" xfId="37817"/>
    <cellStyle name="Normal 12 6 8" xfId="23937"/>
    <cellStyle name="Normal 12 6 8 2" xfId="42551"/>
    <cellStyle name="Normal 12 6 9" xfId="28221"/>
    <cellStyle name="Normal 12 6 9 2" xfId="46835"/>
    <cellStyle name="Normal 12 7" xfId="2052"/>
    <cellStyle name="Normal 12 7 2" xfId="2053"/>
    <cellStyle name="Normal 12 7 2 2" xfId="8454"/>
    <cellStyle name="Normal 12 7 2 2 2" xfId="22069"/>
    <cellStyle name="Normal 12 7 2 2 2 2" xfId="40688"/>
    <cellStyle name="Normal 12 7 2 2 3" xfId="26354"/>
    <cellStyle name="Normal 12 7 2 2 3 2" xfId="44968"/>
    <cellStyle name="Normal 12 7 2 2 4" xfId="30638"/>
    <cellStyle name="Normal 12 7 2 2 4 2" xfId="49252"/>
    <cellStyle name="Normal 12 7 2 2 5" xfId="11481"/>
    <cellStyle name="Normal 12 7 2 2 6" xfId="34026"/>
    <cellStyle name="Normal 12 7 2 3" xfId="19202"/>
    <cellStyle name="Normal 12 7 2 3 2" xfId="37826"/>
    <cellStyle name="Normal 12 7 2 4" xfId="23946"/>
    <cellStyle name="Normal 12 7 2 4 2" xfId="42560"/>
    <cellStyle name="Normal 12 7 2 5" xfId="28230"/>
    <cellStyle name="Normal 12 7 2 5 2" xfId="46844"/>
    <cellStyle name="Normal 12 7 2 6" xfId="9967"/>
    <cellStyle name="Normal 12 7 2 7" xfId="32513"/>
    <cellStyle name="Normal 12 7 3" xfId="8453"/>
    <cellStyle name="Normal 12 7 3 2" xfId="22068"/>
    <cellStyle name="Normal 12 7 3 2 2" xfId="40687"/>
    <cellStyle name="Normal 12 7 3 3" xfId="26353"/>
    <cellStyle name="Normal 12 7 3 3 2" xfId="44967"/>
    <cellStyle name="Normal 12 7 3 4" xfId="30637"/>
    <cellStyle name="Normal 12 7 3 4 2" xfId="49251"/>
    <cellStyle name="Normal 12 7 3 5" xfId="11480"/>
    <cellStyle name="Normal 12 7 3 6" xfId="34025"/>
    <cellStyle name="Normal 12 7 4" xfId="19201"/>
    <cellStyle name="Normal 12 7 4 2" xfId="37825"/>
    <cellStyle name="Normal 12 7 5" xfId="23945"/>
    <cellStyle name="Normal 12 7 5 2" xfId="42559"/>
    <cellStyle name="Normal 12 7 6" xfId="28229"/>
    <cellStyle name="Normal 12 7 6 2" xfId="46843"/>
    <cellStyle name="Normal 12 7 7" xfId="9966"/>
    <cellStyle name="Normal 12 7 8" xfId="32512"/>
    <cellStyle name="Normal 12 8" xfId="2054"/>
    <cellStyle name="Normal 12 8 2" xfId="2055"/>
    <cellStyle name="Normal 12 8 2 2" xfId="8456"/>
    <cellStyle name="Normal 12 8 2 2 2" xfId="22071"/>
    <cellStyle name="Normal 12 8 2 2 2 2" xfId="40690"/>
    <cellStyle name="Normal 12 8 2 2 3" xfId="26356"/>
    <cellStyle name="Normal 12 8 2 2 3 2" xfId="44970"/>
    <cellStyle name="Normal 12 8 2 2 4" xfId="30640"/>
    <cellStyle name="Normal 12 8 2 2 4 2" xfId="49254"/>
    <cellStyle name="Normal 12 8 2 2 5" xfId="11483"/>
    <cellStyle name="Normal 12 8 2 2 6" xfId="34028"/>
    <cellStyle name="Normal 12 8 2 3" xfId="19204"/>
    <cellStyle name="Normal 12 8 2 3 2" xfId="37828"/>
    <cellStyle name="Normal 12 8 2 4" xfId="23948"/>
    <cellStyle name="Normal 12 8 2 4 2" xfId="42562"/>
    <cellStyle name="Normal 12 8 2 5" xfId="28232"/>
    <cellStyle name="Normal 12 8 2 5 2" xfId="46846"/>
    <cellStyle name="Normal 12 8 2 6" xfId="9969"/>
    <cellStyle name="Normal 12 8 2 7" xfId="32515"/>
    <cellStyle name="Normal 12 8 3" xfId="8455"/>
    <cellStyle name="Normal 12 8 3 2" xfId="22070"/>
    <cellStyle name="Normal 12 8 3 2 2" xfId="40689"/>
    <cellStyle name="Normal 12 8 3 3" xfId="26355"/>
    <cellStyle name="Normal 12 8 3 3 2" xfId="44969"/>
    <cellStyle name="Normal 12 8 3 4" xfId="30639"/>
    <cellStyle name="Normal 12 8 3 4 2" xfId="49253"/>
    <cellStyle name="Normal 12 8 3 5" xfId="11482"/>
    <cellStyle name="Normal 12 8 3 6" xfId="34027"/>
    <cellStyle name="Normal 12 8 4" xfId="19203"/>
    <cellStyle name="Normal 12 8 4 2" xfId="37827"/>
    <cellStyle name="Normal 12 8 5" xfId="23947"/>
    <cellStyle name="Normal 12 8 5 2" xfId="42561"/>
    <cellStyle name="Normal 12 8 6" xfId="28231"/>
    <cellStyle name="Normal 12 8 6 2" xfId="46845"/>
    <cellStyle name="Normal 12 8 7" xfId="9968"/>
    <cellStyle name="Normal 12 8 8" xfId="32514"/>
    <cellStyle name="Normal 12 9" xfId="2056"/>
    <cellStyle name="Normal 12 9 2" xfId="2057"/>
    <cellStyle name="Normal 12 9 2 2" xfId="8458"/>
    <cellStyle name="Normal 12 9 2 2 2" xfId="22073"/>
    <cellStyle name="Normal 12 9 2 2 2 2" xfId="40692"/>
    <cellStyle name="Normal 12 9 2 2 3" xfId="26358"/>
    <cellStyle name="Normal 12 9 2 2 3 2" xfId="44972"/>
    <cellStyle name="Normal 12 9 2 2 4" xfId="30642"/>
    <cellStyle name="Normal 12 9 2 2 4 2" xfId="49256"/>
    <cellStyle name="Normal 12 9 2 2 5" xfId="11485"/>
    <cellStyle name="Normal 12 9 2 2 6" xfId="34030"/>
    <cellStyle name="Normal 12 9 2 3" xfId="19206"/>
    <cellStyle name="Normal 12 9 2 3 2" xfId="37830"/>
    <cellStyle name="Normal 12 9 2 4" xfId="23950"/>
    <cellStyle name="Normal 12 9 2 4 2" xfId="42564"/>
    <cellStyle name="Normal 12 9 2 5" xfId="28234"/>
    <cellStyle name="Normal 12 9 2 5 2" xfId="46848"/>
    <cellStyle name="Normal 12 9 2 6" xfId="9971"/>
    <cellStyle name="Normal 12 9 2 7" xfId="32517"/>
    <cellStyle name="Normal 12 9 3" xfId="8457"/>
    <cellStyle name="Normal 12 9 3 2" xfId="22072"/>
    <cellStyle name="Normal 12 9 3 2 2" xfId="40691"/>
    <cellStyle name="Normal 12 9 3 3" xfId="26357"/>
    <cellStyle name="Normal 12 9 3 3 2" xfId="44971"/>
    <cellStyle name="Normal 12 9 3 4" xfId="30641"/>
    <cellStyle name="Normal 12 9 3 4 2" xfId="49255"/>
    <cellStyle name="Normal 12 9 3 5" xfId="11484"/>
    <cellStyle name="Normal 12 9 3 6" xfId="34029"/>
    <cellStyle name="Normal 12 9 4" xfId="19205"/>
    <cellStyle name="Normal 12 9 4 2" xfId="37829"/>
    <cellStyle name="Normal 12 9 5" xfId="23949"/>
    <cellStyle name="Normal 12 9 5 2" xfId="42563"/>
    <cellStyle name="Normal 12 9 6" xfId="28233"/>
    <cellStyle name="Normal 12 9 6 2" xfId="46847"/>
    <cellStyle name="Normal 12 9 7" xfId="9970"/>
    <cellStyle name="Normal 12 9 8" xfId="32516"/>
    <cellStyle name="Normal 13" xfId="2058"/>
    <cellStyle name="Normal 13 10" xfId="2059"/>
    <cellStyle name="Normal 13 10 2" xfId="2060"/>
    <cellStyle name="Normal 13 10 2 2" xfId="8461"/>
    <cellStyle name="Normal 13 10 2 2 2" xfId="22076"/>
    <cellStyle name="Normal 13 10 2 2 2 2" xfId="40695"/>
    <cellStyle name="Normal 13 10 2 2 3" xfId="26361"/>
    <cellStyle name="Normal 13 10 2 2 3 2" xfId="44975"/>
    <cellStyle name="Normal 13 10 2 2 4" xfId="30645"/>
    <cellStyle name="Normal 13 10 2 2 4 2" xfId="49259"/>
    <cellStyle name="Normal 13 10 2 2 5" xfId="11488"/>
    <cellStyle name="Normal 13 10 2 2 6" xfId="34033"/>
    <cellStyle name="Normal 13 10 2 3" xfId="19209"/>
    <cellStyle name="Normal 13 10 2 3 2" xfId="37833"/>
    <cellStyle name="Normal 13 10 2 4" xfId="23953"/>
    <cellStyle name="Normal 13 10 2 4 2" xfId="42567"/>
    <cellStyle name="Normal 13 10 2 5" xfId="28237"/>
    <cellStyle name="Normal 13 10 2 5 2" xfId="46851"/>
    <cellStyle name="Normal 13 10 2 6" xfId="9974"/>
    <cellStyle name="Normal 13 10 2 7" xfId="32520"/>
    <cellStyle name="Normal 13 10 3" xfId="8460"/>
    <cellStyle name="Normal 13 10 3 2" xfId="22075"/>
    <cellStyle name="Normal 13 10 3 2 2" xfId="40694"/>
    <cellStyle name="Normal 13 10 3 3" xfId="26360"/>
    <cellStyle name="Normal 13 10 3 3 2" xfId="44974"/>
    <cellStyle name="Normal 13 10 3 4" xfId="30644"/>
    <cellStyle name="Normal 13 10 3 4 2" xfId="49258"/>
    <cellStyle name="Normal 13 10 3 5" xfId="11487"/>
    <cellStyle name="Normal 13 10 3 6" xfId="34032"/>
    <cellStyle name="Normal 13 10 4" xfId="19208"/>
    <cellStyle name="Normal 13 10 4 2" xfId="37832"/>
    <cellStyle name="Normal 13 10 5" xfId="23952"/>
    <cellStyle name="Normal 13 10 5 2" xfId="42566"/>
    <cellStyle name="Normal 13 10 6" xfId="28236"/>
    <cellStyle name="Normal 13 10 6 2" xfId="46850"/>
    <cellStyle name="Normal 13 10 7" xfId="9973"/>
    <cellStyle name="Normal 13 10 8" xfId="32519"/>
    <cellStyle name="Normal 13 11" xfId="2061"/>
    <cellStyle name="Normal 13 11 2" xfId="2062"/>
    <cellStyle name="Normal 13 11 2 2" xfId="8463"/>
    <cellStyle name="Normal 13 11 2 2 2" xfId="22078"/>
    <cellStyle name="Normal 13 11 2 2 2 2" xfId="40697"/>
    <cellStyle name="Normal 13 11 2 2 3" xfId="26363"/>
    <cellStyle name="Normal 13 11 2 2 3 2" xfId="44977"/>
    <cellStyle name="Normal 13 11 2 2 4" xfId="30647"/>
    <cellStyle name="Normal 13 11 2 2 4 2" xfId="49261"/>
    <cellStyle name="Normal 13 11 2 2 5" xfId="11490"/>
    <cellStyle name="Normal 13 11 2 2 6" xfId="34035"/>
    <cellStyle name="Normal 13 11 2 3" xfId="19211"/>
    <cellStyle name="Normal 13 11 2 3 2" xfId="37835"/>
    <cellStyle name="Normal 13 11 2 4" xfId="23955"/>
    <cellStyle name="Normal 13 11 2 4 2" xfId="42569"/>
    <cellStyle name="Normal 13 11 2 5" xfId="28239"/>
    <cellStyle name="Normal 13 11 2 5 2" xfId="46853"/>
    <cellStyle name="Normal 13 11 2 6" xfId="9976"/>
    <cellStyle name="Normal 13 11 2 7" xfId="32522"/>
    <cellStyle name="Normal 13 11 3" xfId="8462"/>
    <cellStyle name="Normal 13 11 3 2" xfId="22077"/>
    <cellStyle name="Normal 13 11 3 2 2" xfId="40696"/>
    <cellStyle name="Normal 13 11 3 3" xfId="26362"/>
    <cellStyle name="Normal 13 11 3 3 2" xfId="44976"/>
    <cellStyle name="Normal 13 11 3 4" xfId="30646"/>
    <cellStyle name="Normal 13 11 3 4 2" xfId="49260"/>
    <cellStyle name="Normal 13 11 3 5" xfId="11489"/>
    <cellStyle name="Normal 13 11 3 6" xfId="34034"/>
    <cellStyle name="Normal 13 11 4" xfId="19210"/>
    <cellStyle name="Normal 13 11 4 2" xfId="37834"/>
    <cellStyle name="Normal 13 11 5" xfId="23954"/>
    <cellStyle name="Normal 13 11 5 2" xfId="42568"/>
    <cellStyle name="Normal 13 11 6" xfId="28238"/>
    <cellStyle name="Normal 13 11 6 2" xfId="46852"/>
    <cellStyle name="Normal 13 11 7" xfId="9975"/>
    <cellStyle name="Normal 13 11 8" xfId="32521"/>
    <cellStyle name="Normal 13 12" xfId="2063"/>
    <cellStyle name="Normal 13 12 2" xfId="2064"/>
    <cellStyle name="Normal 13 12 2 2" xfId="8465"/>
    <cellStyle name="Normal 13 12 2 2 2" xfId="22080"/>
    <cellStyle name="Normal 13 12 2 2 2 2" xfId="40699"/>
    <cellStyle name="Normal 13 12 2 2 3" xfId="26365"/>
    <cellStyle name="Normal 13 12 2 2 3 2" xfId="44979"/>
    <cellStyle name="Normal 13 12 2 2 4" xfId="30649"/>
    <cellStyle name="Normal 13 12 2 2 4 2" xfId="49263"/>
    <cellStyle name="Normal 13 12 2 2 5" xfId="11492"/>
    <cellStyle name="Normal 13 12 2 2 6" xfId="34037"/>
    <cellStyle name="Normal 13 12 2 3" xfId="19213"/>
    <cellStyle name="Normal 13 12 2 3 2" xfId="37837"/>
    <cellStyle name="Normal 13 12 2 4" xfId="23957"/>
    <cellStyle name="Normal 13 12 2 4 2" xfId="42571"/>
    <cellStyle name="Normal 13 12 2 5" xfId="28241"/>
    <cellStyle name="Normal 13 12 2 5 2" xfId="46855"/>
    <cellStyle name="Normal 13 12 2 6" xfId="9978"/>
    <cellStyle name="Normal 13 12 2 7" xfId="32524"/>
    <cellStyle name="Normal 13 12 3" xfId="8464"/>
    <cellStyle name="Normal 13 12 3 2" xfId="22079"/>
    <cellStyle name="Normal 13 12 3 2 2" xfId="40698"/>
    <cellStyle name="Normal 13 12 3 3" xfId="26364"/>
    <cellStyle name="Normal 13 12 3 3 2" xfId="44978"/>
    <cellStyle name="Normal 13 12 3 4" xfId="30648"/>
    <cellStyle name="Normal 13 12 3 4 2" xfId="49262"/>
    <cellStyle name="Normal 13 12 3 5" xfId="11491"/>
    <cellStyle name="Normal 13 12 3 6" xfId="34036"/>
    <cellStyle name="Normal 13 12 4" xfId="19212"/>
    <cellStyle name="Normal 13 12 4 2" xfId="37836"/>
    <cellStyle name="Normal 13 12 5" xfId="23956"/>
    <cellStyle name="Normal 13 12 5 2" xfId="42570"/>
    <cellStyle name="Normal 13 12 6" xfId="28240"/>
    <cellStyle name="Normal 13 12 6 2" xfId="46854"/>
    <cellStyle name="Normal 13 12 7" xfId="9977"/>
    <cellStyle name="Normal 13 12 8" xfId="32523"/>
    <cellStyle name="Normal 13 13" xfId="2065"/>
    <cellStyle name="Normal 13 13 2" xfId="8466"/>
    <cellStyle name="Normal 13 13 2 2" xfId="22081"/>
    <cellStyle name="Normal 13 13 2 2 2" xfId="40700"/>
    <cellStyle name="Normal 13 13 2 3" xfId="26366"/>
    <cellStyle name="Normal 13 13 2 3 2" xfId="44980"/>
    <cellStyle name="Normal 13 13 2 4" xfId="30650"/>
    <cellStyle name="Normal 13 13 2 4 2" xfId="49264"/>
    <cellStyle name="Normal 13 13 2 5" xfId="11493"/>
    <cellStyle name="Normal 13 13 2 6" xfId="34038"/>
    <cellStyle name="Normal 13 13 3" xfId="19214"/>
    <cellStyle name="Normal 13 13 3 2" xfId="37838"/>
    <cellStyle name="Normal 13 13 4" xfId="23958"/>
    <cellStyle name="Normal 13 13 4 2" xfId="42572"/>
    <cellStyle name="Normal 13 13 5" xfId="28242"/>
    <cellStyle name="Normal 13 13 5 2" xfId="46856"/>
    <cellStyle name="Normal 13 13 6" xfId="9979"/>
    <cellStyle name="Normal 13 13 7" xfId="32525"/>
    <cellStyle name="Normal 13 14" xfId="2066"/>
    <cellStyle name="Normal 13 15" xfId="8459"/>
    <cellStyle name="Normal 13 15 2" xfId="22074"/>
    <cellStyle name="Normal 13 15 2 2" xfId="40693"/>
    <cellStyle name="Normal 13 15 3" xfId="26359"/>
    <cellStyle name="Normal 13 15 3 2" xfId="44973"/>
    <cellStyle name="Normal 13 15 4" xfId="30643"/>
    <cellStyle name="Normal 13 15 4 2" xfId="49257"/>
    <cellStyle name="Normal 13 15 5" xfId="11486"/>
    <cellStyle name="Normal 13 15 6" xfId="34031"/>
    <cellStyle name="Normal 13 16" xfId="19207"/>
    <cellStyle name="Normal 13 16 2" xfId="37831"/>
    <cellStyle name="Normal 13 17" xfId="23951"/>
    <cellStyle name="Normal 13 17 2" xfId="42565"/>
    <cellStyle name="Normal 13 18" xfId="28235"/>
    <cellStyle name="Normal 13 18 2" xfId="46849"/>
    <cellStyle name="Normal 13 19" xfId="9972"/>
    <cellStyle name="Normal 13 2" xfId="2067"/>
    <cellStyle name="Normal 13 2 10" xfId="28243"/>
    <cellStyle name="Normal 13 2 10 2" xfId="46857"/>
    <cellStyle name="Normal 13 2 11" xfId="9980"/>
    <cellStyle name="Normal 13 2 12" xfId="32526"/>
    <cellStyle name="Normal 13 2 2" xfId="2068"/>
    <cellStyle name="Normal 13 2 2 2" xfId="2069"/>
    <cellStyle name="Normal 13 2 2 2 2" xfId="8469"/>
    <cellStyle name="Normal 13 2 2 2 2 2" xfId="22084"/>
    <cellStyle name="Normal 13 2 2 2 2 2 2" xfId="40703"/>
    <cellStyle name="Normal 13 2 2 2 2 3" xfId="26369"/>
    <cellStyle name="Normal 13 2 2 2 2 3 2" xfId="44983"/>
    <cellStyle name="Normal 13 2 2 2 2 4" xfId="30653"/>
    <cellStyle name="Normal 13 2 2 2 2 4 2" xfId="49267"/>
    <cellStyle name="Normal 13 2 2 2 2 5" xfId="11496"/>
    <cellStyle name="Normal 13 2 2 2 2 6" xfId="34041"/>
    <cellStyle name="Normal 13 2 2 2 3" xfId="19217"/>
    <cellStyle name="Normal 13 2 2 2 3 2" xfId="37841"/>
    <cellStyle name="Normal 13 2 2 2 4" xfId="23961"/>
    <cellStyle name="Normal 13 2 2 2 4 2" xfId="42575"/>
    <cellStyle name="Normal 13 2 2 2 5" xfId="28245"/>
    <cellStyle name="Normal 13 2 2 2 5 2" xfId="46859"/>
    <cellStyle name="Normal 13 2 2 2 6" xfId="9982"/>
    <cellStyle name="Normal 13 2 2 2 7" xfId="32528"/>
    <cellStyle name="Normal 13 2 2 3" xfId="8468"/>
    <cellStyle name="Normal 13 2 2 3 2" xfId="22083"/>
    <cellStyle name="Normal 13 2 2 3 2 2" xfId="40702"/>
    <cellStyle name="Normal 13 2 2 3 3" xfId="26368"/>
    <cellStyle name="Normal 13 2 2 3 3 2" xfId="44982"/>
    <cellStyle name="Normal 13 2 2 3 4" xfId="30652"/>
    <cellStyle name="Normal 13 2 2 3 4 2" xfId="49266"/>
    <cellStyle name="Normal 13 2 2 3 5" xfId="11495"/>
    <cellStyle name="Normal 13 2 2 3 6" xfId="34040"/>
    <cellStyle name="Normal 13 2 2 4" xfId="19216"/>
    <cellStyle name="Normal 13 2 2 4 2" xfId="37840"/>
    <cellStyle name="Normal 13 2 2 5" xfId="23960"/>
    <cellStyle name="Normal 13 2 2 5 2" xfId="42574"/>
    <cellStyle name="Normal 13 2 2 6" xfId="28244"/>
    <cellStyle name="Normal 13 2 2 6 2" xfId="46858"/>
    <cellStyle name="Normal 13 2 2 7" xfId="9981"/>
    <cellStyle name="Normal 13 2 2 8" xfId="32527"/>
    <cellStyle name="Normal 13 2 3" xfId="2070"/>
    <cellStyle name="Normal 13 2 3 2" xfId="2071"/>
    <cellStyle name="Normal 13 2 3 2 2" xfId="8471"/>
    <cellStyle name="Normal 13 2 3 2 2 2" xfId="22086"/>
    <cellStyle name="Normal 13 2 3 2 2 2 2" xfId="40705"/>
    <cellStyle name="Normal 13 2 3 2 2 3" xfId="26371"/>
    <cellStyle name="Normal 13 2 3 2 2 3 2" xfId="44985"/>
    <cellStyle name="Normal 13 2 3 2 2 4" xfId="30655"/>
    <cellStyle name="Normal 13 2 3 2 2 4 2" xfId="49269"/>
    <cellStyle name="Normal 13 2 3 2 2 5" xfId="11498"/>
    <cellStyle name="Normal 13 2 3 2 2 6" xfId="34043"/>
    <cellStyle name="Normal 13 2 3 2 3" xfId="19219"/>
    <cellStyle name="Normal 13 2 3 2 3 2" xfId="37843"/>
    <cellStyle name="Normal 13 2 3 2 4" xfId="23963"/>
    <cellStyle name="Normal 13 2 3 2 4 2" xfId="42577"/>
    <cellStyle name="Normal 13 2 3 2 5" xfId="28247"/>
    <cellStyle name="Normal 13 2 3 2 5 2" xfId="46861"/>
    <cellStyle name="Normal 13 2 3 2 6" xfId="9984"/>
    <cellStyle name="Normal 13 2 3 2 7" xfId="32530"/>
    <cellStyle name="Normal 13 2 3 3" xfId="8470"/>
    <cellStyle name="Normal 13 2 3 3 2" xfId="22085"/>
    <cellStyle name="Normal 13 2 3 3 2 2" xfId="40704"/>
    <cellStyle name="Normal 13 2 3 3 3" xfId="26370"/>
    <cellStyle name="Normal 13 2 3 3 3 2" xfId="44984"/>
    <cellStyle name="Normal 13 2 3 3 4" xfId="30654"/>
    <cellStyle name="Normal 13 2 3 3 4 2" xfId="49268"/>
    <cellStyle name="Normal 13 2 3 3 5" xfId="11497"/>
    <cellStyle name="Normal 13 2 3 3 6" xfId="34042"/>
    <cellStyle name="Normal 13 2 3 4" xfId="19218"/>
    <cellStyle name="Normal 13 2 3 4 2" xfId="37842"/>
    <cellStyle name="Normal 13 2 3 5" xfId="23962"/>
    <cellStyle name="Normal 13 2 3 5 2" xfId="42576"/>
    <cellStyle name="Normal 13 2 3 6" xfId="28246"/>
    <cellStyle name="Normal 13 2 3 6 2" xfId="46860"/>
    <cellStyle name="Normal 13 2 3 7" xfId="9983"/>
    <cellStyle name="Normal 13 2 3 8" xfId="32529"/>
    <cellStyle name="Normal 13 2 4" xfId="2072"/>
    <cellStyle name="Normal 13 2 4 2" xfId="2073"/>
    <cellStyle name="Normal 13 2 4 2 2" xfId="8473"/>
    <cellStyle name="Normal 13 2 4 2 2 2" xfId="22088"/>
    <cellStyle name="Normal 13 2 4 2 2 2 2" xfId="40707"/>
    <cellStyle name="Normal 13 2 4 2 2 3" xfId="26373"/>
    <cellStyle name="Normal 13 2 4 2 2 3 2" xfId="44987"/>
    <cellStyle name="Normal 13 2 4 2 2 4" xfId="30657"/>
    <cellStyle name="Normal 13 2 4 2 2 4 2" xfId="49271"/>
    <cellStyle name="Normal 13 2 4 2 2 5" xfId="11500"/>
    <cellStyle name="Normal 13 2 4 2 2 6" xfId="34045"/>
    <cellStyle name="Normal 13 2 4 2 3" xfId="19221"/>
    <cellStyle name="Normal 13 2 4 2 3 2" xfId="37845"/>
    <cellStyle name="Normal 13 2 4 2 4" xfId="23965"/>
    <cellStyle name="Normal 13 2 4 2 4 2" xfId="42579"/>
    <cellStyle name="Normal 13 2 4 2 5" xfId="28249"/>
    <cellStyle name="Normal 13 2 4 2 5 2" xfId="46863"/>
    <cellStyle name="Normal 13 2 4 2 6" xfId="9986"/>
    <cellStyle name="Normal 13 2 4 2 7" xfId="32532"/>
    <cellStyle name="Normal 13 2 4 3" xfId="8472"/>
    <cellStyle name="Normal 13 2 4 3 2" xfId="22087"/>
    <cellStyle name="Normal 13 2 4 3 2 2" xfId="40706"/>
    <cellStyle name="Normal 13 2 4 3 3" xfId="26372"/>
    <cellStyle name="Normal 13 2 4 3 3 2" xfId="44986"/>
    <cellStyle name="Normal 13 2 4 3 4" xfId="30656"/>
    <cellStyle name="Normal 13 2 4 3 4 2" xfId="49270"/>
    <cellStyle name="Normal 13 2 4 3 5" xfId="11499"/>
    <cellStyle name="Normal 13 2 4 3 6" xfId="34044"/>
    <cellStyle name="Normal 13 2 4 4" xfId="19220"/>
    <cellStyle name="Normal 13 2 4 4 2" xfId="37844"/>
    <cellStyle name="Normal 13 2 4 5" xfId="23964"/>
    <cellStyle name="Normal 13 2 4 5 2" xfId="42578"/>
    <cellStyle name="Normal 13 2 4 6" xfId="28248"/>
    <cellStyle name="Normal 13 2 4 6 2" xfId="46862"/>
    <cellStyle name="Normal 13 2 4 7" xfId="9985"/>
    <cellStyle name="Normal 13 2 4 8" xfId="32531"/>
    <cellStyle name="Normal 13 2 5" xfId="2074"/>
    <cellStyle name="Normal 13 2 5 2" xfId="2075"/>
    <cellStyle name="Normal 13 2 5 2 2" xfId="8475"/>
    <cellStyle name="Normal 13 2 5 2 2 2" xfId="22090"/>
    <cellStyle name="Normal 13 2 5 2 2 2 2" xfId="40709"/>
    <cellStyle name="Normal 13 2 5 2 2 3" xfId="26375"/>
    <cellStyle name="Normal 13 2 5 2 2 3 2" xfId="44989"/>
    <cellStyle name="Normal 13 2 5 2 2 4" xfId="30659"/>
    <cellStyle name="Normal 13 2 5 2 2 4 2" xfId="49273"/>
    <cellStyle name="Normal 13 2 5 2 2 5" xfId="11502"/>
    <cellStyle name="Normal 13 2 5 2 2 6" xfId="34047"/>
    <cellStyle name="Normal 13 2 5 2 3" xfId="19223"/>
    <cellStyle name="Normal 13 2 5 2 3 2" xfId="37847"/>
    <cellStyle name="Normal 13 2 5 2 4" xfId="23967"/>
    <cellStyle name="Normal 13 2 5 2 4 2" xfId="42581"/>
    <cellStyle name="Normal 13 2 5 2 5" xfId="28251"/>
    <cellStyle name="Normal 13 2 5 2 5 2" xfId="46865"/>
    <cellStyle name="Normal 13 2 5 2 6" xfId="9988"/>
    <cellStyle name="Normal 13 2 5 2 7" xfId="32534"/>
    <cellStyle name="Normal 13 2 5 3" xfId="8474"/>
    <cellStyle name="Normal 13 2 5 3 2" xfId="22089"/>
    <cellStyle name="Normal 13 2 5 3 2 2" xfId="40708"/>
    <cellStyle name="Normal 13 2 5 3 3" xfId="26374"/>
    <cellStyle name="Normal 13 2 5 3 3 2" xfId="44988"/>
    <cellStyle name="Normal 13 2 5 3 4" xfId="30658"/>
    <cellStyle name="Normal 13 2 5 3 4 2" xfId="49272"/>
    <cellStyle name="Normal 13 2 5 3 5" xfId="11501"/>
    <cellStyle name="Normal 13 2 5 3 6" xfId="34046"/>
    <cellStyle name="Normal 13 2 5 4" xfId="19222"/>
    <cellStyle name="Normal 13 2 5 4 2" xfId="37846"/>
    <cellStyle name="Normal 13 2 5 5" xfId="23966"/>
    <cellStyle name="Normal 13 2 5 5 2" xfId="42580"/>
    <cellStyle name="Normal 13 2 5 6" xfId="28250"/>
    <cellStyle name="Normal 13 2 5 6 2" xfId="46864"/>
    <cellStyle name="Normal 13 2 5 7" xfId="9987"/>
    <cellStyle name="Normal 13 2 5 8" xfId="32533"/>
    <cellStyle name="Normal 13 2 6" xfId="2076"/>
    <cellStyle name="Normal 13 2 6 2" xfId="8476"/>
    <cellStyle name="Normal 13 2 6 2 2" xfId="22091"/>
    <cellStyle name="Normal 13 2 6 2 2 2" xfId="40710"/>
    <cellStyle name="Normal 13 2 6 2 3" xfId="26376"/>
    <cellStyle name="Normal 13 2 6 2 3 2" xfId="44990"/>
    <cellStyle name="Normal 13 2 6 2 4" xfId="30660"/>
    <cellStyle name="Normal 13 2 6 2 4 2" xfId="49274"/>
    <cellStyle name="Normal 13 2 6 2 5" xfId="11503"/>
    <cellStyle name="Normal 13 2 6 2 6" xfId="34048"/>
    <cellStyle name="Normal 13 2 6 3" xfId="19224"/>
    <cellStyle name="Normal 13 2 6 3 2" xfId="37848"/>
    <cellStyle name="Normal 13 2 6 4" xfId="23968"/>
    <cellStyle name="Normal 13 2 6 4 2" xfId="42582"/>
    <cellStyle name="Normal 13 2 6 5" xfId="28252"/>
    <cellStyle name="Normal 13 2 6 5 2" xfId="46866"/>
    <cellStyle name="Normal 13 2 6 6" xfId="9989"/>
    <cellStyle name="Normal 13 2 6 7" xfId="32535"/>
    <cellStyle name="Normal 13 2 7" xfId="8467"/>
    <cellStyle name="Normal 13 2 7 2" xfId="22082"/>
    <cellStyle name="Normal 13 2 7 2 2" xfId="40701"/>
    <cellStyle name="Normal 13 2 7 3" xfId="26367"/>
    <cellStyle name="Normal 13 2 7 3 2" xfId="44981"/>
    <cellStyle name="Normal 13 2 7 4" xfId="30651"/>
    <cellStyle name="Normal 13 2 7 4 2" xfId="49265"/>
    <cellStyle name="Normal 13 2 7 5" xfId="11494"/>
    <cellStyle name="Normal 13 2 7 6" xfId="34039"/>
    <cellStyle name="Normal 13 2 8" xfId="19215"/>
    <cellStyle name="Normal 13 2 8 2" xfId="37839"/>
    <cellStyle name="Normal 13 2 9" xfId="23959"/>
    <cellStyle name="Normal 13 2 9 2" xfId="42573"/>
    <cellStyle name="Normal 13 20" xfId="32518"/>
    <cellStyle name="Normal 13 3" xfId="2077"/>
    <cellStyle name="Normal 13 3 10" xfId="28253"/>
    <cellStyle name="Normal 13 3 10 2" xfId="46867"/>
    <cellStyle name="Normal 13 3 11" xfId="9990"/>
    <cellStyle name="Normal 13 3 12" xfId="32536"/>
    <cellStyle name="Normal 13 3 2" xfId="2078"/>
    <cellStyle name="Normal 13 3 2 2" xfId="2079"/>
    <cellStyle name="Normal 13 3 2 2 2" xfId="8479"/>
    <cellStyle name="Normal 13 3 2 2 2 2" xfId="22094"/>
    <cellStyle name="Normal 13 3 2 2 2 2 2" xfId="40713"/>
    <cellStyle name="Normal 13 3 2 2 2 3" xfId="26379"/>
    <cellStyle name="Normal 13 3 2 2 2 3 2" xfId="44993"/>
    <cellStyle name="Normal 13 3 2 2 2 4" xfId="30663"/>
    <cellStyle name="Normal 13 3 2 2 2 4 2" xfId="49277"/>
    <cellStyle name="Normal 13 3 2 2 2 5" xfId="11506"/>
    <cellStyle name="Normal 13 3 2 2 2 6" xfId="34051"/>
    <cellStyle name="Normal 13 3 2 2 3" xfId="19227"/>
    <cellStyle name="Normal 13 3 2 2 3 2" xfId="37851"/>
    <cellStyle name="Normal 13 3 2 2 4" xfId="23971"/>
    <cellStyle name="Normal 13 3 2 2 4 2" xfId="42585"/>
    <cellStyle name="Normal 13 3 2 2 5" xfId="28255"/>
    <cellStyle name="Normal 13 3 2 2 5 2" xfId="46869"/>
    <cellStyle name="Normal 13 3 2 2 6" xfId="9992"/>
    <cellStyle name="Normal 13 3 2 2 7" xfId="32538"/>
    <cellStyle name="Normal 13 3 2 3" xfId="8478"/>
    <cellStyle name="Normal 13 3 2 3 2" xfId="22093"/>
    <cellStyle name="Normal 13 3 2 3 2 2" xfId="40712"/>
    <cellStyle name="Normal 13 3 2 3 3" xfId="26378"/>
    <cellStyle name="Normal 13 3 2 3 3 2" xfId="44992"/>
    <cellStyle name="Normal 13 3 2 3 4" xfId="30662"/>
    <cellStyle name="Normal 13 3 2 3 4 2" xfId="49276"/>
    <cellStyle name="Normal 13 3 2 3 5" xfId="11505"/>
    <cellStyle name="Normal 13 3 2 3 6" xfId="34050"/>
    <cellStyle name="Normal 13 3 2 4" xfId="19226"/>
    <cellStyle name="Normal 13 3 2 4 2" xfId="37850"/>
    <cellStyle name="Normal 13 3 2 5" xfId="23970"/>
    <cellStyle name="Normal 13 3 2 5 2" xfId="42584"/>
    <cellStyle name="Normal 13 3 2 6" xfId="28254"/>
    <cellStyle name="Normal 13 3 2 6 2" xfId="46868"/>
    <cellStyle name="Normal 13 3 2 7" xfId="9991"/>
    <cellStyle name="Normal 13 3 2 8" xfId="32537"/>
    <cellStyle name="Normal 13 3 3" xfId="2080"/>
    <cellStyle name="Normal 13 3 3 2" xfId="2081"/>
    <cellStyle name="Normal 13 3 3 2 2" xfId="8481"/>
    <cellStyle name="Normal 13 3 3 2 2 2" xfId="22096"/>
    <cellStyle name="Normal 13 3 3 2 2 2 2" xfId="40715"/>
    <cellStyle name="Normal 13 3 3 2 2 3" xfId="26381"/>
    <cellStyle name="Normal 13 3 3 2 2 3 2" xfId="44995"/>
    <cellStyle name="Normal 13 3 3 2 2 4" xfId="30665"/>
    <cellStyle name="Normal 13 3 3 2 2 4 2" xfId="49279"/>
    <cellStyle name="Normal 13 3 3 2 2 5" xfId="11508"/>
    <cellStyle name="Normal 13 3 3 2 2 6" xfId="34053"/>
    <cellStyle name="Normal 13 3 3 2 3" xfId="19229"/>
    <cellStyle name="Normal 13 3 3 2 3 2" xfId="37853"/>
    <cellStyle name="Normal 13 3 3 2 4" xfId="23973"/>
    <cellStyle name="Normal 13 3 3 2 4 2" xfId="42587"/>
    <cellStyle name="Normal 13 3 3 2 5" xfId="28257"/>
    <cellStyle name="Normal 13 3 3 2 5 2" xfId="46871"/>
    <cellStyle name="Normal 13 3 3 2 6" xfId="9994"/>
    <cellStyle name="Normal 13 3 3 2 7" xfId="32540"/>
    <cellStyle name="Normal 13 3 3 3" xfId="8480"/>
    <cellStyle name="Normal 13 3 3 3 2" xfId="22095"/>
    <cellStyle name="Normal 13 3 3 3 2 2" xfId="40714"/>
    <cellStyle name="Normal 13 3 3 3 3" xfId="26380"/>
    <cellStyle name="Normal 13 3 3 3 3 2" xfId="44994"/>
    <cellStyle name="Normal 13 3 3 3 4" xfId="30664"/>
    <cellStyle name="Normal 13 3 3 3 4 2" xfId="49278"/>
    <cellStyle name="Normal 13 3 3 3 5" xfId="11507"/>
    <cellStyle name="Normal 13 3 3 3 6" xfId="34052"/>
    <cellStyle name="Normal 13 3 3 4" xfId="19228"/>
    <cellStyle name="Normal 13 3 3 4 2" xfId="37852"/>
    <cellStyle name="Normal 13 3 3 5" xfId="23972"/>
    <cellStyle name="Normal 13 3 3 5 2" xfId="42586"/>
    <cellStyle name="Normal 13 3 3 6" xfId="28256"/>
    <cellStyle name="Normal 13 3 3 6 2" xfId="46870"/>
    <cellStyle name="Normal 13 3 3 7" xfId="9993"/>
    <cellStyle name="Normal 13 3 3 8" xfId="32539"/>
    <cellStyle name="Normal 13 3 4" xfId="2082"/>
    <cellStyle name="Normal 13 3 4 2" xfId="2083"/>
    <cellStyle name="Normal 13 3 4 2 2" xfId="8483"/>
    <cellStyle name="Normal 13 3 4 2 2 2" xfId="22098"/>
    <cellStyle name="Normal 13 3 4 2 2 2 2" xfId="40717"/>
    <cellStyle name="Normal 13 3 4 2 2 3" xfId="26383"/>
    <cellStyle name="Normal 13 3 4 2 2 3 2" xfId="44997"/>
    <cellStyle name="Normal 13 3 4 2 2 4" xfId="30667"/>
    <cellStyle name="Normal 13 3 4 2 2 4 2" xfId="49281"/>
    <cellStyle name="Normal 13 3 4 2 2 5" xfId="11510"/>
    <cellStyle name="Normal 13 3 4 2 2 6" xfId="34055"/>
    <cellStyle name="Normal 13 3 4 2 3" xfId="19231"/>
    <cellStyle name="Normal 13 3 4 2 3 2" xfId="37855"/>
    <cellStyle name="Normal 13 3 4 2 4" xfId="23975"/>
    <cellStyle name="Normal 13 3 4 2 4 2" xfId="42589"/>
    <cellStyle name="Normal 13 3 4 2 5" xfId="28259"/>
    <cellStyle name="Normal 13 3 4 2 5 2" xfId="46873"/>
    <cellStyle name="Normal 13 3 4 2 6" xfId="9996"/>
    <cellStyle name="Normal 13 3 4 2 7" xfId="32542"/>
    <cellStyle name="Normal 13 3 4 3" xfId="8482"/>
    <cellStyle name="Normal 13 3 4 3 2" xfId="22097"/>
    <cellStyle name="Normal 13 3 4 3 2 2" xfId="40716"/>
    <cellStyle name="Normal 13 3 4 3 3" xfId="26382"/>
    <cellStyle name="Normal 13 3 4 3 3 2" xfId="44996"/>
    <cellStyle name="Normal 13 3 4 3 4" xfId="30666"/>
    <cellStyle name="Normal 13 3 4 3 4 2" xfId="49280"/>
    <cellStyle name="Normal 13 3 4 3 5" xfId="11509"/>
    <cellStyle name="Normal 13 3 4 3 6" xfId="34054"/>
    <cellStyle name="Normal 13 3 4 4" xfId="19230"/>
    <cellStyle name="Normal 13 3 4 4 2" xfId="37854"/>
    <cellStyle name="Normal 13 3 4 5" xfId="23974"/>
    <cellStyle name="Normal 13 3 4 5 2" xfId="42588"/>
    <cellStyle name="Normal 13 3 4 6" xfId="28258"/>
    <cellStyle name="Normal 13 3 4 6 2" xfId="46872"/>
    <cellStyle name="Normal 13 3 4 7" xfId="9995"/>
    <cellStyle name="Normal 13 3 4 8" xfId="32541"/>
    <cellStyle name="Normal 13 3 5" xfId="2084"/>
    <cellStyle name="Normal 13 3 5 2" xfId="2085"/>
    <cellStyle name="Normal 13 3 5 2 2" xfId="8485"/>
    <cellStyle name="Normal 13 3 5 2 2 2" xfId="22100"/>
    <cellStyle name="Normal 13 3 5 2 2 2 2" xfId="40719"/>
    <cellStyle name="Normal 13 3 5 2 2 3" xfId="26385"/>
    <cellStyle name="Normal 13 3 5 2 2 3 2" xfId="44999"/>
    <cellStyle name="Normal 13 3 5 2 2 4" xfId="30669"/>
    <cellStyle name="Normal 13 3 5 2 2 4 2" xfId="49283"/>
    <cellStyle name="Normal 13 3 5 2 2 5" xfId="11512"/>
    <cellStyle name="Normal 13 3 5 2 2 6" xfId="34057"/>
    <cellStyle name="Normal 13 3 5 2 3" xfId="19233"/>
    <cellStyle name="Normal 13 3 5 2 3 2" xfId="37857"/>
    <cellStyle name="Normal 13 3 5 2 4" xfId="23977"/>
    <cellStyle name="Normal 13 3 5 2 4 2" xfId="42591"/>
    <cellStyle name="Normal 13 3 5 2 5" xfId="28261"/>
    <cellStyle name="Normal 13 3 5 2 5 2" xfId="46875"/>
    <cellStyle name="Normal 13 3 5 2 6" xfId="9998"/>
    <cellStyle name="Normal 13 3 5 2 7" xfId="32544"/>
    <cellStyle name="Normal 13 3 5 3" xfId="8484"/>
    <cellStyle name="Normal 13 3 5 3 2" xfId="22099"/>
    <cellStyle name="Normal 13 3 5 3 2 2" xfId="40718"/>
    <cellStyle name="Normal 13 3 5 3 3" xfId="26384"/>
    <cellStyle name="Normal 13 3 5 3 3 2" xfId="44998"/>
    <cellStyle name="Normal 13 3 5 3 4" xfId="30668"/>
    <cellStyle name="Normal 13 3 5 3 4 2" xfId="49282"/>
    <cellStyle name="Normal 13 3 5 3 5" xfId="11511"/>
    <cellStyle name="Normal 13 3 5 3 6" xfId="34056"/>
    <cellStyle name="Normal 13 3 5 4" xfId="19232"/>
    <cellStyle name="Normal 13 3 5 4 2" xfId="37856"/>
    <cellStyle name="Normal 13 3 5 5" xfId="23976"/>
    <cellStyle name="Normal 13 3 5 5 2" xfId="42590"/>
    <cellStyle name="Normal 13 3 5 6" xfId="28260"/>
    <cellStyle name="Normal 13 3 5 6 2" xfId="46874"/>
    <cellStyle name="Normal 13 3 5 7" xfId="9997"/>
    <cellStyle name="Normal 13 3 5 8" xfId="32543"/>
    <cellStyle name="Normal 13 3 6" xfId="2086"/>
    <cellStyle name="Normal 13 3 6 2" xfId="8486"/>
    <cellStyle name="Normal 13 3 6 2 2" xfId="22101"/>
    <cellStyle name="Normal 13 3 6 2 2 2" xfId="40720"/>
    <cellStyle name="Normal 13 3 6 2 3" xfId="26386"/>
    <cellStyle name="Normal 13 3 6 2 3 2" xfId="45000"/>
    <cellStyle name="Normal 13 3 6 2 4" xfId="30670"/>
    <cellStyle name="Normal 13 3 6 2 4 2" xfId="49284"/>
    <cellStyle name="Normal 13 3 6 2 5" xfId="11513"/>
    <cellStyle name="Normal 13 3 6 2 6" xfId="34058"/>
    <cellStyle name="Normal 13 3 6 3" xfId="19234"/>
    <cellStyle name="Normal 13 3 6 3 2" xfId="37858"/>
    <cellStyle name="Normal 13 3 6 4" xfId="23978"/>
    <cellStyle name="Normal 13 3 6 4 2" xfId="42592"/>
    <cellStyle name="Normal 13 3 6 5" xfId="28262"/>
    <cellStyle name="Normal 13 3 6 5 2" xfId="46876"/>
    <cellStyle name="Normal 13 3 6 6" xfId="9999"/>
    <cellStyle name="Normal 13 3 6 7" xfId="32545"/>
    <cellStyle name="Normal 13 3 7" xfId="8477"/>
    <cellStyle name="Normal 13 3 7 2" xfId="22092"/>
    <cellStyle name="Normal 13 3 7 2 2" xfId="40711"/>
    <cellStyle name="Normal 13 3 7 3" xfId="26377"/>
    <cellStyle name="Normal 13 3 7 3 2" xfId="44991"/>
    <cellStyle name="Normal 13 3 7 4" xfId="30661"/>
    <cellStyle name="Normal 13 3 7 4 2" xfId="49275"/>
    <cellStyle name="Normal 13 3 7 5" xfId="11504"/>
    <cellStyle name="Normal 13 3 7 6" xfId="34049"/>
    <cellStyle name="Normal 13 3 8" xfId="19225"/>
    <cellStyle name="Normal 13 3 8 2" xfId="37849"/>
    <cellStyle name="Normal 13 3 9" xfId="23969"/>
    <cellStyle name="Normal 13 3 9 2" xfId="42583"/>
    <cellStyle name="Normal 13 4" xfId="2087"/>
    <cellStyle name="Normal 13 4 10" xfId="28263"/>
    <cellStyle name="Normal 13 4 10 2" xfId="46877"/>
    <cellStyle name="Normal 13 4 11" xfId="10000"/>
    <cellStyle name="Normal 13 4 12" xfId="32546"/>
    <cellStyle name="Normal 13 4 2" xfId="2088"/>
    <cellStyle name="Normal 13 4 2 2" xfId="2089"/>
    <cellStyle name="Normal 13 4 2 2 2" xfId="8489"/>
    <cellStyle name="Normal 13 4 2 2 2 2" xfId="22104"/>
    <cellStyle name="Normal 13 4 2 2 2 2 2" xfId="40723"/>
    <cellStyle name="Normal 13 4 2 2 2 3" xfId="26389"/>
    <cellStyle name="Normal 13 4 2 2 2 3 2" xfId="45003"/>
    <cellStyle name="Normal 13 4 2 2 2 4" xfId="30673"/>
    <cellStyle name="Normal 13 4 2 2 2 4 2" xfId="49287"/>
    <cellStyle name="Normal 13 4 2 2 2 5" xfId="11516"/>
    <cellStyle name="Normal 13 4 2 2 2 6" xfId="34061"/>
    <cellStyle name="Normal 13 4 2 2 3" xfId="19237"/>
    <cellStyle name="Normal 13 4 2 2 3 2" xfId="37861"/>
    <cellStyle name="Normal 13 4 2 2 4" xfId="23981"/>
    <cellStyle name="Normal 13 4 2 2 4 2" xfId="42595"/>
    <cellStyle name="Normal 13 4 2 2 5" xfId="28265"/>
    <cellStyle name="Normal 13 4 2 2 5 2" xfId="46879"/>
    <cellStyle name="Normal 13 4 2 2 6" xfId="10002"/>
    <cellStyle name="Normal 13 4 2 2 7" xfId="32548"/>
    <cellStyle name="Normal 13 4 2 3" xfId="8488"/>
    <cellStyle name="Normal 13 4 2 3 2" xfId="22103"/>
    <cellStyle name="Normal 13 4 2 3 2 2" xfId="40722"/>
    <cellStyle name="Normal 13 4 2 3 3" xfId="26388"/>
    <cellStyle name="Normal 13 4 2 3 3 2" xfId="45002"/>
    <cellStyle name="Normal 13 4 2 3 4" xfId="30672"/>
    <cellStyle name="Normal 13 4 2 3 4 2" xfId="49286"/>
    <cellStyle name="Normal 13 4 2 3 5" xfId="11515"/>
    <cellStyle name="Normal 13 4 2 3 6" xfId="34060"/>
    <cellStyle name="Normal 13 4 2 4" xfId="19236"/>
    <cellStyle name="Normal 13 4 2 4 2" xfId="37860"/>
    <cellStyle name="Normal 13 4 2 5" xfId="23980"/>
    <cellStyle name="Normal 13 4 2 5 2" xfId="42594"/>
    <cellStyle name="Normal 13 4 2 6" xfId="28264"/>
    <cellStyle name="Normal 13 4 2 6 2" xfId="46878"/>
    <cellStyle name="Normal 13 4 2 7" xfId="10001"/>
    <cellStyle name="Normal 13 4 2 8" xfId="32547"/>
    <cellStyle name="Normal 13 4 3" xfId="2090"/>
    <cellStyle name="Normal 13 4 3 2" xfId="2091"/>
    <cellStyle name="Normal 13 4 3 2 2" xfId="8491"/>
    <cellStyle name="Normal 13 4 3 2 2 2" xfId="22106"/>
    <cellStyle name="Normal 13 4 3 2 2 2 2" xfId="40725"/>
    <cellStyle name="Normal 13 4 3 2 2 3" xfId="26391"/>
    <cellStyle name="Normal 13 4 3 2 2 3 2" xfId="45005"/>
    <cellStyle name="Normal 13 4 3 2 2 4" xfId="30675"/>
    <cellStyle name="Normal 13 4 3 2 2 4 2" xfId="49289"/>
    <cellStyle name="Normal 13 4 3 2 2 5" xfId="11518"/>
    <cellStyle name="Normal 13 4 3 2 2 6" xfId="34063"/>
    <cellStyle name="Normal 13 4 3 2 3" xfId="19239"/>
    <cellStyle name="Normal 13 4 3 2 3 2" xfId="37863"/>
    <cellStyle name="Normal 13 4 3 2 4" xfId="23983"/>
    <cellStyle name="Normal 13 4 3 2 4 2" xfId="42597"/>
    <cellStyle name="Normal 13 4 3 2 5" xfId="28267"/>
    <cellStyle name="Normal 13 4 3 2 5 2" xfId="46881"/>
    <cellStyle name="Normal 13 4 3 2 6" xfId="10004"/>
    <cellStyle name="Normal 13 4 3 2 7" xfId="32550"/>
    <cellStyle name="Normal 13 4 3 3" xfId="8490"/>
    <cellStyle name="Normal 13 4 3 3 2" xfId="22105"/>
    <cellStyle name="Normal 13 4 3 3 2 2" xfId="40724"/>
    <cellStyle name="Normal 13 4 3 3 3" xfId="26390"/>
    <cellStyle name="Normal 13 4 3 3 3 2" xfId="45004"/>
    <cellStyle name="Normal 13 4 3 3 4" xfId="30674"/>
    <cellStyle name="Normal 13 4 3 3 4 2" xfId="49288"/>
    <cellStyle name="Normal 13 4 3 3 5" xfId="11517"/>
    <cellStyle name="Normal 13 4 3 3 6" xfId="34062"/>
    <cellStyle name="Normal 13 4 3 4" xfId="19238"/>
    <cellStyle name="Normal 13 4 3 4 2" xfId="37862"/>
    <cellStyle name="Normal 13 4 3 5" xfId="23982"/>
    <cellStyle name="Normal 13 4 3 5 2" xfId="42596"/>
    <cellStyle name="Normal 13 4 3 6" xfId="28266"/>
    <cellStyle name="Normal 13 4 3 6 2" xfId="46880"/>
    <cellStyle name="Normal 13 4 3 7" xfId="10003"/>
    <cellStyle name="Normal 13 4 3 8" xfId="32549"/>
    <cellStyle name="Normal 13 4 4" xfId="2092"/>
    <cellStyle name="Normal 13 4 4 2" xfId="2093"/>
    <cellStyle name="Normal 13 4 4 2 2" xfId="8493"/>
    <cellStyle name="Normal 13 4 4 2 2 2" xfId="22108"/>
    <cellStyle name="Normal 13 4 4 2 2 2 2" xfId="40727"/>
    <cellStyle name="Normal 13 4 4 2 2 3" xfId="26393"/>
    <cellStyle name="Normal 13 4 4 2 2 3 2" xfId="45007"/>
    <cellStyle name="Normal 13 4 4 2 2 4" xfId="30677"/>
    <cellStyle name="Normal 13 4 4 2 2 4 2" xfId="49291"/>
    <cellStyle name="Normal 13 4 4 2 2 5" xfId="11520"/>
    <cellStyle name="Normal 13 4 4 2 2 6" xfId="34065"/>
    <cellStyle name="Normal 13 4 4 2 3" xfId="19241"/>
    <cellStyle name="Normal 13 4 4 2 3 2" xfId="37865"/>
    <cellStyle name="Normal 13 4 4 2 4" xfId="23985"/>
    <cellStyle name="Normal 13 4 4 2 4 2" xfId="42599"/>
    <cellStyle name="Normal 13 4 4 2 5" xfId="28269"/>
    <cellStyle name="Normal 13 4 4 2 5 2" xfId="46883"/>
    <cellStyle name="Normal 13 4 4 2 6" xfId="10006"/>
    <cellStyle name="Normal 13 4 4 2 7" xfId="32552"/>
    <cellStyle name="Normal 13 4 4 3" xfId="8492"/>
    <cellStyle name="Normal 13 4 4 3 2" xfId="22107"/>
    <cellStyle name="Normal 13 4 4 3 2 2" xfId="40726"/>
    <cellStyle name="Normal 13 4 4 3 3" xfId="26392"/>
    <cellStyle name="Normal 13 4 4 3 3 2" xfId="45006"/>
    <cellStyle name="Normal 13 4 4 3 4" xfId="30676"/>
    <cellStyle name="Normal 13 4 4 3 4 2" xfId="49290"/>
    <cellStyle name="Normal 13 4 4 3 5" xfId="11519"/>
    <cellStyle name="Normal 13 4 4 3 6" xfId="34064"/>
    <cellStyle name="Normal 13 4 4 4" xfId="19240"/>
    <cellStyle name="Normal 13 4 4 4 2" xfId="37864"/>
    <cellStyle name="Normal 13 4 4 5" xfId="23984"/>
    <cellStyle name="Normal 13 4 4 5 2" xfId="42598"/>
    <cellStyle name="Normal 13 4 4 6" xfId="28268"/>
    <cellStyle name="Normal 13 4 4 6 2" xfId="46882"/>
    <cellStyle name="Normal 13 4 4 7" xfId="10005"/>
    <cellStyle name="Normal 13 4 4 8" xfId="32551"/>
    <cellStyle name="Normal 13 4 5" xfId="2094"/>
    <cellStyle name="Normal 13 4 5 2" xfId="2095"/>
    <cellStyle name="Normal 13 4 5 2 2" xfId="8495"/>
    <cellStyle name="Normal 13 4 5 2 2 2" xfId="22110"/>
    <cellStyle name="Normal 13 4 5 2 2 2 2" xfId="40729"/>
    <cellStyle name="Normal 13 4 5 2 2 3" xfId="26395"/>
    <cellStyle name="Normal 13 4 5 2 2 3 2" xfId="45009"/>
    <cellStyle name="Normal 13 4 5 2 2 4" xfId="30679"/>
    <cellStyle name="Normal 13 4 5 2 2 4 2" xfId="49293"/>
    <cellStyle name="Normal 13 4 5 2 2 5" xfId="11522"/>
    <cellStyle name="Normal 13 4 5 2 2 6" xfId="34067"/>
    <cellStyle name="Normal 13 4 5 2 3" xfId="19243"/>
    <cellStyle name="Normal 13 4 5 2 3 2" xfId="37867"/>
    <cellStyle name="Normal 13 4 5 2 4" xfId="23987"/>
    <cellStyle name="Normal 13 4 5 2 4 2" xfId="42601"/>
    <cellStyle name="Normal 13 4 5 2 5" xfId="28271"/>
    <cellStyle name="Normal 13 4 5 2 5 2" xfId="46885"/>
    <cellStyle name="Normal 13 4 5 2 6" xfId="10008"/>
    <cellStyle name="Normal 13 4 5 2 7" xfId="32554"/>
    <cellStyle name="Normal 13 4 5 3" xfId="8494"/>
    <cellStyle name="Normal 13 4 5 3 2" xfId="22109"/>
    <cellStyle name="Normal 13 4 5 3 2 2" xfId="40728"/>
    <cellStyle name="Normal 13 4 5 3 3" xfId="26394"/>
    <cellStyle name="Normal 13 4 5 3 3 2" xfId="45008"/>
    <cellStyle name="Normal 13 4 5 3 4" xfId="30678"/>
    <cellStyle name="Normal 13 4 5 3 4 2" xfId="49292"/>
    <cellStyle name="Normal 13 4 5 3 5" xfId="11521"/>
    <cellStyle name="Normal 13 4 5 3 6" xfId="34066"/>
    <cellStyle name="Normal 13 4 5 4" xfId="19242"/>
    <cellStyle name="Normal 13 4 5 4 2" xfId="37866"/>
    <cellStyle name="Normal 13 4 5 5" xfId="23986"/>
    <cellStyle name="Normal 13 4 5 5 2" xfId="42600"/>
    <cellStyle name="Normal 13 4 5 6" xfId="28270"/>
    <cellStyle name="Normal 13 4 5 6 2" xfId="46884"/>
    <cellStyle name="Normal 13 4 5 7" xfId="10007"/>
    <cellStyle name="Normal 13 4 5 8" xfId="32553"/>
    <cellStyle name="Normal 13 4 6" xfId="2096"/>
    <cellStyle name="Normal 13 4 6 2" xfId="8496"/>
    <cellStyle name="Normal 13 4 6 2 2" xfId="22111"/>
    <cellStyle name="Normal 13 4 6 2 2 2" xfId="40730"/>
    <cellStyle name="Normal 13 4 6 2 3" xfId="26396"/>
    <cellStyle name="Normal 13 4 6 2 3 2" xfId="45010"/>
    <cellStyle name="Normal 13 4 6 2 4" xfId="30680"/>
    <cellStyle name="Normal 13 4 6 2 4 2" xfId="49294"/>
    <cellStyle name="Normal 13 4 6 2 5" xfId="11523"/>
    <cellStyle name="Normal 13 4 6 2 6" xfId="34068"/>
    <cellStyle name="Normal 13 4 6 3" xfId="19244"/>
    <cellStyle name="Normal 13 4 6 3 2" xfId="37868"/>
    <cellStyle name="Normal 13 4 6 4" xfId="23988"/>
    <cellStyle name="Normal 13 4 6 4 2" xfId="42602"/>
    <cellStyle name="Normal 13 4 6 5" xfId="28272"/>
    <cellStyle name="Normal 13 4 6 5 2" xfId="46886"/>
    <cellStyle name="Normal 13 4 6 6" xfId="10009"/>
    <cellStyle name="Normal 13 4 6 7" xfId="32555"/>
    <cellStyle name="Normal 13 4 7" xfId="8487"/>
    <cellStyle name="Normal 13 4 7 2" xfId="22102"/>
    <cellStyle name="Normal 13 4 7 2 2" xfId="40721"/>
    <cellStyle name="Normal 13 4 7 3" xfId="26387"/>
    <cellStyle name="Normal 13 4 7 3 2" xfId="45001"/>
    <cellStyle name="Normal 13 4 7 4" xfId="30671"/>
    <cellStyle name="Normal 13 4 7 4 2" xfId="49285"/>
    <cellStyle name="Normal 13 4 7 5" xfId="11514"/>
    <cellStyle name="Normal 13 4 7 6" xfId="34059"/>
    <cellStyle name="Normal 13 4 8" xfId="19235"/>
    <cellStyle name="Normal 13 4 8 2" xfId="37859"/>
    <cellStyle name="Normal 13 4 9" xfId="23979"/>
    <cellStyle name="Normal 13 4 9 2" xfId="42593"/>
    <cellStyle name="Normal 13 5" xfId="2097"/>
    <cellStyle name="Normal 13 5 10" xfId="28273"/>
    <cellStyle name="Normal 13 5 10 2" xfId="46887"/>
    <cellStyle name="Normal 13 5 11" xfId="10010"/>
    <cellStyle name="Normal 13 5 12" xfId="32556"/>
    <cellStyle name="Normal 13 5 2" xfId="2098"/>
    <cellStyle name="Normal 13 5 2 2" xfId="2099"/>
    <cellStyle name="Normal 13 5 2 2 2" xfId="8499"/>
    <cellStyle name="Normal 13 5 2 2 2 2" xfId="22114"/>
    <cellStyle name="Normal 13 5 2 2 2 2 2" xfId="40733"/>
    <cellStyle name="Normal 13 5 2 2 2 3" xfId="26399"/>
    <cellStyle name="Normal 13 5 2 2 2 3 2" xfId="45013"/>
    <cellStyle name="Normal 13 5 2 2 2 4" xfId="30683"/>
    <cellStyle name="Normal 13 5 2 2 2 4 2" xfId="49297"/>
    <cellStyle name="Normal 13 5 2 2 2 5" xfId="11526"/>
    <cellStyle name="Normal 13 5 2 2 2 6" xfId="34071"/>
    <cellStyle name="Normal 13 5 2 2 3" xfId="19247"/>
    <cellStyle name="Normal 13 5 2 2 3 2" xfId="37871"/>
    <cellStyle name="Normal 13 5 2 2 4" xfId="23991"/>
    <cellStyle name="Normal 13 5 2 2 4 2" xfId="42605"/>
    <cellStyle name="Normal 13 5 2 2 5" xfId="28275"/>
    <cellStyle name="Normal 13 5 2 2 5 2" xfId="46889"/>
    <cellStyle name="Normal 13 5 2 2 6" xfId="10012"/>
    <cellStyle name="Normal 13 5 2 2 7" xfId="32558"/>
    <cellStyle name="Normal 13 5 2 3" xfId="8498"/>
    <cellStyle name="Normal 13 5 2 3 2" xfId="22113"/>
    <cellStyle name="Normal 13 5 2 3 2 2" xfId="40732"/>
    <cellStyle name="Normal 13 5 2 3 3" xfId="26398"/>
    <cellStyle name="Normal 13 5 2 3 3 2" xfId="45012"/>
    <cellStyle name="Normal 13 5 2 3 4" xfId="30682"/>
    <cellStyle name="Normal 13 5 2 3 4 2" xfId="49296"/>
    <cellStyle name="Normal 13 5 2 3 5" xfId="11525"/>
    <cellStyle name="Normal 13 5 2 3 6" xfId="34070"/>
    <cellStyle name="Normal 13 5 2 4" xfId="19246"/>
    <cellStyle name="Normal 13 5 2 4 2" xfId="37870"/>
    <cellStyle name="Normal 13 5 2 5" xfId="23990"/>
    <cellStyle name="Normal 13 5 2 5 2" xfId="42604"/>
    <cellStyle name="Normal 13 5 2 6" xfId="28274"/>
    <cellStyle name="Normal 13 5 2 6 2" xfId="46888"/>
    <cellStyle name="Normal 13 5 2 7" xfId="10011"/>
    <cellStyle name="Normal 13 5 2 8" xfId="32557"/>
    <cellStyle name="Normal 13 5 3" xfId="2100"/>
    <cellStyle name="Normal 13 5 3 2" xfId="2101"/>
    <cellStyle name="Normal 13 5 3 2 2" xfId="8501"/>
    <cellStyle name="Normal 13 5 3 2 2 2" xfId="22116"/>
    <cellStyle name="Normal 13 5 3 2 2 2 2" xfId="40735"/>
    <cellStyle name="Normal 13 5 3 2 2 3" xfId="26401"/>
    <cellStyle name="Normal 13 5 3 2 2 3 2" xfId="45015"/>
    <cellStyle name="Normal 13 5 3 2 2 4" xfId="30685"/>
    <cellStyle name="Normal 13 5 3 2 2 4 2" xfId="49299"/>
    <cellStyle name="Normal 13 5 3 2 2 5" xfId="11528"/>
    <cellStyle name="Normal 13 5 3 2 2 6" xfId="34073"/>
    <cellStyle name="Normal 13 5 3 2 3" xfId="19249"/>
    <cellStyle name="Normal 13 5 3 2 3 2" xfId="37873"/>
    <cellStyle name="Normal 13 5 3 2 4" xfId="23993"/>
    <cellStyle name="Normal 13 5 3 2 4 2" xfId="42607"/>
    <cellStyle name="Normal 13 5 3 2 5" xfId="28277"/>
    <cellStyle name="Normal 13 5 3 2 5 2" xfId="46891"/>
    <cellStyle name="Normal 13 5 3 2 6" xfId="10014"/>
    <cellStyle name="Normal 13 5 3 2 7" xfId="32560"/>
    <cellStyle name="Normal 13 5 3 3" xfId="8500"/>
    <cellStyle name="Normal 13 5 3 3 2" xfId="22115"/>
    <cellStyle name="Normal 13 5 3 3 2 2" xfId="40734"/>
    <cellStyle name="Normal 13 5 3 3 3" xfId="26400"/>
    <cellStyle name="Normal 13 5 3 3 3 2" xfId="45014"/>
    <cellStyle name="Normal 13 5 3 3 4" xfId="30684"/>
    <cellStyle name="Normal 13 5 3 3 4 2" xfId="49298"/>
    <cellStyle name="Normal 13 5 3 3 5" xfId="11527"/>
    <cellStyle name="Normal 13 5 3 3 6" xfId="34072"/>
    <cellStyle name="Normal 13 5 3 4" xfId="19248"/>
    <cellStyle name="Normal 13 5 3 4 2" xfId="37872"/>
    <cellStyle name="Normal 13 5 3 5" xfId="23992"/>
    <cellStyle name="Normal 13 5 3 5 2" xfId="42606"/>
    <cellStyle name="Normal 13 5 3 6" xfId="28276"/>
    <cellStyle name="Normal 13 5 3 6 2" xfId="46890"/>
    <cellStyle name="Normal 13 5 3 7" xfId="10013"/>
    <cellStyle name="Normal 13 5 3 8" xfId="32559"/>
    <cellStyle name="Normal 13 5 4" xfId="2102"/>
    <cellStyle name="Normal 13 5 4 2" xfId="2103"/>
    <cellStyle name="Normal 13 5 4 2 2" xfId="8503"/>
    <cellStyle name="Normal 13 5 4 2 2 2" xfId="22118"/>
    <cellStyle name="Normal 13 5 4 2 2 2 2" xfId="40737"/>
    <cellStyle name="Normal 13 5 4 2 2 3" xfId="26403"/>
    <cellStyle name="Normal 13 5 4 2 2 3 2" xfId="45017"/>
    <cellStyle name="Normal 13 5 4 2 2 4" xfId="30687"/>
    <cellStyle name="Normal 13 5 4 2 2 4 2" xfId="49301"/>
    <cellStyle name="Normal 13 5 4 2 2 5" xfId="11530"/>
    <cellStyle name="Normal 13 5 4 2 2 6" xfId="34075"/>
    <cellStyle name="Normal 13 5 4 2 3" xfId="19251"/>
    <cellStyle name="Normal 13 5 4 2 3 2" xfId="37875"/>
    <cellStyle name="Normal 13 5 4 2 4" xfId="23995"/>
    <cellStyle name="Normal 13 5 4 2 4 2" xfId="42609"/>
    <cellStyle name="Normal 13 5 4 2 5" xfId="28279"/>
    <cellStyle name="Normal 13 5 4 2 5 2" xfId="46893"/>
    <cellStyle name="Normal 13 5 4 2 6" xfId="10016"/>
    <cellStyle name="Normal 13 5 4 2 7" xfId="32562"/>
    <cellStyle name="Normal 13 5 4 3" xfId="8502"/>
    <cellStyle name="Normal 13 5 4 3 2" xfId="22117"/>
    <cellStyle name="Normal 13 5 4 3 2 2" xfId="40736"/>
    <cellStyle name="Normal 13 5 4 3 3" xfId="26402"/>
    <cellStyle name="Normal 13 5 4 3 3 2" xfId="45016"/>
    <cellStyle name="Normal 13 5 4 3 4" xfId="30686"/>
    <cellStyle name="Normal 13 5 4 3 4 2" xfId="49300"/>
    <cellStyle name="Normal 13 5 4 3 5" xfId="11529"/>
    <cellStyle name="Normal 13 5 4 3 6" xfId="34074"/>
    <cellStyle name="Normal 13 5 4 4" xfId="19250"/>
    <cellStyle name="Normal 13 5 4 4 2" xfId="37874"/>
    <cellStyle name="Normal 13 5 4 5" xfId="23994"/>
    <cellStyle name="Normal 13 5 4 5 2" xfId="42608"/>
    <cellStyle name="Normal 13 5 4 6" xfId="28278"/>
    <cellStyle name="Normal 13 5 4 6 2" xfId="46892"/>
    <cellStyle name="Normal 13 5 4 7" xfId="10015"/>
    <cellStyle name="Normal 13 5 4 8" xfId="32561"/>
    <cellStyle name="Normal 13 5 5" xfId="2104"/>
    <cellStyle name="Normal 13 5 5 2" xfId="2105"/>
    <cellStyle name="Normal 13 5 5 2 2" xfId="8505"/>
    <cellStyle name="Normal 13 5 5 2 2 2" xfId="22120"/>
    <cellStyle name="Normal 13 5 5 2 2 2 2" xfId="40739"/>
    <cellStyle name="Normal 13 5 5 2 2 3" xfId="26405"/>
    <cellStyle name="Normal 13 5 5 2 2 3 2" xfId="45019"/>
    <cellStyle name="Normal 13 5 5 2 2 4" xfId="30689"/>
    <cellStyle name="Normal 13 5 5 2 2 4 2" xfId="49303"/>
    <cellStyle name="Normal 13 5 5 2 2 5" xfId="11532"/>
    <cellStyle name="Normal 13 5 5 2 2 6" xfId="34077"/>
    <cellStyle name="Normal 13 5 5 2 3" xfId="19253"/>
    <cellStyle name="Normal 13 5 5 2 3 2" xfId="37877"/>
    <cellStyle name="Normal 13 5 5 2 4" xfId="23997"/>
    <cellStyle name="Normal 13 5 5 2 4 2" xfId="42611"/>
    <cellStyle name="Normal 13 5 5 2 5" xfId="28281"/>
    <cellStyle name="Normal 13 5 5 2 5 2" xfId="46895"/>
    <cellStyle name="Normal 13 5 5 2 6" xfId="10018"/>
    <cellStyle name="Normal 13 5 5 2 7" xfId="32564"/>
    <cellStyle name="Normal 13 5 5 3" xfId="8504"/>
    <cellStyle name="Normal 13 5 5 3 2" xfId="22119"/>
    <cellStyle name="Normal 13 5 5 3 2 2" xfId="40738"/>
    <cellStyle name="Normal 13 5 5 3 3" xfId="26404"/>
    <cellStyle name="Normal 13 5 5 3 3 2" xfId="45018"/>
    <cellStyle name="Normal 13 5 5 3 4" xfId="30688"/>
    <cellStyle name="Normal 13 5 5 3 4 2" xfId="49302"/>
    <cellStyle name="Normal 13 5 5 3 5" xfId="11531"/>
    <cellStyle name="Normal 13 5 5 3 6" xfId="34076"/>
    <cellStyle name="Normal 13 5 5 4" xfId="19252"/>
    <cellStyle name="Normal 13 5 5 4 2" xfId="37876"/>
    <cellStyle name="Normal 13 5 5 5" xfId="23996"/>
    <cellStyle name="Normal 13 5 5 5 2" xfId="42610"/>
    <cellStyle name="Normal 13 5 5 6" xfId="28280"/>
    <cellStyle name="Normal 13 5 5 6 2" xfId="46894"/>
    <cellStyle name="Normal 13 5 5 7" xfId="10017"/>
    <cellStyle name="Normal 13 5 5 8" xfId="32563"/>
    <cellStyle name="Normal 13 5 6" xfId="2106"/>
    <cellStyle name="Normal 13 5 6 2" xfId="8506"/>
    <cellStyle name="Normal 13 5 6 2 2" xfId="22121"/>
    <cellStyle name="Normal 13 5 6 2 2 2" xfId="40740"/>
    <cellStyle name="Normal 13 5 6 2 3" xfId="26406"/>
    <cellStyle name="Normal 13 5 6 2 3 2" xfId="45020"/>
    <cellStyle name="Normal 13 5 6 2 4" xfId="30690"/>
    <cellStyle name="Normal 13 5 6 2 4 2" xfId="49304"/>
    <cellStyle name="Normal 13 5 6 2 5" xfId="11533"/>
    <cellStyle name="Normal 13 5 6 2 6" xfId="34078"/>
    <cellStyle name="Normal 13 5 6 3" xfId="19254"/>
    <cellStyle name="Normal 13 5 6 3 2" xfId="37878"/>
    <cellStyle name="Normal 13 5 6 4" xfId="23998"/>
    <cellStyle name="Normal 13 5 6 4 2" xfId="42612"/>
    <cellStyle name="Normal 13 5 6 5" xfId="28282"/>
    <cellStyle name="Normal 13 5 6 5 2" xfId="46896"/>
    <cellStyle name="Normal 13 5 6 6" xfId="10019"/>
    <cellStyle name="Normal 13 5 6 7" xfId="32565"/>
    <cellStyle name="Normal 13 5 7" xfId="8497"/>
    <cellStyle name="Normal 13 5 7 2" xfId="22112"/>
    <cellStyle name="Normal 13 5 7 2 2" xfId="40731"/>
    <cellStyle name="Normal 13 5 7 3" xfId="26397"/>
    <cellStyle name="Normal 13 5 7 3 2" xfId="45011"/>
    <cellStyle name="Normal 13 5 7 4" xfId="30681"/>
    <cellStyle name="Normal 13 5 7 4 2" xfId="49295"/>
    <cellStyle name="Normal 13 5 7 5" xfId="11524"/>
    <cellStyle name="Normal 13 5 7 6" xfId="34069"/>
    <cellStyle name="Normal 13 5 8" xfId="19245"/>
    <cellStyle name="Normal 13 5 8 2" xfId="37869"/>
    <cellStyle name="Normal 13 5 9" xfId="23989"/>
    <cellStyle name="Normal 13 5 9 2" xfId="42603"/>
    <cellStyle name="Normal 13 6" xfId="2107"/>
    <cellStyle name="Normal 13 6 10" xfId="10020"/>
    <cellStyle name="Normal 13 6 11" xfId="32566"/>
    <cellStyle name="Normal 13 6 2" xfId="2108"/>
    <cellStyle name="Normal 13 6 2 2" xfId="2109"/>
    <cellStyle name="Normal 13 6 2 2 2" xfId="8509"/>
    <cellStyle name="Normal 13 6 2 2 2 2" xfId="22124"/>
    <cellStyle name="Normal 13 6 2 2 2 2 2" xfId="40743"/>
    <cellStyle name="Normal 13 6 2 2 2 3" xfId="26409"/>
    <cellStyle name="Normal 13 6 2 2 2 3 2" xfId="45023"/>
    <cellStyle name="Normal 13 6 2 2 2 4" xfId="30693"/>
    <cellStyle name="Normal 13 6 2 2 2 4 2" xfId="49307"/>
    <cellStyle name="Normal 13 6 2 2 2 5" xfId="11536"/>
    <cellStyle name="Normal 13 6 2 2 2 6" xfId="34081"/>
    <cellStyle name="Normal 13 6 2 2 3" xfId="19257"/>
    <cellStyle name="Normal 13 6 2 2 3 2" xfId="37881"/>
    <cellStyle name="Normal 13 6 2 2 4" xfId="24001"/>
    <cellStyle name="Normal 13 6 2 2 4 2" xfId="42615"/>
    <cellStyle name="Normal 13 6 2 2 5" xfId="28285"/>
    <cellStyle name="Normal 13 6 2 2 5 2" xfId="46899"/>
    <cellStyle name="Normal 13 6 2 2 6" xfId="10022"/>
    <cellStyle name="Normal 13 6 2 2 7" xfId="32568"/>
    <cellStyle name="Normal 13 6 2 3" xfId="8508"/>
    <cellStyle name="Normal 13 6 2 3 2" xfId="22123"/>
    <cellStyle name="Normal 13 6 2 3 2 2" xfId="40742"/>
    <cellStyle name="Normal 13 6 2 3 3" xfId="26408"/>
    <cellStyle name="Normal 13 6 2 3 3 2" xfId="45022"/>
    <cellStyle name="Normal 13 6 2 3 4" xfId="30692"/>
    <cellStyle name="Normal 13 6 2 3 4 2" xfId="49306"/>
    <cellStyle name="Normal 13 6 2 3 5" xfId="11535"/>
    <cellStyle name="Normal 13 6 2 3 6" xfId="34080"/>
    <cellStyle name="Normal 13 6 2 4" xfId="19256"/>
    <cellStyle name="Normal 13 6 2 4 2" xfId="37880"/>
    <cellStyle name="Normal 13 6 2 5" xfId="24000"/>
    <cellStyle name="Normal 13 6 2 5 2" xfId="42614"/>
    <cellStyle name="Normal 13 6 2 6" xfId="28284"/>
    <cellStyle name="Normal 13 6 2 6 2" xfId="46898"/>
    <cellStyle name="Normal 13 6 2 7" xfId="10021"/>
    <cellStyle name="Normal 13 6 2 8" xfId="32567"/>
    <cellStyle name="Normal 13 6 3" xfId="2110"/>
    <cellStyle name="Normal 13 6 3 2" xfId="2111"/>
    <cellStyle name="Normal 13 6 3 2 2" xfId="8511"/>
    <cellStyle name="Normal 13 6 3 2 2 2" xfId="22126"/>
    <cellStyle name="Normal 13 6 3 2 2 2 2" xfId="40745"/>
    <cellStyle name="Normal 13 6 3 2 2 3" xfId="26411"/>
    <cellStyle name="Normal 13 6 3 2 2 3 2" xfId="45025"/>
    <cellStyle name="Normal 13 6 3 2 2 4" xfId="30695"/>
    <cellStyle name="Normal 13 6 3 2 2 4 2" xfId="49309"/>
    <cellStyle name="Normal 13 6 3 2 2 5" xfId="11538"/>
    <cellStyle name="Normal 13 6 3 2 2 6" xfId="34083"/>
    <cellStyle name="Normal 13 6 3 2 3" xfId="19259"/>
    <cellStyle name="Normal 13 6 3 2 3 2" xfId="37883"/>
    <cellStyle name="Normal 13 6 3 2 4" xfId="24003"/>
    <cellStyle name="Normal 13 6 3 2 4 2" xfId="42617"/>
    <cellStyle name="Normal 13 6 3 2 5" xfId="28287"/>
    <cellStyle name="Normal 13 6 3 2 5 2" xfId="46901"/>
    <cellStyle name="Normal 13 6 3 2 6" xfId="10024"/>
    <cellStyle name="Normal 13 6 3 2 7" xfId="32570"/>
    <cellStyle name="Normal 13 6 3 3" xfId="8510"/>
    <cellStyle name="Normal 13 6 3 3 2" xfId="22125"/>
    <cellStyle name="Normal 13 6 3 3 2 2" xfId="40744"/>
    <cellStyle name="Normal 13 6 3 3 3" xfId="26410"/>
    <cellStyle name="Normal 13 6 3 3 3 2" xfId="45024"/>
    <cellStyle name="Normal 13 6 3 3 4" xfId="30694"/>
    <cellStyle name="Normal 13 6 3 3 4 2" xfId="49308"/>
    <cellStyle name="Normal 13 6 3 3 5" xfId="11537"/>
    <cellStyle name="Normal 13 6 3 3 6" xfId="34082"/>
    <cellStyle name="Normal 13 6 3 4" xfId="19258"/>
    <cellStyle name="Normal 13 6 3 4 2" xfId="37882"/>
    <cellStyle name="Normal 13 6 3 5" xfId="24002"/>
    <cellStyle name="Normal 13 6 3 5 2" xfId="42616"/>
    <cellStyle name="Normal 13 6 3 6" xfId="28286"/>
    <cellStyle name="Normal 13 6 3 6 2" xfId="46900"/>
    <cellStyle name="Normal 13 6 3 7" xfId="10023"/>
    <cellStyle name="Normal 13 6 3 8" xfId="32569"/>
    <cellStyle name="Normal 13 6 4" xfId="2112"/>
    <cellStyle name="Normal 13 6 4 2" xfId="2113"/>
    <cellStyle name="Normal 13 6 4 2 2" xfId="8513"/>
    <cellStyle name="Normal 13 6 4 2 2 2" xfId="22128"/>
    <cellStyle name="Normal 13 6 4 2 2 2 2" xfId="40747"/>
    <cellStyle name="Normal 13 6 4 2 2 3" xfId="26413"/>
    <cellStyle name="Normal 13 6 4 2 2 3 2" xfId="45027"/>
    <cellStyle name="Normal 13 6 4 2 2 4" xfId="30697"/>
    <cellStyle name="Normal 13 6 4 2 2 4 2" xfId="49311"/>
    <cellStyle name="Normal 13 6 4 2 2 5" xfId="11540"/>
    <cellStyle name="Normal 13 6 4 2 2 6" xfId="34085"/>
    <cellStyle name="Normal 13 6 4 2 3" xfId="19261"/>
    <cellStyle name="Normal 13 6 4 2 3 2" xfId="37885"/>
    <cellStyle name="Normal 13 6 4 2 4" xfId="24005"/>
    <cellStyle name="Normal 13 6 4 2 4 2" xfId="42619"/>
    <cellStyle name="Normal 13 6 4 2 5" xfId="28289"/>
    <cellStyle name="Normal 13 6 4 2 5 2" xfId="46903"/>
    <cellStyle name="Normal 13 6 4 2 6" xfId="10026"/>
    <cellStyle name="Normal 13 6 4 2 7" xfId="32572"/>
    <cellStyle name="Normal 13 6 4 3" xfId="8512"/>
    <cellStyle name="Normal 13 6 4 3 2" xfId="22127"/>
    <cellStyle name="Normal 13 6 4 3 2 2" xfId="40746"/>
    <cellStyle name="Normal 13 6 4 3 3" xfId="26412"/>
    <cellStyle name="Normal 13 6 4 3 3 2" xfId="45026"/>
    <cellStyle name="Normal 13 6 4 3 4" xfId="30696"/>
    <cellStyle name="Normal 13 6 4 3 4 2" xfId="49310"/>
    <cellStyle name="Normal 13 6 4 3 5" xfId="11539"/>
    <cellStyle name="Normal 13 6 4 3 6" xfId="34084"/>
    <cellStyle name="Normal 13 6 4 4" xfId="19260"/>
    <cellStyle name="Normal 13 6 4 4 2" xfId="37884"/>
    <cellStyle name="Normal 13 6 4 5" xfId="24004"/>
    <cellStyle name="Normal 13 6 4 5 2" xfId="42618"/>
    <cellStyle name="Normal 13 6 4 6" xfId="28288"/>
    <cellStyle name="Normal 13 6 4 6 2" xfId="46902"/>
    <cellStyle name="Normal 13 6 4 7" xfId="10025"/>
    <cellStyle name="Normal 13 6 4 8" xfId="32571"/>
    <cellStyle name="Normal 13 6 5" xfId="2114"/>
    <cellStyle name="Normal 13 6 5 2" xfId="8514"/>
    <cellStyle name="Normal 13 6 5 2 2" xfId="22129"/>
    <cellStyle name="Normal 13 6 5 2 2 2" xfId="40748"/>
    <cellStyle name="Normal 13 6 5 2 3" xfId="26414"/>
    <cellStyle name="Normal 13 6 5 2 3 2" xfId="45028"/>
    <cellStyle name="Normal 13 6 5 2 4" xfId="30698"/>
    <cellStyle name="Normal 13 6 5 2 4 2" xfId="49312"/>
    <cellStyle name="Normal 13 6 5 2 5" xfId="11541"/>
    <cellStyle name="Normal 13 6 5 2 6" xfId="34086"/>
    <cellStyle name="Normal 13 6 5 3" xfId="19262"/>
    <cellStyle name="Normal 13 6 5 3 2" xfId="37886"/>
    <cellStyle name="Normal 13 6 5 4" xfId="24006"/>
    <cellStyle name="Normal 13 6 5 4 2" xfId="42620"/>
    <cellStyle name="Normal 13 6 5 5" xfId="28290"/>
    <cellStyle name="Normal 13 6 5 5 2" xfId="46904"/>
    <cellStyle name="Normal 13 6 5 6" xfId="10027"/>
    <cellStyle name="Normal 13 6 5 7" xfId="32573"/>
    <cellStyle name="Normal 13 6 6" xfId="8507"/>
    <cellStyle name="Normal 13 6 6 2" xfId="22122"/>
    <cellStyle name="Normal 13 6 6 2 2" xfId="40741"/>
    <cellStyle name="Normal 13 6 6 3" xfId="26407"/>
    <cellStyle name="Normal 13 6 6 3 2" xfId="45021"/>
    <cellStyle name="Normal 13 6 6 4" xfId="30691"/>
    <cellStyle name="Normal 13 6 6 4 2" xfId="49305"/>
    <cellStyle name="Normal 13 6 6 5" xfId="11534"/>
    <cellStyle name="Normal 13 6 6 6" xfId="34079"/>
    <cellStyle name="Normal 13 6 7" xfId="19255"/>
    <cellStyle name="Normal 13 6 7 2" xfId="37879"/>
    <cellStyle name="Normal 13 6 8" xfId="23999"/>
    <cellStyle name="Normal 13 6 8 2" xfId="42613"/>
    <cellStyle name="Normal 13 6 9" xfId="28283"/>
    <cellStyle name="Normal 13 6 9 2" xfId="46897"/>
    <cellStyle name="Normal 13 7" xfId="2115"/>
    <cellStyle name="Normal 13 7 2" xfId="2116"/>
    <cellStyle name="Normal 13 7 2 2" xfId="8516"/>
    <cellStyle name="Normal 13 7 2 2 2" xfId="22131"/>
    <cellStyle name="Normal 13 7 2 2 2 2" xfId="40750"/>
    <cellStyle name="Normal 13 7 2 2 3" xfId="26416"/>
    <cellStyle name="Normal 13 7 2 2 3 2" xfId="45030"/>
    <cellStyle name="Normal 13 7 2 2 4" xfId="30700"/>
    <cellStyle name="Normal 13 7 2 2 4 2" xfId="49314"/>
    <cellStyle name="Normal 13 7 2 2 5" xfId="11543"/>
    <cellStyle name="Normal 13 7 2 2 6" xfId="34088"/>
    <cellStyle name="Normal 13 7 2 3" xfId="19264"/>
    <cellStyle name="Normal 13 7 2 3 2" xfId="37888"/>
    <cellStyle name="Normal 13 7 2 4" xfId="24008"/>
    <cellStyle name="Normal 13 7 2 4 2" xfId="42622"/>
    <cellStyle name="Normal 13 7 2 5" xfId="28292"/>
    <cellStyle name="Normal 13 7 2 5 2" xfId="46906"/>
    <cellStyle name="Normal 13 7 2 6" xfId="10029"/>
    <cellStyle name="Normal 13 7 2 7" xfId="32575"/>
    <cellStyle name="Normal 13 7 3" xfId="8515"/>
    <cellStyle name="Normal 13 7 3 2" xfId="22130"/>
    <cellStyle name="Normal 13 7 3 2 2" xfId="40749"/>
    <cellStyle name="Normal 13 7 3 3" xfId="26415"/>
    <cellStyle name="Normal 13 7 3 3 2" xfId="45029"/>
    <cellStyle name="Normal 13 7 3 4" xfId="30699"/>
    <cellStyle name="Normal 13 7 3 4 2" xfId="49313"/>
    <cellStyle name="Normal 13 7 3 5" xfId="11542"/>
    <cellStyle name="Normal 13 7 3 6" xfId="34087"/>
    <cellStyle name="Normal 13 7 4" xfId="19263"/>
    <cellStyle name="Normal 13 7 4 2" xfId="37887"/>
    <cellStyle name="Normal 13 7 5" xfId="24007"/>
    <cellStyle name="Normal 13 7 5 2" xfId="42621"/>
    <cellStyle name="Normal 13 7 6" xfId="28291"/>
    <cellStyle name="Normal 13 7 6 2" xfId="46905"/>
    <cellStyle name="Normal 13 7 7" xfId="10028"/>
    <cellStyle name="Normal 13 7 8" xfId="32574"/>
    <cellStyle name="Normal 13 8" xfId="2117"/>
    <cellStyle name="Normal 13 8 2" xfId="2118"/>
    <cellStyle name="Normal 13 8 2 2" xfId="8518"/>
    <cellStyle name="Normal 13 8 2 2 2" xfId="22133"/>
    <cellStyle name="Normal 13 8 2 2 2 2" xfId="40752"/>
    <cellStyle name="Normal 13 8 2 2 3" xfId="26418"/>
    <cellStyle name="Normal 13 8 2 2 3 2" xfId="45032"/>
    <cellStyle name="Normal 13 8 2 2 4" xfId="30702"/>
    <cellStyle name="Normal 13 8 2 2 4 2" xfId="49316"/>
    <cellStyle name="Normal 13 8 2 2 5" xfId="11545"/>
    <cellStyle name="Normal 13 8 2 2 6" xfId="34090"/>
    <cellStyle name="Normal 13 8 2 3" xfId="19266"/>
    <cellStyle name="Normal 13 8 2 3 2" xfId="37890"/>
    <cellStyle name="Normal 13 8 2 4" xfId="24010"/>
    <cellStyle name="Normal 13 8 2 4 2" xfId="42624"/>
    <cellStyle name="Normal 13 8 2 5" xfId="28294"/>
    <cellStyle name="Normal 13 8 2 5 2" xfId="46908"/>
    <cellStyle name="Normal 13 8 2 6" xfId="10031"/>
    <cellStyle name="Normal 13 8 2 7" xfId="32577"/>
    <cellStyle name="Normal 13 8 3" xfId="8517"/>
    <cellStyle name="Normal 13 8 3 2" xfId="22132"/>
    <cellStyle name="Normal 13 8 3 2 2" xfId="40751"/>
    <cellStyle name="Normal 13 8 3 3" xfId="26417"/>
    <cellStyle name="Normal 13 8 3 3 2" xfId="45031"/>
    <cellStyle name="Normal 13 8 3 4" xfId="30701"/>
    <cellStyle name="Normal 13 8 3 4 2" xfId="49315"/>
    <cellStyle name="Normal 13 8 3 5" xfId="11544"/>
    <cellStyle name="Normal 13 8 3 6" xfId="34089"/>
    <cellStyle name="Normal 13 8 4" xfId="19265"/>
    <cellStyle name="Normal 13 8 4 2" xfId="37889"/>
    <cellStyle name="Normal 13 8 5" xfId="24009"/>
    <cellStyle name="Normal 13 8 5 2" xfId="42623"/>
    <cellStyle name="Normal 13 8 6" xfId="28293"/>
    <cellStyle name="Normal 13 8 6 2" xfId="46907"/>
    <cellStyle name="Normal 13 8 7" xfId="10030"/>
    <cellStyle name="Normal 13 8 8" xfId="32576"/>
    <cellStyle name="Normal 13 9" xfId="2119"/>
    <cellStyle name="Normal 13 9 2" xfId="2120"/>
    <cellStyle name="Normal 13 9 2 2" xfId="8520"/>
    <cellStyle name="Normal 13 9 2 2 2" xfId="22135"/>
    <cellStyle name="Normal 13 9 2 2 2 2" xfId="40754"/>
    <cellStyle name="Normal 13 9 2 2 3" xfId="26420"/>
    <cellStyle name="Normal 13 9 2 2 3 2" xfId="45034"/>
    <cellStyle name="Normal 13 9 2 2 4" xfId="30704"/>
    <cellStyle name="Normal 13 9 2 2 4 2" xfId="49318"/>
    <cellStyle name="Normal 13 9 2 2 5" xfId="11547"/>
    <cellStyle name="Normal 13 9 2 2 6" xfId="34092"/>
    <cellStyle name="Normal 13 9 2 3" xfId="19268"/>
    <cellStyle name="Normal 13 9 2 3 2" xfId="37892"/>
    <cellStyle name="Normal 13 9 2 4" xfId="24012"/>
    <cellStyle name="Normal 13 9 2 4 2" xfId="42626"/>
    <cellStyle name="Normal 13 9 2 5" xfId="28296"/>
    <cellStyle name="Normal 13 9 2 5 2" xfId="46910"/>
    <cellStyle name="Normal 13 9 2 6" xfId="10033"/>
    <cellStyle name="Normal 13 9 2 7" xfId="32579"/>
    <cellStyle name="Normal 13 9 3" xfId="8519"/>
    <cellStyle name="Normal 13 9 3 2" xfId="22134"/>
    <cellStyle name="Normal 13 9 3 2 2" xfId="40753"/>
    <cellStyle name="Normal 13 9 3 3" xfId="26419"/>
    <cellStyle name="Normal 13 9 3 3 2" xfId="45033"/>
    <cellStyle name="Normal 13 9 3 4" xfId="30703"/>
    <cellStyle name="Normal 13 9 3 4 2" xfId="49317"/>
    <cellStyle name="Normal 13 9 3 5" xfId="11546"/>
    <cellStyle name="Normal 13 9 3 6" xfId="34091"/>
    <cellStyle name="Normal 13 9 4" xfId="19267"/>
    <cellStyle name="Normal 13 9 4 2" xfId="37891"/>
    <cellStyle name="Normal 13 9 5" xfId="24011"/>
    <cellStyle name="Normal 13 9 5 2" xfId="42625"/>
    <cellStyle name="Normal 13 9 6" xfId="28295"/>
    <cellStyle name="Normal 13 9 6 2" xfId="46909"/>
    <cellStyle name="Normal 13 9 7" xfId="10032"/>
    <cellStyle name="Normal 13 9 8" xfId="32578"/>
    <cellStyle name="Normal 14" xfId="2121"/>
    <cellStyle name="Normal 14 2" xfId="2122"/>
    <cellStyle name="Normal 14 2 2" xfId="2123"/>
    <cellStyle name="Normal 14 3" xfId="2124"/>
    <cellStyle name="Normal 14 4" xfId="2125"/>
    <cellStyle name="Normal 14 4 2" xfId="2126"/>
    <cellStyle name="Normal 15" xfId="2127"/>
    <cellStyle name="Normal 15 2" xfId="2128"/>
    <cellStyle name="Normal 15 2 2" xfId="2129"/>
    <cellStyle name="Normal 15 3" xfId="2130"/>
    <cellStyle name="Normal 15 3 2" xfId="2131"/>
    <cellStyle name="Normal 15 3 2 2" xfId="2132"/>
    <cellStyle name="Normal 15 3 2 2 2" xfId="2133"/>
    <cellStyle name="Normal 15 3 2 3" xfId="2134"/>
    <cellStyle name="Normal 15 3 2 3 2" xfId="2135"/>
    <cellStyle name="Normal 15 3 2 3 2 2" xfId="2136"/>
    <cellStyle name="Normal 15 3 2 3 3" xfId="2137"/>
    <cellStyle name="Normal 15 3 2 4" xfId="2138"/>
    <cellStyle name="Normal 15 3 2 4 2" xfId="2139"/>
    <cellStyle name="Normal 15 3 2 5" xfId="2140"/>
    <cellStyle name="Normal 15 3 2 5 2" xfId="2141"/>
    <cellStyle name="Normal 15 3 2 6" xfId="2142"/>
    <cellStyle name="Normal 15 3 3" xfId="2143"/>
    <cellStyle name="Normal 15 4" xfId="2144"/>
    <cellStyle name="Normal 15 4 2" xfId="2145"/>
    <cellStyle name="Normal 15 5" xfId="2146"/>
    <cellStyle name="Normal 15 5 2" xfId="2147"/>
    <cellStyle name="Normal 15 5 2 2" xfId="2148"/>
    <cellStyle name="Normal 15 5 2 2 2" xfId="2149"/>
    <cellStyle name="Normal 15 5 2 3" xfId="2150"/>
    <cellStyle name="Normal 15 5 2 3 2" xfId="2151"/>
    <cellStyle name="Normal 15 5 2 3 2 2" xfId="2152"/>
    <cellStyle name="Normal 15 5 2 3 3" xfId="2153"/>
    <cellStyle name="Normal 15 5 2 4" xfId="2154"/>
    <cellStyle name="Normal 15 5 2 4 2" xfId="2155"/>
    <cellStyle name="Normal 15 5 2 5" xfId="2156"/>
    <cellStyle name="Normal 15 5 2 5 2" xfId="2157"/>
    <cellStyle name="Normal 15 5 2 6" xfId="2158"/>
    <cellStyle name="Normal 15 5 3" xfId="2159"/>
    <cellStyle name="Normal 15 6" xfId="2160"/>
    <cellStyle name="Normal 15_Sheet1" xfId="2161"/>
    <cellStyle name="Normal 16" xfId="2162"/>
    <cellStyle name="Normal 16 2" xfId="2163"/>
    <cellStyle name="Normal 16 3" xfId="2164"/>
    <cellStyle name="Normal 16 3 2" xfId="2165"/>
    <cellStyle name="Normal 16 3 2 2" xfId="8522"/>
    <cellStyle name="Normal 16 3 2 2 2" xfId="22137"/>
    <cellStyle name="Normal 16 3 2 2 2 2" xfId="40756"/>
    <cellStyle name="Normal 16 3 2 2 3" xfId="26422"/>
    <cellStyle name="Normal 16 3 2 2 3 2" xfId="45036"/>
    <cellStyle name="Normal 16 3 2 2 4" xfId="30706"/>
    <cellStyle name="Normal 16 3 2 2 4 2" xfId="49320"/>
    <cellStyle name="Normal 16 3 2 2 5" xfId="11549"/>
    <cellStyle name="Normal 16 3 2 2 6" xfId="34094"/>
    <cellStyle name="Normal 16 3 2 3" xfId="19270"/>
    <cellStyle name="Normal 16 3 2 3 2" xfId="37894"/>
    <cellStyle name="Normal 16 3 2 4" xfId="24014"/>
    <cellStyle name="Normal 16 3 2 4 2" xfId="42628"/>
    <cellStyle name="Normal 16 3 2 5" xfId="28298"/>
    <cellStyle name="Normal 16 3 2 5 2" xfId="46912"/>
    <cellStyle name="Normal 16 3 2 6" xfId="10035"/>
    <cellStyle name="Normal 16 3 2 7" xfId="32581"/>
    <cellStyle name="Normal 16 3 3" xfId="8521"/>
    <cellStyle name="Normal 16 3 3 2" xfId="22136"/>
    <cellStyle name="Normal 16 3 3 2 2" xfId="40755"/>
    <cellStyle name="Normal 16 3 3 3" xfId="26421"/>
    <cellStyle name="Normal 16 3 3 3 2" xfId="45035"/>
    <cellStyle name="Normal 16 3 3 4" xfId="30705"/>
    <cellStyle name="Normal 16 3 3 4 2" xfId="49319"/>
    <cellStyle name="Normal 16 3 3 5" xfId="11548"/>
    <cellStyle name="Normal 16 3 3 6" xfId="34093"/>
    <cellStyle name="Normal 16 3 4" xfId="19269"/>
    <cellStyle name="Normal 16 3 4 2" xfId="37893"/>
    <cellStyle name="Normal 16 3 5" xfId="24013"/>
    <cellStyle name="Normal 16 3 5 2" xfId="42627"/>
    <cellStyle name="Normal 16 3 6" xfId="28297"/>
    <cellStyle name="Normal 16 3 6 2" xfId="46911"/>
    <cellStyle name="Normal 16 3 7" xfId="10034"/>
    <cellStyle name="Normal 16 3 8" xfId="32580"/>
    <cellStyle name="Normal 16 4" xfId="2166"/>
    <cellStyle name="Normal 16 4 2" xfId="2167"/>
    <cellStyle name="Normal 16 4 2 2" xfId="8524"/>
    <cellStyle name="Normal 16 4 2 2 2" xfId="22139"/>
    <cellStyle name="Normal 16 4 2 2 2 2" xfId="40758"/>
    <cellStyle name="Normal 16 4 2 2 3" xfId="26424"/>
    <cellStyle name="Normal 16 4 2 2 3 2" xfId="45038"/>
    <cellStyle name="Normal 16 4 2 2 4" xfId="30708"/>
    <cellStyle name="Normal 16 4 2 2 4 2" xfId="49322"/>
    <cellStyle name="Normal 16 4 2 2 5" xfId="11551"/>
    <cellStyle name="Normal 16 4 2 2 6" xfId="34096"/>
    <cellStyle name="Normal 16 4 2 3" xfId="19272"/>
    <cellStyle name="Normal 16 4 2 3 2" xfId="37896"/>
    <cellStyle name="Normal 16 4 2 4" xfId="24016"/>
    <cellStyle name="Normal 16 4 2 4 2" xfId="42630"/>
    <cellStyle name="Normal 16 4 2 5" xfId="28300"/>
    <cellStyle name="Normal 16 4 2 5 2" xfId="46914"/>
    <cellStyle name="Normal 16 4 2 6" xfId="10037"/>
    <cellStyle name="Normal 16 4 2 7" xfId="32583"/>
    <cellStyle name="Normal 16 4 3" xfId="8523"/>
    <cellStyle name="Normal 16 4 3 2" xfId="22138"/>
    <cellStyle name="Normal 16 4 3 2 2" xfId="40757"/>
    <cellStyle name="Normal 16 4 3 3" xfId="26423"/>
    <cellStyle name="Normal 16 4 3 3 2" xfId="45037"/>
    <cellStyle name="Normal 16 4 3 4" xfId="30707"/>
    <cellStyle name="Normal 16 4 3 4 2" xfId="49321"/>
    <cellStyle name="Normal 16 4 3 5" xfId="11550"/>
    <cellStyle name="Normal 16 4 3 6" xfId="34095"/>
    <cellStyle name="Normal 16 4 4" xfId="19271"/>
    <cellStyle name="Normal 16 4 4 2" xfId="37895"/>
    <cellStyle name="Normal 16 4 5" xfId="24015"/>
    <cellStyle name="Normal 16 4 5 2" xfId="42629"/>
    <cellStyle name="Normal 16 4 6" xfId="28299"/>
    <cellStyle name="Normal 16 4 6 2" xfId="46913"/>
    <cellStyle name="Normal 16 4 7" xfId="10036"/>
    <cellStyle name="Normal 16 4 8" xfId="32582"/>
    <cellStyle name="Normal 16 5" xfId="2168"/>
    <cellStyle name="Normal 16 5 2" xfId="2169"/>
    <cellStyle name="Normal 16 5 2 2" xfId="8526"/>
    <cellStyle name="Normal 16 5 2 2 2" xfId="22141"/>
    <cellStyle name="Normal 16 5 2 2 2 2" xfId="40760"/>
    <cellStyle name="Normal 16 5 2 2 3" xfId="26426"/>
    <cellStyle name="Normal 16 5 2 2 3 2" xfId="45040"/>
    <cellStyle name="Normal 16 5 2 2 4" xfId="30710"/>
    <cellStyle name="Normal 16 5 2 2 4 2" xfId="49324"/>
    <cellStyle name="Normal 16 5 2 2 5" xfId="11553"/>
    <cellStyle name="Normal 16 5 2 2 6" xfId="34098"/>
    <cellStyle name="Normal 16 5 2 3" xfId="19274"/>
    <cellStyle name="Normal 16 5 2 3 2" xfId="37898"/>
    <cellStyle name="Normal 16 5 2 4" xfId="24018"/>
    <cellStyle name="Normal 16 5 2 4 2" xfId="42632"/>
    <cellStyle name="Normal 16 5 2 5" xfId="28302"/>
    <cellStyle name="Normal 16 5 2 5 2" xfId="46916"/>
    <cellStyle name="Normal 16 5 2 6" xfId="10039"/>
    <cellStyle name="Normal 16 5 2 7" xfId="32585"/>
    <cellStyle name="Normal 16 5 3" xfId="8525"/>
    <cellStyle name="Normal 16 5 3 2" xfId="22140"/>
    <cellStyle name="Normal 16 5 3 2 2" xfId="40759"/>
    <cellStyle name="Normal 16 5 3 3" xfId="26425"/>
    <cellStyle name="Normal 16 5 3 3 2" xfId="45039"/>
    <cellStyle name="Normal 16 5 3 4" xfId="30709"/>
    <cellStyle name="Normal 16 5 3 4 2" xfId="49323"/>
    <cellStyle name="Normal 16 5 3 5" xfId="11552"/>
    <cellStyle name="Normal 16 5 3 6" xfId="34097"/>
    <cellStyle name="Normal 16 5 4" xfId="19273"/>
    <cellStyle name="Normal 16 5 4 2" xfId="37897"/>
    <cellStyle name="Normal 16 5 5" xfId="24017"/>
    <cellStyle name="Normal 16 5 5 2" xfId="42631"/>
    <cellStyle name="Normal 16 5 6" xfId="28301"/>
    <cellStyle name="Normal 16 5 6 2" xfId="46915"/>
    <cellStyle name="Normal 16 5 7" xfId="10038"/>
    <cellStyle name="Normal 16 5 8" xfId="32584"/>
    <cellStyle name="Normal 16 6" xfId="2170"/>
    <cellStyle name="Normal 16 6 2" xfId="2171"/>
    <cellStyle name="Normal 16 6 2 2" xfId="8528"/>
    <cellStyle name="Normal 16 6 2 2 2" xfId="22143"/>
    <cellStyle name="Normal 16 6 2 2 2 2" xfId="40762"/>
    <cellStyle name="Normal 16 6 2 2 3" xfId="26428"/>
    <cellStyle name="Normal 16 6 2 2 3 2" xfId="45042"/>
    <cellStyle name="Normal 16 6 2 2 4" xfId="30712"/>
    <cellStyle name="Normal 16 6 2 2 4 2" xfId="49326"/>
    <cellStyle name="Normal 16 6 2 2 5" xfId="11555"/>
    <cellStyle name="Normal 16 6 2 2 6" xfId="34100"/>
    <cellStyle name="Normal 16 6 2 3" xfId="19276"/>
    <cellStyle name="Normal 16 6 2 3 2" xfId="37900"/>
    <cellStyle name="Normal 16 6 2 4" xfId="24020"/>
    <cellStyle name="Normal 16 6 2 4 2" xfId="42634"/>
    <cellStyle name="Normal 16 6 2 5" xfId="28304"/>
    <cellStyle name="Normal 16 6 2 5 2" xfId="46918"/>
    <cellStyle name="Normal 16 6 2 6" xfId="10041"/>
    <cellStyle name="Normal 16 6 2 7" xfId="32587"/>
    <cellStyle name="Normal 16 6 3" xfId="8527"/>
    <cellStyle name="Normal 16 6 3 2" xfId="22142"/>
    <cellStyle name="Normal 16 6 3 2 2" xfId="40761"/>
    <cellStyle name="Normal 16 6 3 3" xfId="26427"/>
    <cellStyle name="Normal 16 6 3 3 2" xfId="45041"/>
    <cellStyle name="Normal 16 6 3 4" xfId="30711"/>
    <cellStyle name="Normal 16 6 3 4 2" xfId="49325"/>
    <cellStyle name="Normal 16 6 3 5" xfId="11554"/>
    <cellStyle name="Normal 16 6 3 6" xfId="34099"/>
    <cellStyle name="Normal 16 6 4" xfId="19275"/>
    <cellStyle name="Normal 16 6 4 2" xfId="37899"/>
    <cellStyle name="Normal 16 6 5" xfId="24019"/>
    <cellStyle name="Normal 16 6 5 2" xfId="42633"/>
    <cellStyle name="Normal 16 6 6" xfId="28303"/>
    <cellStyle name="Normal 16 6 6 2" xfId="46917"/>
    <cellStyle name="Normal 16 6 7" xfId="10040"/>
    <cellStyle name="Normal 16 6 8" xfId="32586"/>
    <cellStyle name="Normal 16 7" xfId="2172"/>
    <cellStyle name="Normal 16 7 2" xfId="8529"/>
    <cellStyle name="Normal 16 7 2 2" xfId="22144"/>
    <cellStyle name="Normal 16 7 2 2 2" xfId="40763"/>
    <cellStyle name="Normal 16 7 2 3" xfId="26429"/>
    <cellStyle name="Normal 16 7 2 3 2" xfId="45043"/>
    <cellStyle name="Normal 16 7 2 4" xfId="30713"/>
    <cellStyle name="Normal 16 7 2 4 2" xfId="49327"/>
    <cellStyle name="Normal 16 7 2 5" xfId="11556"/>
    <cellStyle name="Normal 16 7 2 6" xfId="34101"/>
    <cellStyle name="Normal 16 7 3" xfId="19277"/>
    <cellStyle name="Normal 16 7 3 2" xfId="37901"/>
    <cellStyle name="Normal 16 7 4" xfId="24021"/>
    <cellStyle name="Normal 16 7 4 2" xfId="42635"/>
    <cellStyle name="Normal 16 7 5" xfId="28305"/>
    <cellStyle name="Normal 16 7 5 2" xfId="46919"/>
    <cellStyle name="Normal 16 7 6" xfId="10042"/>
    <cellStyle name="Normal 16 7 7" xfId="32588"/>
    <cellStyle name="Normal 16 8" xfId="2173"/>
    <cellStyle name="Normal 16 8 2" xfId="8530"/>
    <cellStyle name="Normal 16 8 2 2" xfId="22145"/>
    <cellStyle name="Normal 16 8 2 2 2" xfId="40764"/>
    <cellStyle name="Normal 16 8 2 3" xfId="26430"/>
    <cellStyle name="Normal 16 8 2 3 2" xfId="45044"/>
    <cellStyle name="Normal 16 8 2 4" xfId="30714"/>
    <cellStyle name="Normal 16 8 2 4 2" xfId="49328"/>
    <cellStyle name="Normal 16 8 2 5" xfId="11557"/>
    <cellStyle name="Normal 16 8 2 6" xfId="34102"/>
    <cellStyle name="Normal 16 8 3" xfId="19278"/>
    <cellStyle name="Normal 16 8 3 2" xfId="37902"/>
    <cellStyle name="Normal 16 8 4" xfId="24022"/>
    <cellStyle name="Normal 16 8 4 2" xfId="42636"/>
    <cellStyle name="Normal 16 8 5" xfId="28306"/>
    <cellStyle name="Normal 16 8 5 2" xfId="46920"/>
    <cellStyle name="Normal 16 8 6" xfId="10043"/>
    <cellStyle name="Normal 16 8 7" xfId="32589"/>
    <cellStyle name="Normal 17" xfId="2174"/>
    <cellStyle name="Normal 17 2" xfId="2175"/>
    <cellStyle name="Normal 18" xfId="2176"/>
    <cellStyle name="Normal 18 2" xfId="2177"/>
    <cellStyle name="Normal 18 2 2" xfId="2178"/>
    <cellStyle name="Normal 18 3" xfId="2179"/>
    <cellStyle name="Normal 18 3 2" xfId="2180"/>
    <cellStyle name="Normal 18 3 3" xfId="2181"/>
    <cellStyle name="Normal 18 4" xfId="2182"/>
    <cellStyle name="Normal 18 5" xfId="2183"/>
    <cellStyle name="Normal 19" xfId="2184"/>
    <cellStyle name="Normal 19 2" xfId="2185"/>
    <cellStyle name="Normal 19 3" xfId="2186"/>
    <cellStyle name="Normal 2" xfId="2"/>
    <cellStyle name="Normal 2 10" xfId="2188"/>
    <cellStyle name="Normal 2 10 2" xfId="2189"/>
    <cellStyle name="Normal 2 10 3" xfId="2190"/>
    <cellStyle name="Normal 2 11" xfId="2191"/>
    <cellStyle name="Normal 2 12" xfId="2192"/>
    <cellStyle name="Normal 2 13" xfId="2193"/>
    <cellStyle name="Normal 2 14" xfId="2187"/>
    <cellStyle name="Normal 2 14 2" xfId="20897"/>
    <cellStyle name="Normal 2 14 2 2" xfId="39516"/>
    <cellStyle name="Normal 2 14 3" xfId="25182"/>
    <cellStyle name="Normal 2 14 3 2" xfId="43796"/>
    <cellStyle name="Normal 2 14 4" xfId="29466"/>
    <cellStyle name="Normal 2 14 4 2" xfId="48080"/>
    <cellStyle name="Normal 2 14 5" xfId="11558"/>
    <cellStyle name="Normal 2 14 6" xfId="34103"/>
    <cellStyle name="Normal 2 15" xfId="8531"/>
    <cellStyle name="Normal 2 15 2" xfId="18013"/>
    <cellStyle name="Normal 2 15 3" xfId="36637"/>
    <cellStyle name="Normal 2 16" xfId="24023"/>
    <cellStyle name="Normal 2 16 2" xfId="42637"/>
    <cellStyle name="Normal 2 17" xfId="28307"/>
    <cellStyle name="Normal 2 17 2" xfId="46921"/>
    <cellStyle name="Normal 2 18" xfId="10044"/>
    <cellStyle name="Normal 2 19" xfId="32590"/>
    <cellStyle name="Normal 2 2" xfId="17"/>
    <cellStyle name="Normal 2 2 2" xfId="83"/>
    <cellStyle name="Normal 2 2 2 10" xfId="2194"/>
    <cellStyle name="Normal 2 2 2 10 2" xfId="2195"/>
    <cellStyle name="Normal 2 2 2 10 2 2" xfId="8533"/>
    <cellStyle name="Normal 2 2 2 10 2 2 2" xfId="22147"/>
    <cellStyle name="Normal 2 2 2 10 2 2 2 2" xfId="40766"/>
    <cellStyle name="Normal 2 2 2 10 2 2 3" xfId="26432"/>
    <cellStyle name="Normal 2 2 2 10 2 2 3 2" xfId="45046"/>
    <cellStyle name="Normal 2 2 2 10 2 2 4" xfId="30716"/>
    <cellStyle name="Normal 2 2 2 10 2 2 4 2" xfId="49330"/>
    <cellStyle name="Normal 2 2 2 10 2 2 5" xfId="11560"/>
    <cellStyle name="Normal 2 2 2 10 2 2 6" xfId="34105"/>
    <cellStyle name="Normal 2 2 2 10 2 3" xfId="19280"/>
    <cellStyle name="Normal 2 2 2 10 2 3 2" xfId="37904"/>
    <cellStyle name="Normal 2 2 2 10 2 4" xfId="24025"/>
    <cellStyle name="Normal 2 2 2 10 2 4 2" xfId="42639"/>
    <cellStyle name="Normal 2 2 2 10 2 5" xfId="28309"/>
    <cellStyle name="Normal 2 2 2 10 2 5 2" xfId="46923"/>
    <cellStyle name="Normal 2 2 2 10 2 6" xfId="10046"/>
    <cellStyle name="Normal 2 2 2 10 2 7" xfId="32592"/>
    <cellStyle name="Normal 2 2 2 10 3" xfId="8532"/>
    <cellStyle name="Normal 2 2 2 10 3 2" xfId="22146"/>
    <cellStyle name="Normal 2 2 2 10 3 2 2" xfId="40765"/>
    <cellStyle name="Normal 2 2 2 10 3 3" xfId="26431"/>
    <cellStyle name="Normal 2 2 2 10 3 3 2" xfId="45045"/>
    <cellStyle name="Normal 2 2 2 10 3 4" xfId="30715"/>
    <cellStyle name="Normal 2 2 2 10 3 4 2" xfId="49329"/>
    <cellStyle name="Normal 2 2 2 10 3 5" xfId="11559"/>
    <cellStyle name="Normal 2 2 2 10 3 6" xfId="34104"/>
    <cellStyle name="Normal 2 2 2 10 4" xfId="19279"/>
    <cellStyle name="Normal 2 2 2 10 4 2" xfId="37903"/>
    <cellStyle name="Normal 2 2 2 10 5" xfId="24024"/>
    <cellStyle name="Normal 2 2 2 10 5 2" xfId="42638"/>
    <cellStyle name="Normal 2 2 2 10 6" xfId="28308"/>
    <cellStyle name="Normal 2 2 2 10 6 2" xfId="46922"/>
    <cellStyle name="Normal 2 2 2 10 7" xfId="10045"/>
    <cellStyle name="Normal 2 2 2 10 8" xfId="32591"/>
    <cellStyle name="Normal 2 2 2 11" xfId="2196"/>
    <cellStyle name="Normal 2 2 2 11 2" xfId="2197"/>
    <cellStyle name="Normal 2 2 2 11 2 2" xfId="8535"/>
    <cellStyle name="Normal 2 2 2 11 2 2 2" xfId="22149"/>
    <cellStyle name="Normal 2 2 2 11 2 2 2 2" xfId="40768"/>
    <cellStyle name="Normal 2 2 2 11 2 2 3" xfId="26434"/>
    <cellStyle name="Normal 2 2 2 11 2 2 3 2" xfId="45048"/>
    <cellStyle name="Normal 2 2 2 11 2 2 4" xfId="30718"/>
    <cellStyle name="Normal 2 2 2 11 2 2 4 2" xfId="49332"/>
    <cellStyle name="Normal 2 2 2 11 2 2 5" xfId="11562"/>
    <cellStyle name="Normal 2 2 2 11 2 2 6" xfId="34107"/>
    <cellStyle name="Normal 2 2 2 11 2 3" xfId="19282"/>
    <cellStyle name="Normal 2 2 2 11 2 3 2" xfId="37906"/>
    <cellStyle name="Normal 2 2 2 11 2 4" xfId="24027"/>
    <cellStyle name="Normal 2 2 2 11 2 4 2" xfId="42641"/>
    <cellStyle name="Normal 2 2 2 11 2 5" xfId="28311"/>
    <cellStyle name="Normal 2 2 2 11 2 5 2" xfId="46925"/>
    <cellStyle name="Normal 2 2 2 11 2 6" xfId="10048"/>
    <cellStyle name="Normal 2 2 2 11 2 7" xfId="32594"/>
    <cellStyle name="Normal 2 2 2 11 3" xfId="8534"/>
    <cellStyle name="Normal 2 2 2 11 3 2" xfId="22148"/>
    <cellStyle name="Normal 2 2 2 11 3 2 2" xfId="40767"/>
    <cellStyle name="Normal 2 2 2 11 3 3" xfId="26433"/>
    <cellStyle name="Normal 2 2 2 11 3 3 2" xfId="45047"/>
    <cellStyle name="Normal 2 2 2 11 3 4" xfId="30717"/>
    <cellStyle name="Normal 2 2 2 11 3 4 2" xfId="49331"/>
    <cellStyle name="Normal 2 2 2 11 3 5" xfId="11561"/>
    <cellStyle name="Normal 2 2 2 11 3 6" xfId="34106"/>
    <cellStyle name="Normal 2 2 2 11 4" xfId="19281"/>
    <cellStyle name="Normal 2 2 2 11 4 2" xfId="37905"/>
    <cellStyle name="Normal 2 2 2 11 5" xfId="24026"/>
    <cellStyle name="Normal 2 2 2 11 5 2" xfId="42640"/>
    <cellStyle name="Normal 2 2 2 11 6" xfId="28310"/>
    <cellStyle name="Normal 2 2 2 11 6 2" xfId="46924"/>
    <cellStyle name="Normal 2 2 2 11 7" xfId="10047"/>
    <cellStyle name="Normal 2 2 2 11 8" xfId="32593"/>
    <cellStyle name="Normal 2 2 2 12" xfId="2198"/>
    <cellStyle name="Normal 2 2 2 12 2" xfId="2199"/>
    <cellStyle name="Normal 2 2 2 12 2 2" xfId="8537"/>
    <cellStyle name="Normal 2 2 2 12 2 2 2" xfId="22151"/>
    <cellStyle name="Normal 2 2 2 12 2 2 2 2" xfId="40770"/>
    <cellStyle name="Normal 2 2 2 12 2 2 3" xfId="26436"/>
    <cellStyle name="Normal 2 2 2 12 2 2 3 2" xfId="45050"/>
    <cellStyle name="Normal 2 2 2 12 2 2 4" xfId="30720"/>
    <cellStyle name="Normal 2 2 2 12 2 2 4 2" xfId="49334"/>
    <cellStyle name="Normal 2 2 2 12 2 2 5" xfId="11564"/>
    <cellStyle name="Normal 2 2 2 12 2 2 6" xfId="34109"/>
    <cellStyle name="Normal 2 2 2 12 2 3" xfId="19284"/>
    <cellStyle name="Normal 2 2 2 12 2 3 2" xfId="37908"/>
    <cellStyle name="Normal 2 2 2 12 2 4" xfId="24029"/>
    <cellStyle name="Normal 2 2 2 12 2 4 2" xfId="42643"/>
    <cellStyle name="Normal 2 2 2 12 2 5" xfId="28313"/>
    <cellStyle name="Normal 2 2 2 12 2 5 2" xfId="46927"/>
    <cellStyle name="Normal 2 2 2 12 2 6" xfId="10050"/>
    <cellStyle name="Normal 2 2 2 12 2 7" xfId="32596"/>
    <cellStyle name="Normal 2 2 2 12 3" xfId="8536"/>
    <cellStyle name="Normal 2 2 2 12 3 2" xfId="22150"/>
    <cellStyle name="Normal 2 2 2 12 3 2 2" xfId="40769"/>
    <cellStyle name="Normal 2 2 2 12 3 3" xfId="26435"/>
    <cellStyle name="Normal 2 2 2 12 3 3 2" xfId="45049"/>
    <cellStyle name="Normal 2 2 2 12 3 4" xfId="30719"/>
    <cellStyle name="Normal 2 2 2 12 3 4 2" xfId="49333"/>
    <cellStyle name="Normal 2 2 2 12 3 5" xfId="11563"/>
    <cellStyle name="Normal 2 2 2 12 3 6" xfId="34108"/>
    <cellStyle name="Normal 2 2 2 12 4" xfId="19283"/>
    <cellStyle name="Normal 2 2 2 12 4 2" xfId="37907"/>
    <cellStyle name="Normal 2 2 2 12 5" xfId="24028"/>
    <cellStyle name="Normal 2 2 2 12 5 2" xfId="42642"/>
    <cellStyle name="Normal 2 2 2 12 6" xfId="28312"/>
    <cellStyle name="Normal 2 2 2 12 6 2" xfId="46926"/>
    <cellStyle name="Normal 2 2 2 12 7" xfId="10049"/>
    <cellStyle name="Normal 2 2 2 12 8" xfId="32595"/>
    <cellStyle name="Normal 2 2 2 13" xfId="2200"/>
    <cellStyle name="Normal 2 2 2 13 2" xfId="2201"/>
    <cellStyle name="Normal 2 2 2 13 2 2" xfId="8539"/>
    <cellStyle name="Normal 2 2 2 13 2 2 2" xfId="22153"/>
    <cellStyle name="Normal 2 2 2 13 2 2 2 2" xfId="40772"/>
    <cellStyle name="Normal 2 2 2 13 2 2 3" xfId="26438"/>
    <cellStyle name="Normal 2 2 2 13 2 2 3 2" xfId="45052"/>
    <cellStyle name="Normal 2 2 2 13 2 2 4" xfId="30722"/>
    <cellStyle name="Normal 2 2 2 13 2 2 4 2" xfId="49336"/>
    <cellStyle name="Normal 2 2 2 13 2 2 5" xfId="11566"/>
    <cellStyle name="Normal 2 2 2 13 2 2 6" xfId="34111"/>
    <cellStyle name="Normal 2 2 2 13 2 3" xfId="19286"/>
    <cellStyle name="Normal 2 2 2 13 2 3 2" xfId="37910"/>
    <cellStyle name="Normal 2 2 2 13 2 4" xfId="24031"/>
    <cellStyle name="Normal 2 2 2 13 2 4 2" xfId="42645"/>
    <cellStyle name="Normal 2 2 2 13 2 5" xfId="28315"/>
    <cellStyle name="Normal 2 2 2 13 2 5 2" xfId="46929"/>
    <cellStyle name="Normal 2 2 2 13 2 6" xfId="10052"/>
    <cellStyle name="Normal 2 2 2 13 2 7" xfId="32598"/>
    <cellStyle name="Normal 2 2 2 13 3" xfId="8538"/>
    <cellStyle name="Normal 2 2 2 13 3 2" xfId="22152"/>
    <cellStyle name="Normal 2 2 2 13 3 2 2" xfId="40771"/>
    <cellStyle name="Normal 2 2 2 13 3 3" xfId="26437"/>
    <cellStyle name="Normal 2 2 2 13 3 3 2" xfId="45051"/>
    <cellStyle name="Normal 2 2 2 13 3 4" xfId="30721"/>
    <cellStyle name="Normal 2 2 2 13 3 4 2" xfId="49335"/>
    <cellStyle name="Normal 2 2 2 13 3 5" xfId="11565"/>
    <cellStyle name="Normal 2 2 2 13 3 6" xfId="34110"/>
    <cellStyle name="Normal 2 2 2 13 4" xfId="19285"/>
    <cellStyle name="Normal 2 2 2 13 4 2" xfId="37909"/>
    <cellStyle name="Normal 2 2 2 13 5" xfId="24030"/>
    <cellStyle name="Normal 2 2 2 13 5 2" xfId="42644"/>
    <cellStyle name="Normal 2 2 2 13 6" xfId="28314"/>
    <cellStyle name="Normal 2 2 2 13 6 2" xfId="46928"/>
    <cellStyle name="Normal 2 2 2 13 7" xfId="10051"/>
    <cellStyle name="Normal 2 2 2 13 8" xfId="32597"/>
    <cellStyle name="Normal 2 2 2 14" xfId="2202"/>
    <cellStyle name="Normal 2 2 2 14 2" xfId="8540"/>
    <cellStyle name="Normal 2 2 2 14 2 2" xfId="22154"/>
    <cellStyle name="Normal 2 2 2 14 2 2 2" xfId="40773"/>
    <cellStyle name="Normal 2 2 2 14 2 3" xfId="26439"/>
    <cellStyle name="Normal 2 2 2 14 2 3 2" xfId="45053"/>
    <cellStyle name="Normal 2 2 2 14 2 4" xfId="30723"/>
    <cellStyle name="Normal 2 2 2 14 2 4 2" xfId="49337"/>
    <cellStyle name="Normal 2 2 2 14 2 5" xfId="11567"/>
    <cellStyle name="Normal 2 2 2 14 2 6" xfId="34112"/>
    <cellStyle name="Normal 2 2 2 14 3" xfId="19287"/>
    <cellStyle name="Normal 2 2 2 14 3 2" xfId="37911"/>
    <cellStyle name="Normal 2 2 2 14 4" xfId="24032"/>
    <cellStyle name="Normal 2 2 2 14 4 2" xfId="42646"/>
    <cellStyle name="Normal 2 2 2 14 5" xfId="28316"/>
    <cellStyle name="Normal 2 2 2 14 5 2" xfId="46930"/>
    <cellStyle name="Normal 2 2 2 14 6" xfId="10053"/>
    <cellStyle name="Normal 2 2 2 14 7" xfId="32599"/>
    <cellStyle name="Normal 2 2 2 15" xfId="2203"/>
    <cellStyle name="Normal 2 2 2 15 2" xfId="8541"/>
    <cellStyle name="Normal 2 2 2 15 2 2" xfId="22155"/>
    <cellStyle name="Normal 2 2 2 15 2 2 2" xfId="40774"/>
    <cellStyle name="Normal 2 2 2 15 2 3" xfId="26440"/>
    <cellStyle name="Normal 2 2 2 15 2 3 2" xfId="45054"/>
    <cellStyle name="Normal 2 2 2 15 2 4" xfId="30724"/>
    <cellStyle name="Normal 2 2 2 15 2 4 2" xfId="49338"/>
    <cellStyle name="Normal 2 2 2 15 2 5" xfId="11568"/>
    <cellStyle name="Normal 2 2 2 15 2 6" xfId="34113"/>
    <cellStyle name="Normal 2 2 2 15 3" xfId="19288"/>
    <cellStyle name="Normal 2 2 2 15 3 2" xfId="37912"/>
    <cellStyle name="Normal 2 2 2 15 4" xfId="24033"/>
    <cellStyle name="Normal 2 2 2 15 4 2" xfId="42647"/>
    <cellStyle name="Normal 2 2 2 15 5" xfId="28317"/>
    <cellStyle name="Normal 2 2 2 15 5 2" xfId="46931"/>
    <cellStyle name="Normal 2 2 2 15 6" xfId="10054"/>
    <cellStyle name="Normal 2 2 2 15 7" xfId="32600"/>
    <cellStyle name="Normal 2 2 2 16" xfId="2204"/>
    <cellStyle name="Normal 2 2 2 2" xfId="101"/>
    <cellStyle name="Normal 2 2 2 2 10" xfId="2205"/>
    <cellStyle name="Normal 2 2 2 2 10 2" xfId="8542"/>
    <cellStyle name="Normal 2 2 2 2 10 2 2" xfId="22156"/>
    <cellStyle name="Normal 2 2 2 2 10 2 2 2" xfId="40775"/>
    <cellStyle name="Normal 2 2 2 2 10 2 3" xfId="26441"/>
    <cellStyle name="Normal 2 2 2 2 10 2 3 2" xfId="45055"/>
    <cellStyle name="Normal 2 2 2 2 10 2 4" xfId="30725"/>
    <cellStyle name="Normal 2 2 2 2 10 2 4 2" xfId="49339"/>
    <cellStyle name="Normal 2 2 2 2 10 2 5" xfId="11569"/>
    <cellStyle name="Normal 2 2 2 2 10 2 6" xfId="34114"/>
    <cellStyle name="Normal 2 2 2 2 10 3" xfId="19289"/>
    <cellStyle name="Normal 2 2 2 2 10 3 2" xfId="37913"/>
    <cellStyle name="Normal 2 2 2 2 10 4" xfId="24034"/>
    <cellStyle name="Normal 2 2 2 2 10 4 2" xfId="42648"/>
    <cellStyle name="Normal 2 2 2 2 10 5" xfId="28318"/>
    <cellStyle name="Normal 2 2 2 2 10 5 2" xfId="46932"/>
    <cellStyle name="Normal 2 2 2 2 10 6" xfId="10055"/>
    <cellStyle name="Normal 2 2 2 2 10 7" xfId="32601"/>
    <cellStyle name="Normal 2 2 2 2 11" xfId="2206"/>
    <cellStyle name="Normal 2 2 2 2 11 2" xfId="8543"/>
    <cellStyle name="Normal 2 2 2 2 11 2 2" xfId="22157"/>
    <cellStyle name="Normal 2 2 2 2 11 2 2 2" xfId="40776"/>
    <cellStyle name="Normal 2 2 2 2 11 2 3" xfId="26442"/>
    <cellStyle name="Normal 2 2 2 2 11 2 3 2" xfId="45056"/>
    <cellStyle name="Normal 2 2 2 2 11 2 4" xfId="30726"/>
    <cellStyle name="Normal 2 2 2 2 11 2 4 2" xfId="49340"/>
    <cellStyle name="Normal 2 2 2 2 11 2 5" xfId="11570"/>
    <cellStyle name="Normal 2 2 2 2 11 2 6" xfId="34115"/>
    <cellStyle name="Normal 2 2 2 2 11 3" xfId="19290"/>
    <cellStyle name="Normal 2 2 2 2 11 3 2" xfId="37914"/>
    <cellStyle name="Normal 2 2 2 2 11 4" xfId="24035"/>
    <cellStyle name="Normal 2 2 2 2 11 4 2" xfId="42649"/>
    <cellStyle name="Normal 2 2 2 2 11 5" xfId="28319"/>
    <cellStyle name="Normal 2 2 2 2 11 5 2" xfId="46933"/>
    <cellStyle name="Normal 2 2 2 2 11 6" xfId="10056"/>
    <cellStyle name="Normal 2 2 2 2 11 7" xfId="32602"/>
    <cellStyle name="Normal 2 2 2 2 12" xfId="2207"/>
    <cellStyle name="Normal 2 2 2 2 2" xfId="2208"/>
    <cellStyle name="Normal 2 2 2 2 2 10" xfId="28320"/>
    <cellStyle name="Normal 2 2 2 2 2 10 2" xfId="46934"/>
    <cellStyle name="Normal 2 2 2 2 2 11" xfId="10057"/>
    <cellStyle name="Normal 2 2 2 2 2 12" xfId="32603"/>
    <cellStyle name="Normal 2 2 2 2 2 2" xfId="2209"/>
    <cellStyle name="Normal 2 2 2 2 2 2 2" xfId="2210"/>
    <cellStyle name="Normal 2 2 2 2 2 2 2 2" xfId="8546"/>
    <cellStyle name="Normal 2 2 2 2 2 2 2 2 2" xfId="22160"/>
    <cellStyle name="Normal 2 2 2 2 2 2 2 2 2 2" xfId="40779"/>
    <cellStyle name="Normal 2 2 2 2 2 2 2 2 3" xfId="26445"/>
    <cellStyle name="Normal 2 2 2 2 2 2 2 2 3 2" xfId="45059"/>
    <cellStyle name="Normal 2 2 2 2 2 2 2 2 4" xfId="30729"/>
    <cellStyle name="Normal 2 2 2 2 2 2 2 2 4 2" xfId="49343"/>
    <cellStyle name="Normal 2 2 2 2 2 2 2 2 5" xfId="11573"/>
    <cellStyle name="Normal 2 2 2 2 2 2 2 2 6" xfId="34118"/>
    <cellStyle name="Normal 2 2 2 2 2 2 2 3" xfId="19293"/>
    <cellStyle name="Normal 2 2 2 2 2 2 2 3 2" xfId="37917"/>
    <cellStyle name="Normal 2 2 2 2 2 2 2 4" xfId="24038"/>
    <cellStyle name="Normal 2 2 2 2 2 2 2 4 2" xfId="42652"/>
    <cellStyle name="Normal 2 2 2 2 2 2 2 5" xfId="28322"/>
    <cellStyle name="Normal 2 2 2 2 2 2 2 5 2" xfId="46936"/>
    <cellStyle name="Normal 2 2 2 2 2 2 2 6" xfId="10059"/>
    <cellStyle name="Normal 2 2 2 2 2 2 2 7" xfId="32605"/>
    <cellStyle name="Normal 2 2 2 2 2 2 3" xfId="8545"/>
    <cellStyle name="Normal 2 2 2 2 2 2 3 2" xfId="22159"/>
    <cellStyle name="Normal 2 2 2 2 2 2 3 2 2" xfId="40778"/>
    <cellStyle name="Normal 2 2 2 2 2 2 3 3" xfId="26444"/>
    <cellStyle name="Normal 2 2 2 2 2 2 3 3 2" xfId="45058"/>
    <cellStyle name="Normal 2 2 2 2 2 2 3 4" xfId="30728"/>
    <cellStyle name="Normal 2 2 2 2 2 2 3 4 2" xfId="49342"/>
    <cellStyle name="Normal 2 2 2 2 2 2 3 5" xfId="11572"/>
    <cellStyle name="Normal 2 2 2 2 2 2 3 6" xfId="34117"/>
    <cellStyle name="Normal 2 2 2 2 2 2 4" xfId="19292"/>
    <cellStyle name="Normal 2 2 2 2 2 2 4 2" xfId="37916"/>
    <cellStyle name="Normal 2 2 2 2 2 2 5" xfId="24037"/>
    <cellStyle name="Normal 2 2 2 2 2 2 5 2" xfId="42651"/>
    <cellStyle name="Normal 2 2 2 2 2 2 6" xfId="28321"/>
    <cellStyle name="Normal 2 2 2 2 2 2 6 2" xfId="46935"/>
    <cellStyle name="Normal 2 2 2 2 2 2 7" xfId="10058"/>
    <cellStyle name="Normal 2 2 2 2 2 2 8" xfId="32604"/>
    <cellStyle name="Normal 2 2 2 2 2 3" xfId="2211"/>
    <cellStyle name="Normal 2 2 2 2 2 3 2" xfId="2212"/>
    <cellStyle name="Normal 2 2 2 2 2 3 2 2" xfId="8548"/>
    <cellStyle name="Normal 2 2 2 2 2 3 2 2 2" xfId="22162"/>
    <cellStyle name="Normal 2 2 2 2 2 3 2 2 2 2" xfId="40781"/>
    <cellStyle name="Normal 2 2 2 2 2 3 2 2 3" xfId="26447"/>
    <cellStyle name="Normal 2 2 2 2 2 3 2 2 3 2" xfId="45061"/>
    <cellStyle name="Normal 2 2 2 2 2 3 2 2 4" xfId="30731"/>
    <cellStyle name="Normal 2 2 2 2 2 3 2 2 4 2" xfId="49345"/>
    <cellStyle name="Normal 2 2 2 2 2 3 2 2 5" xfId="11575"/>
    <cellStyle name="Normal 2 2 2 2 2 3 2 2 6" xfId="34120"/>
    <cellStyle name="Normal 2 2 2 2 2 3 2 3" xfId="19295"/>
    <cellStyle name="Normal 2 2 2 2 2 3 2 3 2" xfId="37919"/>
    <cellStyle name="Normal 2 2 2 2 2 3 2 4" xfId="24040"/>
    <cellStyle name="Normal 2 2 2 2 2 3 2 4 2" xfId="42654"/>
    <cellStyle name="Normal 2 2 2 2 2 3 2 5" xfId="28324"/>
    <cellStyle name="Normal 2 2 2 2 2 3 2 5 2" xfId="46938"/>
    <cellStyle name="Normal 2 2 2 2 2 3 2 6" xfId="10061"/>
    <cellStyle name="Normal 2 2 2 2 2 3 2 7" xfId="32607"/>
    <cellStyle name="Normal 2 2 2 2 2 3 3" xfId="8547"/>
    <cellStyle name="Normal 2 2 2 2 2 3 3 2" xfId="22161"/>
    <cellStyle name="Normal 2 2 2 2 2 3 3 2 2" xfId="40780"/>
    <cellStyle name="Normal 2 2 2 2 2 3 3 3" xfId="26446"/>
    <cellStyle name="Normal 2 2 2 2 2 3 3 3 2" xfId="45060"/>
    <cellStyle name="Normal 2 2 2 2 2 3 3 4" xfId="30730"/>
    <cellStyle name="Normal 2 2 2 2 2 3 3 4 2" xfId="49344"/>
    <cellStyle name="Normal 2 2 2 2 2 3 3 5" xfId="11574"/>
    <cellStyle name="Normal 2 2 2 2 2 3 3 6" xfId="34119"/>
    <cellStyle name="Normal 2 2 2 2 2 3 4" xfId="19294"/>
    <cellStyle name="Normal 2 2 2 2 2 3 4 2" xfId="37918"/>
    <cellStyle name="Normal 2 2 2 2 2 3 5" xfId="24039"/>
    <cellStyle name="Normal 2 2 2 2 2 3 5 2" xfId="42653"/>
    <cellStyle name="Normal 2 2 2 2 2 3 6" xfId="28323"/>
    <cellStyle name="Normal 2 2 2 2 2 3 6 2" xfId="46937"/>
    <cellStyle name="Normal 2 2 2 2 2 3 7" xfId="10060"/>
    <cellStyle name="Normal 2 2 2 2 2 3 8" xfId="32606"/>
    <cellStyle name="Normal 2 2 2 2 2 4" xfId="2213"/>
    <cellStyle name="Normal 2 2 2 2 2 4 2" xfId="2214"/>
    <cellStyle name="Normal 2 2 2 2 2 4 2 2" xfId="8550"/>
    <cellStyle name="Normal 2 2 2 2 2 4 2 2 2" xfId="22164"/>
    <cellStyle name="Normal 2 2 2 2 2 4 2 2 2 2" xfId="40783"/>
    <cellStyle name="Normal 2 2 2 2 2 4 2 2 3" xfId="26449"/>
    <cellStyle name="Normal 2 2 2 2 2 4 2 2 3 2" xfId="45063"/>
    <cellStyle name="Normal 2 2 2 2 2 4 2 2 4" xfId="30733"/>
    <cellStyle name="Normal 2 2 2 2 2 4 2 2 4 2" xfId="49347"/>
    <cellStyle name="Normal 2 2 2 2 2 4 2 2 5" xfId="11577"/>
    <cellStyle name="Normal 2 2 2 2 2 4 2 2 6" xfId="34122"/>
    <cellStyle name="Normal 2 2 2 2 2 4 2 3" xfId="19297"/>
    <cellStyle name="Normal 2 2 2 2 2 4 2 3 2" xfId="37921"/>
    <cellStyle name="Normal 2 2 2 2 2 4 2 4" xfId="24042"/>
    <cellStyle name="Normal 2 2 2 2 2 4 2 4 2" xfId="42656"/>
    <cellStyle name="Normal 2 2 2 2 2 4 2 5" xfId="28326"/>
    <cellStyle name="Normal 2 2 2 2 2 4 2 5 2" xfId="46940"/>
    <cellStyle name="Normal 2 2 2 2 2 4 2 6" xfId="10063"/>
    <cellStyle name="Normal 2 2 2 2 2 4 2 7" xfId="32609"/>
    <cellStyle name="Normal 2 2 2 2 2 4 3" xfId="8549"/>
    <cellStyle name="Normal 2 2 2 2 2 4 3 2" xfId="22163"/>
    <cellStyle name="Normal 2 2 2 2 2 4 3 2 2" xfId="40782"/>
    <cellStyle name="Normal 2 2 2 2 2 4 3 3" xfId="26448"/>
    <cellStyle name="Normal 2 2 2 2 2 4 3 3 2" xfId="45062"/>
    <cellStyle name="Normal 2 2 2 2 2 4 3 4" xfId="30732"/>
    <cellStyle name="Normal 2 2 2 2 2 4 3 4 2" xfId="49346"/>
    <cellStyle name="Normal 2 2 2 2 2 4 3 5" xfId="11576"/>
    <cellStyle name="Normal 2 2 2 2 2 4 3 6" xfId="34121"/>
    <cellStyle name="Normal 2 2 2 2 2 4 4" xfId="19296"/>
    <cellStyle name="Normal 2 2 2 2 2 4 4 2" xfId="37920"/>
    <cellStyle name="Normal 2 2 2 2 2 4 5" xfId="24041"/>
    <cellStyle name="Normal 2 2 2 2 2 4 5 2" xfId="42655"/>
    <cellStyle name="Normal 2 2 2 2 2 4 6" xfId="28325"/>
    <cellStyle name="Normal 2 2 2 2 2 4 6 2" xfId="46939"/>
    <cellStyle name="Normal 2 2 2 2 2 4 7" xfId="10062"/>
    <cellStyle name="Normal 2 2 2 2 2 4 8" xfId="32608"/>
    <cellStyle name="Normal 2 2 2 2 2 5" xfId="2215"/>
    <cellStyle name="Normal 2 2 2 2 2 5 2" xfId="2216"/>
    <cellStyle name="Normal 2 2 2 2 2 5 2 2" xfId="8552"/>
    <cellStyle name="Normal 2 2 2 2 2 5 2 2 2" xfId="22166"/>
    <cellStyle name="Normal 2 2 2 2 2 5 2 2 2 2" xfId="40785"/>
    <cellStyle name="Normal 2 2 2 2 2 5 2 2 3" xfId="26451"/>
    <cellStyle name="Normal 2 2 2 2 2 5 2 2 3 2" xfId="45065"/>
    <cellStyle name="Normal 2 2 2 2 2 5 2 2 4" xfId="30735"/>
    <cellStyle name="Normal 2 2 2 2 2 5 2 2 4 2" xfId="49349"/>
    <cellStyle name="Normal 2 2 2 2 2 5 2 2 5" xfId="11579"/>
    <cellStyle name="Normal 2 2 2 2 2 5 2 2 6" xfId="34124"/>
    <cellStyle name="Normal 2 2 2 2 2 5 2 3" xfId="19299"/>
    <cellStyle name="Normal 2 2 2 2 2 5 2 3 2" xfId="37923"/>
    <cellStyle name="Normal 2 2 2 2 2 5 2 4" xfId="24044"/>
    <cellStyle name="Normal 2 2 2 2 2 5 2 4 2" xfId="42658"/>
    <cellStyle name="Normal 2 2 2 2 2 5 2 5" xfId="28328"/>
    <cellStyle name="Normal 2 2 2 2 2 5 2 5 2" xfId="46942"/>
    <cellStyle name="Normal 2 2 2 2 2 5 2 6" xfId="10065"/>
    <cellStyle name="Normal 2 2 2 2 2 5 2 7" xfId="32611"/>
    <cellStyle name="Normal 2 2 2 2 2 5 3" xfId="8551"/>
    <cellStyle name="Normal 2 2 2 2 2 5 3 2" xfId="22165"/>
    <cellStyle name="Normal 2 2 2 2 2 5 3 2 2" xfId="40784"/>
    <cellStyle name="Normal 2 2 2 2 2 5 3 3" xfId="26450"/>
    <cellStyle name="Normal 2 2 2 2 2 5 3 3 2" xfId="45064"/>
    <cellStyle name="Normal 2 2 2 2 2 5 3 4" xfId="30734"/>
    <cellStyle name="Normal 2 2 2 2 2 5 3 4 2" xfId="49348"/>
    <cellStyle name="Normal 2 2 2 2 2 5 3 5" xfId="11578"/>
    <cellStyle name="Normal 2 2 2 2 2 5 3 6" xfId="34123"/>
    <cellStyle name="Normal 2 2 2 2 2 5 4" xfId="19298"/>
    <cellStyle name="Normal 2 2 2 2 2 5 4 2" xfId="37922"/>
    <cellStyle name="Normal 2 2 2 2 2 5 5" xfId="24043"/>
    <cellStyle name="Normal 2 2 2 2 2 5 5 2" xfId="42657"/>
    <cellStyle name="Normal 2 2 2 2 2 5 6" xfId="28327"/>
    <cellStyle name="Normal 2 2 2 2 2 5 6 2" xfId="46941"/>
    <cellStyle name="Normal 2 2 2 2 2 5 7" xfId="10064"/>
    <cellStyle name="Normal 2 2 2 2 2 5 8" xfId="32610"/>
    <cellStyle name="Normal 2 2 2 2 2 6" xfId="2217"/>
    <cellStyle name="Normal 2 2 2 2 2 6 2" xfId="8553"/>
    <cellStyle name="Normal 2 2 2 2 2 6 2 2" xfId="22167"/>
    <cellStyle name="Normal 2 2 2 2 2 6 2 2 2" xfId="40786"/>
    <cellStyle name="Normal 2 2 2 2 2 6 2 3" xfId="26452"/>
    <cellStyle name="Normal 2 2 2 2 2 6 2 3 2" xfId="45066"/>
    <cellStyle name="Normal 2 2 2 2 2 6 2 4" xfId="30736"/>
    <cellStyle name="Normal 2 2 2 2 2 6 2 4 2" xfId="49350"/>
    <cellStyle name="Normal 2 2 2 2 2 6 2 5" xfId="11580"/>
    <cellStyle name="Normal 2 2 2 2 2 6 2 6" xfId="34125"/>
    <cellStyle name="Normal 2 2 2 2 2 6 3" xfId="19300"/>
    <cellStyle name="Normal 2 2 2 2 2 6 3 2" xfId="37924"/>
    <cellStyle name="Normal 2 2 2 2 2 6 4" xfId="24045"/>
    <cellStyle name="Normal 2 2 2 2 2 6 4 2" xfId="42659"/>
    <cellStyle name="Normal 2 2 2 2 2 6 5" xfId="28329"/>
    <cellStyle name="Normal 2 2 2 2 2 6 5 2" xfId="46943"/>
    <cellStyle name="Normal 2 2 2 2 2 6 6" xfId="10066"/>
    <cellStyle name="Normal 2 2 2 2 2 6 7" xfId="32612"/>
    <cellStyle name="Normal 2 2 2 2 2 7" xfId="8544"/>
    <cellStyle name="Normal 2 2 2 2 2 7 2" xfId="22158"/>
    <cellStyle name="Normal 2 2 2 2 2 7 2 2" xfId="40777"/>
    <cellStyle name="Normal 2 2 2 2 2 7 3" xfId="26443"/>
    <cellStyle name="Normal 2 2 2 2 2 7 3 2" xfId="45057"/>
    <cellStyle name="Normal 2 2 2 2 2 7 4" xfId="30727"/>
    <cellStyle name="Normal 2 2 2 2 2 7 4 2" xfId="49341"/>
    <cellStyle name="Normal 2 2 2 2 2 7 5" xfId="11571"/>
    <cellStyle name="Normal 2 2 2 2 2 7 6" xfId="34116"/>
    <cellStyle name="Normal 2 2 2 2 2 8" xfId="19291"/>
    <cellStyle name="Normal 2 2 2 2 2 8 2" xfId="37915"/>
    <cellStyle name="Normal 2 2 2 2 2 9" xfId="24036"/>
    <cellStyle name="Normal 2 2 2 2 2 9 2" xfId="42650"/>
    <cellStyle name="Normal 2 2 2 2 3" xfId="2218"/>
    <cellStyle name="Normal 2 2 2 2 3 2" xfId="2219"/>
    <cellStyle name="Normal 2 2 2 2 3 2 2" xfId="8555"/>
    <cellStyle name="Normal 2 2 2 2 3 2 2 2" xfId="22169"/>
    <cellStyle name="Normal 2 2 2 2 3 2 2 2 2" xfId="40788"/>
    <cellStyle name="Normal 2 2 2 2 3 2 2 3" xfId="26454"/>
    <cellStyle name="Normal 2 2 2 2 3 2 2 3 2" xfId="45068"/>
    <cellStyle name="Normal 2 2 2 2 3 2 2 4" xfId="30738"/>
    <cellStyle name="Normal 2 2 2 2 3 2 2 4 2" xfId="49352"/>
    <cellStyle name="Normal 2 2 2 2 3 2 2 5" xfId="11582"/>
    <cellStyle name="Normal 2 2 2 2 3 2 2 6" xfId="34127"/>
    <cellStyle name="Normal 2 2 2 2 3 2 3" xfId="19302"/>
    <cellStyle name="Normal 2 2 2 2 3 2 3 2" xfId="37926"/>
    <cellStyle name="Normal 2 2 2 2 3 2 4" xfId="24047"/>
    <cellStyle name="Normal 2 2 2 2 3 2 4 2" xfId="42661"/>
    <cellStyle name="Normal 2 2 2 2 3 2 5" xfId="28331"/>
    <cellStyle name="Normal 2 2 2 2 3 2 5 2" xfId="46945"/>
    <cellStyle name="Normal 2 2 2 2 3 2 6" xfId="10068"/>
    <cellStyle name="Normal 2 2 2 2 3 2 7" xfId="32614"/>
    <cellStyle name="Normal 2 2 2 2 3 3" xfId="8554"/>
    <cellStyle name="Normal 2 2 2 2 3 3 2" xfId="22168"/>
    <cellStyle name="Normal 2 2 2 2 3 3 2 2" xfId="40787"/>
    <cellStyle name="Normal 2 2 2 2 3 3 3" xfId="26453"/>
    <cellStyle name="Normal 2 2 2 2 3 3 3 2" xfId="45067"/>
    <cellStyle name="Normal 2 2 2 2 3 3 4" xfId="30737"/>
    <cellStyle name="Normal 2 2 2 2 3 3 4 2" xfId="49351"/>
    <cellStyle name="Normal 2 2 2 2 3 3 5" xfId="11581"/>
    <cellStyle name="Normal 2 2 2 2 3 3 6" xfId="34126"/>
    <cellStyle name="Normal 2 2 2 2 3 4" xfId="19301"/>
    <cellStyle name="Normal 2 2 2 2 3 4 2" xfId="37925"/>
    <cellStyle name="Normal 2 2 2 2 3 5" xfId="24046"/>
    <cellStyle name="Normal 2 2 2 2 3 5 2" xfId="42660"/>
    <cellStyle name="Normal 2 2 2 2 3 6" xfId="28330"/>
    <cellStyle name="Normal 2 2 2 2 3 6 2" xfId="46944"/>
    <cellStyle name="Normal 2 2 2 2 3 7" xfId="10067"/>
    <cellStyle name="Normal 2 2 2 2 3 8" xfId="32613"/>
    <cellStyle name="Normal 2 2 2 2 4" xfId="2220"/>
    <cellStyle name="Normal 2 2 2 2 4 2" xfId="2221"/>
    <cellStyle name="Normal 2 2 2 2 4 2 2" xfId="8557"/>
    <cellStyle name="Normal 2 2 2 2 4 2 2 2" xfId="22171"/>
    <cellStyle name="Normal 2 2 2 2 4 2 2 2 2" xfId="40790"/>
    <cellStyle name="Normal 2 2 2 2 4 2 2 3" xfId="26456"/>
    <cellStyle name="Normal 2 2 2 2 4 2 2 3 2" xfId="45070"/>
    <cellStyle name="Normal 2 2 2 2 4 2 2 4" xfId="30740"/>
    <cellStyle name="Normal 2 2 2 2 4 2 2 4 2" xfId="49354"/>
    <cellStyle name="Normal 2 2 2 2 4 2 2 5" xfId="11584"/>
    <cellStyle name="Normal 2 2 2 2 4 2 2 6" xfId="34129"/>
    <cellStyle name="Normal 2 2 2 2 4 2 3" xfId="19304"/>
    <cellStyle name="Normal 2 2 2 2 4 2 3 2" xfId="37928"/>
    <cellStyle name="Normal 2 2 2 2 4 2 4" xfId="24049"/>
    <cellStyle name="Normal 2 2 2 2 4 2 4 2" xfId="42663"/>
    <cellStyle name="Normal 2 2 2 2 4 2 5" xfId="28333"/>
    <cellStyle name="Normal 2 2 2 2 4 2 5 2" xfId="46947"/>
    <cellStyle name="Normal 2 2 2 2 4 2 6" xfId="10070"/>
    <cellStyle name="Normal 2 2 2 2 4 2 7" xfId="32616"/>
    <cellStyle name="Normal 2 2 2 2 4 3" xfId="8556"/>
    <cellStyle name="Normal 2 2 2 2 4 3 2" xfId="22170"/>
    <cellStyle name="Normal 2 2 2 2 4 3 2 2" xfId="40789"/>
    <cellStyle name="Normal 2 2 2 2 4 3 3" xfId="26455"/>
    <cellStyle name="Normal 2 2 2 2 4 3 3 2" xfId="45069"/>
    <cellStyle name="Normal 2 2 2 2 4 3 4" xfId="30739"/>
    <cellStyle name="Normal 2 2 2 2 4 3 4 2" xfId="49353"/>
    <cellStyle name="Normal 2 2 2 2 4 3 5" xfId="11583"/>
    <cellStyle name="Normal 2 2 2 2 4 3 6" xfId="34128"/>
    <cellStyle name="Normal 2 2 2 2 4 4" xfId="19303"/>
    <cellStyle name="Normal 2 2 2 2 4 4 2" xfId="37927"/>
    <cellStyle name="Normal 2 2 2 2 4 5" xfId="24048"/>
    <cellStyle name="Normal 2 2 2 2 4 5 2" xfId="42662"/>
    <cellStyle name="Normal 2 2 2 2 4 6" xfId="28332"/>
    <cellStyle name="Normal 2 2 2 2 4 6 2" xfId="46946"/>
    <cellStyle name="Normal 2 2 2 2 4 7" xfId="10069"/>
    <cellStyle name="Normal 2 2 2 2 4 8" xfId="32615"/>
    <cellStyle name="Normal 2 2 2 2 5" xfId="2222"/>
    <cellStyle name="Normal 2 2 2 2 5 2" xfId="2223"/>
    <cellStyle name="Normal 2 2 2 2 5 2 2" xfId="8559"/>
    <cellStyle name="Normal 2 2 2 2 5 2 2 2" xfId="22173"/>
    <cellStyle name="Normal 2 2 2 2 5 2 2 2 2" xfId="40792"/>
    <cellStyle name="Normal 2 2 2 2 5 2 2 3" xfId="26458"/>
    <cellStyle name="Normal 2 2 2 2 5 2 2 3 2" xfId="45072"/>
    <cellStyle name="Normal 2 2 2 2 5 2 2 4" xfId="30742"/>
    <cellStyle name="Normal 2 2 2 2 5 2 2 4 2" xfId="49356"/>
    <cellStyle name="Normal 2 2 2 2 5 2 2 5" xfId="11586"/>
    <cellStyle name="Normal 2 2 2 2 5 2 2 6" xfId="34131"/>
    <cellStyle name="Normal 2 2 2 2 5 2 3" xfId="19306"/>
    <cellStyle name="Normal 2 2 2 2 5 2 3 2" xfId="37930"/>
    <cellStyle name="Normal 2 2 2 2 5 2 4" xfId="24051"/>
    <cellStyle name="Normal 2 2 2 2 5 2 4 2" xfId="42665"/>
    <cellStyle name="Normal 2 2 2 2 5 2 5" xfId="28335"/>
    <cellStyle name="Normal 2 2 2 2 5 2 5 2" xfId="46949"/>
    <cellStyle name="Normal 2 2 2 2 5 2 6" xfId="10072"/>
    <cellStyle name="Normal 2 2 2 2 5 2 7" xfId="32618"/>
    <cellStyle name="Normal 2 2 2 2 5 3" xfId="8558"/>
    <cellStyle name="Normal 2 2 2 2 5 3 2" xfId="22172"/>
    <cellStyle name="Normal 2 2 2 2 5 3 2 2" xfId="40791"/>
    <cellStyle name="Normal 2 2 2 2 5 3 3" xfId="26457"/>
    <cellStyle name="Normal 2 2 2 2 5 3 3 2" xfId="45071"/>
    <cellStyle name="Normal 2 2 2 2 5 3 4" xfId="30741"/>
    <cellStyle name="Normal 2 2 2 2 5 3 4 2" xfId="49355"/>
    <cellStyle name="Normal 2 2 2 2 5 3 5" xfId="11585"/>
    <cellStyle name="Normal 2 2 2 2 5 3 6" xfId="34130"/>
    <cellStyle name="Normal 2 2 2 2 5 4" xfId="19305"/>
    <cellStyle name="Normal 2 2 2 2 5 4 2" xfId="37929"/>
    <cellStyle name="Normal 2 2 2 2 5 5" xfId="24050"/>
    <cellStyle name="Normal 2 2 2 2 5 5 2" xfId="42664"/>
    <cellStyle name="Normal 2 2 2 2 5 6" xfId="28334"/>
    <cellStyle name="Normal 2 2 2 2 5 6 2" xfId="46948"/>
    <cellStyle name="Normal 2 2 2 2 5 7" xfId="10071"/>
    <cellStyle name="Normal 2 2 2 2 5 8" xfId="32617"/>
    <cellStyle name="Normal 2 2 2 2 6" xfId="2224"/>
    <cellStyle name="Normal 2 2 2 2 6 2" xfId="2225"/>
    <cellStyle name="Normal 2 2 2 2 6 2 2" xfId="8561"/>
    <cellStyle name="Normal 2 2 2 2 6 2 2 2" xfId="22175"/>
    <cellStyle name="Normal 2 2 2 2 6 2 2 2 2" xfId="40794"/>
    <cellStyle name="Normal 2 2 2 2 6 2 2 3" xfId="26460"/>
    <cellStyle name="Normal 2 2 2 2 6 2 2 3 2" xfId="45074"/>
    <cellStyle name="Normal 2 2 2 2 6 2 2 4" xfId="30744"/>
    <cellStyle name="Normal 2 2 2 2 6 2 2 4 2" xfId="49358"/>
    <cellStyle name="Normal 2 2 2 2 6 2 2 5" xfId="11588"/>
    <cellStyle name="Normal 2 2 2 2 6 2 2 6" xfId="34133"/>
    <cellStyle name="Normal 2 2 2 2 6 2 3" xfId="19308"/>
    <cellStyle name="Normal 2 2 2 2 6 2 3 2" xfId="37932"/>
    <cellStyle name="Normal 2 2 2 2 6 2 4" xfId="24053"/>
    <cellStyle name="Normal 2 2 2 2 6 2 4 2" xfId="42667"/>
    <cellStyle name="Normal 2 2 2 2 6 2 5" xfId="28337"/>
    <cellStyle name="Normal 2 2 2 2 6 2 5 2" xfId="46951"/>
    <cellStyle name="Normal 2 2 2 2 6 2 6" xfId="10074"/>
    <cellStyle name="Normal 2 2 2 2 6 2 7" xfId="32620"/>
    <cellStyle name="Normal 2 2 2 2 6 3" xfId="8560"/>
    <cellStyle name="Normal 2 2 2 2 6 3 2" xfId="22174"/>
    <cellStyle name="Normal 2 2 2 2 6 3 2 2" xfId="40793"/>
    <cellStyle name="Normal 2 2 2 2 6 3 3" xfId="26459"/>
    <cellStyle name="Normal 2 2 2 2 6 3 3 2" xfId="45073"/>
    <cellStyle name="Normal 2 2 2 2 6 3 4" xfId="30743"/>
    <cellStyle name="Normal 2 2 2 2 6 3 4 2" xfId="49357"/>
    <cellStyle name="Normal 2 2 2 2 6 3 5" xfId="11587"/>
    <cellStyle name="Normal 2 2 2 2 6 3 6" xfId="34132"/>
    <cellStyle name="Normal 2 2 2 2 6 4" xfId="19307"/>
    <cellStyle name="Normal 2 2 2 2 6 4 2" xfId="37931"/>
    <cellStyle name="Normal 2 2 2 2 6 5" xfId="24052"/>
    <cellStyle name="Normal 2 2 2 2 6 5 2" xfId="42666"/>
    <cellStyle name="Normal 2 2 2 2 6 6" xfId="28336"/>
    <cellStyle name="Normal 2 2 2 2 6 6 2" xfId="46950"/>
    <cellStyle name="Normal 2 2 2 2 6 7" xfId="10073"/>
    <cellStyle name="Normal 2 2 2 2 6 8" xfId="32619"/>
    <cellStyle name="Normal 2 2 2 2 7" xfId="2226"/>
    <cellStyle name="Normal 2 2 2 2 7 2" xfId="2227"/>
    <cellStyle name="Normal 2 2 2 2 7 2 2" xfId="8563"/>
    <cellStyle name="Normal 2 2 2 2 7 2 2 2" xfId="22177"/>
    <cellStyle name="Normal 2 2 2 2 7 2 2 2 2" xfId="40796"/>
    <cellStyle name="Normal 2 2 2 2 7 2 2 3" xfId="26462"/>
    <cellStyle name="Normal 2 2 2 2 7 2 2 3 2" xfId="45076"/>
    <cellStyle name="Normal 2 2 2 2 7 2 2 4" xfId="30746"/>
    <cellStyle name="Normal 2 2 2 2 7 2 2 4 2" xfId="49360"/>
    <cellStyle name="Normal 2 2 2 2 7 2 2 5" xfId="11590"/>
    <cellStyle name="Normal 2 2 2 2 7 2 2 6" xfId="34135"/>
    <cellStyle name="Normal 2 2 2 2 7 2 3" xfId="19310"/>
    <cellStyle name="Normal 2 2 2 2 7 2 3 2" xfId="37934"/>
    <cellStyle name="Normal 2 2 2 2 7 2 4" xfId="24055"/>
    <cellStyle name="Normal 2 2 2 2 7 2 4 2" xfId="42669"/>
    <cellStyle name="Normal 2 2 2 2 7 2 5" xfId="28339"/>
    <cellStyle name="Normal 2 2 2 2 7 2 5 2" xfId="46953"/>
    <cellStyle name="Normal 2 2 2 2 7 2 6" xfId="10076"/>
    <cellStyle name="Normal 2 2 2 2 7 2 7" xfId="32622"/>
    <cellStyle name="Normal 2 2 2 2 7 3" xfId="8562"/>
    <cellStyle name="Normal 2 2 2 2 7 3 2" xfId="22176"/>
    <cellStyle name="Normal 2 2 2 2 7 3 2 2" xfId="40795"/>
    <cellStyle name="Normal 2 2 2 2 7 3 3" xfId="26461"/>
    <cellStyle name="Normal 2 2 2 2 7 3 3 2" xfId="45075"/>
    <cellStyle name="Normal 2 2 2 2 7 3 4" xfId="30745"/>
    <cellStyle name="Normal 2 2 2 2 7 3 4 2" xfId="49359"/>
    <cellStyle name="Normal 2 2 2 2 7 3 5" xfId="11589"/>
    <cellStyle name="Normal 2 2 2 2 7 3 6" xfId="34134"/>
    <cellStyle name="Normal 2 2 2 2 7 4" xfId="19309"/>
    <cellStyle name="Normal 2 2 2 2 7 4 2" xfId="37933"/>
    <cellStyle name="Normal 2 2 2 2 7 5" xfId="24054"/>
    <cellStyle name="Normal 2 2 2 2 7 5 2" xfId="42668"/>
    <cellStyle name="Normal 2 2 2 2 7 6" xfId="28338"/>
    <cellStyle name="Normal 2 2 2 2 7 6 2" xfId="46952"/>
    <cellStyle name="Normal 2 2 2 2 7 7" xfId="10075"/>
    <cellStyle name="Normal 2 2 2 2 7 8" xfId="32621"/>
    <cellStyle name="Normal 2 2 2 2 8" xfId="2228"/>
    <cellStyle name="Normal 2 2 2 2 8 2" xfId="2229"/>
    <cellStyle name="Normal 2 2 2 2 8 2 2" xfId="8565"/>
    <cellStyle name="Normal 2 2 2 2 8 2 2 2" xfId="22179"/>
    <cellStyle name="Normal 2 2 2 2 8 2 2 2 2" xfId="40798"/>
    <cellStyle name="Normal 2 2 2 2 8 2 2 3" xfId="26464"/>
    <cellStyle name="Normal 2 2 2 2 8 2 2 3 2" xfId="45078"/>
    <cellStyle name="Normal 2 2 2 2 8 2 2 4" xfId="30748"/>
    <cellStyle name="Normal 2 2 2 2 8 2 2 4 2" xfId="49362"/>
    <cellStyle name="Normal 2 2 2 2 8 2 2 5" xfId="11592"/>
    <cellStyle name="Normal 2 2 2 2 8 2 2 6" xfId="34137"/>
    <cellStyle name="Normal 2 2 2 2 8 2 3" xfId="19312"/>
    <cellStyle name="Normal 2 2 2 2 8 2 3 2" xfId="37936"/>
    <cellStyle name="Normal 2 2 2 2 8 2 4" xfId="24057"/>
    <cellStyle name="Normal 2 2 2 2 8 2 4 2" xfId="42671"/>
    <cellStyle name="Normal 2 2 2 2 8 2 5" xfId="28341"/>
    <cellStyle name="Normal 2 2 2 2 8 2 5 2" xfId="46955"/>
    <cellStyle name="Normal 2 2 2 2 8 2 6" xfId="10078"/>
    <cellStyle name="Normal 2 2 2 2 8 2 7" xfId="32624"/>
    <cellStyle name="Normal 2 2 2 2 8 3" xfId="8564"/>
    <cellStyle name="Normal 2 2 2 2 8 3 2" xfId="22178"/>
    <cellStyle name="Normal 2 2 2 2 8 3 2 2" xfId="40797"/>
    <cellStyle name="Normal 2 2 2 2 8 3 3" xfId="26463"/>
    <cellStyle name="Normal 2 2 2 2 8 3 3 2" xfId="45077"/>
    <cellStyle name="Normal 2 2 2 2 8 3 4" xfId="30747"/>
    <cellStyle name="Normal 2 2 2 2 8 3 4 2" xfId="49361"/>
    <cellStyle name="Normal 2 2 2 2 8 3 5" xfId="11591"/>
    <cellStyle name="Normal 2 2 2 2 8 3 6" xfId="34136"/>
    <cellStyle name="Normal 2 2 2 2 8 4" xfId="19311"/>
    <cellStyle name="Normal 2 2 2 2 8 4 2" xfId="37935"/>
    <cellStyle name="Normal 2 2 2 2 8 5" xfId="24056"/>
    <cellStyle name="Normal 2 2 2 2 8 5 2" xfId="42670"/>
    <cellStyle name="Normal 2 2 2 2 8 6" xfId="28340"/>
    <cellStyle name="Normal 2 2 2 2 8 6 2" xfId="46954"/>
    <cellStyle name="Normal 2 2 2 2 8 7" xfId="10077"/>
    <cellStyle name="Normal 2 2 2 2 8 8" xfId="32623"/>
    <cellStyle name="Normal 2 2 2 2 9" xfId="2230"/>
    <cellStyle name="Normal 2 2 2 2 9 2" xfId="2231"/>
    <cellStyle name="Normal 2 2 2 2 9 2 2" xfId="8567"/>
    <cellStyle name="Normal 2 2 2 2 9 2 2 2" xfId="22181"/>
    <cellStyle name="Normal 2 2 2 2 9 2 2 2 2" xfId="40800"/>
    <cellStyle name="Normal 2 2 2 2 9 2 2 3" xfId="26466"/>
    <cellStyle name="Normal 2 2 2 2 9 2 2 3 2" xfId="45080"/>
    <cellStyle name="Normal 2 2 2 2 9 2 2 4" xfId="30750"/>
    <cellStyle name="Normal 2 2 2 2 9 2 2 4 2" xfId="49364"/>
    <cellStyle name="Normal 2 2 2 2 9 2 2 5" xfId="11594"/>
    <cellStyle name="Normal 2 2 2 2 9 2 2 6" xfId="34139"/>
    <cellStyle name="Normal 2 2 2 2 9 2 3" xfId="19314"/>
    <cellStyle name="Normal 2 2 2 2 9 2 3 2" xfId="37938"/>
    <cellStyle name="Normal 2 2 2 2 9 2 4" xfId="24059"/>
    <cellStyle name="Normal 2 2 2 2 9 2 4 2" xfId="42673"/>
    <cellStyle name="Normal 2 2 2 2 9 2 5" xfId="28343"/>
    <cellStyle name="Normal 2 2 2 2 9 2 5 2" xfId="46957"/>
    <cellStyle name="Normal 2 2 2 2 9 2 6" xfId="10080"/>
    <cellStyle name="Normal 2 2 2 2 9 2 7" xfId="32626"/>
    <cellStyle name="Normal 2 2 2 2 9 3" xfId="8566"/>
    <cellStyle name="Normal 2 2 2 2 9 3 2" xfId="22180"/>
    <cellStyle name="Normal 2 2 2 2 9 3 2 2" xfId="40799"/>
    <cellStyle name="Normal 2 2 2 2 9 3 3" xfId="26465"/>
    <cellStyle name="Normal 2 2 2 2 9 3 3 2" xfId="45079"/>
    <cellStyle name="Normal 2 2 2 2 9 3 4" xfId="30749"/>
    <cellStyle name="Normal 2 2 2 2 9 3 4 2" xfId="49363"/>
    <cellStyle name="Normal 2 2 2 2 9 3 5" xfId="11593"/>
    <cellStyle name="Normal 2 2 2 2 9 3 6" xfId="34138"/>
    <cellStyle name="Normal 2 2 2 2 9 4" xfId="19313"/>
    <cellStyle name="Normal 2 2 2 2 9 4 2" xfId="37937"/>
    <cellStyle name="Normal 2 2 2 2 9 5" xfId="24058"/>
    <cellStyle name="Normal 2 2 2 2 9 5 2" xfId="42672"/>
    <cellStyle name="Normal 2 2 2 2 9 6" xfId="28342"/>
    <cellStyle name="Normal 2 2 2 2 9 6 2" xfId="46956"/>
    <cellStyle name="Normal 2 2 2 2 9 7" xfId="10079"/>
    <cellStyle name="Normal 2 2 2 2 9 8" xfId="32625"/>
    <cellStyle name="Normal 2 2 2 3" xfId="171"/>
    <cellStyle name="Normal 2 2 2 3 10" xfId="2233"/>
    <cellStyle name="Normal 2 2 2 3 10 2" xfId="8569"/>
    <cellStyle name="Normal 2 2 2 3 10 2 2" xfId="22183"/>
    <cellStyle name="Normal 2 2 2 3 10 2 2 2" xfId="40802"/>
    <cellStyle name="Normal 2 2 2 3 10 2 3" xfId="26468"/>
    <cellStyle name="Normal 2 2 2 3 10 2 3 2" xfId="45082"/>
    <cellStyle name="Normal 2 2 2 3 10 2 4" xfId="30752"/>
    <cellStyle name="Normal 2 2 2 3 10 2 4 2" xfId="49366"/>
    <cellStyle name="Normal 2 2 2 3 10 2 5" xfId="11596"/>
    <cellStyle name="Normal 2 2 2 3 10 2 6" xfId="34141"/>
    <cellStyle name="Normal 2 2 2 3 10 3" xfId="19316"/>
    <cellStyle name="Normal 2 2 2 3 10 3 2" xfId="37940"/>
    <cellStyle name="Normal 2 2 2 3 10 4" xfId="24061"/>
    <cellStyle name="Normal 2 2 2 3 10 4 2" xfId="42675"/>
    <cellStyle name="Normal 2 2 2 3 10 5" xfId="28345"/>
    <cellStyle name="Normal 2 2 2 3 10 5 2" xfId="46959"/>
    <cellStyle name="Normal 2 2 2 3 10 6" xfId="10082"/>
    <cellStyle name="Normal 2 2 2 3 10 7" xfId="32628"/>
    <cellStyle name="Normal 2 2 2 3 11" xfId="2232"/>
    <cellStyle name="Normal 2 2 2 3 11 2" xfId="22182"/>
    <cellStyle name="Normal 2 2 2 3 11 2 2" xfId="40801"/>
    <cellStyle name="Normal 2 2 2 3 11 3" xfId="26467"/>
    <cellStyle name="Normal 2 2 2 3 11 3 2" xfId="45081"/>
    <cellStyle name="Normal 2 2 2 3 11 4" xfId="30751"/>
    <cellStyle name="Normal 2 2 2 3 11 4 2" xfId="49365"/>
    <cellStyle name="Normal 2 2 2 3 11 5" xfId="11595"/>
    <cellStyle name="Normal 2 2 2 3 11 6" xfId="34140"/>
    <cellStyle name="Normal 2 2 2 3 12" xfId="8568"/>
    <cellStyle name="Normal 2 2 2 3 12 2" xfId="19315"/>
    <cellStyle name="Normal 2 2 2 3 12 3" xfId="37939"/>
    <cellStyle name="Normal 2 2 2 3 13" xfId="24060"/>
    <cellStyle name="Normal 2 2 2 3 13 2" xfId="42674"/>
    <cellStyle name="Normal 2 2 2 3 14" xfId="28344"/>
    <cellStyle name="Normal 2 2 2 3 14 2" xfId="46958"/>
    <cellStyle name="Normal 2 2 2 3 15" xfId="10081"/>
    <cellStyle name="Normal 2 2 2 3 16" xfId="32627"/>
    <cellStyle name="Normal 2 2 2 3 2" xfId="211"/>
    <cellStyle name="Normal 2 2 2 3 2 10" xfId="28346"/>
    <cellStyle name="Normal 2 2 2 3 2 10 2" xfId="46960"/>
    <cellStyle name="Normal 2 2 2 3 2 11" xfId="10083"/>
    <cellStyle name="Normal 2 2 2 3 2 12" xfId="32629"/>
    <cellStyle name="Normal 2 2 2 3 2 2" xfId="293"/>
    <cellStyle name="Normal 2 2 2 3 2 2 2" xfId="2236"/>
    <cellStyle name="Normal 2 2 2 3 2 2 2 2" xfId="8572"/>
    <cellStyle name="Normal 2 2 2 3 2 2 2 2 2" xfId="22186"/>
    <cellStyle name="Normal 2 2 2 3 2 2 2 2 2 2" xfId="40805"/>
    <cellStyle name="Normal 2 2 2 3 2 2 2 2 3" xfId="26471"/>
    <cellStyle name="Normal 2 2 2 3 2 2 2 2 3 2" xfId="45085"/>
    <cellStyle name="Normal 2 2 2 3 2 2 2 2 4" xfId="30755"/>
    <cellStyle name="Normal 2 2 2 3 2 2 2 2 4 2" xfId="49369"/>
    <cellStyle name="Normal 2 2 2 3 2 2 2 2 5" xfId="11599"/>
    <cellStyle name="Normal 2 2 2 3 2 2 2 2 6" xfId="34144"/>
    <cellStyle name="Normal 2 2 2 3 2 2 2 3" xfId="19319"/>
    <cellStyle name="Normal 2 2 2 3 2 2 2 3 2" xfId="37943"/>
    <cellStyle name="Normal 2 2 2 3 2 2 2 4" xfId="24064"/>
    <cellStyle name="Normal 2 2 2 3 2 2 2 4 2" xfId="42678"/>
    <cellStyle name="Normal 2 2 2 3 2 2 2 5" xfId="28348"/>
    <cellStyle name="Normal 2 2 2 3 2 2 2 5 2" xfId="46962"/>
    <cellStyle name="Normal 2 2 2 3 2 2 2 6" xfId="10085"/>
    <cellStyle name="Normal 2 2 2 3 2 2 2 7" xfId="32631"/>
    <cellStyle name="Normal 2 2 2 3 2 2 3" xfId="2235"/>
    <cellStyle name="Normal 2 2 2 3 2 2 3 2" xfId="22185"/>
    <cellStyle name="Normal 2 2 2 3 2 2 3 2 2" xfId="40804"/>
    <cellStyle name="Normal 2 2 2 3 2 2 3 3" xfId="26470"/>
    <cellStyle name="Normal 2 2 2 3 2 2 3 3 2" xfId="45084"/>
    <cellStyle name="Normal 2 2 2 3 2 2 3 4" xfId="30754"/>
    <cellStyle name="Normal 2 2 2 3 2 2 3 4 2" xfId="49368"/>
    <cellStyle name="Normal 2 2 2 3 2 2 3 5" xfId="11598"/>
    <cellStyle name="Normal 2 2 2 3 2 2 3 6" xfId="34143"/>
    <cellStyle name="Normal 2 2 2 3 2 2 4" xfId="8571"/>
    <cellStyle name="Normal 2 2 2 3 2 2 4 2" xfId="19318"/>
    <cellStyle name="Normal 2 2 2 3 2 2 4 3" xfId="37942"/>
    <cellStyle name="Normal 2 2 2 3 2 2 5" xfId="24063"/>
    <cellStyle name="Normal 2 2 2 3 2 2 5 2" xfId="42677"/>
    <cellStyle name="Normal 2 2 2 3 2 2 6" xfId="28347"/>
    <cellStyle name="Normal 2 2 2 3 2 2 6 2" xfId="46961"/>
    <cellStyle name="Normal 2 2 2 3 2 2 7" xfId="10084"/>
    <cellStyle name="Normal 2 2 2 3 2 2 8" xfId="32630"/>
    <cellStyle name="Normal 2 2 2 3 2 3" xfId="2237"/>
    <cellStyle name="Normal 2 2 2 3 2 3 2" xfId="2238"/>
    <cellStyle name="Normal 2 2 2 3 2 3 2 2" xfId="8574"/>
    <cellStyle name="Normal 2 2 2 3 2 3 2 2 2" xfId="22188"/>
    <cellStyle name="Normal 2 2 2 3 2 3 2 2 2 2" xfId="40807"/>
    <cellStyle name="Normal 2 2 2 3 2 3 2 2 3" xfId="26473"/>
    <cellStyle name="Normal 2 2 2 3 2 3 2 2 3 2" xfId="45087"/>
    <cellStyle name="Normal 2 2 2 3 2 3 2 2 4" xfId="30757"/>
    <cellStyle name="Normal 2 2 2 3 2 3 2 2 4 2" xfId="49371"/>
    <cellStyle name="Normal 2 2 2 3 2 3 2 2 5" xfId="11601"/>
    <cellStyle name="Normal 2 2 2 3 2 3 2 2 6" xfId="34146"/>
    <cellStyle name="Normal 2 2 2 3 2 3 2 3" xfId="19321"/>
    <cellStyle name="Normal 2 2 2 3 2 3 2 3 2" xfId="37945"/>
    <cellStyle name="Normal 2 2 2 3 2 3 2 4" xfId="24066"/>
    <cellStyle name="Normal 2 2 2 3 2 3 2 4 2" xfId="42680"/>
    <cellStyle name="Normal 2 2 2 3 2 3 2 5" xfId="28350"/>
    <cellStyle name="Normal 2 2 2 3 2 3 2 5 2" xfId="46964"/>
    <cellStyle name="Normal 2 2 2 3 2 3 2 6" xfId="10087"/>
    <cellStyle name="Normal 2 2 2 3 2 3 2 7" xfId="32633"/>
    <cellStyle name="Normal 2 2 2 3 2 3 3" xfId="8573"/>
    <cellStyle name="Normal 2 2 2 3 2 3 3 2" xfId="22187"/>
    <cellStyle name="Normal 2 2 2 3 2 3 3 2 2" xfId="40806"/>
    <cellStyle name="Normal 2 2 2 3 2 3 3 3" xfId="26472"/>
    <cellStyle name="Normal 2 2 2 3 2 3 3 3 2" xfId="45086"/>
    <cellStyle name="Normal 2 2 2 3 2 3 3 4" xfId="30756"/>
    <cellStyle name="Normal 2 2 2 3 2 3 3 4 2" xfId="49370"/>
    <cellStyle name="Normal 2 2 2 3 2 3 3 5" xfId="11600"/>
    <cellStyle name="Normal 2 2 2 3 2 3 3 6" xfId="34145"/>
    <cellStyle name="Normal 2 2 2 3 2 3 4" xfId="19320"/>
    <cellStyle name="Normal 2 2 2 3 2 3 4 2" xfId="37944"/>
    <cellStyle name="Normal 2 2 2 3 2 3 5" xfId="24065"/>
    <cellStyle name="Normal 2 2 2 3 2 3 5 2" xfId="42679"/>
    <cellStyle name="Normal 2 2 2 3 2 3 6" xfId="28349"/>
    <cellStyle name="Normal 2 2 2 3 2 3 6 2" xfId="46963"/>
    <cellStyle name="Normal 2 2 2 3 2 3 7" xfId="10086"/>
    <cellStyle name="Normal 2 2 2 3 2 3 8" xfId="32632"/>
    <cellStyle name="Normal 2 2 2 3 2 4" xfId="2239"/>
    <cellStyle name="Normal 2 2 2 3 2 4 2" xfId="2240"/>
    <cellStyle name="Normal 2 2 2 3 2 4 2 2" xfId="8576"/>
    <cellStyle name="Normal 2 2 2 3 2 4 2 2 2" xfId="22190"/>
    <cellStyle name="Normal 2 2 2 3 2 4 2 2 2 2" xfId="40809"/>
    <cellStyle name="Normal 2 2 2 3 2 4 2 2 3" xfId="26475"/>
    <cellStyle name="Normal 2 2 2 3 2 4 2 2 3 2" xfId="45089"/>
    <cellStyle name="Normal 2 2 2 3 2 4 2 2 4" xfId="30759"/>
    <cellStyle name="Normal 2 2 2 3 2 4 2 2 4 2" xfId="49373"/>
    <cellStyle name="Normal 2 2 2 3 2 4 2 2 5" xfId="11603"/>
    <cellStyle name="Normal 2 2 2 3 2 4 2 2 6" xfId="34148"/>
    <cellStyle name="Normal 2 2 2 3 2 4 2 3" xfId="19323"/>
    <cellStyle name="Normal 2 2 2 3 2 4 2 3 2" xfId="37947"/>
    <cellStyle name="Normal 2 2 2 3 2 4 2 4" xfId="24068"/>
    <cellStyle name="Normal 2 2 2 3 2 4 2 4 2" xfId="42682"/>
    <cellStyle name="Normal 2 2 2 3 2 4 2 5" xfId="28352"/>
    <cellStyle name="Normal 2 2 2 3 2 4 2 5 2" xfId="46966"/>
    <cellStyle name="Normal 2 2 2 3 2 4 2 6" xfId="10089"/>
    <cellStyle name="Normal 2 2 2 3 2 4 2 7" xfId="32635"/>
    <cellStyle name="Normal 2 2 2 3 2 4 3" xfId="8575"/>
    <cellStyle name="Normal 2 2 2 3 2 4 3 2" xfId="22189"/>
    <cellStyle name="Normal 2 2 2 3 2 4 3 2 2" xfId="40808"/>
    <cellStyle name="Normal 2 2 2 3 2 4 3 3" xfId="26474"/>
    <cellStyle name="Normal 2 2 2 3 2 4 3 3 2" xfId="45088"/>
    <cellStyle name="Normal 2 2 2 3 2 4 3 4" xfId="30758"/>
    <cellStyle name="Normal 2 2 2 3 2 4 3 4 2" xfId="49372"/>
    <cellStyle name="Normal 2 2 2 3 2 4 3 5" xfId="11602"/>
    <cellStyle name="Normal 2 2 2 3 2 4 3 6" xfId="34147"/>
    <cellStyle name="Normal 2 2 2 3 2 4 4" xfId="19322"/>
    <cellStyle name="Normal 2 2 2 3 2 4 4 2" xfId="37946"/>
    <cellStyle name="Normal 2 2 2 3 2 4 5" xfId="24067"/>
    <cellStyle name="Normal 2 2 2 3 2 4 5 2" xfId="42681"/>
    <cellStyle name="Normal 2 2 2 3 2 4 6" xfId="28351"/>
    <cellStyle name="Normal 2 2 2 3 2 4 6 2" xfId="46965"/>
    <cellStyle name="Normal 2 2 2 3 2 4 7" xfId="10088"/>
    <cellStyle name="Normal 2 2 2 3 2 4 8" xfId="32634"/>
    <cellStyle name="Normal 2 2 2 3 2 5" xfId="2241"/>
    <cellStyle name="Normal 2 2 2 3 2 5 2" xfId="2242"/>
    <cellStyle name="Normal 2 2 2 3 2 5 2 2" xfId="8578"/>
    <cellStyle name="Normal 2 2 2 3 2 5 2 2 2" xfId="22192"/>
    <cellStyle name="Normal 2 2 2 3 2 5 2 2 2 2" xfId="40811"/>
    <cellStyle name="Normal 2 2 2 3 2 5 2 2 3" xfId="26477"/>
    <cellStyle name="Normal 2 2 2 3 2 5 2 2 3 2" xfId="45091"/>
    <cellStyle name="Normal 2 2 2 3 2 5 2 2 4" xfId="30761"/>
    <cellStyle name="Normal 2 2 2 3 2 5 2 2 4 2" xfId="49375"/>
    <cellStyle name="Normal 2 2 2 3 2 5 2 2 5" xfId="11605"/>
    <cellStyle name="Normal 2 2 2 3 2 5 2 2 6" xfId="34150"/>
    <cellStyle name="Normal 2 2 2 3 2 5 2 3" xfId="19325"/>
    <cellStyle name="Normal 2 2 2 3 2 5 2 3 2" xfId="37949"/>
    <cellStyle name="Normal 2 2 2 3 2 5 2 4" xfId="24070"/>
    <cellStyle name="Normal 2 2 2 3 2 5 2 4 2" xfId="42684"/>
    <cellStyle name="Normal 2 2 2 3 2 5 2 5" xfId="28354"/>
    <cellStyle name="Normal 2 2 2 3 2 5 2 5 2" xfId="46968"/>
    <cellStyle name="Normal 2 2 2 3 2 5 2 6" xfId="10091"/>
    <cellStyle name="Normal 2 2 2 3 2 5 2 7" xfId="32637"/>
    <cellStyle name="Normal 2 2 2 3 2 5 3" xfId="8577"/>
    <cellStyle name="Normal 2 2 2 3 2 5 3 2" xfId="22191"/>
    <cellStyle name="Normal 2 2 2 3 2 5 3 2 2" xfId="40810"/>
    <cellStyle name="Normal 2 2 2 3 2 5 3 3" xfId="26476"/>
    <cellStyle name="Normal 2 2 2 3 2 5 3 3 2" xfId="45090"/>
    <cellStyle name="Normal 2 2 2 3 2 5 3 4" xfId="30760"/>
    <cellStyle name="Normal 2 2 2 3 2 5 3 4 2" xfId="49374"/>
    <cellStyle name="Normal 2 2 2 3 2 5 3 5" xfId="11604"/>
    <cellStyle name="Normal 2 2 2 3 2 5 3 6" xfId="34149"/>
    <cellStyle name="Normal 2 2 2 3 2 5 4" xfId="19324"/>
    <cellStyle name="Normal 2 2 2 3 2 5 4 2" xfId="37948"/>
    <cellStyle name="Normal 2 2 2 3 2 5 5" xfId="24069"/>
    <cellStyle name="Normal 2 2 2 3 2 5 5 2" xfId="42683"/>
    <cellStyle name="Normal 2 2 2 3 2 5 6" xfId="28353"/>
    <cellStyle name="Normal 2 2 2 3 2 5 6 2" xfId="46967"/>
    <cellStyle name="Normal 2 2 2 3 2 5 7" xfId="10090"/>
    <cellStyle name="Normal 2 2 2 3 2 5 8" xfId="32636"/>
    <cellStyle name="Normal 2 2 2 3 2 6" xfId="2243"/>
    <cellStyle name="Normal 2 2 2 3 2 6 2" xfId="8579"/>
    <cellStyle name="Normal 2 2 2 3 2 6 2 2" xfId="22193"/>
    <cellStyle name="Normal 2 2 2 3 2 6 2 2 2" xfId="40812"/>
    <cellStyle name="Normal 2 2 2 3 2 6 2 3" xfId="26478"/>
    <cellStyle name="Normal 2 2 2 3 2 6 2 3 2" xfId="45092"/>
    <cellStyle name="Normal 2 2 2 3 2 6 2 4" xfId="30762"/>
    <cellStyle name="Normal 2 2 2 3 2 6 2 4 2" xfId="49376"/>
    <cellStyle name="Normal 2 2 2 3 2 6 2 5" xfId="11606"/>
    <cellStyle name="Normal 2 2 2 3 2 6 2 6" xfId="34151"/>
    <cellStyle name="Normal 2 2 2 3 2 6 3" xfId="19326"/>
    <cellStyle name="Normal 2 2 2 3 2 6 3 2" xfId="37950"/>
    <cellStyle name="Normal 2 2 2 3 2 6 4" xfId="24071"/>
    <cellStyle name="Normal 2 2 2 3 2 6 4 2" xfId="42685"/>
    <cellStyle name="Normal 2 2 2 3 2 6 5" xfId="28355"/>
    <cellStyle name="Normal 2 2 2 3 2 6 5 2" xfId="46969"/>
    <cellStyle name="Normal 2 2 2 3 2 6 6" xfId="10092"/>
    <cellStyle name="Normal 2 2 2 3 2 6 7" xfId="32638"/>
    <cellStyle name="Normal 2 2 2 3 2 7" xfId="2234"/>
    <cellStyle name="Normal 2 2 2 3 2 7 2" xfId="22184"/>
    <cellStyle name="Normal 2 2 2 3 2 7 2 2" xfId="40803"/>
    <cellStyle name="Normal 2 2 2 3 2 7 3" xfId="26469"/>
    <cellStyle name="Normal 2 2 2 3 2 7 3 2" xfId="45083"/>
    <cellStyle name="Normal 2 2 2 3 2 7 4" xfId="30753"/>
    <cellStyle name="Normal 2 2 2 3 2 7 4 2" xfId="49367"/>
    <cellStyle name="Normal 2 2 2 3 2 7 5" xfId="11597"/>
    <cellStyle name="Normal 2 2 2 3 2 7 6" xfId="34142"/>
    <cellStyle name="Normal 2 2 2 3 2 8" xfId="8570"/>
    <cellStyle name="Normal 2 2 2 3 2 8 2" xfId="19317"/>
    <cellStyle name="Normal 2 2 2 3 2 8 3" xfId="37941"/>
    <cellStyle name="Normal 2 2 2 3 2 9" xfId="24062"/>
    <cellStyle name="Normal 2 2 2 3 2 9 2" xfId="42676"/>
    <cellStyle name="Normal 2 2 2 3 3" xfId="292"/>
    <cellStyle name="Normal 2 2 2 3 3 2" xfId="2245"/>
    <cellStyle name="Normal 2 2 2 3 3 2 2" xfId="8581"/>
    <cellStyle name="Normal 2 2 2 3 3 2 2 2" xfId="22195"/>
    <cellStyle name="Normal 2 2 2 3 3 2 2 2 2" xfId="40814"/>
    <cellStyle name="Normal 2 2 2 3 3 2 2 3" xfId="26480"/>
    <cellStyle name="Normal 2 2 2 3 3 2 2 3 2" xfId="45094"/>
    <cellStyle name="Normal 2 2 2 3 3 2 2 4" xfId="30764"/>
    <cellStyle name="Normal 2 2 2 3 3 2 2 4 2" xfId="49378"/>
    <cellStyle name="Normal 2 2 2 3 3 2 2 5" xfId="11608"/>
    <cellStyle name="Normal 2 2 2 3 3 2 2 6" xfId="34153"/>
    <cellStyle name="Normal 2 2 2 3 3 2 3" xfId="19328"/>
    <cellStyle name="Normal 2 2 2 3 3 2 3 2" xfId="37952"/>
    <cellStyle name="Normal 2 2 2 3 3 2 4" xfId="24073"/>
    <cellStyle name="Normal 2 2 2 3 3 2 4 2" xfId="42687"/>
    <cellStyle name="Normal 2 2 2 3 3 2 5" xfId="28357"/>
    <cellStyle name="Normal 2 2 2 3 3 2 5 2" xfId="46971"/>
    <cellStyle name="Normal 2 2 2 3 3 2 6" xfId="10094"/>
    <cellStyle name="Normal 2 2 2 3 3 2 7" xfId="32640"/>
    <cellStyle name="Normal 2 2 2 3 3 3" xfId="2244"/>
    <cellStyle name="Normal 2 2 2 3 3 3 2" xfId="22194"/>
    <cellStyle name="Normal 2 2 2 3 3 3 2 2" xfId="40813"/>
    <cellStyle name="Normal 2 2 2 3 3 3 3" xfId="26479"/>
    <cellStyle name="Normal 2 2 2 3 3 3 3 2" xfId="45093"/>
    <cellStyle name="Normal 2 2 2 3 3 3 4" xfId="30763"/>
    <cellStyle name="Normal 2 2 2 3 3 3 4 2" xfId="49377"/>
    <cellStyle name="Normal 2 2 2 3 3 3 5" xfId="11607"/>
    <cellStyle name="Normal 2 2 2 3 3 3 6" xfId="34152"/>
    <cellStyle name="Normal 2 2 2 3 3 4" xfId="8580"/>
    <cellStyle name="Normal 2 2 2 3 3 4 2" xfId="19327"/>
    <cellStyle name="Normal 2 2 2 3 3 4 3" xfId="37951"/>
    <cellStyle name="Normal 2 2 2 3 3 5" xfId="24072"/>
    <cellStyle name="Normal 2 2 2 3 3 5 2" xfId="42686"/>
    <cellStyle name="Normal 2 2 2 3 3 6" xfId="28356"/>
    <cellStyle name="Normal 2 2 2 3 3 6 2" xfId="46970"/>
    <cellStyle name="Normal 2 2 2 3 3 7" xfId="10093"/>
    <cellStyle name="Normal 2 2 2 3 3 8" xfId="32639"/>
    <cellStyle name="Normal 2 2 2 3 4" xfId="2246"/>
    <cellStyle name="Normal 2 2 2 3 4 2" xfId="2247"/>
    <cellStyle name="Normal 2 2 2 3 4 2 2" xfId="8583"/>
    <cellStyle name="Normal 2 2 2 3 4 2 2 2" xfId="22197"/>
    <cellStyle name="Normal 2 2 2 3 4 2 2 2 2" xfId="40816"/>
    <cellStyle name="Normal 2 2 2 3 4 2 2 3" xfId="26482"/>
    <cellStyle name="Normal 2 2 2 3 4 2 2 3 2" xfId="45096"/>
    <cellStyle name="Normal 2 2 2 3 4 2 2 4" xfId="30766"/>
    <cellStyle name="Normal 2 2 2 3 4 2 2 4 2" xfId="49380"/>
    <cellStyle name="Normal 2 2 2 3 4 2 2 5" xfId="11610"/>
    <cellStyle name="Normal 2 2 2 3 4 2 2 6" xfId="34155"/>
    <cellStyle name="Normal 2 2 2 3 4 2 3" xfId="19330"/>
    <cellStyle name="Normal 2 2 2 3 4 2 3 2" xfId="37954"/>
    <cellStyle name="Normal 2 2 2 3 4 2 4" xfId="24075"/>
    <cellStyle name="Normal 2 2 2 3 4 2 4 2" xfId="42689"/>
    <cellStyle name="Normal 2 2 2 3 4 2 5" xfId="28359"/>
    <cellStyle name="Normal 2 2 2 3 4 2 5 2" xfId="46973"/>
    <cellStyle name="Normal 2 2 2 3 4 2 6" xfId="10096"/>
    <cellStyle name="Normal 2 2 2 3 4 2 7" xfId="32642"/>
    <cellStyle name="Normal 2 2 2 3 4 3" xfId="8582"/>
    <cellStyle name="Normal 2 2 2 3 4 3 2" xfId="22196"/>
    <cellStyle name="Normal 2 2 2 3 4 3 2 2" xfId="40815"/>
    <cellStyle name="Normal 2 2 2 3 4 3 3" xfId="26481"/>
    <cellStyle name="Normal 2 2 2 3 4 3 3 2" xfId="45095"/>
    <cellStyle name="Normal 2 2 2 3 4 3 4" xfId="30765"/>
    <cellStyle name="Normal 2 2 2 3 4 3 4 2" xfId="49379"/>
    <cellStyle name="Normal 2 2 2 3 4 3 5" xfId="11609"/>
    <cellStyle name="Normal 2 2 2 3 4 3 6" xfId="34154"/>
    <cellStyle name="Normal 2 2 2 3 4 4" xfId="19329"/>
    <cellStyle name="Normal 2 2 2 3 4 4 2" xfId="37953"/>
    <cellStyle name="Normal 2 2 2 3 4 5" xfId="24074"/>
    <cellStyle name="Normal 2 2 2 3 4 5 2" xfId="42688"/>
    <cellStyle name="Normal 2 2 2 3 4 6" xfId="28358"/>
    <cellStyle name="Normal 2 2 2 3 4 6 2" xfId="46972"/>
    <cellStyle name="Normal 2 2 2 3 4 7" xfId="10095"/>
    <cellStyle name="Normal 2 2 2 3 4 8" xfId="32641"/>
    <cellStyle name="Normal 2 2 2 3 5" xfId="2248"/>
    <cellStyle name="Normal 2 2 2 3 5 2" xfId="2249"/>
    <cellStyle name="Normal 2 2 2 3 5 2 2" xfId="8585"/>
    <cellStyle name="Normal 2 2 2 3 5 2 2 2" xfId="22199"/>
    <cellStyle name="Normal 2 2 2 3 5 2 2 2 2" xfId="40818"/>
    <cellStyle name="Normal 2 2 2 3 5 2 2 3" xfId="26484"/>
    <cellStyle name="Normal 2 2 2 3 5 2 2 3 2" xfId="45098"/>
    <cellStyle name="Normal 2 2 2 3 5 2 2 4" xfId="30768"/>
    <cellStyle name="Normal 2 2 2 3 5 2 2 4 2" xfId="49382"/>
    <cellStyle name="Normal 2 2 2 3 5 2 2 5" xfId="11612"/>
    <cellStyle name="Normal 2 2 2 3 5 2 2 6" xfId="34157"/>
    <cellStyle name="Normal 2 2 2 3 5 2 3" xfId="19332"/>
    <cellStyle name="Normal 2 2 2 3 5 2 3 2" xfId="37956"/>
    <cellStyle name="Normal 2 2 2 3 5 2 4" xfId="24077"/>
    <cellStyle name="Normal 2 2 2 3 5 2 4 2" xfId="42691"/>
    <cellStyle name="Normal 2 2 2 3 5 2 5" xfId="28361"/>
    <cellStyle name="Normal 2 2 2 3 5 2 5 2" xfId="46975"/>
    <cellStyle name="Normal 2 2 2 3 5 2 6" xfId="10098"/>
    <cellStyle name="Normal 2 2 2 3 5 2 7" xfId="32644"/>
    <cellStyle name="Normal 2 2 2 3 5 3" xfId="8584"/>
    <cellStyle name="Normal 2 2 2 3 5 3 2" xfId="22198"/>
    <cellStyle name="Normal 2 2 2 3 5 3 2 2" xfId="40817"/>
    <cellStyle name="Normal 2 2 2 3 5 3 3" xfId="26483"/>
    <cellStyle name="Normal 2 2 2 3 5 3 3 2" xfId="45097"/>
    <cellStyle name="Normal 2 2 2 3 5 3 4" xfId="30767"/>
    <cellStyle name="Normal 2 2 2 3 5 3 4 2" xfId="49381"/>
    <cellStyle name="Normal 2 2 2 3 5 3 5" xfId="11611"/>
    <cellStyle name="Normal 2 2 2 3 5 3 6" xfId="34156"/>
    <cellStyle name="Normal 2 2 2 3 5 4" xfId="19331"/>
    <cellStyle name="Normal 2 2 2 3 5 4 2" xfId="37955"/>
    <cellStyle name="Normal 2 2 2 3 5 5" xfId="24076"/>
    <cellStyle name="Normal 2 2 2 3 5 5 2" xfId="42690"/>
    <cellStyle name="Normal 2 2 2 3 5 6" xfId="28360"/>
    <cellStyle name="Normal 2 2 2 3 5 6 2" xfId="46974"/>
    <cellStyle name="Normal 2 2 2 3 5 7" xfId="10097"/>
    <cellStyle name="Normal 2 2 2 3 5 8" xfId="32643"/>
    <cellStyle name="Normal 2 2 2 3 6" xfId="2250"/>
    <cellStyle name="Normal 2 2 2 3 6 2" xfId="2251"/>
    <cellStyle name="Normal 2 2 2 3 6 2 2" xfId="8587"/>
    <cellStyle name="Normal 2 2 2 3 6 2 2 2" xfId="22201"/>
    <cellStyle name="Normal 2 2 2 3 6 2 2 2 2" xfId="40820"/>
    <cellStyle name="Normal 2 2 2 3 6 2 2 3" xfId="26486"/>
    <cellStyle name="Normal 2 2 2 3 6 2 2 3 2" xfId="45100"/>
    <cellStyle name="Normal 2 2 2 3 6 2 2 4" xfId="30770"/>
    <cellStyle name="Normal 2 2 2 3 6 2 2 4 2" xfId="49384"/>
    <cellStyle name="Normal 2 2 2 3 6 2 2 5" xfId="11614"/>
    <cellStyle name="Normal 2 2 2 3 6 2 2 6" xfId="34159"/>
    <cellStyle name="Normal 2 2 2 3 6 2 3" xfId="19334"/>
    <cellStyle name="Normal 2 2 2 3 6 2 3 2" xfId="37958"/>
    <cellStyle name="Normal 2 2 2 3 6 2 4" xfId="24079"/>
    <cellStyle name="Normal 2 2 2 3 6 2 4 2" xfId="42693"/>
    <cellStyle name="Normal 2 2 2 3 6 2 5" xfId="28363"/>
    <cellStyle name="Normal 2 2 2 3 6 2 5 2" xfId="46977"/>
    <cellStyle name="Normal 2 2 2 3 6 2 6" xfId="10100"/>
    <cellStyle name="Normal 2 2 2 3 6 2 7" xfId="32646"/>
    <cellStyle name="Normal 2 2 2 3 6 3" xfId="8586"/>
    <cellStyle name="Normal 2 2 2 3 6 3 2" xfId="22200"/>
    <cellStyle name="Normal 2 2 2 3 6 3 2 2" xfId="40819"/>
    <cellStyle name="Normal 2 2 2 3 6 3 3" xfId="26485"/>
    <cellStyle name="Normal 2 2 2 3 6 3 3 2" xfId="45099"/>
    <cellStyle name="Normal 2 2 2 3 6 3 4" xfId="30769"/>
    <cellStyle name="Normal 2 2 2 3 6 3 4 2" xfId="49383"/>
    <cellStyle name="Normal 2 2 2 3 6 3 5" xfId="11613"/>
    <cellStyle name="Normal 2 2 2 3 6 3 6" xfId="34158"/>
    <cellStyle name="Normal 2 2 2 3 6 4" xfId="19333"/>
    <cellStyle name="Normal 2 2 2 3 6 4 2" xfId="37957"/>
    <cellStyle name="Normal 2 2 2 3 6 5" xfId="24078"/>
    <cellStyle name="Normal 2 2 2 3 6 5 2" xfId="42692"/>
    <cellStyle name="Normal 2 2 2 3 6 6" xfId="28362"/>
    <cellStyle name="Normal 2 2 2 3 6 6 2" xfId="46976"/>
    <cellStyle name="Normal 2 2 2 3 6 7" xfId="10099"/>
    <cellStyle name="Normal 2 2 2 3 6 8" xfId="32645"/>
    <cellStyle name="Normal 2 2 2 3 7" xfId="2252"/>
    <cellStyle name="Normal 2 2 2 3 7 2" xfId="2253"/>
    <cellStyle name="Normal 2 2 2 3 7 2 2" xfId="8589"/>
    <cellStyle name="Normal 2 2 2 3 7 2 2 2" xfId="22203"/>
    <cellStyle name="Normal 2 2 2 3 7 2 2 2 2" xfId="40822"/>
    <cellStyle name="Normal 2 2 2 3 7 2 2 3" xfId="26488"/>
    <cellStyle name="Normal 2 2 2 3 7 2 2 3 2" xfId="45102"/>
    <cellStyle name="Normal 2 2 2 3 7 2 2 4" xfId="30772"/>
    <cellStyle name="Normal 2 2 2 3 7 2 2 4 2" xfId="49386"/>
    <cellStyle name="Normal 2 2 2 3 7 2 2 5" xfId="11616"/>
    <cellStyle name="Normal 2 2 2 3 7 2 2 6" xfId="34161"/>
    <cellStyle name="Normal 2 2 2 3 7 2 3" xfId="19336"/>
    <cellStyle name="Normal 2 2 2 3 7 2 3 2" xfId="37960"/>
    <cellStyle name="Normal 2 2 2 3 7 2 4" xfId="24081"/>
    <cellStyle name="Normal 2 2 2 3 7 2 4 2" xfId="42695"/>
    <cellStyle name="Normal 2 2 2 3 7 2 5" xfId="28365"/>
    <cellStyle name="Normal 2 2 2 3 7 2 5 2" xfId="46979"/>
    <cellStyle name="Normal 2 2 2 3 7 2 6" xfId="10102"/>
    <cellStyle name="Normal 2 2 2 3 7 2 7" xfId="32648"/>
    <cellStyle name="Normal 2 2 2 3 7 3" xfId="8588"/>
    <cellStyle name="Normal 2 2 2 3 7 3 2" xfId="22202"/>
    <cellStyle name="Normal 2 2 2 3 7 3 2 2" xfId="40821"/>
    <cellStyle name="Normal 2 2 2 3 7 3 3" xfId="26487"/>
    <cellStyle name="Normal 2 2 2 3 7 3 3 2" xfId="45101"/>
    <cellStyle name="Normal 2 2 2 3 7 3 4" xfId="30771"/>
    <cellStyle name="Normal 2 2 2 3 7 3 4 2" xfId="49385"/>
    <cellStyle name="Normal 2 2 2 3 7 3 5" xfId="11615"/>
    <cellStyle name="Normal 2 2 2 3 7 3 6" xfId="34160"/>
    <cellStyle name="Normal 2 2 2 3 7 4" xfId="19335"/>
    <cellStyle name="Normal 2 2 2 3 7 4 2" xfId="37959"/>
    <cellStyle name="Normal 2 2 2 3 7 5" xfId="24080"/>
    <cellStyle name="Normal 2 2 2 3 7 5 2" xfId="42694"/>
    <cellStyle name="Normal 2 2 2 3 7 6" xfId="28364"/>
    <cellStyle name="Normal 2 2 2 3 7 6 2" xfId="46978"/>
    <cellStyle name="Normal 2 2 2 3 7 7" xfId="10101"/>
    <cellStyle name="Normal 2 2 2 3 7 8" xfId="32647"/>
    <cellStyle name="Normal 2 2 2 3 8" xfId="2254"/>
    <cellStyle name="Normal 2 2 2 3 8 2" xfId="2255"/>
    <cellStyle name="Normal 2 2 2 3 8 2 2" xfId="8591"/>
    <cellStyle name="Normal 2 2 2 3 8 2 2 2" xfId="22205"/>
    <cellStyle name="Normal 2 2 2 3 8 2 2 2 2" xfId="40824"/>
    <cellStyle name="Normal 2 2 2 3 8 2 2 3" xfId="26490"/>
    <cellStyle name="Normal 2 2 2 3 8 2 2 3 2" xfId="45104"/>
    <cellStyle name="Normal 2 2 2 3 8 2 2 4" xfId="30774"/>
    <cellStyle name="Normal 2 2 2 3 8 2 2 4 2" xfId="49388"/>
    <cellStyle name="Normal 2 2 2 3 8 2 2 5" xfId="11618"/>
    <cellStyle name="Normal 2 2 2 3 8 2 2 6" xfId="34163"/>
    <cellStyle name="Normal 2 2 2 3 8 2 3" xfId="19338"/>
    <cellStyle name="Normal 2 2 2 3 8 2 3 2" xfId="37962"/>
    <cellStyle name="Normal 2 2 2 3 8 2 4" xfId="24083"/>
    <cellStyle name="Normal 2 2 2 3 8 2 4 2" xfId="42697"/>
    <cellStyle name="Normal 2 2 2 3 8 2 5" xfId="28367"/>
    <cellStyle name="Normal 2 2 2 3 8 2 5 2" xfId="46981"/>
    <cellStyle name="Normal 2 2 2 3 8 2 6" xfId="10104"/>
    <cellStyle name="Normal 2 2 2 3 8 2 7" xfId="32650"/>
    <cellStyle name="Normal 2 2 2 3 8 3" xfId="8590"/>
    <cellStyle name="Normal 2 2 2 3 8 3 2" xfId="22204"/>
    <cellStyle name="Normal 2 2 2 3 8 3 2 2" xfId="40823"/>
    <cellStyle name="Normal 2 2 2 3 8 3 3" xfId="26489"/>
    <cellStyle name="Normal 2 2 2 3 8 3 3 2" xfId="45103"/>
    <cellStyle name="Normal 2 2 2 3 8 3 4" xfId="30773"/>
    <cellStyle name="Normal 2 2 2 3 8 3 4 2" xfId="49387"/>
    <cellStyle name="Normal 2 2 2 3 8 3 5" xfId="11617"/>
    <cellStyle name="Normal 2 2 2 3 8 3 6" xfId="34162"/>
    <cellStyle name="Normal 2 2 2 3 8 4" xfId="19337"/>
    <cellStyle name="Normal 2 2 2 3 8 4 2" xfId="37961"/>
    <cellStyle name="Normal 2 2 2 3 8 5" xfId="24082"/>
    <cellStyle name="Normal 2 2 2 3 8 5 2" xfId="42696"/>
    <cellStyle name="Normal 2 2 2 3 8 6" xfId="28366"/>
    <cellStyle name="Normal 2 2 2 3 8 6 2" xfId="46980"/>
    <cellStyle name="Normal 2 2 2 3 8 7" xfId="10103"/>
    <cellStyle name="Normal 2 2 2 3 8 8" xfId="32649"/>
    <cellStyle name="Normal 2 2 2 3 9" xfId="2256"/>
    <cellStyle name="Normal 2 2 2 3 9 2" xfId="2257"/>
    <cellStyle name="Normal 2 2 2 3 9 2 2" xfId="8593"/>
    <cellStyle name="Normal 2 2 2 3 9 2 2 2" xfId="22207"/>
    <cellStyle name="Normal 2 2 2 3 9 2 2 2 2" xfId="40826"/>
    <cellStyle name="Normal 2 2 2 3 9 2 2 3" xfId="26492"/>
    <cellStyle name="Normal 2 2 2 3 9 2 2 3 2" xfId="45106"/>
    <cellStyle name="Normal 2 2 2 3 9 2 2 4" xfId="30776"/>
    <cellStyle name="Normal 2 2 2 3 9 2 2 4 2" xfId="49390"/>
    <cellStyle name="Normal 2 2 2 3 9 2 2 5" xfId="11620"/>
    <cellStyle name="Normal 2 2 2 3 9 2 2 6" xfId="34165"/>
    <cellStyle name="Normal 2 2 2 3 9 2 3" xfId="19340"/>
    <cellStyle name="Normal 2 2 2 3 9 2 3 2" xfId="37964"/>
    <cellStyle name="Normal 2 2 2 3 9 2 4" xfId="24085"/>
    <cellStyle name="Normal 2 2 2 3 9 2 4 2" xfId="42699"/>
    <cellStyle name="Normal 2 2 2 3 9 2 5" xfId="28369"/>
    <cellStyle name="Normal 2 2 2 3 9 2 5 2" xfId="46983"/>
    <cellStyle name="Normal 2 2 2 3 9 2 6" xfId="10106"/>
    <cellStyle name="Normal 2 2 2 3 9 2 7" xfId="32652"/>
    <cellStyle name="Normal 2 2 2 3 9 3" xfId="8592"/>
    <cellStyle name="Normal 2 2 2 3 9 3 2" xfId="22206"/>
    <cellStyle name="Normal 2 2 2 3 9 3 2 2" xfId="40825"/>
    <cellStyle name="Normal 2 2 2 3 9 3 3" xfId="26491"/>
    <cellStyle name="Normal 2 2 2 3 9 3 3 2" xfId="45105"/>
    <cellStyle name="Normal 2 2 2 3 9 3 4" xfId="30775"/>
    <cellStyle name="Normal 2 2 2 3 9 3 4 2" xfId="49389"/>
    <cellStyle name="Normal 2 2 2 3 9 3 5" xfId="11619"/>
    <cellStyle name="Normal 2 2 2 3 9 3 6" xfId="34164"/>
    <cellStyle name="Normal 2 2 2 3 9 4" xfId="19339"/>
    <cellStyle name="Normal 2 2 2 3 9 4 2" xfId="37963"/>
    <cellStyle name="Normal 2 2 2 3 9 5" xfId="24084"/>
    <cellStyle name="Normal 2 2 2 3 9 5 2" xfId="42698"/>
    <cellStyle name="Normal 2 2 2 3 9 6" xfId="28368"/>
    <cellStyle name="Normal 2 2 2 3 9 6 2" xfId="46982"/>
    <cellStyle name="Normal 2 2 2 3 9 7" xfId="10105"/>
    <cellStyle name="Normal 2 2 2 3 9 8" xfId="32651"/>
    <cellStyle name="Normal 2 2 2 4" xfId="194"/>
    <cellStyle name="Normal 2 2 2 4 10" xfId="28370"/>
    <cellStyle name="Normal 2 2 2 4 10 2" xfId="46984"/>
    <cellStyle name="Normal 2 2 2 4 11" xfId="10107"/>
    <cellStyle name="Normal 2 2 2 4 12" xfId="32653"/>
    <cellStyle name="Normal 2 2 2 4 2" xfId="259"/>
    <cellStyle name="Normal 2 2 2 4 2 2" xfId="375"/>
    <cellStyle name="Normal 2 2 2 4 2 2 2" xfId="2260"/>
    <cellStyle name="Normal 2 2 2 4 2 2 2 2" xfId="22210"/>
    <cellStyle name="Normal 2 2 2 4 2 2 2 2 2" xfId="40829"/>
    <cellStyle name="Normal 2 2 2 4 2 2 2 3" xfId="26495"/>
    <cellStyle name="Normal 2 2 2 4 2 2 2 3 2" xfId="45109"/>
    <cellStyle name="Normal 2 2 2 4 2 2 2 4" xfId="30779"/>
    <cellStyle name="Normal 2 2 2 4 2 2 2 4 2" xfId="49393"/>
    <cellStyle name="Normal 2 2 2 4 2 2 2 5" xfId="11623"/>
    <cellStyle name="Normal 2 2 2 4 2 2 2 6" xfId="34168"/>
    <cellStyle name="Normal 2 2 2 4 2 2 3" xfId="8596"/>
    <cellStyle name="Normal 2 2 2 4 2 2 3 2" xfId="19343"/>
    <cellStyle name="Normal 2 2 2 4 2 2 3 3" xfId="37967"/>
    <cellStyle name="Normal 2 2 2 4 2 2 4" xfId="24088"/>
    <cellStyle name="Normal 2 2 2 4 2 2 4 2" xfId="42702"/>
    <cellStyle name="Normal 2 2 2 4 2 2 5" xfId="28372"/>
    <cellStyle name="Normal 2 2 2 4 2 2 5 2" xfId="46986"/>
    <cellStyle name="Normal 2 2 2 4 2 2 6" xfId="10109"/>
    <cellStyle name="Normal 2 2 2 4 2 2 7" xfId="32655"/>
    <cellStyle name="Normal 2 2 2 4 2 3" xfId="2259"/>
    <cellStyle name="Normal 2 2 2 4 2 3 2" xfId="22209"/>
    <cellStyle name="Normal 2 2 2 4 2 3 2 2" xfId="40828"/>
    <cellStyle name="Normal 2 2 2 4 2 3 3" xfId="26494"/>
    <cellStyle name="Normal 2 2 2 4 2 3 3 2" xfId="45108"/>
    <cellStyle name="Normal 2 2 2 4 2 3 4" xfId="30778"/>
    <cellStyle name="Normal 2 2 2 4 2 3 4 2" xfId="49392"/>
    <cellStyle name="Normal 2 2 2 4 2 3 5" xfId="11622"/>
    <cellStyle name="Normal 2 2 2 4 2 3 6" xfId="34167"/>
    <cellStyle name="Normal 2 2 2 4 2 4" xfId="8595"/>
    <cellStyle name="Normal 2 2 2 4 2 4 2" xfId="19342"/>
    <cellStyle name="Normal 2 2 2 4 2 4 3" xfId="37966"/>
    <cellStyle name="Normal 2 2 2 4 2 5" xfId="24087"/>
    <cellStyle name="Normal 2 2 2 4 2 5 2" xfId="42701"/>
    <cellStyle name="Normal 2 2 2 4 2 6" xfId="28371"/>
    <cellStyle name="Normal 2 2 2 4 2 6 2" xfId="46985"/>
    <cellStyle name="Normal 2 2 2 4 2 7" xfId="10108"/>
    <cellStyle name="Normal 2 2 2 4 2 8" xfId="32654"/>
    <cellStyle name="Normal 2 2 2 4 3" xfId="294"/>
    <cellStyle name="Normal 2 2 2 4 3 2" xfId="2262"/>
    <cellStyle name="Normal 2 2 2 4 3 2 2" xfId="8598"/>
    <cellStyle name="Normal 2 2 2 4 3 2 2 2" xfId="22212"/>
    <cellStyle name="Normal 2 2 2 4 3 2 2 2 2" xfId="40831"/>
    <cellStyle name="Normal 2 2 2 4 3 2 2 3" xfId="26497"/>
    <cellStyle name="Normal 2 2 2 4 3 2 2 3 2" xfId="45111"/>
    <cellStyle name="Normal 2 2 2 4 3 2 2 4" xfId="30781"/>
    <cellStyle name="Normal 2 2 2 4 3 2 2 4 2" xfId="49395"/>
    <cellStyle name="Normal 2 2 2 4 3 2 2 5" xfId="11625"/>
    <cellStyle name="Normal 2 2 2 4 3 2 2 6" xfId="34170"/>
    <cellStyle name="Normal 2 2 2 4 3 2 3" xfId="19345"/>
    <cellStyle name="Normal 2 2 2 4 3 2 3 2" xfId="37969"/>
    <cellStyle name="Normal 2 2 2 4 3 2 4" xfId="24090"/>
    <cellStyle name="Normal 2 2 2 4 3 2 4 2" xfId="42704"/>
    <cellStyle name="Normal 2 2 2 4 3 2 5" xfId="28374"/>
    <cellStyle name="Normal 2 2 2 4 3 2 5 2" xfId="46988"/>
    <cellStyle name="Normal 2 2 2 4 3 2 6" xfId="10111"/>
    <cellStyle name="Normal 2 2 2 4 3 2 7" xfId="32657"/>
    <cellStyle name="Normal 2 2 2 4 3 3" xfId="2261"/>
    <cellStyle name="Normal 2 2 2 4 3 3 2" xfId="22211"/>
    <cellStyle name="Normal 2 2 2 4 3 3 2 2" xfId="40830"/>
    <cellStyle name="Normal 2 2 2 4 3 3 3" xfId="26496"/>
    <cellStyle name="Normal 2 2 2 4 3 3 3 2" xfId="45110"/>
    <cellStyle name="Normal 2 2 2 4 3 3 4" xfId="30780"/>
    <cellStyle name="Normal 2 2 2 4 3 3 4 2" xfId="49394"/>
    <cellStyle name="Normal 2 2 2 4 3 3 5" xfId="11624"/>
    <cellStyle name="Normal 2 2 2 4 3 3 6" xfId="34169"/>
    <cellStyle name="Normal 2 2 2 4 3 4" xfId="8597"/>
    <cellStyle name="Normal 2 2 2 4 3 4 2" xfId="19344"/>
    <cellStyle name="Normal 2 2 2 4 3 4 3" xfId="37968"/>
    <cellStyle name="Normal 2 2 2 4 3 5" xfId="24089"/>
    <cellStyle name="Normal 2 2 2 4 3 5 2" xfId="42703"/>
    <cellStyle name="Normal 2 2 2 4 3 6" xfId="28373"/>
    <cellStyle name="Normal 2 2 2 4 3 6 2" xfId="46987"/>
    <cellStyle name="Normal 2 2 2 4 3 7" xfId="10110"/>
    <cellStyle name="Normal 2 2 2 4 3 8" xfId="32656"/>
    <cellStyle name="Normal 2 2 2 4 4" xfId="2263"/>
    <cellStyle name="Normal 2 2 2 4 4 2" xfId="2264"/>
    <cellStyle name="Normal 2 2 2 4 4 2 2" xfId="8600"/>
    <cellStyle name="Normal 2 2 2 4 4 2 2 2" xfId="22214"/>
    <cellStyle name="Normal 2 2 2 4 4 2 2 2 2" xfId="40833"/>
    <cellStyle name="Normal 2 2 2 4 4 2 2 3" xfId="26499"/>
    <cellStyle name="Normal 2 2 2 4 4 2 2 3 2" xfId="45113"/>
    <cellStyle name="Normal 2 2 2 4 4 2 2 4" xfId="30783"/>
    <cellStyle name="Normal 2 2 2 4 4 2 2 4 2" xfId="49397"/>
    <cellStyle name="Normal 2 2 2 4 4 2 2 5" xfId="11627"/>
    <cellStyle name="Normal 2 2 2 4 4 2 2 6" xfId="34172"/>
    <cellStyle name="Normal 2 2 2 4 4 2 3" xfId="19347"/>
    <cellStyle name="Normal 2 2 2 4 4 2 3 2" xfId="37971"/>
    <cellStyle name="Normal 2 2 2 4 4 2 4" xfId="24092"/>
    <cellStyle name="Normal 2 2 2 4 4 2 4 2" xfId="42706"/>
    <cellStyle name="Normal 2 2 2 4 4 2 5" xfId="28376"/>
    <cellStyle name="Normal 2 2 2 4 4 2 5 2" xfId="46990"/>
    <cellStyle name="Normal 2 2 2 4 4 2 6" xfId="10113"/>
    <cellStyle name="Normal 2 2 2 4 4 2 7" xfId="32659"/>
    <cellStyle name="Normal 2 2 2 4 4 3" xfId="8599"/>
    <cellStyle name="Normal 2 2 2 4 4 3 2" xfId="22213"/>
    <cellStyle name="Normal 2 2 2 4 4 3 2 2" xfId="40832"/>
    <cellStyle name="Normal 2 2 2 4 4 3 3" xfId="26498"/>
    <cellStyle name="Normal 2 2 2 4 4 3 3 2" xfId="45112"/>
    <cellStyle name="Normal 2 2 2 4 4 3 4" xfId="30782"/>
    <cellStyle name="Normal 2 2 2 4 4 3 4 2" xfId="49396"/>
    <cellStyle name="Normal 2 2 2 4 4 3 5" xfId="11626"/>
    <cellStyle name="Normal 2 2 2 4 4 3 6" xfId="34171"/>
    <cellStyle name="Normal 2 2 2 4 4 4" xfId="19346"/>
    <cellStyle name="Normal 2 2 2 4 4 4 2" xfId="37970"/>
    <cellStyle name="Normal 2 2 2 4 4 5" xfId="24091"/>
    <cellStyle name="Normal 2 2 2 4 4 5 2" xfId="42705"/>
    <cellStyle name="Normal 2 2 2 4 4 6" xfId="28375"/>
    <cellStyle name="Normal 2 2 2 4 4 6 2" xfId="46989"/>
    <cellStyle name="Normal 2 2 2 4 4 7" xfId="10112"/>
    <cellStyle name="Normal 2 2 2 4 4 8" xfId="32658"/>
    <cellStyle name="Normal 2 2 2 4 5" xfId="2265"/>
    <cellStyle name="Normal 2 2 2 4 5 2" xfId="2266"/>
    <cellStyle name="Normal 2 2 2 4 5 2 2" xfId="8602"/>
    <cellStyle name="Normal 2 2 2 4 5 2 2 2" xfId="22216"/>
    <cellStyle name="Normal 2 2 2 4 5 2 2 2 2" xfId="40835"/>
    <cellStyle name="Normal 2 2 2 4 5 2 2 3" xfId="26501"/>
    <cellStyle name="Normal 2 2 2 4 5 2 2 3 2" xfId="45115"/>
    <cellStyle name="Normal 2 2 2 4 5 2 2 4" xfId="30785"/>
    <cellStyle name="Normal 2 2 2 4 5 2 2 4 2" xfId="49399"/>
    <cellStyle name="Normal 2 2 2 4 5 2 2 5" xfId="11629"/>
    <cellStyle name="Normal 2 2 2 4 5 2 2 6" xfId="34174"/>
    <cellStyle name="Normal 2 2 2 4 5 2 3" xfId="19349"/>
    <cellStyle name="Normal 2 2 2 4 5 2 3 2" xfId="37973"/>
    <cellStyle name="Normal 2 2 2 4 5 2 4" xfId="24094"/>
    <cellStyle name="Normal 2 2 2 4 5 2 4 2" xfId="42708"/>
    <cellStyle name="Normal 2 2 2 4 5 2 5" xfId="28378"/>
    <cellStyle name="Normal 2 2 2 4 5 2 5 2" xfId="46992"/>
    <cellStyle name="Normal 2 2 2 4 5 2 6" xfId="10115"/>
    <cellStyle name="Normal 2 2 2 4 5 2 7" xfId="32661"/>
    <cellStyle name="Normal 2 2 2 4 5 3" xfId="8601"/>
    <cellStyle name="Normal 2 2 2 4 5 3 2" xfId="22215"/>
    <cellStyle name="Normal 2 2 2 4 5 3 2 2" xfId="40834"/>
    <cellStyle name="Normal 2 2 2 4 5 3 3" xfId="26500"/>
    <cellStyle name="Normal 2 2 2 4 5 3 3 2" xfId="45114"/>
    <cellStyle name="Normal 2 2 2 4 5 3 4" xfId="30784"/>
    <cellStyle name="Normal 2 2 2 4 5 3 4 2" xfId="49398"/>
    <cellStyle name="Normal 2 2 2 4 5 3 5" xfId="11628"/>
    <cellStyle name="Normal 2 2 2 4 5 3 6" xfId="34173"/>
    <cellStyle name="Normal 2 2 2 4 5 4" xfId="19348"/>
    <cellStyle name="Normal 2 2 2 4 5 4 2" xfId="37972"/>
    <cellStyle name="Normal 2 2 2 4 5 5" xfId="24093"/>
    <cellStyle name="Normal 2 2 2 4 5 5 2" xfId="42707"/>
    <cellStyle name="Normal 2 2 2 4 5 6" xfId="28377"/>
    <cellStyle name="Normal 2 2 2 4 5 6 2" xfId="46991"/>
    <cellStyle name="Normal 2 2 2 4 5 7" xfId="10114"/>
    <cellStyle name="Normal 2 2 2 4 5 8" xfId="32660"/>
    <cellStyle name="Normal 2 2 2 4 6" xfId="2267"/>
    <cellStyle name="Normal 2 2 2 4 6 2" xfId="8603"/>
    <cellStyle name="Normal 2 2 2 4 6 2 2" xfId="22217"/>
    <cellStyle name="Normal 2 2 2 4 6 2 2 2" xfId="40836"/>
    <cellStyle name="Normal 2 2 2 4 6 2 3" xfId="26502"/>
    <cellStyle name="Normal 2 2 2 4 6 2 3 2" xfId="45116"/>
    <cellStyle name="Normal 2 2 2 4 6 2 4" xfId="30786"/>
    <cellStyle name="Normal 2 2 2 4 6 2 4 2" xfId="49400"/>
    <cellStyle name="Normal 2 2 2 4 6 2 5" xfId="11630"/>
    <cellStyle name="Normal 2 2 2 4 6 2 6" xfId="34175"/>
    <cellStyle name="Normal 2 2 2 4 6 3" xfId="19350"/>
    <cellStyle name="Normal 2 2 2 4 6 3 2" xfId="37974"/>
    <cellStyle name="Normal 2 2 2 4 6 4" xfId="24095"/>
    <cellStyle name="Normal 2 2 2 4 6 4 2" xfId="42709"/>
    <cellStyle name="Normal 2 2 2 4 6 5" xfId="28379"/>
    <cellStyle name="Normal 2 2 2 4 6 5 2" xfId="46993"/>
    <cellStyle name="Normal 2 2 2 4 6 6" xfId="10116"/>
    <cellStyle name="Normal 2 2 2 4 6 7" xfId="32662"/>
    <cellStyle name="Normal 2 2 2 4 7" xfId="2258"/>
    <cellStyle name="Normal 2 2 2 4 7 2" xfId="22208"/>
    <cellStyle name="Normal 2 2 2 4 7 2 2" xfId="40827"/>
    <cellStyle name="Normal 2 2 2 4 7 3" xfId="26493"/>
    <cellStyle name="Normal 2 2 2 4 7 3 2" xfId="45107"/>
    <cellStyle name="Normal 2 2 2 4 7 4" xfId="30777"/>
    <cellStyle name="Normal 2 2 2 4 7 4 2" xfId="49391"/>
    <cellStyle name="Normal 2 2 2 4 7 5" xfId="11621"/>
    <cellStyle name="Normal 2 2 2 4 7 6" xfId="34166"/>
    <cellStyle name="Normal 2 2 2 4 8" xfId="8594"/>
    <cellStyle name="Normal 2 2 2 4 8 2" xfId="19341"/>
    <cellStyle name="Normal 2 2 2 4 8 3" xfId="37965"/>
    <cellStyle name="Normal 2 2 2 4 9" xfId="24086"/>
    <cellStyle name="Normal 2 2 2 4 9 2" xfId="42700"/>
    <cellStyle name="Normal 2 2 2 5" xfId="197"/>
    <cellStyle name="Normal 2 2 2 5 10" xfId="28380"/>
    <cellStyle name="Normal 2 2 2 5 10 2" xfId="46994"/>
    <cellStyle name="Normal 2 2 2 5 11" xfId="10117"/>
    <cellStyle name="Normal 2 2 2 5 12" xfId="32663"/>
    <cellStyle name="Normal 2 2 2 5 2" xfId="262"/>
    <cellStyle name="Normal 2 2 2 5 2 2" xfId="376"/>
    <cellStyle name="Normal 2 2 2 5 2 2 2" xfId="2270"/>
    <cellStyle name="Normal 2 2 2 5 2 2 2 2" xfId="22220"/>
    <cellStyle name="Normal 2 2 2 5 2 2 2 2 2" xfId="40839"/>
    <cellStyle name="Normal 2 2 2 5 2 2 2 3" xfId="26505"/>
    <cellStyle name="Normal 2 2 2 5 2 2 2 3 2" xfId="45119"/>
    <cellStyle name="Normal 2 2 2 5 2 2 2 4" xfId="30789"/>
    <cellStyle name="Normal 2 2 2 5 2 2 2 4 2" xfId="49403"/>
    <cellStyle name="Normal 2 2 2 5 2 2 2 5" xfId="11633"/>
    <cellStyle name="Normal 2 2 2 5 2 2 2 6" xfId="34178"/>
    <cellStyle name="Normal 2 2 2 5 2 2 3" xfId="8606"/>
    <cellStyle name="Normal 2 2 2 5 2 2 3 2" xfId="19353"/>
    <cellStyle name="Normal 2 2 2 5 2 2 3 3" xfId="37977"/>
    <cellStyle name="Normal 2 2 2 5 2 2 4" xfId="24098"/>
    <cellStyle name="Normal 2 2 2 5 2 2 4 2" xfId="42712"/>
    <cellStyle name="Normal 2 2 2 5 2 2 5" xfId="28382"/>
    <cellStyle name="Normal 2 2 2 5 2 2 5 2" xfId="46996"/>
    <cellStyle name="Normal 2 2 2 5 2 2 6" xfId="10119"/>
    <cellStyle name="Normal 2 2 2 5 2 2 7" xfId="32665"/>
    <cellStyle name="Normal 2 2 2 5 2 3" xfId="2269"/>
    <cellStyle name="Normal 2 2 2 5 2 3 2" xfId="22219"/>
    <cellStyle name="Normal 2 2 2 5 2 3 2 2" xfId="40838"/>
    <cellStyle name="Normal 2 2 2 5 2 3 3" xfId="26504"/>
    <cellStyle name="Normal 2 2 2 5 2 3 3 2" xfId="45118"/>
    <cellStyle name="Normal 2 2 2 5 2 3 4" xfId="30788"/>
    <cellStyle name="Normal 2 2 2 5 2 3 4 2" xfId="49402"/>
    <cellStyle name="Normal 2 2 2 5 2 3 5" xfId="11632"/>
    <cellStyle name="Normal 2 2 2 5 2 3 6" xfId="34177"/>
    <cellStyle name="Normal 2 2 2 5 2 4" xfId="8605"/>
    <cellStyle name="Normal 2 2 2 5 2 4 2" xfId="19352"/>
    <cellStyle name="Normal 2 2 2 5 2 4 3" xfId="37976"/>
    <cellStyle name="Normal 2 2 2 5 2 5" xfId="24097"/>
    <cellStyle name="Normal 2 2 2 5 2 5 2" xfId="42711"/>
    <cellStyle name="Normal 2 2 2 5 2 6" xfId="28381"/>
    <cellStyle name="Normal 2 2 2 5 2 6 2" xfId="46995"/>
    <cellStyle name="Normal 2 2 2 5 2 7" xfId="10118"/>
    <cellStyle name="Normal 2 2 2 5 2 8" xfId="32664"/>
    <cellStyle name="Normal 2 2 2 5 3" xfId="295"/>
    <cellStyle name="Normal 2 2 2 5 3 2" xfId="2272"/>
    <cellStyle name="Normal 2 2 2 5 3 2 2" xfId="8608"/>
    <cellStyle name="Normal 2 2 2 5 3 2 2 2" xfId="22222"/>
    <cellStyle name="Normal 2 2 2 5 3 2 2 2 2" xfId="40841"/>
    <cellStyle name="Normal 2 2 2 5 3 2 2 3" xfId="26507"/>
    <cellStyle name="Normal 2 2 2 5 3 2 2 3 2" xfId="45121"/>
    <cellStyle name="Normal 2 2 2 5 3 2 2 4" xfId="30791"/>
    <cellStyle name="Normal 2 2 2 5 3 2 2 4 2" xfId="49405"/>
    <cellStyle name="Normal 2 2 2 5 3 2 2 5" xfId="11635"/>
    <cellStyle name="Normal 2 2 2 5 3 2 2 6" xfId="34180"/>
    <cellStyle name="Normal 2 2 2 5 3 2 3" xfId="19355"/>
    <cellStyle name="Normal 2 2 2 5 3 2 3 2" xfId="37979"/>
    <cellStyle name="Normal 2 2 2 5 3 2 4" xfId="24100"/>
    <cellStyle name="Normal 2 2 2 5 3 2 4 2" xfId="42714"/>
    <cellStyle name="Normal 2 2 2 5 3 2 5" xfId="28384"/>
    <cellStyle name="Normal 2 2 2 5 3 2 5 2" xfId="46998"/>
    <cellStyle name="Normal 2 2 2 5 3 2 6" xfId="10121"/>
    <cellStyle name="Normal 2 2 2 5 3 2 7" xfId="32667"/>
    <cellStyle name="Normal 2 2 2 5 3 3" xfId="2271"/>
    <cellStyle name="Normal 2 2 2 5 3 3 2" xfId="22221"/>
    <cellStyle name="Normal 2 2 2 5 3 3 2 2" xfId="40840"/>
    <cellStyle name="Normal 2 2 2 5 3 3 3" xfId="26506"/>
    <cellStyle name="Normal 2 2 2 5 3 3 3 2" xfId="45120"/>
    <cellStyle name="Normal 2 2 2 5 3 3 4" xfId="30790"/>
    <cellStyle name="Normal 2 2 2 5 3 3 4 2" xfId="49404"/>
    <cellStyle name="Normal 2 2 2 5 3 3 5" xfId="11634"/>
    <cellStyle name="Normal 2 2 2 5 3 3 6" xfId="34179"/>
    <cellStyle name="Normal 2 2 2 5 3 4" xfId="8607"/>
    <cellStyle name="Normal 2 2 2 5 3 4 2" xfId="19354"/>
    <cellStyle name="Normal 2 2 2 5 3 4 3" xfId="37978"/>
    <cellStyle name="Normal 2 2 2 5 3 5" xfId="24099"/>
    <cellStyle name="Normal 2 2 2 5 3 5 2" xfId="42713"/>
    <cellStyle name="Normal 2 2 2 5 3 6" xfId="28383"/>
    <cellStyle name="Normal 2 2 2 5 3 6 2" xfId="46997"/>
    <cellStyle name="Normal 2 2 2 5 3 7" xfId="10120"/>
    <cellStyle name="Normal 2 2 2 5 3 8" xfId="32666"/>
    <cellStyle name="Normal 2 2 2 5 4" xfId="2273"/>
    <cellStyle name="Normal 2 2 2 5 4 2" xfId="2274"/>
    <cellStyle name="Normal 2 2 2 5 4 2 2" xfId="8610"/>
    <cellStyle name="Normal 2 2 2 5 4 2 2 2" xfId="22224"/>
    <cellStyle name="Normal 2 2 2 5 4 2 2 2 2" xfId="40843"/>
    <cellStyle name="Normal 2 2 2 5 4 2 2 3" xfId="26509"/>
    <cellStyle name="Normal 2 2 2 5 4 2 2 3 2" xfId="45123"/>
    <cellStyle name="Normal 2 2 2 5 4 2 2 4" xfId="30793"/>
    <cellStyle name="Normal 2 2 2 5 4 2 2 4 2" xfId="49407"/>
    <cellStyle name="Normal 2 2 2 5 4 2 2 5" xfId="11637"/>
    <cellStyle name="Normal 2 2 2 5 4 2 2 6" xfId="34182"/>
    <cellStyle name="Normal 2 2 2 5 4 2 3" xfId="19357"/>
    <cellStyle name="Normal 2 2 2 5 4 2 3 2" xfId="37981"/>
    <cellStyle name="Normal 2 2 2 5 4 2 4" xfId="24102"/>
    <cellStyle name="Normal 2 2 2 5 4 2 4 2" xfId="42716"/>
    <cellStyle name="Normal 2 2 2 5 4 2 5" xfId="28386"/>
    <cellStyle name="Normal 2 2 2 5 4 2 5 2" xfId="47000"/>
    <cellStyle name="Normal 2 2 2 5 4 2 6" xfId="10123"/>
    <cellStyle name="Normal 2 2 2 5 4 2 7" xfId="32669"/>
    <cellStyle name="Normal 2 2 2 5 4 3" xfId="8609"/>
    <cellStyle name="Normal 2 2 2 5 4 3 2" xfId="22223"/>
    <cellStyle name="Normal 2 2 2 5 4 3 2 2" xfId="40842"/>
    <cellStyle name="Normal 2 2 2 5 4 3 3" xfId="26508"/>
    <cellStyle name="Normal 2 2 2 5 4 3 3 2" xfId="45122"/>
    <cellStyle name="Normal 2 2 2 5 4 3 4" xfId="30792"/>
    <cellStyle name="Normal 2 2 2 5 4 3 4 2" xfId="49406"/>
    <cellStyle name="Normal 2 2 2 5 4 3 5" xfId="11636"/>
    <cellStyle name="Normal 2 2 2 5 4 3 6" xfId="34181"/>
    <cellStyle name="Normal 2 2 2 5 4 4" xfId="19356"/>
    <cellStyle name="Normal 2 2 2 5 4 4 2" xfId="37980"/>
    <cellStyle name="Normal 2 2 2 5 4 5" xfId="24101"/>
    <cellStyle name="Normal 2 2 2 5 4 5 2" xfId="42715"/>
    <cellStyle name="Normal 2 2 2 5 4 6" xfId="28385"/>
    <cellStyle name="Normal 2 2 2 5 4 6 2" xfId="46999"/>
    <cellStyle name="Normal 2 2 2 5 4 7" xfId="10122"/>
    <cellStyle name="Normal 2 2 2 5 4 8" xfId="32668"/>
    <cellStyle name="Normal 2 2 2 5 5" xfId="2275"/>
    <cellStyle name="Normal 2 2 2 5 5 2" xfId="2276"/>
    <cellStyle name="Normal 2 2 2 5 5 2 2" xfId="8612"/>
    <cellStyle name="Normal 2 2 2 5 5 2 2 2" xfId="22226"/>
    <cellStyle name="Normal 2 2 2 5 5 2 2 2 2" xfId="40845"/>
    <cellStyle name="Normal 2 2 2 5 5 2 2 3" xfId="26511"/>
    <cellStyle name="Normal 2 2 2 5 5 2 2 3 2" xfId="45125"/>
    <cellStyle name="Normal 2 2 2 5 5 2 2 4" xfId="30795"/>
    <cellStyle name="Normal 2 2 2 5 5 2 2 4 2" xfId="49409"/>
    <cellStyle name="Normal 2 2 2 5 5 2 2 5" xfId="11639"/>
    <cellStyle name="Normal 2 2 2 5 5 2 2 6" xfId="34184"/>
    <cellStyle name="Normal 2 2 2 5 5 2 3" xfId="19359"/>
    <cellStyle name="Normal 2 2 2 5 5 2 3 2" xfId="37983"/>
    <cellStyle name="Normal 2 2 2 5 5 2 4" xfId="24104"/>
    <cellStyle name="Normal 2 2 2 5 5 2 4 2" xfId="42718"/>
    <cellStyle name="Normal 2 2 2 5 5 2 5" xfId="28388"/>
    <cellStyle name="Normal 2 2 2 5 5 2 5 2" xfId="47002"/>
    <cellStyle name="Normal 2 2 2 5 5 2 6" xfId="10125"/>
    <cellStyle name="Normal 2 2 2 5 5 2 7" xfId="32671"/>
    <cellStyle name="Normal 2 2 2 5 5 3" xfId="8611"/>
    <cellStyle name="Normal 2 2 2 5 5 3 2" xfId="22225"/>
    <cellStyle name="Normal 2 2 2 5 5 3 2 2" xfId="40844"/>
    <cellStyle name="Normal 2 2 2 5 5 3 3" xfId="26510"/>
    <cellStyle name="Normal 2 2 2 5 5 3 3 2" xfId="45124"/>
    <cellStyle name="Normal 2 2 2 5 5 3 4" xfId="30794"/>
    <cellStyle name="Normal 2 2 2 5 5 3 4 2" xfId="49408"/>
    <cellStyle name="Normal 2 2 2 5 5 3 5" xfId="11638"/>
    <cellStyle name="Normal 2 2 2 5 5 3 6" xfId="34183"/>
    <cellStyle name="Normal 2 2 2 5 5 4" xfId="19358"/>
    <cellStyle name="Normal 2 2 2 5 5 4 2" xfId="37982"/>
    <cellStyle name="Normal 2 2 2 5 5 5" xfId="24103"/>
    <cellStyle name="Normal 2 2 2 5 5 5 2" xfId="42717"/>
    <cellStyle name="Normal 2 2 2 5 5 6" xfId="28387"/>
    <cellStyle name="Normal 2 2 2 5 5 6 2" xfId="47001"/>
    <cellStyle name="Normal 2 2 2 5 5 7" xfId="10124"/>
    <cellStyle name="Normal 2 2 2 5 5 8" xfId="32670"/>
    <cellStyle name="Normal 2 2 2 5 6" xfId="2277"/>
    <cellStyle name="Normal 2 2 2 5 6 2" xfId="8613"/>
    <cellStyle name="Normal 2 2 2 5 6 2 2" xfId="22227"/>
    <cellStyle name="Normal 2 2 2 5 6 2 2 2" xfId="40846"/>
    <cellStyle name="Normal 2 2 2 5 6 2 3" xfId="26512"/>
    <cellStyle name="Normal 2 2 2 5 6 2 3 2" xfId="45126"/>
    <cellStyle name="Normal 2 2 2 5 6 2 4" xfId="30796"/>
    <cellStyle name="Normal 2 2 2 5 6 2 4 2" xfId="49410"/>
    <cellStyle name="Normal 2 2 2 5 6 2 5" xfId="11640"/>
    <cellStyle name="Normal 2 2 2 5 6 2 6" xfId="34185"/>
    <cellStyle name="Normal 2 2 2 5 6 3" xfId="19360"/>
    <cellStyle name="Normal 2 2 2 5 6 3 2" xfId="37984"/>
    <cellStyle name="Normal 2 2 2 5 6 4" xfId="24105"/>
    <cellStyle name="Normal 2 2 2 5 6 4 2" xfId="42719"/>
    <cellStyle name="Normal 2 2 2 5 6 5" xfId="28389"/>
    <cellStyle name="Normal 2 2 2 5 6 5 2" xfId="47003"/>
    <cellStyle name="Normal 2 2 2 5 6 6" xfId="10126"/>
    <cellStyle name="Normal 2 2 2 5 6 7" xfId="32672"/>
    <cellStyle name="Normal 2 2 2 5 7" xfId="2268"/>
    <cellStyle name="Normal 2 2 2 5 7 2" xfId="22218"/>
    <cellStyle name="Normal 2 2 2 5 7 2 2" xfId="40837"/>
    <cellStyle name="Normal 2 2 2 5 7 3" xfId="26503"/>
    <cellStyle name="Normal 2 2 2 5 7 3 2" xfId="45117"/>
    <cellStyle name="Normal 2 2 2 5 7 4" xfId="30787"/>
    <cellStyle name="Normal 2 2 2 5 7 4 2" xfId="49401"/>
    <cellStyle name="Normal 2 2 2 5 7 5" xfId="11631"/>
    <cellStyle name="Normal 2 2 2 5 7 6" xfId="34176"/>
    <cellStyle name="Normal 2 2 2 5 8" xfId="8604"/>
    <cellStyle name="Normal 2 2 2 5 8 2" xfId="19351"/>
    <cellStyle name="Normal 2 2 2 5 8 3" xfId="37975"/>
    <cellStyle name="Normal 2 2 2 5 9" xfId="24096"/>
    <cellStyle name="Normal 2 2 2 5 9 2" xfId="42710"/>
    <cellStyle name="Normal 2 2 2 6" xfId="2278"/>
    <cellStyle name="Normal 2 2 2 6 2" xfId="2279"/>
    <cellStyle name="Normal 2 2 2 6 2 2" xfId="2280"/>
    <cellStyle name="Normal 2 2 2 6 2 2 2" xfId="8615"/>
    <cellStyle name="Normal 2 2 2 6 2 2 2 2" xfId="22230"/>
    <cellStyle name="Normal 2 2 2 6 2 2 2 2 2" xfId="40849"/>
    <cellStyle name="Normal 2 2 2 6 2 2 2 3" xfId="26515"/>
    <cellStyle name="Normal 2 2 2 6 2 2 2 3 2" xfId="45129"/>
    <cellStyle name="Normal 2 2 2 6 2 2 2 4" xfId="30799"/>
    <cellStyle name="Normal 2 2 2 6 2 2 2 4 2" xfId="49413"/>
    <cellStyle name="Normal 2 2 2 6 2 2 2 5" xfId="11642"/>
    <cellStyle name="Normal 2 2 2 6 2 2 2 6" xfId="34187"/>
    <cellStyle name="Normal 2 2 2 6 2 2 3" xfId="19363"/>
    <cellStyle name="Normal 2 2 2 6 2 2 3 2" xfId="37987"/>
    <cellStyle name="Normal 2 2 2 6 2 2 4" xfId="24107"/>
    <cellStyle name="Normal 2 2 2 6 2 2 4 2" xfId="42721"/>
    <cellStyle name="Normal 2 2 2 6 2 2 5" xfId="28391"/>
    <cellStyle name="Normal 2 2 2 6 2 2 5 2" xfId="47005"/>
    <cellStyle name="Normal 2 2 2 6 2 2 6" xfId="10128"/>
    <cellStyle name="Normal 2 2 2 6 2 2 7" xfId="32674"/>
    <cellStyle name="Normal 2 2 2 6 2 3" xfId="8614"/>
    <cellStyle name="Normal 2 2 2 6 2 3 2" xfId="22229"/>
    <cellStyle name="Normal 2 2 2 6 2 3 2 2" xfId="40848"/>
    <cellStyle name="Normal 2 2 2 6 2 3 3" xfId="26514"/>
    <cellStyle name="Normal 2 2 2 6 2 3 3 2" xfId="45128"/>
    <cellStyle name="Normal 2 2 2 6 2 3 4" xfId="30798"/>
    <cellStyle name="Normal 2 2 2 6 2 3 4 2" xfId="49412"/>
    <cellStyle name="Normal 2 2 2 6 2 3 5" xfId="11641"/>
    <cellStyle name="Normal 2 2 2 6 2 3 6" xfId="34186"/>
    <cellStyle name="Normal 2 2 2 6 2 4" xfId="19362"/>
    <cellStyle name="Normal 2 2 2 6 2 4 2" xfId="37986"/>
    <cellStyle name="Normal 2 2 2 6 2 5" xfId="24106"/>
    <cellStyle name="Normal 2 2 2 6 2 5 2" xfId="42720"/>
    <cellStyle name="Normal 2 2 2 6 2 6" xfId="28390"/>
    <cellStyle name="Normal 2 2 2 6 2 6 2" xfId="47004"/>
    <cellStyle name="Normal 2 2 2 6 2 7" xfId="10127"/>
    <cellStyle name="Normal 2 2 2 6 2 8" xfId="32673"/>
    <cellStyle name="Normal 2 2 2 6 3" xfId="2281"/>
    <cellStyle name="Normal 2 2 2 6 3 2" xfId="2282"/>
    <cellStyle name="Normal 2 2 2 6 3 2 2" xfId="8617"/>
    <cellStyle name="Normal 2 2 2 6 3 2 2 2" xfId="22232"/>
    <cellStyle name="Normal 2 2 2 6 3 2 2 2 2" xfId="40851"/>
    <cellStyle name="Normal 2 2 2 6 3 2 2 3" xfId="26517"/>
    <cellStyle name="Normal 2 2 2 6 3 2 2 3 2" xfId="45131"/>
    <cellStyle name="Normal 2 2 2 6 3 2 2 4" xfId="30801"/>
    <cellStyle name="Normal 2 2 2 6 3 2 2 4 2" xfId="49415"/>
    <cellStyle name="Normal 2 2 2 6 3 2 2 5" xfId="11644"/>
    <cellStyle name="Normal 2 2 2 6 3 2 2 6" xfId="34189"/>
    <cellStyle name="Normal 2 2 2 6 3 2 3" xfId="19365"/>
    <cellStyle name="Normal 2 2 2 6 3 2 3 2" xfId="37989"/>
    <cellStyle name="Normal 2 2 2 6 3 2 4" xfId="24109"/>
    <cellStyle name="Normal 2 2 2 6 3 2 4 2" xfId="42723"/>
    <cellStyle name="Normal 2 2 2 6 3 2 5" xfId="28393"/>
    <cellStyle name="Normal 2 2 2 6 3 2 5 2" xfId="47007"/>
    <cellStyle name="Normal 2 2 2 6 3 2 6" xfId="10130"/>
    <cellStyle name="Normal 2 2 2 6 3 2 7" xfId="32676"/>
    <cellStyle name="Normal 2 2 2 6 3 3" xfId="8616"/>
    <cellStyle name="Normal 2 2 2 6 3 3 2" xfId="22231"/>
    <cellStyle name="Normal 2 2 2 6 3 3 2 2" xfId="40850"/>
    <cellStyle name="Normal 2 2 2 6 3 3 3" xfId="26516"/>
    <cellStyle name="Normal 2 2 2 6 3 3 3 2" xfId="45130"/>
    <cellStyle name="Normal 2 2 2 6 3 3 4" xfId="30800"/>
    <cellStyle name="Normal 2 2 2 6 3 3 4 2" xfId="49414"/>
    <cellStyle name="Normal 2 2 2 6 3 3 5" xfId="11643"/>
    <cellStyle name="Normal 2 2 2 6 3 3 6" xfId="34188"/>
    <cellStyle name="Normal 2 2 2 6 3 4" xfId="19364"/>
    <cellStyle name="Normal 2 2 2 6 3 4 2" xfId="37988"/>
    <cellStyle name="Normal 2 2 2 6 3 5" xfId="24108"/>
    <cellStyle name="Normal 2 2 2 6 3 5 2" xfId="42722"/>
    <cellStyle name="Normal 2 2 2 6 3 6" xfId="28392"/>
    <cellStyle name="Normal 2 2 2 6 3 6 2" xfId="47006"/>
    <cellStyle name="Normal 2 2 2 6 3 7" xfId="10129"/>
    <cellStyle name="Normal 2 2 2 6 3 8" xfId="32675"/>
    <cellStyle name="Normal 2 2 2 6 4" xfId="2283"/>
    <cellStyle name="Normal 2 2 2 6 4 2" xfId="2284"/>
    <cellStyle name="Normal 2 2 2 6 4 2 2" xfId="8619"/>
    <cellStyle name="Normal 2 2 2 6 4 2 2 2" xfId="22234"/>
    <cellStyle name="Normal 2 2 2 6 4 2 2 2 2" xfId="40853"/>
    <cellStyle name="Normal 2 2 2 6 4 2 2 3" xfId="26519"/>
    <cellStyle name="Normal 2 2 2 6 4 2 2 3 2" xfId="45133"/>
    <cellStyle name="Normal 2 2 2 6 4 2 2 4" xfId="30803"/>
    <cellStyle name="Normal 2 2 2 6 4 2 2 4 2" xfId="49417"/>
    <cellStyle name="Normal 2 2 2 6 4 2 2 5" xfId="11646"/>
    <cellStyle name="Normal 2 2 2 6 4 2 2 6" xfId="34191"/>
    <cellStyle name="Normal 2 2 2 6 4 2 3" xfId="19367"/>
    <cellStyle name="Normal 2 2 2 6 4 2 3 2" xfId="37991"/>
    <cellStyle name="Normal 2 2 2 6 4 2 4" xfId="24111"/>
    <cellStyle name="Normal 2 2 2 6 4 2 4 2" xfId="42725"/>
    <cellStyle name="Normal 2 2 2 6 4 2 5" xfId="28395"/>
    <cellStyle name="Normal 2 2 2 6 4 2 5 2" xfId="47009"/>
    <cellStyle name="Normal 2 2 2 6 4 2 6" xfId="10132"/>
    <cellStyle name="Normal 2 2 2 6 4 2 7" xfId="32678"/>
    <cellStyle name="Normal 2 2 2 6 4 3" xfId="8618"/>
    <cellStyle name="Normal 2 2 2 6 4 3 2" xfId="22233"/>
    <cellStyle name="Normal 2 2 2 6 4 3 2 2" xfId="40852"/>
    <cellStyle name="Normal 2 2 2 6 4 3 3" xfId="26518"/>
    <cellStyle name="Normal 2 2 2 6 4 3 3 2" xfId="45132"/>
    <cellStyle name="Normal 2 2 2 6 4 3 4" xfId="30802"/>
    <cellStyle name="Normal 2 2 2 6 4 3 4 2" xfId="49416"/>
    <cellStyle name="Normal 2 2 2 6 4 3 5" xfId="11645"/>
    <cellStyle name="Normal 2 2 2 6 4 3 6" xfId="34190"/>
    <cellStyle name="Normal 2 2 2 6 4 4" xfId="19366"/>
    <cellStyle name="Normal 2 2 2 6 4 4 2" xfId="37990"/>
    <cellStyle name="Normal 2 2 2 6 4 5" xfId="24110"/>
    <cellStyle name="Normal 2 2 2 6 4 5 2" xfId="42724"/>
    <cellStyle name="Normal 2 2 2 6 4 6" xfId="28394"/>
    <cellStyle name="Normal 2 2 2 6 4 6 2" xfId="47008"/>
    <cellStyle name="Normal 2 2 2 6 4 7" xfId="10131"/>
    <cellStyle name="Normal 2 2 2 6 4 8" xfId="32677"/>
    <cellStyle name="Normal 2 2 2 6 5" xfId="2285"/>
    <cellStyle name="Normal 2 2 2 6 5 2" xfId="2286"/>
    <cellStyle name="Normal 2 2 2 6 5 2 2" xfId="8621"/>
    <cellStyle name="Normal 2 2 2 6 5 2 2 2" xfId="22236"/>
    <cellStyle name="Normal 2 2 2 6 5 2 2 2 2" xfId="40855"/>
    <cellStyle name="Normal 2 2 2 6 5 2 2 3" xfId="26521"/>
    <cellStyle name="Normal 2 2 2 6 5 2 2 3 2" xfId="45135"/>
    <cellStyle name="Normal 2 2 2 6 5 2 2 4" xfId="30805"/>
    <cellStyle name="Normal 2 2 2 6 5 2 2 4 2" xfId="49419"/>
    <cellStyle name="Normal 2 2 2 6 5 2 2 5" xfId="11648"/>
    <cellStyle name="Normal 2 2 2 6 5 2 2 6" xfId="34193"/>
    <cellStyle name="Normal 2 2 2 6 5 2 3" xfId="19369"/>
    <cellStyle name="Normal 2 2 2 6 5 2 3 2" xfId="37993"/>
    <cellStyle name="Normal 2 2 2 6 5 2 4" xfId="24113"/>
    <cellStyle name="Normal 2 2 2 6 5 2 4 2" xfId="42727"/>
    <cellStyle name="Normal 2 2 2 6 5 2 5" xfId="28397"/>
    <cellStyle name="Normal 2 2 2 6 5 2 5 2" xfId="47011"/>
    <cellStyle name="Normal 2 2 2 6 5 2 6" xfId="10134"/>
    <cellStyle name="Normal 2 2 2 6 5 2 7" xfId="32680"/>
    <cellStyle name="Normal 2 2 2 6 5 3" xfId="8620"/>
    <cellStyle name="Normal 2 2 2 6 5 3 2" xfId="22235"/>
    <cellStyle name="Normal 2 2 2 6 5 3 2 2" xfId="40854"/>
    <cellStyle name="Normal 2 2 2 6 5 3 3" xfId="26520"/>
    <cellStyle name="Normal 2 2 2 6 5 3 3 2" xfId="45134"/>
    <cellStyle name="Normal 2 2 2 6 5 3 4" xfId="30804"/>
    <cellStyle name="Normal 2 2 2 6 5 3 4 2" xfId="49418"/>
    <cellStyle name="Normal 2 2 2 6 5 3 5" xfId="11647"/>
    <cellStyle name="Normal 2 2 2 6 5 3 6" xfId="34192"/>
    <cellStyle name="Normal 2 2 2 6 5 4" xfId="19368"/>
    <cellStyle name="Normal 2 2 2 6 5 4 2" xfId="37992"/>
    <cellStyle name="Normal 2 2 2 6 5 5" xfId="24112"/>
    <cellStyle name="Normal 2 2 2 6 5 5 2" xfId="42726"/>
    <cellStyle name="Normal 2 2 2 6 5 6" xfId="28396"/>
    <cellStyle name="Normal 2 2 2 6 5 6 2" xfId="47010"/>
    <cellStyle name="Normal 2 2 2 6 5 7" xfId="10133"/>
    <cellStyle name="Normal 2 2 2 6 5 8" xfId="32679"/>
    <cellStyle name="Normal 2 2 2 6 6" xfId="2287"/>
    <cellStyle name="Normal 2 2 2 6 6 2" xfId="8622"/>
    <cellStyle name="Normal 2 2 2 6 6 2 2" xfId="22237"/>
    <cellStyle name="Normal 2 2 2 6 6 2 2 2" xfId="40856"/>
    <cellStyle name="Normal 2 2 2 6 6 2 3" xfId="26522"/>
    <cellStyle name="Normal 2 2 2 6 6 2 3 2" xfId="45136"/>
    <cellStyle name="Normal 2 2 2 6 6 2 4" xfId="30806"/>
    <cellStyle name="Normal 2 2 2 6 6 2 4 2" xfId="49420"/>
    <cellStyle name="Normal 2 2 2 6 6 2 5" xfId="11649"/>
    <cellStyle name="Normal 2 2 2 6 6 2 6" xfId="34194"/>
    <cellStyle name="Normal 2 2 2 6 6 3" xfId="19370"/>
    <cellStyle name="Normal 2 2 2 6 6 3 2" xfId="37994"/>
    <cellStyle name="Normal 2 2 2 6 6 4" xfId="24114"/>
    <cellStyle name="Normal 2 2 2 6 6 4 2" xfId="42728"/>
    <cellStyle name="Normal 2 2 2 6 6 5" xfId="28398"/>
    <cellStyle name="Normal 2 2 2 6 6 5 2" xfId="47012"/>
    <cellStyle name="Normal 2 2 2 6 6 6" xfId="10135"/>
    <cellStyle name="Normal 2 2 2 6 6 7" xfId="32681"/>
    <cellStyle name="Normal 2 2 2 6 7" xfId="2288"/>
    <cellStyle name="Normal 2 2 2 6 7 2" xfId="8623"/>
    <cellStyle name="Normal 2 2 2 6 7 2 2" xfId="11650"/>
    <cellStyle name="Normal 2 2 2 6 7 2 3" xfId="34195"/>
    <cellStyle name="Normal 2 2 2 6 7 3" xfId="20867"/>
    <cellStyle name="Normal 2 2 2 6 7 3 2" xfId="39488"/>
    <cellStyle name="Normal 2 2 2 6 7 4" xfId="24115"/>
    <cellStyle name="Normal 2 2 2 6 7 4 2" xfId="42729"/>
    <cellStyle name="Normal 2 2 2 6 7 5" xfId="28399"/>
    <cellStyle name="Normal 2 2 2 6 7 5 2" xfId="47013"/>
    <cellStyle name="Normal 2 2 2 6 7 6" xfId="10136"/>
    <cellStyle name="Normal 2 2 2 6 7 7" xfId="32682"/>
    <cellStyle name="Normal 2 2 2 6 8" xfId="13645"/>
    <cellStyle name="Normal 2 2 2 6 8 2" xfId="22228"/>
    <cellStyle name="Normal 2 2 2 6 8 2 2" xfId="40847"/>
    <cellStyle name="Normal 2 2 2 6 8 3" xfId="26513"/>
    <cellStyle name="Normal 2 2 2 6 8 3 2" xfId="45127"/>
    <cellStyle name="Normal 2 2 2 6 8 4" xfId="30797"/>
    <cellStyle name="Normal 2 2 2 6 8 4 2" xfId="49411"/>
    <cellStyle name="Normal 2 2 2 6 8 5" xfId="36181"/>
    <cellStyle name="Normal 2 2 2 6 9" xfId="19361"/>
    <cellStyle name="Normal 2 2 2 6 9 2" xfId="37985"/>
    <cellStyle name="Normal 2 2 2 7" xfId="2289"/>
    <cellStyle name="Normal 2 2 2 7 2" xfId="2290"/>
    <cellStyle name="Normal 2 2 2 7 3" xfId="2291"/>
    <cellStyle name="Normal 2 2 2 7 3 2" xfId="8625"/>
    <cellStyle name="Normal 2 2 2 7 3 2 2" xfId="22239"/>
    <cellStyle name="Normal 2 2 2 7 3 2 2 2" xfId="40858"/>
    <cellStyle name="Normal 2 2 2 7 3 2 3" xfId="26524"/>
    <cellStyle name="Normal 2 2 2 7 3 2 3 2" xfId="45138"/>
    <cellStyle name="Normal 2 2 2 7 3 2 4" xfId="30808"/>
    <cellStyle name="Normal 2 2 2 7 3 2 4 2" xfId="49422"/>
    <cellStyle name="Normal 2 2 2 7 3 2 5" xfId="11652"/>
    <cellStyle name="Normal 2 2 2 7 3 2 6" xfId="34197"/>
    <cellStyle name="Normal 2 2 2 7 3 3" xfId="19372"/>
    <cellStyle name="Normal 2 2 2 7 3 3 2" xfId="37996"/>
    <cellStyle name="Normal 2 2 2 7 3 4" xfId="24117"/>
    <cellStyle name="Normal 2 2 2 7 3 4 2" xfId="42731"/>
    <cellStyle name="Normal 2 2 2 7 3 5" xfId="28401"/>
    <cellStyle name="Normal 2 2 2 7 3 5 2" xfId="47015"/>
    <cellStyle name="Normal 2 2 2 7 3 6" xfId="10138"/>
    <cellStyle name="Normal 2 2 2 7 3 7" xfId="32684"/>
    <cellStyle name="Normal 2 2 2 7 4" xfId="8624"/>
    <cellStyle name="Normal 2 2 2 7 4 2" xfId="22238"/>
    <cellStyle name="Normal 2 2 2 7 4 2 2" xfId="40857"/>
    <cellStyle name="Normal 2 2 2 7 4 3" xfId="26523"/>
    <cellStyle name="Normal 2 2 2 7 4 3 2" xfId="45137"/>
    <cellStyle name="Normal 2 2 2 7 4 4" xfId="30807"/>
    <cellStyle name="Normal 2 2 2 7 4 4 2" xfId="49421"/>
    <cellStyle name="Normal 2 2 2 7 4 5" xfId="11651"/>
    <cellStyle name="Normal 2 2 2 7 4 6" xfId="34196"/>
    <cellStyle name="Normal 2 2 2 7 5" xfId="19371"/>
    <cellStyle name="Normal 2 2 2 7 5 2" xfId="37995"/>
    <cellStyle name="Normal 2 2 2 7 6" xfId="24116"/>
    <cellStyle name="Normal 2 2 2 7 6 2" xfId="42730"/>
    <cellStyle name="Normal 2 2 2 7 7" xfId="28400"/>
    <cellStyle name="Normal 2 2 2 7 7 2" xfId="47014"/>
    <cellStyle name="Normal 2 2 2 7 8" xfId="10137"/>
    <cellStyle name="Normal 2 2 2 7 9" xfId="32683"/>
    <cellStyle name="Normal 2 2 2 8" xfId="2292"/>
    <cellStyle name="Normal 2 2 2 8 2" xfId="2293"/>
    <cellStyle name="Normal 2 2 2 8 2 2" xfId="8627"/>
    <cellStyle name="Normal 2 2 2 8 2 2 2" xfId="22241"/>
    <cellStyle name="Normal 2 2 2 8 2 2 2 2" xfId="40860"/>
    <cellStyle name="Normal 2 2 2 8 2 2 3" xfId="26526"/>
    <cellStyle name="Normal 2 2 2 8 2 2 3 2" xfId="45140"/>
    <cellStyle name="Normal 2 2 2 8 2 2 4" xfId="30810"/>
    <cellStyle name="Normal 2 2 2 8 2 2 4 2" xfId="49424"/>
    <cellStyle name="Normal 2 2 2 8 2 2 5" xfId="11654"/>
    <cellStyle name="Normal 2 2 2 8 2 2 6" xfId="34199"/>
    <cellStyle name="Normal 2 2 2 8 2 3" xfId="19374"/>
    <cellStyle name="Normal 2 2 2 8 2 3 2" xfId="37998"/>
    <cellStyle name="Normal 2 2 2 8 2 4" xfId="24119"/>
    <cellStyle name="Normal 2 2 2 8 2 4 2" xfId="42733"/>
    <cellStyle name="Normal 2 2 2 8 2 5" xfId="28403"/>
    <cellStyle name="Normal 2 2 2 8 2 5 2" xfId="47017"/>
    <cellStyle name="Normal 2 2 2 8 2 6" xfId="10140"/>
    <cellStyle name="Normal 2 2 2 8 2 7" xfId="32686"/>
    <cellStyle name="Normal 2 2 2 8 3" xfId="8626"/>
    <cellStyle name="Normal 2 2 2 8 3 2" xfId="22240"/>
    <cellStyle name="Normal 2 2 2 8 3 2 2" xfId="40859"/>
    <cellStyle name="Normal 2 2 2 8 3 3" xfId="26525"/>
    <cellStyle name="Normal 2 2 2 8 3 3 2" xfId="45139"/>
    <cellStyle name="Normal 2 2 2 8 3 4" xfId="30809"/>
    <cellStyle name="Normal 2 2 2 8 3 4 2" xfId="49423"/>
    <cellStyle name="Normal 2 2 2 8 3 5" xfId="11653"/>
    <cellStyle name="Normal 2 2 2 8 3 6" xfId="34198"/>
    <cellStyle name="Normal 2 2 2 8 4" xfId="19373"/>
    <cellStyle name="Normal 2 2 2 8 4 2" xfId="37997"/>
    <cellStyle name="Normal 2 2 2 8 5" xfId="24118"/>
    <cellStyle name="Normal 2 2 2 8 5 2" xfId="42732"/>
    <cellStyle name="Normal 2 2 2 8 6" xfId="28402"/>
    <cellStyle name="Normal 2 2 2 8 6 2" xfId="47016"/>
    <cellStyle name="Normal 2 2 2 8 7" xfId="10139"/>
    <cellStyle name="Normal 2 2 2 8 8" xfId="32685"/>
    <cellStyle name="Normal 2 2 2 9" xfId="2294"/>
    <cellStyle name="Normal 2 2 2 9 2" xfId="2295"/>
    <cellStyle name="Normal 2 2 2 9 2 2" xfId="8629"/>
    <cellStyle name="Normal 2 2 2 9 2 2 2" xfId="22243"/>
    <cellStyle name="Normal 2 2 2 9 2 2 2 2" xfId="40862"/>
    <cellStyle name="Normal 2 2 2 9 2 2 3" xfId="26528"/>
    <cellStyle name="Normal 2 2 2 9 2 2 3 2" xfId="45142"/>
    <cellStyle name="Normal 2 2 2 9 2 2 4" xfId="30812"/>
    <cellStyle name="Normal 2 2 2 9 2 2 4 2" xfId="49426"/>
    <cellStyle name="Normal 2 2 2 9 2 2 5" xfId="11656"/>
    <cellStyle name="Normal 2 2 2 9 2 2 6" xfId="34201"/>
    <cellStyle name="Normal 2 2 2 9 2 3" xfId="19376"/>
    <cellStyle name="Normal 2 2 2 9 2 3 2" xfId="38000"/>
    <cellStyle name="Normal 2 2 2 9 2 4" xfId="24121"/>
    <cellStyle name="Normal 2 2 2 9 2 4 2" xfId="42735"/>
    <cellStyle name="Normal 2 2 2 9 2 5" xfId="28405"/>
    <cellStyle name="Normal 2 2 2 9 2 5 2" xfId="47019"/>
    <cellStyle name="Normal 2 2 2 9 2 6" xfId="10142"/>
    <cellStyle name="Normal 2 2 2 9 2 7" xfId="32688"/>
    <cellStyle name="Normal 2 2 2 9 3" xfId="8628"/>
    <cellStyle name="Normal 2 2 2 9 3 2" xfId="22242"/>
    <cellStyle name="Normal 2 2 2 9 3 2 2" xfId="40861"/>
    <cellStyle name="Normal 2 2 2 9 3 3" xfId="26527"/>
    <cellStyle name="Normal 2 2 2 9 3 3 2" xfId="45141"/>
    <cellStyle name="Normal 2 2 2 9 3 4" xfId="30811"/>
    <cellStyle name="Normal 2 2 2 9 3 4 2" xfId="49425"/>
    <cellStyle name="Normal 2 2 2 9 3 5" xfId="11655"/>
    <cellStyle name="Normal 2 2 2 9 3 6" xfId="34200"/>
    <cellStyle name="Normal 2 2 2 9 4" xfId="19375"/>
    <cellStyle name="Normal 2 2 2 9 4 2" xfId="37999"/>
    <cellStyle name="Normal 2 2 2 9 5" xfId="24120"/>
    <cellStyle name="Normal 2 2 2 9 5 2" xfId="42734"/>
    <cellStyle name="Normal 2 2 2 9 6" xfId="28404"/>
    <cellStyle name="Normal 2 2 2 9 6 2" xfId="47018"/>
    <cellStyle name="Normal 2 2 2 9 7" xfId="10141"/>
    <cellStyle name="Normal 2 2 2 9 8" xfId="32687"/>
    <cellStyle name="Normal 2 2 3" xfId="100"/>
    <cellStyle name="Normal 2 2 3 2" xfId="2296"/>
    <cellStyle name="Normal 2 2 3 2 2" xfId="8630"/>
    <cellStyle name="Normal 2 2 3 2 2 2" xfId="22244"/>
    <cellStyle name="Normal 2 2 3 2 2 2 2" xfId="40863"/>
    <cellStyle name="Normal 2 2 3 2 2 3" xfId="26529"/>
    <cellStyle name="Normal 2 2 3 2 2 3 2" xfId="45143"/>
    <cellStyle name="Normal 2 2 3 2 2 4" xfId="30813"/>
    <cellStyle name="Normal 2 2 3 2 2 4 2" xfId="49427"/>
    <cellStyle name="Normal 2 2 3 2 2 5" xfId="11657"/>
    <cellStyle name="Normal 2 2 3 2 2 6" xfId="34202"/>
    <cellStyle name="Normal 2 2 3 2 3" xfId="19377"/>
    <cellStyle name="Normal 2 2 3 2 3 2" xfId="38001"/>
    <cellStyle name="Normal 2 2 3 2 4" xfId="24122"/>
    <cellStyle name="Normal 2 2 3 2 4 2" xfId="42736"/>
    <cellStyle name="Normal 2 2 3 2 5" xfId="28406"/>
    <cellStyle name="Normal 2 2 3 2 5 2" xfId="47020"/>
    <cellStyle name="Normal 2 2 3 2 6" xfId="10143"/>
    <cellStyle name="Normal 2 2 3 2 7" xfId="32689"/>
    <cellStyle name="Normal 2 2 4" xfId="157"/>
    <cellStyle name="Normal 2 2 4 10" xfId="2298"/>
    <cellStyle name="Normal 2 2 4 10 2" xfId="2299"/>
    <cellStyle name="Normal 2 2 4 11" xfId="2300"/>
    <cellStyle name="Normal 2 2 4 12" xfId="2297"/>
    <cellStyle name="Normal 2 2 4 12 2" xfId="11658"/>
    <cellStyle name="Normal 2 2 4 12 3" xfId="34203"/>
    <cellStyle name="Normal 2 2 4 13" xfId="8631"/>
    <cellStyle name="Normal 2 2 4 13 2" xfId="24123"/>
    <cellStyle name="Normal 2 2 4 13 3" xfId="42737"/>
    <cellStyle name="Normal 2 2 4 14" xfId="28407"/>
    <cellStyle name="Normal 2 2 4 14 2" xfId="47021"/>
    <cellStyle name="Normal 2 2 4 15" xfId="10144"/>
    <cellStyle name="Normal 2 2 4 16" xfId="32690"/>
    <cellStyle name="Normal 2 2 4 2" xfId="212"/>
    <cellStyle name="Normal 2 2 4 2 10" xfId="10145"/>
    <cellStyle name="Normal 2 2 4 2 11" xfId="32691"/>
    <cellStyle name="Normal 2 2 4 2 2" xfId="297"/>
    <cellStyle name="Normal 2 2 4 2 2 2" xfId="2302"/>
    <cellStyle name="Normal 2 2 4 2 2 2 2" xfId="22245"/>
    <cellStyle name="Normal 2 2 4 2 2 2 2 2" xfId="40864"/>
    <cellStyle name="Normal 2 2 4 2 2 2 3" xfId="26530"/>
    <cellStyle name="Normal 2 2 4 2 2 2 3 2" xfId="45144"/>
    <cellStyle name="Normal 2 2 4 2 2 2 4" xfId="30814"/>
    <cellStyle name="Normal 2 2 4 2 2 2 4 2" xfId="49428"/>
    <cellStyle name="Normal 2 2 4 2 2 2 5" xfId="11660"/>
    <cellStyle name="Normal 2 2 4 2 2 2 6" xfId="34205"/>
    <cellStyle name="Normal 2 2 4 2 2 3" xfId="8633"/>
    <cellStyle name="Normal 2 2 4 2 2 3 2" xfId="19378"/>
    <cellStyle name="Normal 2 2 4 2 2 3 3" xfId="38002"/>
    <cellStyle name="Normal 2 2 4 2 2 4" xfId="24125"/>
    <cellStyle name="Normal 2 2 4 2 2 4 2" xfId="42739"/>
    <cellStyle name="Normal 2 2 4 2 2 5" xfId="28409"/>
    <cellStyle name="Normal 2 2 4 2 2 5 2" xfId="47023"/>
    <cellStyle name="Normal 2 2 4 2 2 6" xfId="10146"/>
    <cellStyle name="Normal 2 2 4 2 2 7" xfId="32692"/>
    <cellStyle name="Normal 2 2 4 2 3" xfId="2303"/>
    <cellStyle name="Normal 2 2 4 2 4" xfId="2304"/>
    <cellStyle name="Normal 2 2 4 2 4 2" xfId="8634"/>
    <cellStyle name="Normal 2 2 4 2 4 2 2" xfId="22246"/>
    <cellStyle name="Normal 2 2 4 2 4 2 2 2" xfId="40865"/>
    <cellStyle name="Normal 2 2 4 2 4 2 3" xfId="26531"/>
    <cellStyle name="Normal 2 2 4 2 4 2 3 2" xfId="45145"/>
    <cellStyle name="Normal 2 2 4 2 4 2 4" xfId="30815"/>
    <cellStyle name="Normal 2 2 4 2 4 2 4 2" xfId="49429"/>
    <cellStyle name="Normal 2 2 4 2 4 2 5" xfId="11661"/>
    <cellStyle name="Normal 2 2 4 2 4 2 6" xfId="34206"/>
    <cellStyle name="Normal 2 2 4 2 4 3" xfId="19379"/>
    <cellStyle name="Normal 2 2 4 2 4 3 2" xfId="38003"/>
    <cellStyle name="Normal 2 2 4 2 4 4" xfId="24126"/>
    <cellStyle name="Normal 2 2 4 2 4 4 2" xfId="42740"/>
    <cellStyle name="Normal 2 2 4 2 4 5" xfId="28410"/>
    <cellStyle name="Normal 2 2 4 2 4 5 2" xfId="47024"/>
    <cellStyle name="Normal 2 2 4 2 4 6" xfId="10147"/>
    <cellStyle name="Normal 2 2 4 2 4 7" xfId="32693"/>
    <cellStyle name="Normal 2 2 4 2 5" xfId="2305"/>
    <cellStyle name="Normal 2 2 4 2 6" xfId="2306"/>
    <cellStyle name="Normal 2 2 4 2 7" xfId="2301"/>
    <cellStyle name="Normal 2 2 4 2 7 2" xfId="11659"/>
    <cellStyle name="Normal 2 2 4 2 7 3" xfId="34204"/>
    <cellStyle name="Normal 2 2 4 2 8" xfId="8632"/>
    <cellStyle name="Normal 2 2 4 2 8 2" xfId="24124"/>
    <cellStyle name="Normal 2 2 4 2 8 3" xfId="42738"/>
    <cellStyle name="Normal 2 2 4 2 9" xfId="28408"/>
    <cellStyle name="Normal 2 2 4 2 9 2" xfId="47022"/>
    <cellStyle name="Normal 2 2 4 3" xfId="296"/>
    <cellStyle name="Normal 2 2 4 3 2" xfId="2308"/>
    <cellStyle name="Normal 2 2 4 3 2 2" xfId="8636"/>
    <cellStyle name="Normal 2 2 4 3 2 2 2" xfId="22248"/>
    <cellStyle name="Normal 2 2 4 3 2 2 2 2" xfId="40867"/>
    <cellStyle name="Normal 2 2 4 3 2 2 3" xfId="26533"/>
    <cellStyle name="Normal 2 2 4 3 2 2 3 2" xfId="45147"/>
    <cellStyle name="Normal 2 2 4 3 2 2 4" xfId="30817"/>
    <cellStyle name="Normal 2 2 4 3 2 2 4 2" xfId="49431"/>
    <cellStyle name="Normal 2 2 4 3 2 2 5" xfId="11663"/>
    <cellStyle name="Normal 2 2 4 3 2 2 6" xfId="34208"/>
    <cellStyle name="Normal 2 2 4 3 2 3" xfId="19381"/>
    <cellStyle name="Normal 2 2 4 3 2 3 2" xfId="38005"/>
    <cellStyle name="Normal 2 2 4 3 2 4" xfId="24128"/>
    <cellStyle name="Normal 2 2 4 3 2 4 2" xfId="42742"/>
    <cellStyle name="Normal 2 2 4 3 2 5" xfId="28412"/>
    <cellStyle name="Normal 2 2 4 3 2 5 2" xfId="47026"/>
    <cellStyle name="Normal 2 2 4 3 2 6" xfId="10149"/>
    <cellStyle name="Normal 2 2 4 3 2 7" xfId="32695"/>
    <cellStyle name="Normal 2 2 4 3 3" xfId="2307"/>
    <cellStyle name="Normal 2 2 4 3 3 2" xfId="22247"/>
    <cellStyle name="Normal 2 2 4 3 3 2 2" xfId="40866"/>
    <cellStyle name="Normal 2 2 4 3 3 3" xfId="26532"/>
    <cellStyle name="Normal 2 2 4 3 3 3 2" xfId="45146"/>
    <cellStyle name="Normal 2 2 4 3 3 4" xfId="30816"/>
    <cellStyle name="Normal 2 2 4 3 3 4 2" xfId="49430"/>
    <cellStyle name="Normal 2 2 4 3 3 5" xfId="11662"/>
    <cellStyle name="Normal 2 2 4 3 3 6" xfId="34207"/>
    <cellStyle name="Normal 2 2 4 3 4" xfId="8635"/>
    <cellStyle name="Normal 2 2 4 3 4 2" xfId="19380"/>
    <cellStyle name="Normal 2 2 4 3 4 3" xfId="38004"/>
    <cellStyle name="Normal 2 2 4 3 5" xfId="24127"/>
    <cellStyle name="Normal 2 2 4 3 5 2" xfId="42741"/>
    <cellStyle name="Normal 2 2 4 3 6" xfId="28411"/>
    <cellStyle name="Normal 2 2 4 3 6 2" xfId="47025"/>
    <cellStyle name="Normal 2 2 4 3 7" xfId="10148"/>
    <cellStyle name="Normal 2 2 4 3 8" xfId="32694"/>
    <cellStyle name="Normal 2 2 4 4" xfId="2309"/>
    <cellStyle name="Normal 2 2 4 4 2" xfId="2310"/>
    <cellStyle name="Normal 2 2 4 4 2 2" xfId="8638"/>
    <cellStyle name="Normal 2 2 4 4 2 2 2" xfId="22250"/>
    <cellStyle name="Normal 2 2 4 4 2 2 2 2" xfId="40869"/>
    <cellStyle name="Normal 2 2 4 4 2 2 3" xfId="26535"/>
    <cellStyle name="Normal 2 2 4 4 2 2 3 2" xfId="45149"/>
    <cellStyle name="Normal 2 2 4 4 2 2 4" xfId="30819"/>
    <cellStyle name="Normal 2 2 4 4 2 2 4 2" xfId="49433"/>
    <cellStyle name="Normal 2 2 4 4 2 2 5" xfId="11665"/>
    <cellStyle name="Normal 2 2 4 4 2 2 6" xfId="34210"/>
    <cellStyle name="Normal 2 2 4 4 2 3" xfId="19383"/>
    <cellStyle name="Normal 2 2 4 4 2 3 2" xfId="38007"/>
    <cellStyle name="Normal 2 2 4 4 2 4" xfId="24130"/>
    <cellStyle name="Normal 2 2 4 4 2 4 2" xfId="42744"/>
    <cellStyle name="Normal 2 2 4 4 2 5" xfId="28414"/>
    <cellStyle name="Normal 2 2 4 4 2 5 2" xfId="47028"/>
    <cellStyle name="Normal 2 2 4 4 2 6" xfId="10151"/>
    <cellStyle name="Normal 2 2 4 4 2 7" xfId="32697"/>
    <cellStyle name="Normal 2 2 4 4 3" xfId="8637"/>
    <cellStyle name="Normal 2 2 4 4 3 2" xfId="22249"/>
    <cellStyle name="Normal 2 2 4 4 3 2 2" xfId="40868"/>
    <cellStyle name="Normal 2 2 4 4 3 3" xfId="26534"/>
    <cellStyle name="Normal 2 2 4 4 3 3 2" xfId="45148"/>
    <cellStyle name="Normal 2 2 4 4 3 4" xfId="30818"/>
    <cellStyle name="Normal 2 2 4 4 3 4 2" xfId="49432"/>
    <cellStyle name="Normal 2 2 4 4 3 5" xfId="11664"/>
    <cellStyle name="Normal 2 2 4 4 3 6" xfId="34209"/>
    <cellStyle name="Normal 2 2 4 4 4" xfId="19382"/>
    <cellStyle name="Normal 2 2 4 4 4 2" xfId="38006"/>
    <cellStyle name="Normal 2 2 4 4 5" xfId="24129"/>
    <cellStyle name="Normal 2 2 4 4 5 2" xfId="42743"/>
    <cellStyle name="Normal 2 2 4 4 6" xfId="28413"/>
    <cellStyle name="Normal 2 2 4 4 6 2" xfId="47027"/>
    <cellStyle name="Normal 2 2 4 4 7" xfId="10150"/>
    <cellStyle name="Normal 2 2 4 4 8" xfId="32696"/>
    <cellStyle name="Normal 2 2 4 5" xfId="2311"/>
    <cellStyle name="Normal 2 2 4 5 2" xfId="2312"/>
    <cellStyle name="Normal 2 2 4 5 2 2" xfId="8640"/>
    <cellStyle name="Normal 2 2 4 5 2 2 2" xfId="22252"/>
    <cellStyle name="Normal 2 2 4 5 2 2 2 2" xfId="40871"/>
    <cellStyle name="Normal 2 2 4 5 2 2 3" xfId="26537"/>
    <cellStyle name="Normal 2 2 4 5 2 2 3 2" xfId="45151"/>
    <cellStyle name="Normal 2 2 4 5 2 2 4" xfId="30821"/>
    <cellStyle name="Normal 2 2 4 5 2 2 4 2" xfId="49435"/>
    <cellStyle name="Normal 2 2 4 5 2 2 5" xfId="11667"/>
    <cellStyle name="Normal 2 2 4 5 2 2 6" xfId="34212"/>
    <cellStyle name="Normal 2 2 4 5 2 3" xfId="19385"/>
    <cellStyle name="Normal 2 2 4 5 2 3 2" xfId="38009"/>
    <cellStyle name="Normal 2 2 4 5 2 4" xfId="24132"/>
    <cellStyle name="Normal 2 2 4 5 2 4 2" xfId="42746"/>
    <cellStyle name="Normal 2 2 4 5 2 5" xfId="28416"/>
    <cellStyle name="Normal 2 2 4 5 2 5 2" xfId="47030"/>
    <cellStyle name="Normal 2 2 4 5 2 6" xfId="10153"/>
    <cellStyle name="Normal 2 2 4 5 2 7" xfId="32699"/>
    <cellStyle name="Normal 2 2 4 5 3" xfId="8639"/>
    <cellStyle name="Normal 2 2 4 5 3 2" xfId="22251"/>
    <cellStyle name="Normal 2 2 4 5 3 2 2" xfId="40870"/>
    <cellStyle name="Normal 2 2 4 5 3 3" xfId="26536"/>
    <cellStyle name="Normal 2 2 4 5 3 3 2" xfId="45150"/>
    <cellStyle name="Normal 2 2 4 5 3 4" xfId="30820"/>
    <cellStyle name="Normal 2 2 4 5 3 4 2" xfId="49434"/>
    <cellStyle name="Normal 2 2 4 5 3 5" xfId="11666"/>
    <cellStyle name="Normal 2 2 4 5 3 6" xfId="34211"/>
    <cellStyle name="Normal 2 2 4 5 4" xfId="19384"/>
    <cellStyle name="Normal 2 2 4 5 4 2" xfId="38008"/>
    <cellStyle name="Normal 2 2 4 5 5" xfId="24131"/>
    <cellStyle name="Normal 2 2 4 5 5 2" xfId="42745"/>
    <cellStyle name="Normal 2 2 4 5 6" xfId="28415"/>
    <cellStyle name="Normal 2 2 4 5 6 2" xfId="47029"/>
    <cellStyle name="Normal 2 2 4 5 7" xfId="10152"/>
    <cellStyle name="Normal 2 2 4 5 8" xfId="32698"/>
    <cellStyle name="Normal 2 2 4 6" xfId="2313"/>
    <cellStyle name="Normal 2 2 4 6 2" xfId="8641"/>
    <cellStyle name="Normal 2 2 4 6 2 2" xfId="22253"/>
    <cellStyle name="Normal 2 2 4 6 2 2 2" xfId="40872"/>
    <cellStyle name="Normal 2 2 4 6 2 3" xfId="26538"/>
    <cellStyle name="Normal 2 2 4 6 2 3 2" xfId="45152"/>
    <cellStyle name="Normal 2 2 4 6 2 4" xfId="30822"/>
    <cellStyle name="Normal 2 2 4 6 2 4 2" xfId="49436"/>
    <cellStyle name="Normal 2 2 4 6 2 5" xfId="11668"/>
    <cellStyle name="Normal 2 2 4 6 2 6" xfId="34213"/>
    <cellStyle name="Normal 2 2 4 6 3" xfId="19386"/>
    <cellStyle name="Normal 2 2 4 6 3 2" xfId="38010"/>
    <cellStyle name="Normal 2 2 4 6 4" xfId="24133"/>
    <cellStyle name="Normal 2 2 4 6 4 2" xfId="42747"/>
    <cellStyle name="Normal 2 2 4 6 5" xfId="28417"/>
    <cellStyle name="Normal 2 2 4 6 5 2" xfId="47031"/>
    <cellStyle name="Normal 2 2 4 6 6" xfId="10154"/>
    <cellStyle name="Normal 2 2 4 6 7" xfId="32700"/>
    <cellStyle name="Normal 2 2 4 7" xfId="2314"/>
    <cellStyle name="Normal 2 2 4 7 2" xfId="2315"/>
    <cellStyle name="Normal 2 2 4 7 3" xfId="2316"/>
    <cellStyle name="Normal 2 2 4 7 3 2" xfId="8642"/>
    <cellStyle name="Normal 2 2 4 7 3 2 2" xfId="22254"/>
    <cellStyle name="Normal 2 2 4 7 3 2 2 2" xfId="40873"/>
    <cellStyle name="Normal 2 2 4 7 3 2 3" xfId="26539"/>
    <cellStyle name="Normal 2 2 4 7 3 2 3 2" xfId="45153"/>
    <cellStyle name="Normal 2 2 4 7 3 2 4" xfId="30823"/>
    <cellStyle name="Normal 2 2 4 7 3 2 4 2" xfId="49437"/>
    <cellStyle name="Normal 2 2 4 7 3 2 5" xfId="11669"/>
    <cellStyle name="Normal 2 2 4 7 3 2 6" xfId="34214"/>
    <cellStyle name="Normal 2 2 4 7 3 3" xfId="19387"/>
    <cellStyle name="Normal 2 2 4 7 3 3 2" xfId="38011"/>
    <cellStyle name="Normal 2 2 4 7 3 4" xfId="24134"/>
    <cellStyle name="Normal 2 2 4 7 3 4 2" xfId="42748"/>
    <cellStyle name="Normal 2 2 4 7 3 5" xfId="28418"/>
    <cellStyle name="Normal 2 2 4 7 3 5 2" xfId="47032"/>
    <cellStyle name="Normal 2 2 4 7 3 6" xfId="10155"/>
    <cellStyle name="Normal 2 2 4 7 3 7" xfId="32701"/>
    <cellStyle name="Normal 2 2 4 7 4" xfId="2317"/>
    <cellStyle name="Normal 2 2 4 7 4 2" xfId="2318"/>
    <cellStyle name="Normal 2 2 4 8" xfId="2319"/>
    <cellStyle name="Normal 2 2 4 8 2" xfId="8643"/>
    <cellStyle name="Normal 2 2 4 8 2 2" xfId="22255"/>
    <cellStyle name="Normal 2 2 4 8 2 2 2" xfId="40874"/>
    <cellStyle name="Normal 2 2 4 8 2 3" xfId="26540"/>
    <cellStyle name="Normal 2 2 4 8 2 3 2" xfId="45154"/>
    <cellStyle name="Normal 2 2 4 8 2 4" xfId="30824"/>
    <cellStyle name="Normal 2 2 4 8 2 4 2" xfId="49438"/>
    <cellStyle name="Normal 2 2 4 8 2 5" xfId="11670"/>
    <cellStyle name="Normal 2 2 4 8 2 6" xfId="34215"/>
    <cellStyle name="Normal 2 2 4 8 3" xfId="19388"/>
    <cellStyle name="Normal 2 2 4 8 3 2" xfId="38012"/>
    <cellStyle name="Normal 2 2 4 8 4" xfId="24135"/>
    <cellStyle name="Normal 2 2 4 8 4 2" xfId="42749"/>
    <cellStyle name="Normal 2 2 4 8 5" xfId="28419"/>
    <cellStyle name="Normal 2 2 4 8 5 2" xfId="47033"/>
    <cellStyle name="Normal 2 2 4 8 6" xfId="10156"/>
    <cellStyle name="Normal 2 2 4 8 7" xfId="32702"/>
    <cellStyle name="Normal 2 2 4 9" xfId="2320"/>
    <cellStyle name="Normal 2 2 4 9 2" xfId="2321"/>
    <cellStyle name="Normal 2 2 4 9 2 2" xfId="2322"/>
    <cellStyle name="Normal 2 2 5" xfId="192"/>
    <cellStyle name="Normal 2 2 5 2" xfId="257"/>
    <cellStyle name="Normal 2 2 5 2 2" xfId="377"/>
    <cellStyle name="Normal 2 2 5 2 2 2" xfId="2325"/>
    <cellStyle name="Normal 2 2 5 2 2 2 2" xfId="11673"/>
    <cellStyle name="Normal 2 2 5 2 2 2 3" xfId="34218"/>
    <cellStyle name="Normal 2 2 5 2 2 3" xfId="8646"/>
    <cellStyle name="Normal 2 2 5 2 2 3 2" xfId="20866"/>
    <cellStyle name="Normal 2 2 5 2 2 3 3" xfId="39487"/>
    <cellStyle name="Normal 2 2 5 2 2 4" xfId="24138"/>
    <cellStyle name="Normal 2 2 5 2 2 4 2" xfId="42752"/>
    <cellStyle name="Normal 2 2 5 2 2 5" xfId="28422"/>
    <cellStyle name="Normal 2 2 5 2 2 5 2" xfId="47036"/>
    <cellStyle name="Normal 2 2 5 2 2 6" xfId="10159"/>
    <cellStyle name="Normal 2 2 5 2 2 7" xfId="32705"/>
    <cellStyle name="Normal 2 2 5 2 3" xfId="2324"/>
    <cellStyle name="Normal 2 2 5 2 3 2" xfId="22257"/>
    <cellStyle name="Normal 2 2 5 2 3 2 2" xfId="40876"/>
    <cellStyle name="Normal 2 2 5 2 3 3" xfId="26542"/>
    <cellStyle name="Normal 2 2 5 2 3 3 2" xfId="45156"/>
    <cellStyle name="Normal 2 2 5 2 3 4" xfId="30826"/>
    <cellStyle name="Normal 2 2 5 2 3 4 2" xfId="49440"/>
    <cellStyle name="Normal 2 2 5 2 3 5" xfId="11672"/>
    <cellStyle name="Normal 2 2 5 2 3 6" xfId="34217"/>
    <cellStyle name="Normal 2 2 5 2 4" xfId="8645"/>
    <cellStyle name="Normal 2 2 5 2 4 2" xfId="19390"/>
    <cellStyle name="Normal 2 2 5 2 4 3" xfId="38014"/>
    <cellStyle name="Normal 2 2 5 2 5" xfId="24137"/>
    <cellStyle name="Normal 2 2 5 2 5 2" xfId="42751"/>
    <cellStyle name="Normal 2 2 5 2 6" xfId="28421"/>
    <cellStyle name="Normal 2 2 5 2 6 2" xfId="47035"/>
    <cellStyle name="Normal 2 2 5 2 7" xfId="10158"/>
    <cellStyle name="Normal 2 2 5 2 8" xfId="32704"/>
    <cellStyle name="Normal 2 2 5 3" xfId="298"/>
    <cellStyle name="Normal 2 2 5 3 2" xfId="2326"/>
    <cellStyle name="Normal 2 2 5 3 2 2" xfId="11674"/>
    <cellStyle name="Normal 2 2 5 3 2 3" xfId="34219"/>
    <cellStyle name="Normal 2 2 5 3 3" xfId="8647"/>
    <cellStyle name="Normal 2 2 5 3 3 2" xfId="20865"/>
    <cellStyle name="Normal 2 2 5 3 3 3" xfId="39486"/>
    <cellStyle name="Normal 2 2 5 3 4" xfId="24139"/>
    <cellStyle name="Normal 2 2 5 3 4 2" xfId="42753"/>
    <cellStyle name="Normal 2 2 5 3 5" xfId="28423"/>
    <cellStyle name="Normal 2 2 5 3 5 2" xfId="47037"/>
    <cellStyle name="Normal 2 2 5 3 6" xfId="10160"/>
    <cellStyle name="Normal 2 2 5 3 7" xfId="32706"/>
    <cellStyle name="Normal 2 2 5 4" xfId="2323"/>
    <cellStyle name="Normal 2 2 5 4 2" xfId="22256"/>
    <cellStyle name="Normal 2 2 5 4 2 2" xfId="40875"/>
    <cellStyle name="Normal 2 2 5 4 3" xfId="26541"/>
    <cellStyle name="Normal 2 2 5 4 3 2" xfId="45155"/>
    <cellStyle name="Normal 2 2 5 4 4" xfId="30825"/>
    <cellStyle name="Normal 2 2 5 4 4 2" xfId="49439"/>
    <cellStyle name="Normal 2 2 5 4 5" xfId="11671"/>
    <cellStyle name="Normal 2 2 5 4 6" xfId="34216"/>
    <cellStyle name="Normal 2 2 5 5" xfId="8644"/>
    <cellStyle name="Normal 2 2 5 5 2" xfId="19389"/>
    <cellStyle name="Normal 2 2 5 5 3" xfId="38013"/>
    <cellStyle name="Normal 2 2 5 6" xfId="24136"/>
    <cellStyle name="Normal 2 2 5 6 2" xfId="42750"/>
    <cellStyle name="Normal 2 2 5 7" xfId="28420"/>
    <cellStyle name="Normal 2 2 5 7 2" xfId="47034"/>
    <cellStyle name="Normal 2 2 5 8" xfId="10157"/>
    <cellStyle name="Normal 2 2 5 9" xfId="32703"/>
    <cellStyle name="Normal 2 2 6" xfId="195"/>
    <cellStyle name="Normal 2 2 6 10" xfId="32707"/>
    <cellStyle name="Normal 2 2 6 2" xfId="260"/>
    <cellStyle name="Normal 2 2 6 2 2" xfId="378"/>
    <cellStyle name="Normal 2 2 6 2 2 2" xfId="2329"/>
    <cellStyle name="Normal 2 2 6 2 2 2 2" xfId="11677"/>
    <cellStyle name="Normal 2 2 6 2 2 2 3" xfId="34222"/>
    <cellStyle name="Normal 2 2 6 2 2 3" xfId="8650"/>
    <cellStyle name="Normal 2 2 6 2 2 3 2" xfId="20862"/>
    <cellStyle name="Normal 2 2 6 2 2 3 3" xfId="39483"/>
    <cellStyle name="Normal 2 2 6 2 2 4" xfId="24142"/>
    <cellStyle name="Normal 2 2 6 2 2 4 2" xfId="42756"/>
    <cellStyle name="Normal 2 2 6 2 2 5" xfId="28426"/>
    <cellStyle name="Normal 2 2 6 2 2 5 2" xfId="47040"/>
    <cellStyle name="Normal 2 2 6 2 2 6" xfId="10163"/>
    <cellStyle name="Normal 2 2 6 2 2 7" xfId="32709"/>
    <cellStyle name="Normal 2 2 6 2 3" xfId="2330"/>
    <cellStyle name="Normal 2 2 6 2 4" xfId="2328"/>
    <cellStyle name="Normal 2 2 6 2 4 2" xfId="11676"/>
    <cellStyle name="Normal 2 2 6 2 4 3" xfId="34221"/>
    <cellStyle name="Normal 2 2 6 2 5" xfId="8649"/>
    <cellStyle name="Normal 2 2 6 2 5 2" xfId="20863"/>
    <cellStyle name="Normal 2 2 6 2 5 3" xfId="39484"/>
    <cellStyle name="Normal 2 2 6 2 6" xfId="24141"/>
    <cellStyle name="Normal 2 2 6 2 6 2" xfId="42755"/>
    <cellStyle name="Normal 2 2 6 2 7" xfId="28425"/>
    <cellStyle name="Normal 2 2 6 2 7 2" xfId="47039"/>
    <cellStyle name="Normal 2 2 6 2 8" xfId="10162"/>
    <cellStyle name="Normal 2 2 6 2 9" xfId="32708"/>
    <cellStyle name="Normal 2 2 6 3" xfId="299"/>
    <cellStyle name="Normal 2 2 6 3 2" xfId="2331"/>
    <cellStyle name="Normal 2 2 6 3 2 2" xfId="11678"/>
    <cellStyle name="Normal 2 2 6 3 2 3" xfId="34223"/>
    <cellStyle name="Normal 2 2 6 3 3" xfId="8651"/>
    <cellStyle name="Normal 2 2 6 3 3 2" xfId="20861"/>
    <cellStyle name="Normal 2 2 6 3 3 3" xfId="39482"/>
    <cellStyle name="Normal 2 2 6 3 4" xfId="24143"/>
    <cellStyle name="Normal 2 2 6 3 4 2" xfId="42757"/>
    <cellStyle name="Normal 2 2 6 3 5" xfId="28427"/>
    <cellStyle name="Normal 2 2 6 3 5 2" xfId="47041"/>
    <cellStyle name="Normal 2 2 6 3 6" xfId="10164"/>
    <cellStyle name="Normal 2 2 6 3 7" xfId="32710"/>
    <cellStyle name="Normal 2 2 6 4" xfId="2332"/>
    <cellStyle name="Normal 2 2 6 5" xfId="2327"/>
    <cellStyle name="Normal 2 2 6 5 2" xfId="11675"/>
    <cellStyle name="Normal 2 2 6 5 3" xfId="34220"/>
    <cellStyle name="Normal 2 2 6 6" xfId="8648"/>
    <cellStyle name="Normal 2 2 6 6 2" xfId="20864"/>
    <cellStyle name="Normal 2 2 6 6 3" xfId="39485"/>
    <cellStyle name="Normal 2 2 6 7" xfId="24140"/>
    <cellStyle name="Normal 2 2 6 7 2" xfId="42754"/>
    <cellStyle name="Normal 2 2 6 8" xfId="28424"/>
    <cellStyle name="Normal 2 2 6 8 2" xfId="47038"/>
    <cellStyle name="Normal 2 2 6 9" xfId="10161"/>
    <cellStyle name="Normal 2 2 7" xfId="2333"/>
    <cellStyle name="Normal 2 2 8" xfId="2334"/>
    <cellStyle name="Normal 2 2 8 2" xfId="2335"/>
    <cellStyle name="Normal 2 2 9" xfId="2336"/>
    <cellStyle name="Normal 2 3" xfId="65"/>
    <cellStyle name="Normal 2 3 10" xfId="2337"/>
    <cellStyle name="Normal 2 3 10 2" xfId="2338"/>
    <cellStyle name="Normal 2 3 10 2 2" xfId="8653"/>
    <cellStyle name="Normal 2 3 10 2 2 2" xfId="22260"/>
    <cellStyle name="Normal 2 3 10 2 2 2 2" xfId="40879"/>
    <cellStyle name="Normal 2 3 10 2 2 3" xfId="26545"/>
    <cellStyle name="Normal 2 3 10 2 2 3 2" xfId="45159"/>
    <cellStyle name="Normal 2 3 10 2 2 4" xfId="30829"/>
    <cellStyle name="Normal 2 3 10 2 2 4 2" xfId="49443"/>
    <cellStyle name="Normal 2 3 10 2 2 5" xfId="11680"/>
    <cellStyle name="Normal 2 3 10 2 2 6" xfId="34225"/>
    <cellStyle name="Normal 2 3 10 2 3" xfId="19393"/>
    <cellStyle name="Normal 2 3 10 2 3 2" xfId="38017"/>
    <cellStyle name="Normal 2 3 10 2 4" xfId="24145"/>
    <cellStyle name="Normal 2 3 10 2 4 2" xfId="42759"/>
    <cellStyle name="Normal 2 3 10 2 5" xfId="28429"/>
    <cellStyle name="Normal 2 3 10 2 5 2" xfId="47043"/>
    <cellStyle name="Normal 2 3 10 2 6" xfId="10166"/>
    <cellStyle name="Normal 2 3 10 2 7" xfId="32712"/>
    <cellStyle name="Normal 2 3 10 3" xfId="8652"/>
    <cellStyle name="Normal 2 3 10 3 2" xfId="22259"/>
    <cellStyle name="Normal 2 3 10 3 2 2" xfId="40878"/>
    <cellStyle name="Normal 2 3 10 3 3" xfId="26544"/>
    <cellStyle name="Normal 2 3 10 3 3 2" xfId="45158"/>
    <cellStyle name="Normal 2 3 10 3 4" xfId="30828"/>
    <cellStyle name="Normal 2 3 10 3 4 2" xfId="49442"/>
    <cellStyle name="Normal 2 3 10 3 5" xfId="11679"/>
    <cellStyle name="Normal 2 3 10 3 6" xfId="34224"/>
    <cellStyle name="Normal 2 3 10 4" xfId="19392"/>
    <cellStyle name="Normal 2 3 10 4 2" xfId="38016"/>
    <cellStyle name="Normal 2 3 10 5" xfId="24144"/>
    <cellStyle name="Normal 2 3 10 5 2" xfId="42758"/>
    <cellStyle name="Normal 2 3 10 6" xfId="28428"/>
    <cellStyle name="Normal 2 3 10 6 2" xfId="47042"/>
    <cellStyle name="Normal 2 3 10 7" xfId="10165"/>
    <cellStyle name="Normal 2 3 10 8" xfId="32711"/>
    <cellStyle name="Normal 2 3 11" xfId="2339"/>
    <cellStyle name="Normal 2 3 11 2" xfId="2340"/>
    <cellStyle name="Normal 2 3 11 2 2" xfId="8655"/>
    <cellStyle name="Normal 2 3 11 2 2 2" xfId="22262"/>
    <cellStyle name="Normal 2 3 11 2 2 2 2" xfId="40881"/>
    <cellStyle name="Normal 2 3 11 2 2 3" xfId="26547"/>
    <cellStyle name="Normal 2 3 11 2 2 3 2" xfId="45161"/>
    <cellStyle name="Normal 2 3 11 2 2 4" xfId="30831"/>
    <cellStyle name="Normal 2 3 11 2 2 4 2" xfId="49445"/>
    <cellStyle name="Normal 2 3 11 2 2 5" xfId="11682"/>
    <cellStyle name="Normal 2 3 11 2 2 6" xfId="34227"/>
    <cellStyle name="Normal 2 3 11 2 3" xfId="19395"/>
    <cellStyle name="Normal 2 3 11 2 3 2" xfId="38019"/>
    <cellStyle name="Normal 2 3 11 2 4" xfId="24147"/>
    <cellStyle name="Normal 2 3 11 2 4 2" xfId="42761"/>
    <cellStyle name="Normal 2 3 11 2 5" xfId="28431"/>
    <cellStyle name="Normal 2 3 11 2 5 2" xfId="47045"/>
    <cellStyle name="Normal 2 3 11 2 6" xfId="10168"/>
    <cellStyle name="Normal 2 3 11 2 7" xfId="32714"/>
    <cellStyle name="Normal 2 3 11 3" xfId="8654"/>
    <cellStyle name="Normal 2 3 11 3 2" xfId="22261"/>
    <cellStyle name="Normal 2 3 11 3 2 2" xfId="40880"/>
    <cellStyle name="Normal 2 3 11 3 3" xfId="26546"/>
    <cellStyle name="Normal 2 3 11 3 3 2" xfId="45160"/>
    <cellStyle name="Normal 2 3 11 3 4" xfId="30830"/>
    <cellStyle name="Normal 2 3 11 3 4 2" xfId="49444"/>
    <cellStyle name="Normal 2 3 11 3 5" xfId="11681"/>
    <cellStyle name="Normal 2 3 11 3 6" xfId="34226"/>
    <cellStyle name="Normal 2 3 11 4" xfId="19394"/>
    <cellStyle name="Normal 2 3 11 4 2" xfId="38018"/>
    <cellStyle name="Normal 2 3 11 5" xfId="24146"/>
    <cellStyle name="Normal 2 3 11 5 2" xfId="42760"/>
    <cellStyle name="Normal 2 3 11 6" xfId="28430"/>
    <cellStyle name="Normal 2 3 11 6 2" xfId="47044"/>
    <cellStyle name="Normal 2 3 11 7" xfId="10167"/>
    <cellStyle name="Normal 2 3 11 8" xfId="32713"/>
    <cellStyle name="Normal 2 3 12" xfId="2341"/>
    <cellStyle name="Normal 2 3 12 2" xfId="2342"/>
    <cellStyle name="Normal 2 3 12 2 2" xfId="8657"/>
    <cellStyle name="Normal 2 3 12 2 2 2" xfId="22264"/>
    <cellStyle name="Normal 2 3 12 2 2 2 2" xfId="40883"/>
    <cellStyle name="Normal 2 3 12 2 2 3" xfId="26549"/>
    <cellStyle name="Normal 2 3 12 2 2 3 2" xfId="45163"/>
    <cellStyle name="Normal 2 3 12 2 2 4" xfId="30833"/>
    <cellStyle name="Normal 2 3 12 2 2 4 2" xfId="49447"/>
    <cellStyle name="Normal 2 3 12 2 2 5" xfId="11684"/>
    <cellStyle name="Normal 2 3 12 2 2 6" xfId="34229"/>
    <cellStyle name="Normal 2 3 12 2 3" xfId="19397"/>
    <cellStyle name="Normal 2 3 12 2 3 2" xfId="38021"/>
    <cellStyle name="Normal 2 3 12 2 4" xfId="24149"/>
    <cellStyle name="Normal 2 3 12 2 4 2" xfId="42763"/>
    <cellStyle name="Normal 2 3 12 2 5" xfId="28433"/>
    <cellStyle name="Normal 2 3 12 2 5 2" xfId="47047"/>
    <cellStyle name="Normal 2 3 12 2 6" xfId="10170"/>
    <cellStyle name="Normal 2 3 12 2 7" xfId="32716"/>
    <cellStyle name="Normal 2 3 12 3" xfId="8656"/>
    <cellStyle name="Normal 2 3 12 3 2" xfId="22263"/>
    <cellStyle name="Normal 2 3 12 3 2 2" xfId="40882"/>
    <cellStyle name="Normal 2 3 12 3 3" xfId="26548"/>
    <cellStyle name="Normal 2 3 12 3 3 2" xfId="45162"/>
    <cellStyle name="Normal 2 3 12 3 4" xfId="30832"/>
    <cellStyle name="Normal 2 3 12 3 4 2" xfId="49446"/>
    <cellStyle name="Normal 2 3 12 3 5" xfId="11683"/>
    <cellStyle name="Normal 2 3 12 3 6" xfId="34228"/>
    <cellStyle name="Normal 2 3 12 4" xfId="19396"/>
    <cellStyle name="Normal 2 3 12 4 2" xfId="38020"/>
    <cellStyle name="Normal 2 3 12 5" xfId="24148"/>
    <cellStyle name="Normal 2 3 12 5 2" xfId="42762"/>
    <cellStyle name="Normal 2 3 12 6" xfId="28432"/>
    <cellStyle name="Normal 2 3 12 6 2" xfId="47046"/>
    <cellStyle name="Normal 2 3 12 7" xfId="10169"/>
    <cellStyle name="Normal 2 3 12 8" xfId="32715"/>
    <cellStyle name="Normal 2 3 13" xfId="2343"/>
    <cellStyle name="Normal 2 3 13 2" xfId="2344"/>
    <cellStyle name="Normal 2 3 13 2 2" xfId="8659"/>
    <cellStyle name="Normal 2 3 13 2 2 2" xfId="22266"/>
    <cellStyle name="Normal 2 3 13 2 2 2 2" xfId="40885"/>
    <cellStyle name="Normal 2 3 13 2 2 3" xfId="26551"/>
    <cellStyle name="Normal 2 3 13 2 2 3 2" xfId="45165"/>
    <cellStyle name="Normal 2 3 13 2 2 4" xfId="30835"/>
    <cellStyle name="Normal 2 3 13 2 2 4 2" xfId="49449"/>
    <cellStyle name="Normal 2 3 13 2 2 5" xfId="11686"/>
    <cellStyle name="Normal 2 3 13 2 2 6" xfId="34231"/>
    <cellStyle name="Normal 2 3 13 2 3" xfId="19399"/>
    <cellStyle name="Normal 2 3 13 2 3 2" xfId="38023"/>
    <cellStyle name="Normal 2 3 13 2 4" xfId="24151"/>
    <cellStyle name="Normal 2 3 13 2 4 2" xfId="42765"/>
    <cellStyle name="Normal 2 3 13 2 5" xfId="28435"/>
    <cellStyle name="Normal 2 3 13 2 5 2" xfId="47049"/>
    <cellStyle name="Normal 2 3 13 2 6" xfId="10172"/>
    <cellStyle name="Normal 2 3 13 2 7" xfId="32718"/>
    <cellStyle name="Normal 2 3 13 3" xfId="8658"/>
    <cellStyle name="Normal 2 3 13 3 2" xfId="22265"/>
    <cellStyle name="Normal 2 3 13 3 2 2" xfId="40884"/>
    <cellStyle name="Normal 2 3 13 3 3" xfId="26550"/>
    <cellStyle name="Normal 2 3 13 3 3 2" xfId="45164"/>
    <cellStyle name="Normal 2 3 13 3 4" xfId="30834"/>
    <cellStyle name="Normal 2 3 13 3 4 2" xfId="49448"/>
    <cellStyle name="Normal 2 3 13 3 5" xfId="11685"/>
    <cellStyle name="Normal 2 3 13 3 6" xfId="34230"/>
    <cellStyle name="Normal 2 3 13 4" xfId="19398"/>
    <cellStyle name="Normal 2 3 13 4 2" xfId="38022"/>
    <cellStyle name="Normal 2 3 13 5" xfId="24150"/>
    <cellStyle name="Normal 2 3 13 5 2" xfId="42764"/>
    <cellStyle name="Normal 2 3 13 6" xfId="28434"/>
    <cellStyle name="Normal 2 3 13 6 2" xfId="47048"/>
    <cellStyle name="Normal 2 3 13 7" xfId="10171"/>
    <cellStyle name="Normal 2 3 13 8" xfId="32717"/>
    <cellStyle name="Normal 2 3 14" xfId="2345"/>
    <cellStyle name="Normal 2 3 14 2" xfId="8660"/>
    <cellStyle name="Normal 2 3 14 2 2" xfId="22267"/>
    <cellStyle name="Normal 2 3 14 2 2 2" xfId="40886"/>
    <cellStyle name="Normal 2 3 14 2 3" xfId="26552"/>
    <cellStyle name="Normal 2 3 14 2 3 2" xfId="45166"/>
    <cellStyle name="Normal 2 3 14 2 4" xfId="30836"/>
    <cellStyle name="Normal 2 3 14 2 4 2" xfId="49450"/>
    <cellStyle name="Normal 2 3 14 2 5" xfId="11687"/>
    <cellStyle name="Normal 2 3 14 2 6" xfId="34232"/>
    <cellStyle name="Normal 2 3 14 3" xfId="19400"/>
    <cellStyle name="Normal 2 3 14 3 2" xfId="38024"/>
    <cellStyle name="Normal 2 3 14 4" xfId="24152"/>
    <cellStyle name="Normal 2 3 14 4 2" xfId="42766"/>
    <cellStyle name="Normal 2 3 14 5" xfId="28436"/>
    <cellStyle name="Normal 2 3 14 5 2" xfId="47050"/>
    <cellStyle name="Normal 2 3 14 6" xfId="10173"/>
    <cellStyle name="Normal 2 3 14 7" xfId="32719"/>
    <cellStyle name="Normal 2 3 15" xfId="2346"/>
    <cellStyle name="Normal 2 3 16" xfId="2347"/>
    <cellStyle name="Normal 2 3 16 2" xfId="8661"/>
    <cellStyle name="Normal 2 3 16 2 2" xfId="22258"/>
    <cellStyle name="Normal 2 3 16 2 2 2" xfId="40877"/>
    <cellStyle name="Normal 2 3 16 2 3" xfId="26543"/>
    <cellStyle name="Normal 2 3 16 2 3 2" xfId="45157"/>
    <cellStyle name="Normal 2 3 16 2 4" xfId="30827"/>
    <cellStyle name="Normal 2 3 16 2 4 2" xfId="49441"/>
    <cellStyle name="Normal 2 3 16 2 5" xfId="11688"/>
    <cellStyle name="Normal 2 3 16 2 6" xfId="34233"/>
    <cellStyle name="Normal 2 3 16 3" xfId="19391"/>
    <cellStyle name="Normal 2 3 16 3 2" xfId="38015"/>
    <cellStyle name="Normal 2 3 16 4" xfId="24153"/>
    <cellStyle name="Normal 2 3 16 4 2" xfId="42767"/>
    <cellStyle name="Normal 2 3 16 5" xfId="28437"/>
    <cellStyle name="Normal 2 3 16 5 2" xfId="47051"/>
    <cellStyle name="Normal 2 3 16 6" xfId="10174"/>
    <cellStyle name="Normal 2 3 16 7" xfId="32720"/>
    <cellStyle name="Normal 2 3 2" xfId="102"/>
    <cellStyle name="Normal 2 3 2 2" xfId="2348"/>
    <cellStyle name="Normal 2 3 2 3" xfId="2349"/>
    <cellStyle name="Normal 2 3 3" xfId="164"/>
    <cellStyle name="Normal 2 3 3 10" xfId="28438"/>
    <cellStyle name="Normal 2 3 3 10 2" xfId="47052"/>
    <cellStyle name="Normal 2 3 3 11" xfId="10175"/>
    <cellStyle name="Normal 2 3 3 12" xfId="32721"/>
    <cellStyle name="Normal 2 3 3 2" xfId="213"/>
    <cellStyle name="Normal 2 3 3 2 2" xfId="301"/>
    <cellStyle name="Normal 2 3 3 2 2 2" xfId="2352"/>
    <cellStyle name="Normal 2 3 3 2 2 2 2" xfId="22270"/>
    <cellStyle name="Normal 2 3 3 2 2 2 2 2" xfId="40889"/>
    <cellStyle name="Normal 2 3 3 2 2 2 3" xfId="26555"/>
    <cellStyle name="Normal 2 3 3 2 2 2 3 2" xfId="45169"/>
    <cellStyle name="Normal 2 3 3 2 2 2 4" xfId="30839"/>
    <cellStyle name="Normal 2 3 3 2 2 2 4 2" xfId="49453"/>
    <cellStyle name="Normal 2 3 3 2 2 2 5" xfId="11691"/>
    <cellStyle name="Normal 2 3 3 2 2 2 6" xfId="34236"/>
    <cellStyle name="Normal 2 3 3 2 2 3" xfId="8664"/>
    <cellStyle name="Normal 2 3 3 2 2 3 2" xfId="19403"/>
    <cellStyle name="Normal 2 3 3 2 2 3 3" xfId="38027"/>
    <cellStyle name="Normal 2 3 3 2 2 4" xfId="24156"/>
    <cellStyle name="Normal 2 3 3 2 2 4 2" xfId="42770"/>
    <cellStyle name="Normal 2 3 3 2 2 5" xfId="28440"/>
    <cellStyle name="Normal 2 3 3 2 2 5 2" xfId="47054"/>
    <cellStyle name="Normal 2 3 3 2 2 6" xfId="10177"/>
    <cellStyle name="Normal 2 3 3 2 2 7" xfId="32723"/>
    <cellStyle name="Normal 2 3 3 2 3" xfId="2351"/>
    <cellStyle name="Normal 2 3 3 2 3 2" xfId="22269"/>
    <cellStyle name="Normal 2 3 3 2 3 2 2" xfId="40888"/>
    <cellStyle name="Normal 2 3 3 2 3 3" xfId="26554"/>
    <cellStyle name="Normal 2 3 3 2 3 3 2" xfId="45168"/>
    <cellStyle name="Normal 2 3 3 2 3 4" xfId="30838"/>
    <cellStyle name="Normal 2 3 3 2 3 4 2" xfId="49452"/>
    <cellStyle name="Normal 2 3 3 2 3 5" xfId="11690"/>
    <cellStyle name="Normal 2 3 3 2 3 6" xfId="34235"/>
    <cellStyle name="Normal 2 3 3 2 4" xfId="8663"/>
    <cellStyle name="Normal 2 3 3 2 4 2" xfId="19402"/>
    <cellStyle name="Normal 2 3 3 2 4 3" xfId="38026"/>
    <cellStyle name="Normal 2 3 3 2 5" xfId="24155"/>
    <cellStyle name="Normal 2 3 3 2 5 2" xfId="42769"/>
    <cellStyle name="Normal 2 3 3 2 6" xfId="28439"/>
    <cellStyle name="Normal 2 3 3 2 6 2" xfId="47053"/>
    <cellStyle name="Normal 2 3 3 2 7" xfId="10176"/>
    <cellStyle name="Normal 2 3 3 2 8" xfId="32722"/>
    <cellStyle name="Normal 2 3 3 3" xfId="300"/>
    <cellStyle name="Normal 2 3 3 3 2" xfId="2354"/>
    <cellStyle name="Normal 2 3 3 3 2 2" xfId="8666"/>
    <cellStyle name="Normal 2 3 3 3 2 2 2" xfId="22272"/>
    <cellStyle name="Normal 2 3 3 3 2 2 2 2" xfId="40891"/>
    <cellStyle name="Normal 2 3 3 3 2 2 3" xfId="26557"/>
    <cellStyle name="Normal 2 3 3 3 2 2 3 2" xfId="45171"/>
    <cellStyle name="Normal 2 3 3 3 2 2 4" xfId="30841"/>
    <cellStyle name="Normal 2 3 3 3 2 2 4 2" xfId="49455"/>
    <cellStyle name="Normal 2 3 3 3 2 2 5" xfId="11693"/>
    <cellStyle name="Normal 2 3 3 3 2 2 6" xfId="34238"/>
    <cellStyle name="Normal 2 3 3 3 2 3" xfId="19405"/>
    <cellStyle name="Normal 2 3 3 3 2 3 2" xfId="38029"/>
    <cellStyle name="Normal 2 3 3 3 2 4" xfId="24158"/>
    <cellStyle name="Normal 2 3 3 3 2 4 2" xfId="42772"/>
    <cellStyle name="Normal 2 3 3 3 2 5" xfId="28442"/>
    <cellStyle name="Normal 2 3 3 3 2 5 2" xfId="47056"/>
    <cellStyle name="Normal 2 3 3 3 2 6" xfId="10179"/>
    <cellStyle name="Normal 2 3 3 3 2 7" xfId="32725"/>
    <cellStyle name="Normal 2 3 3 3 3" xfId="2353"/>
    <cellStyle name="Normal 2 3 3 3 3 2" xfId="22271"/>
    <cellStyle name="Normal 2 3 3 3 3 2 2" xfId="40890"/>
    <cellStyle name="Normal 2 3 3 3 3 3" xfId="26556"/>
    <cellStyle name="Normal 2 3 3 3 3 3 2" xfId="45170"/>
    <cellStyle name="Normal 2 3 3 3 3 4" xfId="30840"/>
    <cellStyle name="Normal 2 3 3 3 3 4 2" xfId="49454"/>
    <cellStyle name="Normal 2 3 3 3 3 5" xfId="11692"/>
    <cellStyle name="Normal 2 3 3 3 3 6" xfId="34237"/>
    <cellStyle name="Normal 2 3 3 3 4" xfId="8665"/>
    <cellStyle name="Normal 2 3 3 3 4 2" xfId="19404"/>
    <cellStyle name="Normal 2 3 3 3 4 3" xfId="38028"/>
    <cellStyle name="Normal 2 3 3 3 5" xfId="24157"/>
    <cellStyle name="Normal 2 3 3 3 5 2" xfId="42771"/>
    <cellStyle name="Normal 2 3 3 3 6" xfId="28441"/>
    <cellStyle name="Normal 2 3 3 3 6 2" xfId="47055"/>
    <cellStyle name="Normal 2 3 3 3 7" xfId="10178"/>
    <cellStyle name="Normal 2 3 3 3 8" xfId="32724"/>
    <cellStyle name="Normal 2 3 3 4" xfId="2355"/>
    <cellStyle name="Normal 2 3 3 4 2" xfId="2356"/>
    <cellStyle name="Normal 2 3 3 4 2 2" xfId="8668"/>
    <cellStyle name="Normal 2 3 3 4 2 2 2" xfId="22274"/>
    <cellStyle name="Normal 2 3 3 4 2 2 2 2" xfId="40893"/>
    <cellStyle name="Normal 2 3 3 4 2 2 3" xfId="26559"/>
    <cellStyle name="Normal 2 3 3 4 2 2 3 2" xfId="45173"/>
    <cellStyle name="Normal 2 3 3 4 2 2 4" xfId="30843"/>
    <cellStyle name="Normal 2 3 3 4 2 2 4 2" xfId="49457"/>
    <cellStyle name="Normal 2 3 3 4 2 2 5" xfId="11695"/>
    <cellStyle name="Normal 2 3 3 4 2 2 6" xfId="34240"/>
    <cellStyle name="Normal 2 3 3 4 2 3" xfId="19407"/>
    <cellStyle name="Normal 2 3 3 4 2 3 2" xfId="38031"/>
    <cellStyle name="Normal 2 3 3 4 2 4" xfId="24160"/>
    <cellStyle name="Normal 2 3 3 4 2 4 2" xfId="42774"/>
    <cellStyle name="Normal 2 3 3 4 2 5" xfId="28444"/>
    <cellStyle name="Normal 2 3 3 4 2 5 2" xfId="47058"/>
    <cellStyle name="Normal 2 3 3 4 2 6" xfId="10181"/>
    <cellStyle name="Normal 2 3 3 4 2 7" xfId="32727"/>
    <cellStyle name="Normal 2 3 3 4 3" xfId="8667"/>
    <cellStyle name="Normal 2 3 3 4 3 2" xfId="22273"/>
    <cellStyle name="Normal 2 3 3 4 3 2 2" xfId="40892"/>
    <cellStyle name="Normal 2 3 3 4 3 3" xfId="26558"/>
    <cellStyle name="Normal 2 3 3 4 3 3 2" xfId="45172"/>
    <cellStyle name="Normal 2 3 3 4 3 4" xfId="30842"/>
    <cellStyle name="Normal 2 3 3 4 3 4 2" xfId="49456"/>
    <cellStyle name="Normal 2 3 3 4 3 5" xfId="11694"/>
    <cellStyle name="Normal 2 3 3 4 3 6" xfId="34239"/>
    <cellStyle name="Normal 2 3 3 4 4" xfId="19406"/>
    <cellStyle name="Normal 2 3 3 4 4 2" xfId="38030"/>
    <cellStyle name="Normal 2 3 3 4 5" xfId="24159"/>
    <cellStyle name="Normal 2 3 3 4 5 2" xfId="42773"/>
    <cellStyle name="Normal 2 3 3 4 6" xfId="28443"/>
    <cellStyle name="Normal 2 3 3 4 6 2" xfId="47057"/>
    <cellStyle name="Normal 2 3 3 4 7" xfId="10180"/>
    <cellStyle name="Normal 2 3 3 4 8" xfId="32726"/>
    <cellStyle name="Normal 2 3 3 5" xfId="2357"/>
    <cellStyle name="Normal 2 3 3 5 2" xfId="2358"/>
    <cellStyle name="Normal 2 3 3 5 2 2" xfId="8670"/>
    <cellStyle name="Normal 2 3 3 5 2 2 2" xfId="22276"/>
    <cellStyle name="Normal 2 3 3 5 2 2 2 2" xfId="40895"/>
    <cellStyle name="Normal 2 3 3 5 2 2 3" xfId="26561"/>
    <cellStyle name="Normal 2 3 3 5 2 2 3 2" xfId="45175"/>
    <cellStyle name="Normal 2 3 3 5 2 2 4" xfId="30845"/>
    <cellStyle name="Normal 2 3 3 5 2 2 4 2" xfId="49459"/>
    <cellStyle name="Normal 2 3 3 5 2 2 5" xfId="11697"/>
    <cellStyle name="Normal 2 3 3 5 2 2 6" xfId="34242"/>
    <cellStyle name="Normal 2 3 3 5 2 3" xfId="19409"/>
    <cellStyle name="Normal 2 3 3 5 2 3 2" xfId="38033"/>
    <cellStyle name="Normal 2 3 3 5 2 4" xfId="24162"/>
    <cellStyle name="Normal 2 3 3 5 2 4 2" xfId="42776"/>
    <cellStyle name="Normal 2 3 3 5 2 5" xfId="28446"/>
    <cellStyle name="Normal 2 3 3 5 2 5 2" xfId="47060"/>
    <cellStyle name="Normal 2 3 3 5 2 6" xfId="10183"/>
    <cellStyle name="Normal 2 3 3 5 2 7" xfId="32729"/>
    <cellStyle name="Normal 2 3 3 5 3" xfId="8669"/>
    <cellStyle name="Normal 2 3 3 5 3 2" xfId="22275"/>
    <cellStyle name="Normal 2 3 3 5 3 2 2" xfId="40894"/>
    <cellStyle name="Normal 2 3 3 5 3 3" xfId="26560"/>
    <cellStyle name="Normal 2 3 3 5 3 3 2" xfId="45174"/>
    <cellStyle name="Normal 2 3 3 5 3 4" xfId="30844"/>
    <cellStyle name="Normal 2 3 3 5 3 4 2" xfId="49458"/>
    <cellStyle name="Normal 2 3 3 5 3 5" xfId="11696"/>
    <cellStyle name="Normal 2 3 3 5 3 6" xfId="34241"/>
    <cellStyle name="Normal 2 3 3 5 4" xfId="19408"/>
    <cellStyle name="Normal 2 3 3 5 4 2" xfId="38032"/>
    <cellStyle name="Normal 2 3 3 5 5" xfId="24161"/>
    <cellStyle name="Normal 2 3 3 5 5 2" xfId="42775"/>
    <cellStyle name="Normal 2 3 3 5 6" xfId="28445"/>
    <cellStyle name="Normal 2 3 3 5 6 2" xfId="47059"/>
    <cellStyle name="Normal 2 3 3 5 7" xfId="10182"/>
    <cellStyle name="Normal 2 3 3 5 8" xfId="32728"/>
    <cellStyle name="Normal 2 3 3 6" xfId="2359"/>
    <cellStyle name="Normal 2 3 3 6 2" xfId="8671"/>
    <cellStyle name="Normal 2 3 3 6 2 2" xfId="22277"/>
    <cellStyle name="Normal 2 3 3 6 2 2 2" xfId="40896"/>
    <cellStyle name="Normal 2 3 3 6 2 3" xfId="26562"/>
    <cellStyle name="Normal 2 3 3 6 2 3 2" xfId="45176"/>
    <cellStyle name="Normal 2 3 3 6 2 4" xfId="30846"/>
    <cellStyle name="Normal 2 3 3 6 2 4 2" xfId="49460"/>
    <cellStyle name="Normal 2 3 3 6 2 5" xfId="11698"/>
    <cellStyle name="Normal 2 3 3 6 2 6" xfId="34243"/>
    <cellStyle name="Normal 2 3 3 6 3" xfId="19410"/>
    <cellStyle name="Normal 2 3 3 6 3 2" xfId="38034"/>
    <cellStyle name="Normal 2 3 3 6 4" xfId="24163"/>
    <cellStyle name="Normal 2 3 3 6 4 2" xfId="42777"/>
    <cellStyle name="Normal 2 3 3 6 5" xfId="28447"/>
    <cellStyle name="Normal 2 3 3 6 5 2" xfId="47061"/>
    <cellStyle name="Normal 2 3 3 6 6" xfId="10184"/>
    <cellStyle name="Normal 2 3 3 6 7" xfId="32730"/>
    <cellStyle name="Normal 2 3 3 7" xfId="2350"/>
    <cellStyle name="Normal 2 3 3 7 2" xfId="22268"/>
    <cellStyle name="Normal 2 3 3 7 2 2" xfId="40887"/>
    <cellStyle name="Normal 2 3 3 7 3" xfId="26553"/>
    <cellStyle name="Normal 2 3 3 7 3 2" xfId="45167"/>
    <cellStyle name="Normal 2 3 3 7 4" xfId="30837"/>
    <cellStyle name="Normal 2 3 3 7 4 2" xfId="49451"/>
    <cellStyle name="Normal 2 3 3 7 5" xfId="11689"/>
    <cellStyle name="Normal 2 3 3 7 6" xfId="34234"/>
    <cellStyle name="Normal 2 3 3 8" xfId="8662"/>
    <cellStyle name="Normal 2 3 3 8 2" xfId="19401"/>
    <cellStyle name="Normal 2 3 3 8 3" xfId="38025"/>
    <cellStyle name="Normal 2 3 3 9" xfId="24154"/>
    <cellStyle name="Normal 2 3 3 9 2" xfId="42768"/>
    <cellStyle name="Normal 2 3 4" xfId="193"/>
    <cellStyle name="Normal 2 3 4 10" xfId="28448"/>
    <cellStyle name="Normal 2 3 4 10 2" xfId="47062"/>
    <cellStyle name="Normal 2 3 4 11" xfId="10185"/>
    <cellStyle name="Normal 2 3 4 12" xfId="32731"/>
    <cellStyle name="Normal 2 3 4 2" xfId="258"/>
    <cellStyle name="Normal 2 3 4 2 2" xfId="379"/>
    <cellStyle name="Normal 2 3 4 2 2 2" xfId="2362"/>
    <cellStyle name="Normal 2 3 4 2 2 2 2" xfId="22280"/>
    <cellStyle name="Normal 2 3 4 2 2 2 2 2" xfId="40899"/>
    <cellStyle name="Normal 2 3 4 2 2 2 3" xfId="26565"/>
    <cellStyle name="Normal 2 3 4 2 2 2 3 2" xfId="45179"/>
    <cellStyle name="Normal 2 3 4 2 2 2 4" xfId="30849"/>
    <cellStyle name="Normal 2 3 4 2 2 2 4 2" xfId="49463"/>
    <cellStyle name="Normal 2 3 4 2 2 2 5" xfId="11701"/>
    <cellStyle name="Normal 2 3 4 2 2 2 6" xfId="34246"/>
    <cellStyle name="Normal 2 3 4 2 2 3" xfId="8674"/>
    <cellStyle name="Normal 2 3 4 2 2 3 2" xfId="19413"/>
    <cellStyle name="Normal 2 3 4 2 2 3 3" xfId="38037"/>
    <cellStyle name="Normal 2 3 4 2 2 4" xfId="24166"/>
    <cellStyle name="Normal 2 3 4 2 2 4 2" xfId="42780"/>
    <cellStyle name="Normal 2 3 4 2 2 5" xfId="28450"/>
    <cellStyle name="Normal 2 3 4 2 2 5 2" xfId="47064"/>
    <cellStyle name="Normal 2 3 4 2 2 6" xfId="10187"/>
    <cellStyle name="Normal 2 3 4 2 2 7" xfId="32733"/>
    <cellStyle name="Normal 2 3 4 2 3" xfId="2361"/>
    <cellStyle name="Normal 2 3 4 2 3 2" xfId="22279"/>
    <cellStyle name="Normal 2 3 4 2 3 2 2" xfId="40898"/>
    <cellStyle name="Normal 2 3 4 2 3 3" xfId="26564"/>
    <cellStyle name="Normal 2 3 4 2 3 3 2" xfId="45178"/>
    <cellStyle name="Normal 2 3 4 2 3 4" xfId="30848"/>
    <cellStyle name="Normal 2 3 4 2 3 4 2" xfId="49462"/>
    <cellStyle name="Normal 2 3 4 2 3 5" xfId="11700"/>
    <cellStyle name="Normal 2 3 4 2 3 6" xfId="34245"/>
    <cellStyle name="Normal 2 3 4 2 4" xfId="8673"/>
    <cellStyle name="Normal 2 3 4 2 4 2" xfId="19412"/>
    <cellStyle name="Normal 2 3 4 2 4 3" xfId="38036"/>
    <cellStyle name="Normal 2 3 4 2 5" xfId="24165"/>
    <cellStyle name="Normal 2 3 4 2 5 2" xfId="42779"/>
    <cellStyle name="Normal 2 3 4 2 6" xfId="28449"/>
    <cellStyle name="Normal 2 3 4 2 6 2" xfId="47063"/>
    <cellStyle name="Normal 2 3 4 2 7" xfId="10186"/>
    <cellStyle name="Normal 2 3 4 2 8" xfId="32732"/>
    <cellStyle name="Normal 2 3 4 3" xfId="302"/>
    <cellStyle name="Normal 2 3 4 3 2" xfId="2364"/>
    <cellStyle name="Normal 2 3 4 3 2 2" xfId="8676"/>
    <cellStyle name="Normal 2 3 4 3 2 2 2" xfId="22282"/>
    <cellStyle name="Normal 2 3 4 3 2 2 2 2" xfId="40901"/>
    <cellStyle name="Normal 2 3 4 3 2 2 3" xfId="26567"/>
    <cellStyle name="Normal 2 3 4 3 2 2 3 2" xfId="45181"/>
    <cellStyle name="Normal 2 3 4 3 2 2 4" xfId="30851"/>
    <cellStyle name="Normal 2 3 4 3 2 2 4 2" xfId="49465"/>
    <cellStyle name="Normal 2 3 4 3 2 2 5" xfId="11703"/>
    <cellStyle name="Normal 2 3 4 3 2 2 6" xfId="34248"/>
    <cellStyle name="Normal 2 3 4 3 2 3" xfId="19415"/>
    <cellStyle name="Normal 2 3 4 3 2 3 2" xfId="38039"/>
    <cellStyle name="Normal 2 3 4 3 2 4" xfId="24168"/>
    <cellStyle name="Normal 2 3 4 3 2 4 2" xfId="42782"/>
    <cellStyle name="Normal 2 3 4 3 2 5" xfId="28452"/>
    <cellStyle name="Normal 2 3 4 3 2 5 2" xfId="47066"/>
    <cellStyle name="Normal 2 3 4 3 2 6" xfId="10189"/>
    <cellStyle name="Normal 2 3 4 3 2 7" xfId="32735"/>
    <cellStyle name="Normal 2 3 4 3 3" xfId="2363"/>
    <cellStyle name="Normal 2 3 4 3 3 2" xfId="22281"/>
    <cellStyle name="Normal 2 3 4 3 3 2 2" xfId="40900"/>
    <cellStyle name="Normal 2 3 4 3 3 3" xfId="26566"/>
    <cellStyle name="Normal 2 3 4 3 3 3 2" xfId="45180"/>
    <cellStyle name="Normal 2 3 4 3 3 4" xfId="30850"/>
    <cellStyle name="Normal 2 3 4 3 3 4 2" xfId="49464"/>
    <cellStyle name="Normal 2 3 4 3 3 5" xfId="11702"/>
    <cellStyle name="Normal 2 3 4 3 3 6" xfId="34247"/>
    <cellStyle name="Normal 2 3 4 3 4" xfId="8675"/>
    <cellStyle name="Normal 2 3 4 3 4 2" xfId="19414"/>
    <cellStyle name="Normal 2 3 4 3 4 3" xfId="38038"/>
    <cellStyle name="Normal 2 3 4 3 5" xfId="24167"/>
    <cellStyle name="Normal 2 3 4 3 5 2" xfId="42781"/>
    <cellStyle name="Normal 2 3 4 3 6" xfId="28451"/>
    <cellStyle name="Normal 2 3 4 3 6 2" xfId="47065"/>
    <cellStyle name="Normal 2 3 4 3 7" xfId="10188"/>
    <cellStyle name="Normal 2 3 4 3 8" xfId="32734"/>
    <cellStyle name="Normal 2 3 4 4" xfId="2365"/>
    <cellStyle name="Normal 2 3 4 4 2" xfId="2366"/>
    <cellStyle name="Normal 2 3 4 4 2 2" xfId="8678"/>
    <cellStyle name="Normal 2 3 4 4 2 2 2" xfId="22284"/>
    <cellStyle name="Normal 2 3 4 4 2 2 2 2" xfId="40903"/>
    <cellStyle name="Normal 2 3 4 4 2 2 3" xfId="26569"/>
    <cellStyle name="Normal 2 3 4 4 2 2 3 2" xfId="45183"/>
    <cellStyle name="Normal 2 3 4 4 2 2 4" xfId="30853"/>
    <cellStyle name="Normal 2 3 4 4 2 2 4 2" xfId="49467"/>
    <cellStyle name="Normal 2 3 4 4 2 2 5" xfId="11705"/>
    <cellStyle name="Normal 2 3 4 4 2 2 6" xfId="34250"/>
    <cellStyle name="Normal 2 3 4 4 2 3" xfId="19417"/>
    <cellStyle name="Normal 2 3 4 4 2 3 2" xfId="38041"/>
    <cellStyle name="Normal 2 3 4 4 2 4" xfId="24170"/>
    <cellStyle name="Normal 2 3 4 4 2 4 2" xfId="42784"/>
    <cellStyle name="Normal 2 3 4 4 2 5" xfId="28454"/>
    <cellStyle name="Normal 2 3 4 4 2 5 2" xfId="47068"/>
    <cellStyle name="Normal 2 3 4 4 2 6" xfId="10191"/>
    <cellStyle name="Normal 2 3 4 4 2 7" xfId="32737"/>
    <cellStyle name="Normal 2 3 4 4 3" xfId="8677"/>
    <cellStyle name="Normal 2 3 4 4 3 2" xfId="22283"/>
    <cellStyle name="Normal 2 3 4 4 3 2 2" xfId="40902"/>
    <cellStyle name="Normal 2 3 4 4 3 3" xfId="26568"/>
    <cellStyle name="Normal 2 3 4 4 3 3 2" xfId="45182"/>
    <cellStyle name="Normal 2 3 4 4 3 4" xfId="30852"/>
    <cellStyle name="Normal 2 3 4 4 3 4 2" xfId="49466"/>
    <cellStyle name="Normal 2 3 4 4 3 5" xfId="11704"/>
    <cellStyle name="Normal 2 3 4 4 3 6" xfId="34249"/>
    <cellStyle name="Normal 2 3 4 4 4" xfId="19416"/>
    <cellStyle name="Normal 2 3 4 4 4 2" xfId="38040"/>
    <cellStyle name="Normal 2 3 4 4 5" xfId="24169"/>
    <cellStyle name="Normal 2 3 4 4 5 2" xfId="42783"/>
    <cellStyle name="Normal 2 3 4 4 6" xfId="28453"/>
    <cellStyle name="Normal 2 3 4 4 6 2" xfId="47067"/>
    <cellStyle name="Normal 2 3 4 4 7" xfId="10190"/>
    <cellStyle name="Normal 2 3 4 4 8" xfId="32736"/>
    <cellStyle name="Normal 2 3 4 5" xfId="2367"/>
    <cellStyle name="Normal 2 3 4 5 2" xfId="2368"/>
    <cellStyle name="Normal 2 3 4 5 2 2" xfId="8680"/>
    <cellStyle name="Normal 2 3 4 5 2 2 2" xfId="22286"/>
    <cellStyle name="Normal 2 3 4 5 2 2 2 2" xfId="40905"/>
    <cellStyle name="Normal 2 3 4 5 2 2 3" xfId="26571"/>
    <cellStyle name="Normal 2 3 4 5 2 2 3 2" xfId="45185"/>
    <cellStyle name="Normal 2 3 4 5 2 2 4" xfId="30855"/>
    <cellStyle name="Normal 2 3 4 5 2 2 4 2" xfId="49469"/>
    <cellStyle name="Normal 2 3 4 5 2 2 5" xfId="11707"/>
    <cellStyle name="Normal 2 3 4 5 2 2 6" xfId="34252"/>
    <cellStyle name="Normal 2 3 4 5 2 3" xfId="19419"/>
    <cellStyle name="Normal 2 3 4 5 2 3 2" xfId="38043"/>
    <cellStyle name="Normal 2 3 4 5 2 4" xfId="24172"/>
    <cellStyle name="Normal 2 3 4 5 2 4 2" xfId="42786"/>
    <cellStyle name="Normal 2 3 4 5 2 5" xfId="28456"/>
    <cellStyle name="Normal 2 3 4 5 2 5 2" xfId="47070"/>
    <cellStyle name="Normal 2 3 4 5 2 6" xfId="10193"/>
    <cellStyle name="Normal 2 3 4 5 2 7" xfId="32739"/>
    <cellStyle name="Normal 2 3 4 5 3" xfId="8679"/>
    <cellStyle name="Normal 2 3 4 5 3 2" xfId="22285"/>
    <cellStyle name="Normal 2 3 4 5 3 2 2" xfId="40904"/>
    <cellStyle name="Normal 2 3 4 5 3 3" xfId="26570"/>
    <cellStyle name="Normal 2 3 4 5 3 3 2" xfId="45184"/>
    <cellStyle name="Normal 2 3 4 5 3 4" xfId="30854"/>
    <cellStyle name="Normal 2 3 4 5 3 4 2" xfId="49468"/>
    <cellStyle name="Normal 2 3 4 5 3 5" xfId="11706"/>
    <cellStyle name="Normal 2 3 4 5 3 6" xfId="34251"/>
    <cellStyle name="Normal 2 3 4 5 4" xfId="19418"/>
    <cellStyle name="Normal 2 3 4 5 4 2" xfId="38042"/>
    <cellStyle name="Normal 2 3 4 5 5" xfId="24171"/>
    <cellStyle name="Normal 2 3 4 5 5 2" xfId="42785"/>
    <cellStyle name="Normal 2 3 4 5 6" xfId="28455"/>
    <cellStyle name="Normal 2 3 4 5 6 2" xfId="47069"/>
    <cellStyle name="Normal 2 3 4 5 7" xfId="10192"/>
    <cellStyle name="Normal 2 3 4 5 8" xfId="32738"/>
    <cellStyle name="Normal 2 3 4 6" xfId="2369"/>
    <cellStyle name="Normal 2 3 4 6 2" xfId="8681"/>
    <cellStyle name="Normal 2 3 4 6 2 2" xfId="22287"/>
    <cellStyle name="Normal 2 3 4 6 2 2 2" xfId="40906"/>
    <cellStyle name="Normal 2 3 4 6 2 3" xfId="26572"/>
    <cellStyle name="Normal 2 3 4 6 2 3 2" xfId="45186"/>
    <cellStyle name="Normal 2 3 4 6 2 4" xfId="30856"/>
    <cellStyle name="Normal 2 3 4 6 2 4 2" xfId="49470"/>
    <cellStyle name="Normal 2 3 4 6 2 5" xfId="11708"/>
    <cellStyle name="Normal 2 3 4 6 2 6" xfId="34253"/>
    <cellStyle name="Normal 2 3 4 6 3" xfId="19420"/>
    <cellStyle name="Normal 2 3 4 6 3 2" xfId="38044"/>
    <cellStyle name="Normal 2 3 4 6 4" xfId="24173"/>
    <cellStyle name="Normal 2 3 4 6 4 2" xfId="42787"/>
    <cellStyle name="Normal 2 3 4 6 5" xfId="28457"/>
    <cellStyle name="Normal 2 3 4 6 5 2" xfId="47071"/>
    <cellStyle name="Normal 2 3 4 6 6" xfId="10194"/>
    <cellStyle name="Normal 2 3 4 6 7" xfId="32740"/>
    <cellStyle name="Normal 2 3 4 7" xfId="2360"/>
    <cellStyle name="Normal 2 3 4 7 2" xfId="22278"/>
    <cellStyle name="Normal 2 3 4 7 2 2" xfId="40897"/>
    <cellStyle name="Normal 2 3 4 7 3" xfId="26563"/>
    <cellStyle name="Normal 2 3 4 7 3 2" xfId="45177"/>
    <cellStyle name="Normal 2 3 4 7 4" xfId="30847"/>
    <cellStyle name="Normal 2 3 4 7 4 2" xfId="49461"/>
    <cellStyle name="Normal 2 3 4 7 5" xfId="11699"/>
    <cellStyle name="Normal 2 3 4 7 6" xfId="34244"/>
    <cellStyle name="Normal 2 3 4 8" xfId="8672"/>
    <cellStyle name="Normal 2 3 4 8 2" xfId="19411"/>
    <cellStyle name="Normal 2 3 4 8 3" xfId="38035"/>
    <cellStyle name="Normal 2 3 4 9" xfId="24164"/>
    <cellStyle name="Normal 2 3 4 9 2" xfId="42778"/>
    <cellStyle name="Normal 2 3 5" xfId="196"/>
    <cellStyle name="Normal 2 3 5 10" xfId="28458"/>
    <cellStyle name="Normal 2 3 5 10 2" xfId="47072"/>
    <cellStyle name="Normal 2 3 5 11" xfId="10195"/>
    <cellStyle name="Normal 2 3 5 12" xfId="32741"/>
    <cellStyle name="Normal 2 3 5 2" xfId="261"/>
    <cellStyle name="Normal 2 3 5 2 2" xfId="380"/>
    <cellStyle name="Normal 2 3 5 2 2 2" xfId="2372"/>
    <cellStyle name="Normal 2 3 5 2 2 2 2" xfId="22290"/>
    <cellStyle name="Normal 2 3 5 2 2 2 2 2" xfId="40909"/>
    <cellStyle name="Normal 2 3 5 2 2 2 3" xfId="26575"/>
    <cellStyle name="Normal 2 3 5 2 2 2 3 2" xfId="45189"/>
    <cellStyle name="Normal 2 3 5 2 2 2 4" xfId="30859"/>
    <cellStyle name="Normal 2 3 5 2 2 2 4 2" xfId="49473"/>
    <cellStyle name="Normal 2 3 5 2 2 2 5" xfId="11711"/>
    <cellStyle name="Normal 2 3 5 2 2 2 6" xfId="34256"/>
    <cellStyle name="Normal 2 3 5 2 2 3" xfId="8684"/>
    <cellStyle name="Normal 2 3 5 2 2 3 2" xfId="19423"/>
    <cellStyle name="Normal 2 3 5 2 2 3 3" xfId="38047"/>
    <cellStyle name="Normal 2 3 5 2 2 4" xfId="24176"/>
    <cellStyle name="Normal 2 3 5 2 2 4 2" xfId="42790"/>
    <cellStyle name="Normal 2 3 5 2 2 5" xfId="28460"/>
    <cellStyle name="Normal 2 3 5 2 2 5 2" xfId="47074"/>
    <cellStyle name="Normal 2 3 5 2 2 6" xfId="10197"/>
    <cellStyle name="Normal 2 3 5 2 2 7" xfId="32743"/>
    <cellStyle name="Normal 2 3 5 2 3" xfId="2371"/>
    <cellStyle name="Normal 2 3 5 2 3 2" xfId="22289"/>
    <cellStyle name="Normal 2 3 5 2 3 2 2" xfId="40908"/>
    <cellStyle name="Normal 2 3 5 2 3 3" xfId="26574"/>
    <cellStyle name="Normal 2 3 5 2 3 3 2" xfId="45188"/>
    <cellStyle name="Normal 2 3 5 2 3 4" xfId="30858"/>
    <cellStyle name="Normal 2 3 5 2 3 4 2" xfId="49472"/>
    <cellStyle name="Normal 2 3 5 2 3 5" xfId="11710"/>
    <cellStyle name="Normal 2 3 5 2 3 6" xfId="34255"/>
    <cellStyle name="Normal 2 3 5 2 4" xfId="8683"/>
    <cellStyle name="Normal 2 3 5 2 4 2" xfId="19422"/>
    <cellStyle name="Normal 2 3 5 2 4 3" xfId="38046"/>
    <cellStyle name="Normal 2 3 5 2 5" xfId="24175"/>
    <cellStyle name="Normal 2 3 5 2 5 2" xfId="42789"/>
    <cellStyle name="Normal 2 3 5 2 6" xfId="28459"/>
    <cellStyle name="Normal 2 3 5 2 6 2" xfId="47073"/>
    <cellStyle name="Normal 2 3 5 2 7" xfId="10196"/>
    <cellStyle name="Normal 2 3 5 2 8" xfId="32742"/>
    <cellStyle name="Normal 2 3 5 3" xfId="303"/>
    <cellStyle name="Normal 2 3 5 3 2" xfId="2374"/>
    <cellStyle name="Normal 2 3 5 3 2 2" xfId="8686"/>
    <cellStyle name="Normal 2 3 5 3 2 2 2" xfId="22292"/>
    <cellStyle name="Normal 2 3 5 3 2 2 2 2" xfId="40911"/>
    <cellStyle name="Normal 2 3 5 3 2 2 3" xfId="26577"/>
    <cellStyle name="Normal 2 3 5 3 2 2 3 2" xfId="45191"/>
    <cellStyle name="Normal 2 3 5 3 2 2 4" xfId="30861"/>
    <cellStyle name="Normal 2 3 5 3 2 2 4 2" xfId="49475"/>
    <cellStyle name="Normal 2 3 5 3 2 2 5" xfId="11713"/>
    <cellStyle name="Normal 2 3 5 3 2 2 6" xfId="34258"/>
    <cellStyle name="Normal 2 3 5 3 2 3" xfId="19425"/>
    <cellStyle name="Normal 2 3 5 3 2 3 2" xfId="38049"/>
    <cellStyle name="Normal 2 3 5 3 2 4" xfId="24178"/>
    <cellStyle name="Normal 2 3 5 3 2 4 2" xfId="42792"/>
    <cellStyle name="Normal 2 3 5 3 2 5" xfId="28462"/>
    <cellStyle name="Normal 2 3 5 3 2 5 2" xfId="47076"/>
    <cellStyle name="Normal 2 3 5 3 2 6" xfId="10199"/>
    <cellStyle name="Normal 2 3 5 3 2 7" xfId="32745"/>
    <cellStyle name="Normal 2 3 5 3 3" xfId="2373"/>
    <cellStyle name="Normal 2 3 5 3 3 2" xfId="22291"/>
    <cellStyle name="Normal 2 3 5 3 3 2 2" xfId="40910"/>
    <cellStyle name="Normal 2 3 5 3 3 3" xfId="26576"/>
    <cellStyle name="Normal 2 3 5 3 3 3 2" xfId="45190"/>
    <cellStyle name="Normal 2 3 5 3 3 4" xfId="30860"/>
    <cellStyle name="Normal 2 3 5 3 3 4 2" xfId="49474"/>
    <cellStyle name="Normal 2 3 5 3 3 5" xfId="11712"/>
    <cellStyle name="Normal 2 3 5 3 3 6" xfId="34257"/>
    <cellStyle name="Normal 2 3 5 3 4" xfId="8685"/>
    <cellStyle name="Normal 2 3 5 3 4 2" xfId="19424"/>
    <cellStyle name="Normal 2 3 5 3 4 3" xfId="38048"/>
    <cellStyle name="Normal 2 3 5 3 5" xfId="24177"/>
    <cellStyle name="Normal 2 3 5 3 5 2" xfId="42791"/>
    <cellStyle name="Normal 2 3 5 3 6" xfId="28461"/>
    <cellStyle name="Normal 2 3 5 3 6 2" xfId="47075"/>
    <cellStyle name="Normal 2 3 5 3 7" xfId="10198"/>
    <cellStyle name="Normal 2 3 5 3 8" xfId="32744"/>
    <cellStyle name="Normal 2 3 5 4" xfId="2375"/>
    <cellStyle name="Normal 2 3 5 4 2" xfId="2376"/>
    <cellStyle name="Normal 2 3 5 4 2 2" xfId="8688"/>
    <cellStyle name="Normal 2 3 5 4 2 2 2" xfId="22294"/>
    <cellStyle name="Normal 2 3 5 4 2 2 2 2" xfId="40913"/>
    <cellStyle name="Normal 2 3 5 4 2 2 3" xfId="26579"/>
    <cellStyle name="Normal 2 3 5 4 2 2 3 2" xfId="45193"/>
    <cellStyle name="Normal 2 3 5 4 2 2 4" xfId="30863"/>
    <cellStyle name="Normal 2 3 5 4 2 2 4 2" xfId="49477"/>
    <cellStyle name="Normal 2 3 5 4 2 2 5" xfId="11715"/>
    <cellStyle name="Normal 2 3 5 4 2 2 6" xfId="34260"/>
    <cellStyle name="Normal 2 3 5 4 2 3" xfId="19427"/>
    <cellStyle name="Normal 2 3 5 4 2 3 2" xfId="38051"/>
    <cellStyle name="Normal 2 3 5 4 2 4" xfId="24180"/>
    <cellStyle name="Normal 2 3 5 4 2 4 2" xfId="42794"/>
    <cellStyle name="Normal 2 3 5 4 2 5" xfId="28464"/>
    <cellStyle name="Normal 2 3 5 4 2 5 2" xfId="47078"/>
    <cellStyle name="Normal 2 3 5 4 2 6" xfId="10201"/>
    <cellStyle name="Normal 2 3 5 4 2 7" xfId="32747"/>
    <cellStyle name="Normal 2 3 5 4 3" xfId="8687"/>
    <cellStyle name="Normal 2 3 5 4 3 2" xfId="22293"/>
    <cellStyle name="Normal 2 3 5 4 3 2 2" xfId="40912"/>
    <cellStyle name="Normal 2 3 5 4 3 3" xfId="26578"/>
    <cellStyle name="Normal 2 3 5 4 3 3 2" xfId="45192"/>
    <cellStyle name="Normal 2 3 5 4 3 4" xfId="30862"/>
    <cellStyle name="Normal 2 3 5 4 3 4 2" xfId="49476"/>
    <cellStyle name="Normal 2 3 5 4 3 5" xfId="11714"/>
    <cellStyle name="Normal 2 3 5 4 3 6" xfId="34259"/>
    <cellStyle name="Normal 2 3 5 4 4" xfId="19426"/>
    <cellStyle name="Normal 2 3 5 4 4 2" xfId="38050"/>
    <cellStyle name="Normal 2 3 5 4 5" xfId="24179"/>
    <cellStyle name="Normal 2 3 5 4 5 2" xfId="42793"/>
    <cellStyle name="Normal 2 3 5 4 6" xfId="28463"/>
    <cellStyle name="Normal 2 3 5 4 6 2" xfId="47077"/>
    <cellStyle name="Normal 2 3 5 4 7" xfId="10200"/>
    <cellStyle name="Normal 2 3 5 4 8" xfId="32746"/>
    <cellStyle name="Normal 2 3 5 5" xfId="2377"/>
    <cellStyle name="Normal 2 3 5 5 2" xfId="2378"/>
    <cellStyle name="Normal 2 3 5 5 2 2" xfId="8690"/>
    <cellStyle name="Normal 2 3 5 5 2 2 2" xfId="22296"/>
    <cellStyle name="Normal 2 3 5 5 2 2 2 2" xfId="40915"/>
    <cellStyle name="Normal 2 3 5 5 2 2 3" xfId="26581"/>
    <cellStyle name="Normal 2 3 5 5 2 2 3 2" xfId="45195"/>
    <cellStyle name="Normal 2 3 5 5 2 2 4" xfId="30865"/>
    <cellStyle name="Normal 2 3 5 5 2 2 4 2" xfId="49479"/>
    <cellStyle name="Normal 2 3 5 5 2 2 5" xfId="11717"/>
    <cellStyle name="Normal 2 3 5 5 2 2 6" xfId="34262"/>
    <cellStyle name="Normal 2 3 5 5 2 3" xfId="19429"/>
    <cellStyle name="Normal 2 3 5 5 2 3 2" xfId="38053"/>
    <cellStyle name="Normal 2 3 5 5 2 4" xfId="24182"/>
    <cellStyle name="Normal 2 3 5 5 2 4 2" xfId="42796"/>
    <cellStyle name="Normal 2 3 5 5 2 5" xfId="28466"/>
    <cellStyle name="Normal 2 3 5 5 2 5 2" xfId="47080"/>
    <cellStyle name="Normal 2 3 5 5 2 6" xfId="10203"/>
    <cellStyle name="Normal 2 3 5 5 2 7" xfId="32749"/>
    <cellStyle name="Normal 2 3 5 5 3" xfId="8689"/>
    <cellStyle name="Normal 2 3 5 5 3 2" xfId="22295"/>
    <cellStyle name="Normal 2 3 5 5 3 2 2" xfId="40914"/>
    <cellStyle name="Normal 2 3 5 5 3 3" xfId="26580"/>
    <cellStyle name="Normal 2 3 5 5 3 3 2" xfId="45194"/>
    <cellStyle name="Normal 2 3 5 5 3 4" xfId="30864"/>
    <cellStyle name="Normal 2 3 5 5 3 4 2" xfId="49478"/>
    <cellStyle name="Normal 2 3 5 5 3 5" xfId="11716"/>
    <cellStyle name="Normal 2 3 5 5 3 6" xfId="34261"/>
    <cellStyle name="Normal 2 3 5 5 4" xfId="19428"/>
    <cellStyle name="Normal 2 3 5 5 4 2" xfId="38052"/>
    <cellStyle name="Normal 2 3 5 5 5" xfId="24181"/>
    <cellStyle name="Normal 2 3 5 5 5 2" xfId="42795"/>
    <cellStyle name="Normal 2 3 5 5 6" xfId="28465"/>
    <cellStyle name="Normal 2 3 5 5 6 2" xfId="47079"/>
    <cellStyle name="Normal 2 3 5 5 7" xfId="10202"/>
    <cellStyle name="Normal 2 3 5 5 8" xfId="32748"/>
    <cellStyle name="Normal 2 3 5 6" xfId="2379"/>
    <cellStyle name="Normal 2 3 5 6 2" xfId="8691"/>
    <cellStyle name="Normal 2 3 5 6 2 2" xfId="22297"/>
    <cellStyle name="Normal 2 3 5 6 2 2 2" xfId="40916"/>
    <cellStyle name="Normal 2 3 5 6 2 3" xfId="26582"/>
    <cellStyle name="Normal 2 3 5 6 2 3 2" xfId="45196"/>
    <cellStyle name="Normal 2 3 5 6 2 4" xfId="30866"/>
    <cellStyle name="Normal 2 3 5 6 2 4 2" xfId="49480"/>
    <cellStyle name="Normal 2 3 5 6 2 5" xfId="11718"/>
    <cellStyle name="Normal 2 3 5 6 2 6" xfId="34263"/>
    <cellStyle name="Normal 2 3 5 6 3" xfId="19430"/>
    <cellStyle name="Normal 2 3 5 6 3 2" xfId="38054"/>
    <cellStyle name="Normal 2 3 5 6 4" xfId="24183"/>
    <cellStyle name="Normal 2 3 5 6 4 2" xfId="42797"/>
    <cellStyle name="Normal 2 3 5 6 5" xfId="28467"/>
    <cellStyle name="Normal 2 3 5 6 5 2" xfId="47081"/>
    <cellStyle name="Normal 2 3 5 6 6" xfId="10204"/>
    <cellStyle name="Normal 2 3 5 6 7" xfId="32750"/>
    <cellStyle name="Normal 2 3 5 7" xfId="2370"/>
    <cellStyle name="Normal 2 3 5 7 2" xfId="22288"/>
    <cellStyle name="Normal 2 3 5 7 2 2" xfId="40907"/>
    <cellStyle name="Normal 2 3 5 7 3" xfId="26573"/>
    <cellStyle name="Normal 2 3 5 7 3 2" xfId="45187"/>
    <cellStyle name="Normal 2 3 5 7 4" xfId="30857"/>
    <cellStyle name="Normal 2 3 5 7 4 2" xfId="49471"/>
    <cellStyle name="Normal 2 3 5 7 5" xfId="11709"/>
    <cellStyle name="Normal 2 3 5 7 6" xfId="34254"/>
    <cellStyle name="Normal 2 3 5 8" xfId="8682"/>
    <cellStyle name="Normal 2 3 5 8 2" xfId="19421"/>
    <cellStyle name="Normal 2 3 5 8 3" xfId="38045"/>
    <cellStyle name="Normal 2 3 5 9" xfId="24174"/>
    <cellStyle name="Normal 2 3 5 9 2" xfId="42788"/>
    <cellStyle name="Normal 2 3 6" xfId="2380"/>
    <cellStyle name="Normal 2 3 6 10" xfId="28468"/>
    <cellStyle name="Normal 2 3 6 10 2" xfId="47082"/>
    <cellStyle name="Normal 2 3 6 11" xfId="10205"/>
    <cellStyle name="Normal 2 3 6 12" xfId="32751"/>
    <cellStyle name="Normal 2 3 6 2" xfId="2381"/>
    <cellStyle name="Normal 2 3 6 2 2" xfId="2382"/>
    <cellStyle name="Normal 2 3 6 2 2 2" xfId="8694"/>
    <cellStyle name="Normal 2 3 6 2 2 2 2" xfId="22300"/>
    <cellStyle name="Normal 2 3 6 2 2 2 2 2" xfId="40919"/>
    <cellStyle name="Normal 2 3 6 2 2 2 3" xfId="26585"/>
    <cellStyle name="Normal 2 3 6 2 2 2 3 2" xfId="45199"/>
    <cellStyle name="Normal 2 3 6 2 2 2 4" xfId="30869"/>
    <cellStyle name="Normal 2 3 6 2 2 2 4 2" xfId="49483"/>
    <cellStyle name="Normal 2 3 6 2 2 2 5" xfId="11721"/>
    <cellStyle name="Normal 2 3 6 2 2 2 6" xfId="34266"/>
    <cellStyle name="Normal 2 3 6 2 2 3" xfId="19433"/>
    <cellStyle name="Normal 2 3 6 2 2 3 2" xfId="38057"/>
    <cellStyle name="Normal 2 3 6 2 2 4" xfId="24186"/>
    <cellStyle name="Normal 2 3 6 2 2 4 2" xfId="42800"/>
    <cellStyle name="Normal 2 3 6 2 2 5" xfId="28470"/>
    <cellStyle name="Normal 2 3 6 2 2 5 2" xfId="47084"/>
    <cellStyle name="Normal 2 3 6 2 2 6" xfId="10207"/>
    <cellStyle name="Normal 2 3 6 2 2 7" xfId="32753"/>
    <cellStyle name="Normal 2 3 6 2 3" xfId="8693"/>
    <cellStyle name="Normal 2 3 6 2 3 2" xfId="22299"/>
    <cellStyle name="Normal 2 3 6 2 3 2 2" xfId="40918"/>
    <cellStyle name="Normal 2 3 6 2 3 3" xfId="26584"/>
    <cellStyle name="Normal 2 3 6 2 3 3 2" xfId="45198"/>
    <cellStyle name="Normal 2 3 6 2 3 4" xfId="30868"/>
    <cellStyle name="Normal 2 3 6 2 3 4 2" xfId="49482"/>
    <cellStyle name="Normal 2 3 6 2 3 5" xfId="11720"/>
    <cellStyle name="Normal 2 3 6 2 3 6" xfId="34265"/>
    <cellStyle name="Normal 2 3 6 2 4" xfId="19432"/>
    <cellStyle name="Normal 2 3 6 2 4 2" xfId="38056"/>
    <cellStyle name="Normal 2 3 6 2 5" xfId="24185"/>
    <cellStyle name="Normal 2 3 6 2 5 2" xfId="42799"/>
    <cellStyle name="Normal 2 3 6 2 6" xfId="28469"/>
    <cellStyle name="Normal 2 3 6 2 6 2" xfId="47083"/>
    <cellStyle name="Normal 2 3 6 2 7" xfId="10206"/>
    <cellStyle name="Normal 2 3 6 2 8" xfId="32752"/>
    <cellStyle name="Normal 2 3 6 3" xfId="2383"/>
    <cellStyle name="Normal 2 3 6 3 2" xfId="2384"/>
    <cellStyle name="Normal 2 3 6 3 2 2" xfId="8696"/>
    <cellStyle name="Normal 2 3 6 3 2 2 2" xfId="22302"/>
    <cellStyle name="Normal 2 3 6 3 2 2 2 2" xfId="40921"/>
    <cellStyle name="Normal 2 3 6 3 2 2 3" xfId="26587"/>
    <cellStyle name="Normal 2 3 6 3 2 2 3 2" xfId="45201"/>
    <cellStyle name="Normal 2 3 6 3 2 2 4" xfId="30871"/>
    <cellStyle name="Normal 2 3 6 3 2 2 4 2" xfId="49485"/>
    <cellStyle name="Normal 2 3 6 3 2 2 5" xfId="11723"/>
    <cellStyle name="Normal 2 3 6 3 2 2 6" xfId="34268"/>
    <cellStyle name="Normal 2 3 6 3 2 3" xfId="19435"/>
    <cellStyle name="Normal 2 3 6 3 2 3 2" xfId="38059"/>
    <cellStyle name="Normal 2 3 6 3 2 4" xfId="24188"/>
    <cellStyle name="Normal 2 3 6 3 2 4 2" xfId="42802"/>
    <cellStyle name="Normal 2 3 6 3 2 5" xfId="28472"/>
    <cellStyle name="Normal 2 3 6 3 2 5 2" xfId="47086"/>
    <cellStyle name="Normal 2 3 6 3 2 6" xfId="10209"/>
    <cellStyle name="Normal 2 3 6 3 2 7" xfId="32755"/>
    <cellStyle name="Normal 2 3 6 3 3" xfId="8695"/>
    <cellStyle name="Normal 2 3 6 3 3 2" xfId="22301"/>
    <cellStyle name="Normal 2 3 6 3 3 2 2" xfId="40920"/>
    <cellStyle name="Normal 2 3 6 3 3 3" xfId="26586"/>
    <cellStyle name="Normal 2 3 6 3 3 3 2" xfId="45200"/>
    <cellStyle name="Normal 2 3 6 3 3 4" xfId="30870"/>
    <cellStyle name="Normal 2 3 6 3 3 4 2" xfId="49484"/>
    <cellStyle name="Normal 2 3 6 3 3 5" xfId="11722"/>
    <cellStyle name="Normal 2 3 6 3 3 6" xfId="34267"/>
    <cellStyle name="Normal 2 3 6 3 4" xfId="19434"/>
    <cellStyle name="Normal 2 3 6 3 4 2" xfId="38058"/>
    <cellStyle name="Normal 2 3 6 3 5" xfId="24187"/>
    <cellStyle name="Normal 2 3 6 3 5 2" xfId="42801"/>
    <cellStyle name="Normal 2 3 6 3 6" xfId="28471"/>
    <cellStyle name="Normal 2 3 6 3 6 2" xfId="47085"/>
    <cellStyle name="Normal 2 3 6 3 7" xfId="10208"/>
    <cellStyle name="Normal 2 3 6 3 8" xfId="32754"/>
    <cellStyle name="Normal 2 3 6 4" xfId="2385"/>
    <cellStyle name="Normal 2 3 6 4 2" xfId="2386"/>
    <cellStyle name="Normal 2 3 6 4 2 2" xfId="8698"/>
    <cellStyle name="Normal 2 3 6 4 2 2 2" xfId="22304"/>
    <cellStyle name="Normal 2 3 6 4 2 2 2 2" xfId="40923"/>
    <cellStyle name="Normal 2 3 6 4 2 2 3" xfId="26589"/>
    <cellStyle name="Normal 2 3 6 4 2 2 3 2" xfId="45203"/>
    <cellStyle name="Normal 2 3 6 4 2 2 4" xfId="30873"/>
    <cellStyle name="Normal 2 3 6 4 2 2 4 2" xfId="49487"/>
    <cellStyle name="Normal 2 3 6 4 2 2 5" xfId="11725"/>
    <cellStyle name="Normal 2 3 6 4 2 2 6" xfId="34270"/>
    <cellStyle name="Normal 2 3 6 4 2 3" xfId="19437"/>
    <cellStyle name="Normal 2 3 6 4 2 3 2" xfId="38061"/>
    <cellStyle name="Normal 2 3 6 4 2 4" xfId="24190"/>
    <cellStyle name="Normal 2 3 6 4 2 4 2" xfId="42804"/>
    <cellStyle name="Normal 2 3 6 4 2 5" xfId="28474"/>
    <cellStyle name="Normal 2 3 6 4 2 5 2" xfId="47088"/>
    <cellStyle name="Normal 2 3 6 4 2 6" xfId="10211"/>
    <cellStyle name="Normal 2 3 6 4 2 7" xfId="32757"/>
    <cellStyle name="Normal 2 3 6 4 3" xfId="8697"/>
    <cellStyle name="Normal 2 3 6 4 3 2" xfId="22303"/>
    <cellStyle name="Normal 2 3 6 4 3 2 2" xfId="40922"/>
    <cellStyle name="Normal 2 3 6 4 3 3" xfId="26588"/>
    <cellStyle name="Normal 2 3 6 4 3 3 2" xfId="45202"/>
    <cellStyle name="Normal 2 3 6 4 3 4" xfId="30872"/>
    <cellStyle name="Normal 2 3 6 4 3 4 2" xfId="49486"/>
    <cellStyle name="Normal 2 3 6 4 3 5" xfId="11724"/>
    <cellStyle name="Normal 2 3 6 4 3 6" xfId="34269"/>
    <cellStyle name="Normal 2 3 6 4 4" xfId="19436"/>
    <cellStyle name="Normal 2 3 6 4 4 2" xfId="38060"/>
    <cellStyle name="Normal 2 3 6 4 5" xfId="24189"/>
    <cellStyle name="Normal 2 3 6 4 5 2" xfId="42803"/>
    <cellStyle name="Normal 2 3 6 4 6" xfId="28473"/>
    <cellStyle name="Normal 2 3 6 4 6 2" xfId="47087"/>
    <cellStyle name="Normal 2 3 6 4 7" xfId="10210"/>
    <cellStyle name="Normal 2 3 6 4 8" xfId="32756"/>
    <cellStyle name="Normal 2 3 6 5" xfId="2387"/>
    <cellStyle name="Normal 2 3 6 5 2" xfId="2388"/>
    <cellStyle name="Normal 2 3 6 5 2 2" xfId="8700"/>
    <cellStyle name="Normal 2 3 6 5 2 2 2" xfId="22306"/>
    <cellStyle name="Normal 2 3 6 5 2 2 2 2" xfId="40925"/>
    <cellStyle name="Normal 2 3 6 5 2 2 3" xfId="26591"/>
    <cellStyle name="Normal 2 3 6 5 2 2 3 2" xfId="45205"/>
    <cellStyle name="Normal 2 3 6 5 2 2 4" xfId="30875"/>
    <cellStyle name="Normal 2 3 6 5 2 2 4 2" xfId="49489"/>
    <cellStyle name="Normal 2 3 6 5 2 2 5" xfId="11727"/>
    <cellStyle name="Normal 2 3 6 5 2 2 6" xfId="34272"/>
    <cellStyle name="Normal 2 3 6 5 2 3" xfId="19439"/>
    <cellStyle name="Normal 2 3 6 5 2 3 2" xfId="38063"/>
    <cellStyle name="Normal 2 3 6 5 2 4" xfId="24192"/>
    <cellStyle name="Normal 2 3 6 5 2 4 2" xfId="42806"/>
    <cellStyle name="Normal 2 3 6 5 2 5" xfId="28476"/>
    <cellStyle name="Normal 2 3 6 5 2 5 2" xfId="47090"/>
    <cellStyle name="Normal 2 3 6 5 2 6" xfId="10213"/>
    <cellStyle name="Normal 2 3 6 5 2 7" xfId="32759"/>
    <cellStyle name="Normal 2 3 6 5 3" xfId="8699"/>
    <cellStyle name="Normal 2 3 6 5 3 2" xfId="22305"/>
    <cellStyle name="Normal 2 3 6 5 3 2 2" xfId="40924"/>
    <cellStyle name="Normal 2 3 6 5 3 3" xfId="26590"/>
    <cellStyle name="Normal 2 3 6 5 3 3 2" xfId="45204"/>
    <cellStyle name="Normal 2 3 6 5 3 4" xfId="30874"/>
    <cellStyle name="Normal 2 3 6 5 3 4 2" xfId="49488"/>
    <cellStyle name="Normal 2 3 6 5 3 5" xfId="11726"/>
    <cellStyle name="Normal 2 3 6 5 3 6" xfId="34271"/>
    <cellStyle name="Normal 2 3 6 5 4" xfId="19438"/>
    <cellStyle name="Normal 2 3 6 5 4 2" xfId="38062"/>
    <cellStyle name="Normal 2 3 6 5 5" xfId="24191"/>
    <cellStyle name="Normal 2 3 6 5 5 2" xfId="42805"/>
    <cellStyle name="Normal 2 3 6 5 6" xfId="28475"/>
    <cellStyle name="Normal 2 3 6 5 6 2" xfId="47089"/>
    <cellStyle name="Normal 2 3 6 5 7" xfId="10212"/>
    <cellStyle name="Normal 2 3 6 5 8" xfId="32758"/>
    <cellStyle name="Normal 2 3 6 6" xfId="2389"/>
    <cellStyle name="Normal 2 3 6 6 2" xfId="8701"/>
    <cellStyle name="Normal 2 3 6 6 2 2" xfId="22307"/>
    <cellStyle name="Normal 2 3 6 6 2 2 2" xfId="40926"/>
    <cellStyle name="Normal 2 3 6 6 2 3" xfId="26592"/>
    <cellStyle name="Normal 2 3 6 6 2 3 2" xfId="45206"/>
    <cellStyle name="Normal 2 3 6 6 2 4" xfId="30876"/>
    <cellStyle name="Normal 2 3 6 6 2 4 2" xfId="49490"/>
    <cellStyle name="Normal 2 3 6 6 2 5" xfId="11728"/>
    <cellStyle name="Normal 2 3 6 6 2 6" xfId="34273"/>
    <cellStyle name="Normal 2 3 6 6 3" xfId="19440"/>
    <cellStyle name="Normal 2 3 6 6 3 2" xfId="38064"/>
    <cellStyle name="Normal 2 3 6 6 4" xfId="24193"/>
    <cellStyle name="Normal 2 3 6 6 4 2" xfId="42807"/>
    <cellStyle name="Normal 2 3 6 6 5" xfId="28477"/>
    <cellStyle name="Normal 2 3 6 6 5 2" xfId="47091"/>
    <cellStyle name="Normal 2 3 6 6 6" xfId="10214"/>
    <cellStyle name="Normal 2 3 6 6 7" xfId="32760"/>
    <cellStyle name="Normal 2 3 6 7" xfId="8692"/>
    <cellStyle name="Normal 2 3 6 7 2" xfId="22298"/>
    <cellStyle name="Normal 2 3 6 7 2 2" xfId="40917"/>
    <cellStyle name="Normal 2 3 6 7 3" xfId="26583"/>
    <cellStyle name="Normal 2 3 6 7 3 2" xfId="45197"/>
    <cellStyle name="Normal 2 3 6 7 4" xfId="30867"/>
    <cellStyle name="Normal 2 3 6 7 4 2" xfId="49481"/>
    <cellStyle name="Normal 2 3 6 7 5" xfId="11719"/>
    <cellStyle name="Normal 2 3 6 7 6" xfId="34264"/>
    <cellStyle name="Normal 2 3 6 8" xfId="19431"/>
    <cellStyle name="Normal 2 3 6 8 2" xfId="38055"/>
    <cellStyle name="Normal 2 3 6 9" xfId="24184"/>
    <cellStyle name="Normal 2 3 6 9 2" xfId="42798"/>
    <cellStyle name="Normal 2 3 7" xfId="2390"/>
    <cellStyle name="Normal 2 3 7 10" xfId="10215"/>
    <cellStyle name="Normal 2 3 7 11" xfId="32761"/>
    <cellStyle name="Normal 2 3 7 2" xfId="2391"/>
    <cellStyle name="Normal 2 3 7 2 2" xfId="2392"/>
    <cellStyle name="Normal 2 3 7 2 2 2" xfId="8704"/>
    <cellStyle name="Normal 2 3 7 2 2 2 2" xfId="22310"/>
    <cellStyle name="Normal 2 3 7 2 2 2 2 2" xfId="40929"/>
    <cellStyle name="Normal 2 3 7 2 2 2 3" xfId="26595"/>
    <cellStyle name="Normal 2 3 7 2 2 2 3 2" xfId="45209"/>
    <cellStyle name="Normal 2 3 7 2 2 2 4" xfId="30879"/>
    <cellStyle name="Normal 2 3 7 2 2 2 4 2" xfId="49493"/>
    <cellStyle name="Normal 2 3 7 2 2 2 5" xfId="11731"/>
    <cellStyle name="Normal 2 3 7 2 2 2 6" xfId="34276"/>
    <cellStyle name="Normal 2 3 7 2 2 3" xfId="19443"/>
    <cellStyle name="Normal 2 3 7 2 2 3 2" xfId="38067"/>
    <cellStyle name="Normal 2 3 7 2 2 4" xfId="24196"/>
    <cellStyle name="Normal 2 3 7 2 2 4 2" xfId="42810"/>
    <cellStyle name="Normal 2 3 7 2 2 5" xfId="28480"/>
    <cellStyle name="Normal 2 3 7 2 2 5 2" xfId="47094"/>
    <cellStyle name="Normal 2 3 7 2 2 6" xfId="10217"/>
    <cellStyle name="Normal 2 3 7 2 2 7" xfId="32763"/>
    <cellStyle name="Normal 2 3 7 2 3" xfId="8703"/>
    <cellStyle name="Normal 2 3 7 2 3 2" xfId="22309"/>
    <cellStyle name="Normal 2 3 7 2 3 2 2" xfId="40928"/>
    <cellStyle name="Normal 2 3 7 2 3 3" xfId="26594"/>
    <cellStyle name="Normal 2 3 7 2 3 3 2" xfId="45208"/>
    <cellStyle name="Normal 2 3 7 2 3 4" xfId="30878"/>
    <cellStyle name="Normal 2 3 7 2 3 4 2" xfId="49492"/>
    <cellStyle name="Normal 2 3 7 2 3 5" xfId="11730"/>
    <cellStyle name="Normal 2 3 7 2 3 6" xfId="34275"/>
    <cellStyle name="Normal 2 3 7 2 4" xfId="19442"/>
    <cellStyle name="Normal 2 3 7 2 4 2" xfId="38066"/>
    <cellStyle name="Normal 2 3 7 2 5" xfId="24195"/>
    <cellStyle name="Normal 2 3 7 2 5 2" xfId="42809"/>
    <cellStyle name="Normal 2 3 7 2 6" xfId="28479"/>
    <cellStyle name="Normal 2 3 7 2 6 2" xfId="47093"/>
    <cellStyle name="Normal 2 3 7 2 7" xfId="10216"/>
    <cellStyle name="Normal 2 3 7 2 8" xfId="32762"/>
    <cellStyle name="Normal 2 3 7 3" xfId="2393"/>
    <cellStyle name="Normal 2 3 7 3 2" xfId="2394"/>
    <cellStyle name="Normal 2 3 7 3 2 2" xfId="8706"/>
    <cellStyle name="Normal 2 3 7 3 2 2 2" xfId="22312"/>
    <cellStyle name="Normal 2 3 7 3 2 2 2 2" xfId="40931"/>
    <cellStyle name="Normal 2 3 7 3 2 2 3" xfId="26597"/>
    <cellStyle name="Normal 2 3 7 3 2 2 3 2" xfId="45211"/>
    <cellStyle name="Normal 2 3 7 3 2 2 4" xfId="30881"/>
    <cellStyle name="Normal 2 3 7 3 2 2 4 2" xfId="49495"/>
    <cellStyle name="Normal 2 3 7 3 2 2 5" xfId="11733"/>
    <cellStyle name="Normal 2 3 7 3 2 2 6" xfId="34278"/>
    <cellStyle name="Normal 2 3 7 3 2 3" xfId="19445"/>
    <cellStyle name="Normal 2 3 7 3 2 3 2" xfId="38069"/>
    <cellStyle name="Normal 2 3 7 3 2 4" xfId="24198"/>
    <cellStyle name="Normal 2 3 7 3 2 4 2" xfId="42812"/>
    <cellStyle name="Normal 2 3 7 3 2 5" xfId="28482"/>
    <cellStyle name="Normal 2 3 7 3 2 5 2" xfId="47096"/>
    <cellStyle name="Normal 2 3 7 3 2 6" xfId="10219"/>
    <cellStyle name="Normal 2 3 7 3 2 7" xfId="32765"/>
    <cellStyle name="Normal 2 3 7 3 3" xfId="8705"/>
    <cellStyle name="Normal 2 3 7 3 3 2" xfId="22311"/>
    <cellStyle name="Normal 2 3 7 3 3 2 2" xfId="40930"/>
    <cellStyle name="Normal 2 3 7 3 3 3" xfId="26596"/>
    <cellStyle name="Normal 2 3 7 3 3 3 2" xfId="45210"/>
    <cellStyle name="Normal 2 3 7 3 3 4" xfId="30880"/>
    <cellStyle name="Normal 2 3 7 3 3 4 2" xfId="49494"/>
    <cellStyle name="Normal 2 3 7 3 3 5" xfId="11732"/>
    <cellStyle name="Normal 2 3 7 3 3 6" xfId="34277"/>
    <cellStyle name="Normal 2 3 7 3 4" xfId="19444"/>
    <cellStyle name="Normal 2 3 7 3 4 2" xfId="38068"/>
    <cellStyle name="Normal 2 3 7 3 5" xfId="24197"/>
    <cellStyle name="Normal 2 3 7 3 5 2" xfId="42811"/>
    <cellStyle name="Normal 2 3 7 3 6" xfId="28481"/>
    <cellStyle name="Normal 2 3 7 3 6 2" xfId="47095"/>
    <cellStyle name="Normal 2 3 7 3 7" xfId="10218"/>
    <cellStyle name="Normal 2 3 7 3 8" xfId="32764"/>
    <cellStyle name="Normal 2 3 7 4" xfId="2395"/>
    <cellStyle name="Normal 2 3 7 4 2" xfId="2396"/>
    <cellStyle name="Normal 2 3 7 4 2 2" xfId="8708"/>
    <cellStyle name="Normal 2 3 7 4 2 2 2" xfId="22314"/>
    <cellStyle name="Normal 2 3 7 4 2 2 2 2" xfId="40933"/>
    <cellStyle name="Normal 2 3 7 4 2 2 3" xfId="26599"/>
    <cellStyle name="Normal 2 3 7 4 2 2 3 2" xfId="45213"/>
    <cellStyle name="Normal 2 3 7 4 2 2 4" xfId="30883"/>
    <cellStyle name="Normal 2 3 7 4 2 2 4 2" xfId="49497"/>
    <cellStyle name="Normal 2 3 7 4 2 2 5" xfId="11735"/>
    <cellStyle name="Normal 2 3 7 4 2 2 6" xfId="34280"/>
    <cellStyle name="Normal 2 3 7 4 2 3" xfId="19447"/>
    <cellStyle name="Normal 2 3 7 4 2 3 2" xfId="38071"/>
    <cellStyle name="Normal 2 3 7 4 2 4" xfId="24200"/>
    <cellStyle name="Normal 2 3 7 4 2 4 2" xfId="42814"/>
    <cellStyle name="Normal 2 3 7 4 2 5" xfId="28484"/>
    <cellStyle name="Normal 2 3 7 4 2 5 2" xfId="47098"/>
    <cellStyle name="Normal 2 3 7 4 2 6" xfId="10221"/>
    <cellStyle name="Normal 2 3 7 4 2 7" xfId="32767"/>
    <cellStyle name="Normal 2 3 7 4 3" xfId="8707"/>
    <cellStyle name="Normal 2 3 7 4 3 2" xfId="22313"/>
    <cellStyle name="Normal 2 3 7 4 3 2 2" xfId="40932"/>
    <cellStyle name="Normal 2 3 7 4 3 3" xfId="26598"/>
    <cellStyle name="Normal 2 3 7 4 3 3 2" xfId="45212"/>
    <cellStyle name="Normal 2 3 7 4 3 4" xfId="30882"/>
    <cellStyle name="Normal 2 3 7 4 3 4 2" xfId="49496"/>
    <cellStyle name="Normal 2 3 7 4 3 5" xfId="11734"/>
    <cellStyle name="Normal 2 3 7 4 3 6" xfId="34279"/>
    <cellStyle name="Normal 2 3 7 4 4" xfId="19446"/>
    <cellStyle name="Normal 2 3 7 4 4 2" xfId="38070"/>
    <cellStyle name="Normal 2 3 7 4 5" xfId="24199"/>
    <cellStyle name="Normal 2 3 7 4 5 2" xfId="42813"/>
    <cellStyle name="Normal 2 3 7 4 6" xfId="28483"/>
    <cellStyle name="Normal 2 3 7 4 6 2" xfId="47097"/>
    <cellStyle name="Normal 2 3 7 4 7" xfId="10220"/>
    <cellStyle name="Normal 2 3 7 4 8" xfId="32766"/>
    <cellStyle name="Normal 2 3 7 5" xfId="2397"/>
    <cellStyle name="Normal 2 3 7 5 2" xfId="8709"/>
    <cellStyle name="Normal 2 3 7 5 2 2" xfId="22315"/>
    <cellStyle name="Normal 2 3 7 5 2 2 2" xfId="40934"/>
    <cellStyle name="Normal 2 3 7 5 2 3" xfId="26600"/>
    <cellStyle name="Normal 2 3 7 5 2 3 2" xfId="45214"/>
    <cellStyle name="Normal 2 3 7 5 2 4" xfId="30884"/>
    <cellStyle name="Normal 2 3 7 5 2 4 2" xfId="49498"/>
    <cellStyle name="Normal 2 3 7 5 2 5" xfId="11736"/>
    <cellStyle name="Normal 2 3 7 5 2 6" xfId="34281"/>
    <cellStyle name="Normal 2 3 7 5 3" xfId="19448"/>
    <cellStyle name="Normal 2 3 7 5 3 2" xfId="38072"/>
    <cellStyle name="Normal 2 3 7 5 4" xfId="24201"/>
    <cellStyle name="Normal 2 3 7 5 4 2" xfId="42815"/>
    <cellStyle name="Normal 2 3 7 5 5" xfId="28485"/>
    <cellStyle name="Normal 2 3 7 5 5 2" xfId="47099"/>
    <cellStyle name="Normal 2 3 7 5 6" xfId="10222"/>
    <cellStyle name="Normal 2 3 7 5 7" xfId="32768"/>
    <cellStyle name="Normal 2 3 7 6" xfId="8702"/>
    <cellStyle name="Normal 2 3 7 6 2" xfId="22308"/>
    <cellStyle name="Normal 2 3 7 6 2 2" xfId="40927"/>
    <cellStyle name="Normal 2 3 7 6 3" xfId="26593"/>
    <cellStyle name="Normal 2 3 7 6 3 2" xfId="45207"/>
    <cellStyle name="Normal 2 3 7 6 4" xfId="30877"/>
    <cellStyle name="Normal 2 3 7 6 4 2" xfId="49491"/>
    <cellStyle name="Normal 2 3 7 6 5" xfId="11729"/>
    <cellStyle name="Normal 2 3 7 6 6" xfId="34274"/>
    <cellStyle name="Normal 2 3 7 7" xfId="19441"/>
    <cellStyle name="Normal 2 3 7 7 2" xfId="38065"/>
    <cellStyle name="Normal 2 3 7 8" xfId="24194"/>
    <cellStyle name="Normal 2 3 7 8 2" xfId="42808"/>
    <cellStyle name="Normal 2 3 7 9" xfId="28478"/>
    <cellStyle name="Normal 2 3 7 9 2" xfId="47092"/>
    <cellStyle name="Normal 2 3 8" xfId="2398"/>
    <cellStyle name="Normal 2 3 8 2" xfId="2399"/>
    <cellStyle name="Normal 2 3 8 2 2" xfId="8711"/>
    <cellStyle name="Normal 2 3 8 2 2 2" xfId="22317"/>
    <cellStyle name="Normal 2 3 8 2 2 2 2" xfId="40936"/>
    <cellStyle name="Normal 2 3 8 2 2 3" xfId="26602"/>
    <cellStyle name="Normal 2 3 8 2 2 3 2" xfId="45216"/>
    <cellStyle name="Normal 2 3 8 2 2 4" xfId="30886"/>
    <cellStyle name="Normal 2 3 8 2 2 4 2" xfId="49500"/>
    <cellStyle name="Normal 2 3 8 2 2 5" xfId="11738"/>
    <cellStyle name="Normal 2 3 8 2 2 6" xfId="34283"/>
    <cellStyle name="Normal 2 3 8 2 3" xfId="19450"/>
    <cellStyle name="Normal 2 3 8 2 3 2" xfId="38074"/>
    <cellStyle name="Normal 2 3 8 2 4" xfId="24203"/>
    <cellStyle name="Normal 2 3 8 2 4 2" xfId="42817"/>
    <cellStyle name="Normal 2 3 8 2 5" xfId="28487"/>
    <cellStyle name="Normal 2 3 8 2 5 2" xfId="47101"/>
    <cellStyle name="Normal 2 3 8 2 6" xfId="10224"/>
    <cellStyle name="Normal 2 3 8 2 7" xfId="32770"/>
    <cellStyle name="Normal 2 3 8 3" xfId="8710"/>
    <cellStyle name="Normal 2 3 8 3 2" xfId="22316"/>
    <cellStyle name="Normal 2 3 8 3 2 2" xfId="40935"/>
    <cellStyle name="Normal 2 3 8 3 3" xfId="26601"/>
    <cellStyle name="Normal 2 3 8 3 3 2" xfId="45215"/>
    <cellStyle name="Normal 2 3 8 3 4" xfId="30885"/>
    <cellStyle name="Normal 2 3 8 3 4 2" xfId="49499"/>
    <cellStyle name="Normal 2 3 8 3 5" xfId="11737"/>
    <cellStyle name="Normal 2 3 8 3 6" xfId="34282"/>
    <cellStyle name="Normal 2 3 8 4" xfId="19449"/>
    <cellStyle name="Normal 2 3 8 4 2" xfId="38073"/>
    <cellStyle name="Normal 2 3 8 5" xfId="24202"/>
    <cellStyle name="Normal 2 3 8 5 2" xfId="42816"/>
    <cellStyle name="Normal 2 3 8 6" xfId="28486"/>
    <cellStyle name="Normal 2 3 8 6 2" xfId="47100"/>
    <cellStyle name="Normal 2 3 8 7" xfId="10223"/>
    <cellStyle name="Normal 2 3 8 8" xfId="32769"/>
    <cellStyle name="Normal 2 3 9" xfId="2400"/>
    <cellStyle name="Normal 2 3 9 2" xfId="2401"/>
    <cellStyle name="Normal 2 3 9 2 2" xfId="8713"/>
    <cellStyle name="Normal 2 3 9 2 2 2" xfId="22319"/>
    <cellStyle name="Normal 2 3 9 2 2 2 2" xfId="40938"/>
    <cellStyle name="Normal 2 3 9 2 2 3" xfId="26604"/>
    <cellStyle name="Normal 2 3 9 2 2 3 2" xfId="45218"/>
    <cellStyle name="Normal 2 3 9 2 2 4" xfId="30888"/>
    <cellStyle name="Normal 2 3 9 2 2 4 2" xfId="49502"/>
    <cellStyle name="Normal 2 3 9 2 2 5" xfId="11740"/>
    <cellStyle name="Normal 2 3 9 2 2 6" xfId="34285"/>
    <cellStyle name="Normal 2 3 9 2 3" xfId="19452"/>
    <cellStyle name="Normal 2 3 9 2 3 2" xfId="38076"/>
    <cellStyle name="Normal 2 3 9 2 4" xfId="24205"/>
    <cellStyle name="Normal 2 3 9 2 4 2" xfId="42819"/>
    <cellStyle name="Normal 2 3 9 2 5" xfId="28489"/>
    <cellStyle name="Normal 2 3 9 2 5 2" xfId="47103"/>
    <cellStyle name="Normal 2 3 9 2 6" xfId="10226"/>
    <cellStyle name="Normal 2 3 9 2 7" xfId="32772"/>
    <cellStyle name="Normal 2 3 9 3" xfId="8712"/>
    <cellStyle name="Normal 2 3 9 3 2" xfId="22318"/>
    <cellStyle name="Normal 2 3 9 3 2 2" xfId="40937"/>
    <cellStyle name="Normal 2 3 9 3 3" xfId="26603"/>
    <cellStyle name="Normal 2 3 9 3 3 2" xfId="45217"/>
    <cellStyle name="Normal 2 3 9 3 4" xfId="30887"/>
    <cellStyle name="Normal 2 3 9 3 4 2" xfId="49501"/>
    <cellStyle name="Normal 2 3 9 3 5" xfId="11739"/>
    <cellStyle name="Normal 2 3 9 3 6" xfId="34284"/>
    <cellStyle name="Normal 2 3 9 4" xfId="19451"/>
    <cellStyle name="Normal 2 3 9 4 2" xfId="38075"/>
    <cellStyle name="Normal 2 3 9 5" xfId="24204"/>
    <cellStyle name="Normal 2 3 9 5 2" xfId="42818"/>
    <cellStyle name="Normal 2 3 9 6" xfId="28488"/>
    <cellStyle name="Normal 2 3 9 6 2" xfId="47102"/>
    <cellStyle name="Normal 2 3 9 7" xfId="10225"/>
    <cellStyle name="Normal 2 3 9 8" xfId="32771"/>
    <cellStyle name="Normal 2 4" xfId="99"/>
    <cellStyle name="Normal 2 4 10" xfId="10227"/>
    <cellStyle name="Normal 2 4 11" xfId="32773"/>
    <cellStyle name="Normal 2 4 2" xfId="175"/>
    <cellStyle name="Normal 2 4 2 10" xfId="32774"/>
    <cellStyle name="Normal 2 4 2 2" xfId="241"/>
    <cellStyle name="Normal 2 4 2 2 2" xfId="381"/>
    <cellStyle name="Normal 2 4 2 2 2 2" xfId="2405"/>
    <cellStyle name="Normal 2 4 2 2 2 2 2" xfId="11744"/>
    <cellStyle name="Normal 2 4 2 2 2 2 3" xfId="34289"/>
    <cellStyle name="Normal 2 4 2 2 2 3" xfId="8717"/>
    <cellStyle name="Normal 2 4 2 2 2 3 2" xfId="20856"/>
    <cellStyle name="Normal 2 4 2 2 2 3 3" xfId="39478"/>
    <cellStyle name="Normal 2 4 2 2 2 4" xfId="24209"/>
    <cellStyle name="Normal 2 4 2 2 2 4 2" xfId="42823"/>
    <cellStyle name="Normal 2 4 2 2 2 5" xfId="28493"/>
    <cellStyle name="Normal 2 4 2 2 2 5 2" xfId="47107"/>
    <cellStyle name="Normal 2 4 2 2 2 6" xfId="10230"/>
    <cellStyle name="Normal 2 4 2 2 2 7" xfId="32776"/>
    <cellStyle name="Normal 2 4 2 2 3" xfId="2406"/>
    <cellStyle name="Normal 2 4 2 2 4" xfId="2404"/>
    <cellStyle name="Normal 2 4 2 2 4 2" xfId="11743"/>
    <cellStyle name="Normal 2 4 2 2 4 3" xfId="34288"/>
    <cellStyle name="Normal 2 4 2 2 5" xfId="8716"/>
    <cellStyle name="Normal 2 4 2 2 5 2" xfId="20857"/>
    <cellStyle name="Normal 2 4 2 2 5 3" xfId="39479"/>
    <cellStyle name="Normal 2 4 2 2 6" xfId="24208"/>
    <cellStyle name="Normal 2 4 2 2 6 2" xfId="42822"/>
    <cellStyle name="Normal 2 4 2 2 7" xfId="28492"/>
    <cellStyle name="Normal 2 4 2 2 7 2" xfId="47106"/>
    <cellStyle name="Normal 2 4 2 2 8" xfId="10229"/>
    <cellStyle name="Normal 2 4 2 2 9" xfId="32775"/>
    <cellStyle name="Normal 2 4 2 3" xfId="305"/>
    <cellStyle name="Normal 2 4 2 3 2" xfId="2408"/>
    <cellStyle name="Normal 2 4 2 3 3" xfId="2409"/>
    <cellStyle name="Normal 2 4 2 3 4" xfId="2407"/>
    <cellStyle name="Normal 2 4 2 3 4 2" xfId="11745"/>
    <cellStyle name="Normal 2 4 2 3 4 3" xfId="34290"/>
    <cellStyle name="Normal 2 4 2 3 5" xfId="8718"/>
    <cellStyle name="Normal 2 4 2 3 5 2" xfId="20855"/>
    <cellStyle name="Normal 2 4 2 3 5 3" xfId="39477"/>
    <cellStyle name="Normal 2 4 2 3 6" xfId="24210"/>
    <cellStyle name="Normal 2 4 2 3 6 2" xfId="42824"/>
    <cellStyle name="Normal 2 4 2 3 7" xfId="28494"/>
    <cellStyle name="Normal 2 4 2 3 7 2" xfId="47108"/>
    <cellStyle name="Normal 2 4 2 3 8" xfId="10231"/>
    <cellStyle name="Normal 2 4 2 3 9" xfId="32777"/>
    <cellStyle name="Normal 2 4 2 4" xfId="2410"/>
    <cellStyle name="Normal 2 4 2 5" xfId="2403"/>
    <cellStyle name="Normal 2 4 2 5 2" xfId="11742"/>
    <cellStyle name="Normal 2 4 2 5 3" xfId="34287"/>
    <cellStyle name="Normal 2 4 2 6" xfId="8715"/>
    <cellStyle name="Normal 2 4 2 6 2" xfId="20858"/>
    <cellStyle name="Normal 2 4 2 6 3" xfId="39480"/>
    <cellStyle name="Normal 2 4 2 7" xfId="24207"/>
    <cellStyle name="Normal 2 4 2 7 2" xfId="42821"/>
    <cellStyle name="Normal 2 4 2 8" xfId="28491"/>
    <cellStyle name="Normal 2 4 2 8 2" xfId="47105"/>
    <cellStyle name="Normal 2 4 2 9" xfId="10228"/>
    <cellStyle name="Normal 2 4 3" xfId="214"/>
    <cellStyle name="Normal 2 4 3 2" xfId="306"/>
    <cellStyle name="Normal 2 4 3 2 2" xfId="2412"/>
    <cellStyle name="Normal 2 4 3 2 2 2" xfId="11747"/>
    <cellStyle name="Normal 2 4 3 2 2 3" xfId="34292"/>
    <cellStyle name="Normal 2 4 3 2 3" xfId="8720"/>
    <cellStyle name="Normal 2 4 3 2 3 2" xfId="20853"/>
    <cellStyle name="Normal 2 4 3 2 3 3" xfId="39475"/>
    <cellStyle name="Normal 2 4 3 2 4" xfId="24212"/>
    <cellStyle name="Normal 2 4 3 2 4 2" xfId="42826"/>
    <cellStyle name="Normal 2 4 3 2 5" xfId="28496"/>
    <cellStyle name="Normal 2 4 3 2 5 2" xfId="47110"/>
    <cellStyle name="Normal 2 4 3 2 6" xfId="10233"/>
    <cellStyle name="Normal 2 4 3 2 7" xfId="32779"/>
    <cellStyle name="Normal 2 4 3 3" xfId="2413"/>
    <cellStyle name="Normal 2 4 3 4" xfId="2411"/>
    <cellStyle name="Normal 2 4 3 4 2" xfId="11746"/>
    <cellStyle name="Normal 2 4 3 4 3" xfId="34291"/>
    <cellStyle name="Normal 2 4 3 5" xfId="8719"/>
    <cellStyle name="Normal 2 4 3 5 2" xfId="20854"/>
    <cellStyle name="Normal 2 4 3 5 3" xfId="39476"/>
    <cellStyle name="Normal 2 4 3 6" xfId="24211"/>
    <cellStyle name="Normal 2 4 3 6 2" xfId="42825"/>
    <cellStyle name="Normal 2 4 3 7" xfId="28495"/>
    <cellStyle name="Normal 2 4 3 7 2" xfId="47109"/>
    <cellStyle name="Normal 2 4 3 8" xfId="10232"/>
    <cellStyle name="Normal 2 4 3 9" xfId="32778"/>
    <cellStyle name="Normal 2 4 4" xfId="304"/>
    <cellStyle name="Normal 2 4 4 2" xfId="2415"/>
    <cellStyle name="Normal 2 4 4 3" xfId="2416"/>
    <cellStyle name="Normal 2 4 4 4" xfId="2414"/>
    <cellStyle name="Normal 2 4 4 4 2" xfId="11748"/>
    <cellStyle name="Normal 2 4 4 4 3" xfId="34293"/>
    <cellStyle name="Normal 2 4 4 5" xfId="8721"/>
    <cellStyle name="Normal 2 4 4 5 2" xfId="20852"/>
    <cellStyle name="Normal 2 4 4 5 3" xfId="39474"/>
    <cellStyle name="Normal 2 4 4 6" xfId="24213"/>
    <cellStyle name="Normal 2 4 4 6 2" xfId="42827"/>
    <cellStyle name="Normal 2 4 4 7" xfId="28497"/>
    <cellStyle name="Normal 2 4 4 7 2" xfId="47111"/>
    <cellStyle name="Normal 2 4 4 8" xfId="10234"/>
    <cellStyle name="Normal 2 4 4 9" xfId="32780"/>
    <cellStyle name="Normal 2 4 5" xfId="2417"/>
    <cellStyle name="Normal 2 4 5 2" xfId="2418"/>
    <cellStyle name="Normal 2 4 6" xfId="2402"/>
    <cellStyle name="Normal 2 4 6 2" xfId="11741"/>
    <cellStyle name="Normal 2 4 6 3" xfId="34286"/>
    <cellStyle name="Normal 2 4 7" xfId="8714"/>
    <cellStyle name="Normal 2 4 7 2" xfId="20859"/>
    <cellStyle name="Normal 2 4 7 3" xfId="39481"/>
    <cellStyle name="Normal 2 4 8" xfId="24206"/>
    <cellStyle name="Normal 2 4 8 2" xfId="42820"/>
    <cellStyle name="Normal 2 4 9" xfId="28490"/>
    <cellStyle name="Normal 2 4 9 2" xfId="47104"/>
    <cellStyle name="Normal 2 5" xfId="131"/>
    <cellStyle name="Normal 2 5 10" xfId="10235"/>
    <cellStyle name="Normal 2 5 11" xfId="32781"/>
    <cellStyle name="Normal 2 5 2" xfId="184"/>
    <cellStyle name="Normal 2 5 2 10" xfId="32782"/>
    <cellStyle name="Normal 2 5 2 2" xfId="249"/>
    <cellStyle name="Normal 2 5 2 2 2" xfId="382"/>
    <cellStyle name="Normal 2 5 2 2 2 2" xfId="2422"/>
    <cellStyle name="Normal 2 5 2 2 2 2 2" xfId="11752"/>
    <cellStyle name="Normal 2 5 2 2 2 2 3" xfId="34297"/>
    <cellStyle name="Normal 2 5 2 2 2 3" xfId="8725"/>
    <cellStyle name="Normal 2 5 2 2 2 3 2" xfId="20848"/>
    <cellStyle name="Normal 2 5 2 2 2 3 3" xfId="39470"/>
    <cellStyle name="Normal 2 5 2 2 2 4" xfId="24217"/>
    <cellStyle name="Normal 2 5 2 2 2 4 2" xfId="42831"/>
    <cellStyle name="Normal 2 5 2 2 2 5" xfId="28501"/>
    <cellStyle name="Normal 2 5 2 2 2 5 2" xfId="47115"/>
    <cellStyle name="Normal 2 5 2 2 2 6" xfId="10238"/>
    <cellStyle name="Normal 2 5 2 2 2 7" xfId="32784"/>
    <cellStyle name="Normal 2 5 2 2 3" xfId="2421"/>
    <cellStyle name="Normal 2 5 2 2 3 2" xfId="11751"/>
    <cellStyle name="Normal 2 5 2 2 3 3" xfId="34296"/>
    <cellStyle name="Normal 2 5 2 2 4" xfId="8724"/>
    <cellStyle name="Normal 2 5 2 2 4 2" xfId="20849"/>
    <cellStyle name="Normal 2 5 2 2 4 3" xfId="39471"/>
    <cellStyle name="Normal 2 5 2 2 5" xfId="24216"/>
    <cellStyle name="Normal 2 5 2 2 5 2" xfId="42830"/>
    <cellStyle name="Normal 2 5 2 2 6" xfId="28500"/>
    <cellStyle name="Normal 2 5 2 2 6 2" xfId="47114"/>
    <cellStyle name="Normal 2 5 2 2 7" xfId="10237"/>
    <cellStyle name="Normal 2 5 2 2 8" xfId="32783"/>
    <cellStyle name="Normal 2 5 2 3" xfId="308"/>
    <cellStyle name="Normal 2 5 2 3 2" xfId="2423"/>
    <cellStyle name="Normal 2 5 2 3 2 2" xfId="11753"/>
    <cellStyle name="Normal 2 5 2 3 2 3" xfId="34298"/>
    <cellStyle name="Normal 2 5 2 3 3" xfId="8726"/>
    <cellStyle name="Normal 2 5 2 3 3 2" xfId="20847"/>
    <cellStyle name="Normal 2 5 2 3 3 3" xfId="39469"/>
    <cellStyle name="Normal 2 5 2 3 4" xfId="24218"/>
    <cellStyle name="Normal 2 5 2 3 4 2" xfId="42832"/>
    <cellStyle name="Normal 2 5 2 3 5" xfId="28502"/>
    <cellStyle name="Normal 2 5 2 3 5 2" xfId="47116"/>
    <cellStyle name="Normal 2 5 2 3 6" xfId="10239"/>
    <cellStyle name="Normal 2 5 2 3 7" xfId="32785"/>
    <cellStyle name="Normal 2 5 2 4" xfId="2424"/>
    <cellStyle name="Normal 2 5 2 5" xfId="2420"/>
    <cellStyle name="Normal 2 5 2 5 2" xfId="11750"/>
    <cellStyle name="Normal 2 5 2 5 3" xfId="34295"/>
    <cellStyle name="Normal 2 5 2 6" xfId="8723"/>
    <cellStyle name="Normal 2 5 2 6 2" xfId="20850"/>
    <cellStyle name="Normal 2 5 2 6 3" xfId="39472"/>
    <cellStyle name="Normal 2 5 2 7" xfId="24215"/>
    <cellStyle name="Normal 2 5 2 7 2" xfId="42829"/>
    <cellStyle name="Normal 2 5 2 8" xfId="28499"/>
    <cellStyle name="Normal 2 5 2 8 2" xfId="47113"/>
    <cellStyle name="Normal 2 5 2 9" xfId="10236"/>
    <cellStyle name="Normal 2 5 3" xfId="215"/>
    <cellStyle name="Normal 2 5 3 2" xfId="309"/>
    <cellStyle name="Normal 2 5 3 2 2" xfId="2426"/>
    <cellStyle name="Normal 2 5 3 2 2 2" xfId="11755"/>
    <cellStyle name="Normal 2 5 3 2 2 3" xfId="34300"/>
    <cellStyle name="Normal 2 5 3 2 3" xfId="8728"/>
    <cellStyle name="Normal 2 5 3 2 3 2" xfId="20845"/>
    <cellStyle name="Normal 2 5 3 2 3 3" xfId="39467"/>
    <cellStyle name="Normal 2 5 3 2 4" xfId="24220"/>
    <cellStyle name="Normal 2 5 3 2 4 2" xfId="42834"/>
    <cellStyle name="Normal 2 5 3 2 5" xfId="28504"/>
    <cellStyle name="Normal 2 5 3 2 5 2" xfId="47118"/>
    <cellStyle name="Normal 2 5 3 2 6" xfId="10241"/>
    <cellStyle name="Normal 2 5 3 2 7" xfId="32787"/>
    <cellStyle name="Normal 2 5 3 3" xfId="2427"/>
    <cellStyle name="Normal 2 5 3 4" xfId="2425"/>
    <cellStyle name="Normal 2 5 3 4 2" xfId="11754"/>
    <cellStyle name="Normal 2 5 3 4 3" xfId="34299"/>
    <cellStyle name="Normal 2 5 3 5" xfId="8727"/>
    <cellStyle name="Normal 2 5 3 5 2" xfId="20846"/>
    <cellStyle name="Normal 2 5 3 5 3" xfId="39468"/>
    <cellStyle name="Normal 2 5 3 6" xfId="24219"/>
    <cellStyle name="Normal 2 5 3 6 2" xfId="42833"/>
    <cellStyle name="Normal 2 5 3 7" xfId="28503"/>
    <cellStyle name="Normal 2 5 3 7 2" xfId="47117"/>
    <cellStyle name="Normal 2 5 3 8" xfId="10240"/>
    <cellStyle name="Normal 2 5 3 9" xfId="32786"/>
    <cellStyle name="Normal 2 5 4" xfId="307"/>
    <cellStyle name="Normal 2 5 4 2" xfId="2428"/>
    <cellStyle name="Normal 2 5 4 2 2" xfId="11756"/>
    <cellStyle name="Normal 2 5 4 2 3" xfId="34301"/>
    <cellStyle name="Normal 2 5 4 3" xfId="8729"/>
    <cellStyle name="Normal 2 5 4 3 2" xfId="20844"/>
    <cellStyle name="Normal 2 5 4 3 3" xfId="39466"/>
    <cellStyle name="Normal 2 5 4 4" xfId="24221"/>
    <cellStyle name="Normal 2 5 4 4 2" xfId="42835"/>
    <cellStyle name="Normal 2 5 4 5" xfId="28505"/>
    <cellStyle name="Normal 2 5 4 5 2" xfId="47119"/>
    <cellStyle name="Normal 2 5 4 6" xfId="10242"/>
    <cellStyle name="Normal 2 5 4 7" xfId="32788"/>
    <cellStyle name="Normal 2 5 5" xfId="2429"/>
    <cellStyle name="Normal 2 5 6" xfId="2419"/>
    <cellStyle name="Normal 2 5 6 2" xfId="11749"/>
    <cellStyle name="Normal 2 5 6 3" xfId="34294"/>
    <cellStyle name="Normal 2 5 7" xfId="8722"/>
    <cellStyle name="Normal 2 5 7 2" xfId="20851"/>
    <cellStyle name="Normal 2 5 7 3" xfId="39473"/>
    <cellStyle name="Normal 2 5 8" xfId="24214"/>
    <cellStyle name="Normal 2 5 8 2" xfId="42828"/>
    <cellStyle name="Normal 2 5 9" xfId="28498"/>
    <cellStyle name="Normal 2 5 9 2" xfId="47112"/>
    <cellStyle name="Normal 2 6" xfId="143"/>
    <cellStyle name="Normal 2 6 10" xfId="32789"/>
    <cellStyle name="Normal 2 6 2" xfId="216"/>
    <cellStyle name="Normal 2 6 2 2" xfId="311"/>
    <cellStyle name="Normal 2 6 2 2 2" xfId="2432"/>
    <cellStyle name="Normal 2 6 2 2 2 2" xfId="11759"/>
    <cellStyle name="Normal 2 6 2 2 2 3" xfId="34304"/>
    <cellStyle name="Normal 2 6 2 2 3" xfId="8732"/>
    <cellStyle name="Normal 2 6 2 2 3 2" xfId="20841"/>
    <cellStyle name="Normal 2 6 2 2 3 3" xfId="39463"/>
    <cellStyle name="Normal 2 6 2 2 4" xfId="24224"/>
    <cellStyle name="Normal 2 6 2 2 4 2" xfId="42838"/>
    <cellStyle name="Normal 2 6 2 2 5" xfId="28508"/>
    <cellStyle name="Normal 2 6 2 2 5 2" xfId="47122"/>
    <cellStyle name="Normal 2 6 2 2 6" xfId="10245"/>
    <cellStyle name="Normal 2 6 2 2 7" xfId="32791"/>
    <cellStyle name="Normal 2 6 2 3" xfId="2433"/>
    <cellStyle name="Normal 2 6 2 4" xfId="2431"/>
    <cellStyle name="Normal 2 6 2 4 2" xfId="11758"/>
    <cellStyle name="Normal 2 6 2 4 3" xfId="34303"/>
    <cellStyle name="Normal 2 6 2 5" xfId="8731"/>
    <cellStyle name="Normal 2 6 2 5 2" xfId="20842"/>
    <cellStyle name="Normal 2 6 2 5 3" xfId="39464"/>
    <cellStyle name="Normal 2 6 2 6" xfId="24223"/>
    <cellStyle name="Normal 2 6 2 6 2" xfId="42837"/>
    <cellStyle name="Normal 2 6 2 7" xfId="28507"/>
    <cellStyle name="Normal 2 6 2 7 2" xfId="47121"/>
    <cellStyle name="Normal 2 6 2 8" xfId="10244"/>
    <cellStyle name="Normal 2 6 2 9" xfId="32790"/>
    <cellStyle name="Normal 2 6 3" xfId="310"/>
    <cellStyle name="Normal 2 6 3 2" xfId="2434"/>
    <cellStyle name="Normal 2 6 3 2 2" xfId="11760"/>
    <cellStyle name="Normal 2 6 3 2 3" xfId="34305"/>
    <cellStyle name="Normal 2 6 3 3" xfId="8733"/>
    <cellStyle name="Normal 2 6 3 3 2" xfId="20840"/>
    <cellStyle name="Normal 2 6 3 3 3" xfId="39462"/>
    <cellStyle name="Normal 2 6 3 4" xfId="24225"/>
    <cellStyle name="Normal 2 6 3 4 2" xfId="42839"/>
    <cellStyle name="Normal 2 6 3 5" xfId="28509"/>
    <cellStyle name="Normal 2 6 3 5 2" xfId="47123"/>
    <cellStyle name="Normal 2 6 3 6" xfId="10246"/>
    <cellStyle name="Normal 2 6 3 7" xfId="32792"/>
    <cellStyle name="Normal 2 6 4" xfId="2435"/>
    <cellStyle name="Normal 2 6 5" xfId="2430"/>
    <cellStyle name="Normal 2 6 5 2" xfId="11757"/>
    <cellStyle name="Normal 2 6 5 3" xfId="34302"/>
    <cellStyle name="Normal 2 6 6" xfId="8730"/>
    <cellStyle name="Normal 2 6 6 2" xfId="20843"/>
    <cellStyle name="Normal 2 6 6 3" xfId="39465"/>
    <cellStyle name="Normal 2 6 7" xfId="24222"/>
    <cellStyle name="Normal 2 6 7 2" xfId="42836"/>
    <cellStyle name="Normal 2 6 8" xfId="28506"/>
    <cellStyle name="Normal 2 6 8 2" xfId="47120"/>
    <cellStyle name="Normal 2 6 9" xfId="10243"/>
    <cellStyle name="Normal 2 7" xfId="210"/>
    <cellStyle name="Normal 2 7 10" xfId="32793"/>
    <cellStyle name="Normal 2 7 2" xfId="312"/>
    <cellStyle name="Normal 2 7 2 2" xfId="2438"/>
    <cellStyle name="Normal 2 7 2 3" xfId="2437"/>
    <cellStyle name="Normal 2 7 2 3 2" xfId="11762"/>
    <cellStyle name="Normal 2 7 2 3 3" xfId="34307"/>
    <cellStyle name="Normal 2 7 2 4" xfId="8735"/>
    <cellStyle name="Normal 2 7 2 4 2" xfId="20838"/>
    <cellStyle name="Normal 2 7 2 4 3" xfId="39460"/>
    <cellStyle name="Normal 2 7 2 5" xfId="24227"/>
    <cellStyle name="Normal 2 7 2 5 2" xfId="42841"/>
    <cellStyle name="Normal 2 7 2 6" xfId="28511"/>
    <cellStyle name="Normal 2 7 2 6 2" xfId="47125"/>
    <cellStyle name="Normal 2 7 2 7" xfId="10248"/>
    <cellStyle name="Normal 2 7 2 8" xfId="32794"/>
    <cellStyle name="Normal 2 7 3" xfId="2439"/>
    <cellStyle name="Normal 2 7 3 2" xfId="2440"/>
    <cellStyle name="Normal 2 7 4" xfId="2441"/>
    <cellStyle name="Normal 2 7 5" xfId="2436"/>
    <cellStyle name="Normal 2 7 5 2" xfId="11761"/>
    <cellStyle name="Normal 2 7 5 3" xfId="34306"/>
    <cellStyle name="Normal 2 7 6" xfId="8734"/>
    <cellStyle name="Normal 2 7 6 2" xfId="20839"/>
    <cellStyle name="Normal 2 7 6 3" xfId="39461"/>
    <cellStyle name="Normal 2 7 7" xfId="24226"/>
    <cellStyle name="Normal 2 7 7 2" xfId="42840"/>
    <cellStyle name="Normal 2 7 8" xfId="28510"/>
    <cellStyle name="Normal 2 7 8 2" xfId="47124"/>
    <cellStyle name="Normal 2 7 9" xfId="10247"/>
    <cellStyle name="Normal 2 8" xfId="291"/>
    <cellStyle name="Normal 2 8 2" xfId="2443"/>
    <cellStyle name="Normal 2 8 3" xfId="2442"/>
    <cellStyle name="Normal 2 8 3 2" xfId="22320"/>
    <cellStyle name="Normal 2 8 3 2 2" xfId="40939"/>
    <cellStyle name="Normal 2 8 3 3" xfId="26605"/>
    <cellStyle name="Normal 2 8 3 3 2" xfId="45219"/>
    <cellStyle name="Normal 2 8 3 4" xfId="30889"/>
    <cellStyle name="Normal 2 8 3 4 2" xfId="49503"/>
    <cellStyle name="Normal 2 8 3 5" xfId="11763"/>
    <cellStyle name="Normal 2 8 3 6" xfId="34308"/>
    <cellStyle name="Normal 2 8 4" xfId="8736"/>
    <cellStyle name="Normal 2 8 4 2" xfId="19453"/>
    <cellStyle name="Normal 2 8 4 3" xfId="38077"/>
    <cellStyle name="Normal 2 8 5" xfId="24228"/>
    <cellStyle name="Normal 2 8 5 2" xfId="42842"/>
    <cellStyle name="Normal 2 8 6" xfId="28512"/>
    <cellStyle name="Normal 2 8 6 2" xfId="47126"/>
    <cellStyle name="Normal 2 8 7" xfId="10249"/>
    <cellStyle name="Normal 2 8 8" xfId="32795"/>
    <cellStyle name="Normal 2 9" xfId="2444"/>
    <cellStyle name="Normal 2 9 2" xfId="2445"/>
    <cellStyle name="Normal 20" xfId="2446"/>
    <cellStyle name="Normal 20 2" xfId="2447"/>
    <cellStyle name="Normal 20 2 2" xfId="2448"/>
    <cellStyle name="Normal 20 2 2 2" xfId="8737"/>
    <cellStyle name="Normal 20 2 2 2 2" xfId="22321"/>
    <cellStyle name="Normal 20 2 2 2 2 2" xfId="40940"/>
    <cellStyle name="Normal 20 2 2 2 3" xfId="26606"/>
    <cellStyle name="Normal 20 2 2 2 3 2" xfId="45220"/>
    <cellStyle name="Normal 20 2 2 2 4" xfId="30890"/>
    <cellStyle name="Normal 20 2 2 2 4 2" xfId="49504"/>
    <cellStyle name="Normal 20 2 2 2 5" xfId="11764"/>
    <cellStyle name="Normal 20 2 2 2 6" xfId="34309"/>
    <cellStyle name="Normal 20 2 2 3" xfId="19454"/>
    <cellStyle name="Normal 20 2 2 3 2" xfId="38078"/>
    <cellStyle name="Normal 20 2 2 4" xfId="24229"/>
    <cellStyle name="Normal 20 2 2 4 2" xfId="42843"/>
    <cellStyle name="Normal 20 2 2 5" xfId="28513"/>
    <cellStyle name="Normal 20 2 2 5 2" xfId="47127"/>
    <cellStyle name="Normal 20 2 2 6" xfId="10250"/>
    <cellStyle name="Normal 20 2 2 7" xfId="32796"/>
    <cellStyle name="Normal 20 2 3" xfId="2449"/>
    <cellStyle name="Normal 20 2 3 2" xfId="8738"/>
    <cellStyle name="Normal 20 2 3 2 2" xfId="22322"/>
    <cellStyle name="Normal 20 2 3 2 2 2" xfId="40941"/>
    <cellStyle name="Normal 20 2 3 2 3" xfId="26607"/>
    <cellStyle name="Normal 20 2 3 2 3 2" xfId="45221"/>
    <cellStyle name="Normal 20 2 3 2 4" xfId="30891"/>
    <cellStyle name="Normal 20 2 3 2 4 2" xfId="49505"/>
    <cellStyle name="Normal 20 2 3 2 5" xfId="11765"/>
    <cellStyle name="Normal 20 2 3 2 6" xfId="34310"/>
    <cellStyle name="Normal 20 2 3 3" xfId="19455"/>
    <cellStyle name="Normal 20 2 3 3 2" xfId="38079"/>
    <cellStyle name="Normal 20 2 3 4" xfId="24230"/>
    <cellStyle name="Normal 20 2 3 4 2" xfId="42844"/>
    <cellStyle name="Normal 20 2 3 5" xfId="28514"/>
    <cellStyle name="Normal 20 2 3 5 2" xfId="47128"/>
    <cellStyle name="Normal 20 2 3 6" xfId="10251"/>
    <cellStyle name="Normal 20 2 3 7" xfId="32797"/>
    <cellStyle name="Normal 20 3" xfId="2450"/>
    <cellStyle name="Normal 20 3 2" xfId="2451"/>
    <cellStyle name="Normal 20 3 2 2" xfId="8740"/>
    <cellStyle name="Normal 20 3 2 2 2" xfId="22324"/>
    <cellStyle name="Normal 20 3 2 2 2 2" xfId="40943"/>
    <cellStyle name="Normal 20 3 2 2 3" xfId="26609"/>
    <cellStyle name="Normal 20 3 2 2 3 2" xfId="45223"/>
    <cellStyle name="Normal 20 3 2 2 4" xfId="30893"/>
    <cellStyle name="Normal 20 3 2 2 4 2" xfId="49507"/>
    <cellStyle name="Normal 20 3 2 2 5" xfId="11767"/>
    <cellStyle name="Normal 20 3 2 2 6" xfId="34312"/>
    <cellStyle name="Normal 20 3 2 3" xfId="19457"/>
    <cellStyle name="Normal 20 3 2 3 2" xfId="38081"/>
    <cellStyle name="Normal 20 3 2 4" xfId="24232"/>
    <cellStyle name="Normal 20 3 2 4 2" xfId="42846"/>
    <cellStyle name="Normal 20 3 2 5" xfId="28516"/>
    <cellStyle name="Normal 20 3 2 5 2" xfId="47130"/>
    <cellStyle name="Normal 20 3 2 6" xfId="10253"/>
    <cellStyle name="Normal 20 3 2 7" xfId="32799"/>
    <cellStyle name="Normal 20 3 3" xfId="8739"/>
    <cellStyle name="Normal 20 3 3 2" xfId="22323"/>
    <cellStyle name="Normal 20 3 3 2 2" xfId="40942"/>
    <cellStyle name="Normal 20 3 3 3" xfId="26608"/>
    <cellStyle name="Normal 20 3 3 3 2" xfId="45222"/>
    <cellStyle name="Normal 20 3 3 4" xfId="30892"/>
    <cellStyle name="Normal 20 3 3 4 2" xfId="49506"/>
    <cellStyle name="Normal 20 3 3 5" xfId="11766"/>
    <cellStyle name="Normal 20 3 3 6" xfId="34311"/>
    <cellStyle name="Normal 20 3 4" xfId="19456"/>
    <cellStyle name="Normal 20 3 4 2" xfId="38080"/>
    <cellStyle name="Normal 20 3 5" xfId="24231"/>
    <cellStyle name="Normal 20 3 5 2" xfId="42845"/>
    <cellStyle name="Normal 20 3 6" xfId="28515"/>
    <cellStyle name="Normal 20 3 6 2" xfId="47129"/>
    <cellStyle name="Normal 20 3 7" xfId="10252"/>
    <cellStyle name="Normal 20 3 8" xfId="32798"/>
    <cellStyle name="Normal 20 4" xfId="2452"/>
    <cellStyle name="Normal 20 4 2" xfId="2453"/>
    <cellStyle name="Normal 20 4 2 2" xfId="8742"/>
    <cellStyle name="Normal 20 4 2 2 2" xfId="22326"/>
    <cellStyle name="Normal 20 4 2 2 2 2" xfId="40945"/>
    <cellStyle name="Normal 20 4 2 2 3" xfId="26611"/>
    <cellStyle name="Normal 20 4 2 2 3 2" xfId="45225"/>
    <cellStyle name="Normal 20 4 2 2 4" xfId="30895"/>
    <cellStyle name="Normal 20 4 2 2 4 2" xfId="49509"/>
    <cellStyle name="Normal 20 4 2 2 5" xfId="11769"/>
    <cellStyle name="Normal 20 4 2 2 6" xfId="34314"/>
    <cellStyle name="Normal 20 4 2 3" xfId="19459"/>
    <cellStyle name="Normal 20 4 2 3 2" xfId="38083"/>
    <cellStyle name="Normal 20 4 2 4" xfId="24234"/>
    <cellStyle name="Normal 20 4 2 4 2" xfId="42848"/>
    <cellStyle name="Normal 20 4 2 5" xfId="28518"/>
    <cellStyle name="Normal 20 4 2 5 2" xfId="47132"/>
    <cellStyle name="Normal 20 4 2 6" xfId="10255"/>
    <cellStyle name="Normal 20 4 2 7" xfId="32801"/>
    <cellStyle name="Normal 20 4 3" xfId="8741"/>
    <cellStyle name="Normal 20 4 3 2" xfId="22325"/>
    <cellStyle name="Normal 20 4 3 2 2" xfId="40944"/>
    <cellStyle name="Normal 20 4 3 3" xfId="26610"/>
    <cellStyle name="Normal 20 4 3 3 2" xfId="45224"/>
    <cellStyle name="Normal 20 4 3 4" xfId="30894"/>
    <cellStyle name="Normal 20 4 3 4 2" xfId="49508"/>
    <cellStyle name="Normal 20 4 3 5" xfId="11768"/>
    <cellStyle name="Normal 20 4 3 6" xfId="34313"/>
    <cellStyle name="Normal 20 4 4" xfId="19458"/>
    <cellStyle name="Normal 20 4 4 2" xfId="38082"/>
    <cellStyle name="Normal 20 4 5" xfId="24233"/>
    <cellStyle name="Normal 20 4 5 2" xfId="42847"/>
    <cellStyle name="Normal 20 4 6" xfId="28517"/>
    <cellStyle name="Normal 20 4 6 2" xfId="47131"/>
    <cellStyle name="Normal 20 4 7" xfId="10254"/>
    <cellStyle name="Normal 20 4 8" xfId="32800"/>
    <cellStyle name="Normal 20 5" xfId="2454"/>
    <cellStyle name="Normal 20 5 2" xfId="8743"/>
    <cellStyle name="Normal 20 5 2 2" xfId="22327"/>
    <cellStyle name="Normal 20 5 2 2 2" xfId="40946"/>
    <cellStyle name="Normal 20 5 2 3" xfId="26612"/>
    <cellStyle name="Normal 20 5 2 3 2" xfId="45226"/>
    <cellStyle name="Normal 20 5 2 4" xfId="30896"/>
    <cellStyle name="Normal 20 5 2 4 2" xfId="49510"/>
    <cellStyle name="Normal 20 5 2 5" xfId="11770"/>
    <cellStyle name="Normal 20 5 2 6" xfId="34315"/>
    <cellStyle name="Normal 20 5 3" xfId="19460"/>
    <cellStyle name="Normal 20 5 3 2" xfId="38084"/>
    <cellStyle name="Normal 20 5 4" xfId="24235"/>
    <cellStyle name="Normal 20 5 4 2" xfId="42849"/>
    <cellStyle name="Normal 20 5 5" xfId="28519"/>
    <cellStyle name="Normal 20 5 5 2" xfId="47133"/>
    <cellStyle name="Normal 20 5 6" xfId="10256"/>
    <cellStyle name="Normal 20 5 7" xfId="32802"/>
    <cellStyle name="Normal 20 6" xfId="2455"/>
    <cellStyle name="Normal 20 7" xfId="2456"/>
    <cellStyle name="Normal 20 7 2" xfId="8744"/>
    <cellStyle name="Normal 20 7 2 2" xfId="22328"/>
    <cellStyle name="Normal 20 7 2 2 2" xfId="40947"/>
    <cellStyle name="Normal 20 7 2 3" xfId="26613"/>
    <cellStyle name="Normal 20 7 2 3 2" xfId="45227"/>
    <cellStyle name="Normal 20 7 2 4" xfId="30897"/>
    <cellStyle name="Normal 20 7 2 4 2" xfId="49511"/>
    <cellStyle name="Normal 20 7 2 5" xfId="11771"/>
    <cellStyle name="Normal 20 7 2 6" xfId="34316"/>
    <cellStyle name="Normal 20 7 3" xfId="19461"/>
    <cellStyle name="Normal 20 7 3 2" xfId="38085"/>
    <cellStyle name="Normal 20 7 4" xfId="24236"/>
    <cellStyle name="Normal 20 7 4 2" xfId="42850"/>
    <cellStyle name="Normal 20 7 5" xfId="28520"/>
    <cellStyle name="Normal 20 7 5 2" xfId="47134"/>
    <cellStyle name="Normal 20 7 6" xfId="10257"/>
    <cellStyle name="Normal 20 7 7" xfId="32803"/>
    <cellStyle name="Normal 21" xfId="2457"/>
    <cellStyle name="Normal 21 2" xfId="2458"/>
    <cellStyle name="Normal 21 2 2" xfId="2459"/>
    <cellStyle name="Normal 21 2 2 2" xfId="8745"/>
    <cellStyle name="Normal 21 2 2 2 2" xfId="22329"/>
    <cellStyle name="Normal 21 2 2 2 2 2" xfId="40948"/>
    <cellStyle name="Normal 21 2 2 2 3" xfId="26614"/>
    <cellStyle name="Normal 21 2 2 2 3 2" xfId="45228"/>
    <cellStyle name="Normal 21 2 2 2 4" xfId="30898"/>
    <cellStyle name="Normal 21 2 2 2 4 2" xfId="49512"/>
    <cellStyle name="Normal 21 2 2 2 5" xfId="11772"/>
    <cellStyle name="Normal 21 2 2 2 6" xfId="34317"/>
    <cellStyle name="Normal 21 2 2 3" xfId="19462"/>
    <cellStyle name="Normal 21 2 2 3 2" xfId="38086"/>
    <cellStyle name="Normal 21 2 2 4" xfId="24237"/>
    <cellStyle name="Normal 21 2 2 4 2" xfId="42851"/>
    <cellStyle name="Normal 21 2 2 5" xfId="28521"/>
    <cellStyle name="Normal 21 2 2 5 2" xfId="47135"/>
    <cellStyle name="Normal 21 2 2 6" xfId="10258"/>
    <cellStyle name="Normal 21 2 2 7" xfId="32804"/>
    <cellStyle name="Normal 21 2 3" xfId="2460"/>
    <cellStyle name="Normal 21 2 3 2" xfId="8746"/>
    <cellStyle name="Normal 21 2 3 2 2" xfId="22330"/>
    <cellStyle name="Normal 21 2 3 2 2 2" xfId="40949"/>
    <cellStyle name="Normal 21 2 3 2 3" xfId="26615"/>
    <cellStyle name="Normal 21 2 3 2 3 2" xfId="45229"/>
    <cellStyle name="Normal 21 2 3 2 4" xfId="30899"/>
    <cellStyle name="Normal 21 2 3 2 4 2" xfId="49513"/>
    <cellStyle name="Normal 21 2 3 2 5" xfId="11773"/>
    <cellStyle name="Normal 21 2 3 2 6" xfId="34318"/>
    <cellStyle name="Normal 21 2 3 3" xfId="19463"/>
    <cellStyle name="Normal 21 2 3 3 2" xfId="38087"/>
    <cellStyle name="Normal 21 2 3 4" xfId="24238"/>
    <cellStyle name="Normal 21 2 3 4 2" xfId="42852"/>
    <cellStyle name="Normal 21 2 3 5" xfId="28522"/>
    <cellStyle name="Normal 21 2 3 5 2" xfId="47136"/>
    <cellStyle name="Normal 21 2 3 6" xfId="10259"/>
    <cellStyle name="Normal 21 2 3 7" xfId="32805"/>
    <cellStyle name="Normal 21 3" xfId="2461"/>
    <cellStyle name="Normal 21 3 2" xfId="2462"/>
    <cellStyle name="Normal 21 3 2 2" xfId="8748"/>
    <cellStyle name="Normal 21 3 2 2 2" xfId="22332"/>
    <cellStyle name="Normal 21 3 2 2 2 2" xfId="40951"/>
    <cellStyle name="Normal 21 3 2 2 3" xfId="26617"/>
    <cellStyle name="Normal 21 3 2 2 3 2" xfId="45231"/>
    <cellStyle name="Normal 21 3 2 2 4" xfId="30901"/>
    <cellStyle name="Normal 21 3 2 2 4 2" xfId="49515"/>
    <cellStyle name="Normal 21 3 2 2 5" xfId="11775"/>
    <cellStyle name="Normal 21 3 2 2 6" xfId="34320"/>
    <cellStyle name="Normal 21 3 2 3" xfId="19465"/>
    <cellStyle name="Normal 21 3 2 3 2" xfId="38089"/>
    <cellStyle name="Normal 21 3 2 4" xfId="24240"/>
    <cellStyle name="Normal 21 3 2 4 2" xfId="42854"/>
    <cellStyle name="Normal 21 3 2 5" xfId="28524"/>
    <cellStyle name="Normal 21 3 2 5 2" xfId="47138"/>
    <cellStyle name="Normal 21 3 2 6" xfId="10261"/>
    <cellStyle name="Normal 21 3 2 7" xfId="32807"/>
    <cellStyle name="Normal 21 3 3" xfId="8747"/>
    <cellStyle name="Normal 21 3 3 2" xfId="22331"/>
    <cellStyle name="Normal 21 3 3 2 2" xfId="40950"/>
    <cellStyle name="Normal 21 3 3 3" xfId="26616"/>
    <cellStyle name="Normal 21 3 3 3 2" xfId="45230"/>
    <cellStyle name="Normal 21 3 3 4" xfId="30900"/>
    <cellStyle name="Normal 21 3 3 4 2" xfId="49514"/>
    <cellStyle name="Normal 21 3 3 5" xfId="11774"/>
    <cellStyle name="Normal 21 3 3 6" xfId="34319"/>
    <cellStyle name="Normal 21 3 4" xfId="19464"/>
    <cellStyle name="Normal 21 3 4 2" xfId="38088"/>
    <cellStyle name="Normal 21 3 5" xfId="24239"/>
    <cellStyle name="Normal 21 3 5 2" xfId="42853"/>
    <cellStyle name="Normal 21 3 6" xfId="28523"/>
    <cellStyle name="Normal 21 3 6 2" xfId="47137"/>
    <cellStyle name="Normal 21 3 7" xfId="10260"/>
    <cellStyle name="Normal 21 3 8" xfId="32806"/>
    <cellStyle name="Normal 21 4" xfId="2463"/>
    <cellStyle name="Normal 21 4 2" xfId="2464"/>
    <cellStyle name="Normal 21 4 2 2" xfId="8750"/>
    <cellStyle name="Normal 21 4 2 2 2" xfId="22334"/>
    <cellStyle name="Normal 21 4 2 2 2 2" xfId="40953"/>
    <cellStyle name="Normal 21 4 2 2 3" xfId="26619"/>
    <cellStyle name="Normal 21 4 2 2 3 2" xfId="45233"/>
    <cellStyle name="Normal 21 4 2 2 4" xfId="30903"/>
    <cellStyle name="Normal 21 4 2 2 4 2" xfId="49517"/>
    <cellStyle name="Normal 21 4 2 2 5" xfId="11777"/>
    <cellStyle name="Normal 21 4 2 2 6" xfId="34322"/>
    <cellStyle name="Normal 21 4 2 3" xfId="19467"/>
    <cellStyle name="Normal 21 4 2 3 2" xfId="38091"/>
    <cellStyle name="Normal 21 4 2 4" xfId="24242"/>
    <cellStyle name="Normal 21 4 2 4 2" xfId="42856"/>
    <cellStyle name="Normal 21 4 2 5" xfId="28526"/>
    <cellStyle name="Normal 21 4 2 5 2" xfId="47140"/>
    <cellStyle name="Normal 21 4 2 6" xfId="10263"/>
    <cellStyle name="Normal 21 4 2 7" xfId="32809"/>
    <cellStyle name="Normal 21 4 3" xfId="8749"/>
    <cellStyle name="Normal 21 4 3 2" xfId="22333"/>
    <cellStyle name="Normal 21 4 3 2 2" xfId="40952"/>
    <cellStyle name="Normal 21 4 3 3" xfId="26618"/>
    <cellStyle name="Normal 21 4 3 3 2" xfId="45232"/>
    <cellStyle name="Normal 21 4 3 4" xfId="30902"/>
    <cellStyle name="Normal 21 4 3 4 2" xfId="49516"/>
    <cellStyle name="Normal 21 4 3 5" xfId="11776"/>
    <cellStyle name="Normal 21 4 3 6" xfId="34321"/>
    <cellStyle name="Normal 21 4 4" xfId="19466"/>
    <cellStyle name="Normal 21 4 4 2" xfId="38090"/>
    <cellStyle name="Normal 21 4 5" xfId="24241"/>
    <cellStyle name="Normal 21 4 5 2" xfId="42855"/>
    <cellStyle name="Normal 21 4 6" xfId="28525"/>
    <cellStyle name="Normal 21 4 6 2" xfId="47139"/>
    <cellStyle name="Normal 21 4 7" xfId="10262"/>
    <cellStyle name="Normal 21 4 8" xfId="32808"/>
    <cellStyle name="Normal 21 5" xfId="2465"/>
    <cellStyle name="Normal 21 5 2" xfId="8751"/>
    <cellStyle name="Normal 21 5 2 2" xfId="22335"/>
    <cellStyle name="Normal 21 5 2 2 2" xfId="40954"/>
    <cellStyle name="Normal 21 5 2 3" xfId="26620"/>
    <cellStyle name="Normal 21 5 2 3 2" xfId="45234"/>
    <cellStyle name="Normal 21 5 2 4" xfId="30904"/>
    <cellStyle name="Normal 21 5 2 4 2" xfId="49518"/>
    <cellStyle name="Normal 21 5 2 5" xfId="11778"/>
    <cellStyle name="Normal 21 5 2 6" xfId="34323"/>
    <cellStyle name="Normal 21 5 3" xfId="19468"/>
    <cellStyle name="Normal 21 5 3 2" xfId="38092"/>
    <cellStyle name="Normal 21 5 4" xfId="24243"/>
    <cellStyle name="Normal 21 5 4 2" xfId="42857"/>
    <cellStyle name="Normal 21 5 5" xfId="28527"/>
    <cellStyle name="Normal 21 5 5 2" xfId="47141"/>
    <cellStyle name="Normal 21 5 6" xfId="10264"/>
    <cellStyle name="Normal 21 5 7" xfId="32810"/>
    <cellStyle name="Normal 21 6" xfId="2466"/>
    <cellStyle name="Normal 21 6 2" xfId="8752"/>
    <cellStyle name="Normal 21 6 2 2" xfId="22336"/>
    <cellStyle name="Normal 21 6 2 2 2" xfId="40955"/>
    <cellStyle name="Normal 21 6 2 3" xfId="26621"/>
    <cellStyle name="Normal 21 6 2 3 2" xfId="45235"/>
    <cellStyle name="Normal 21 6 2 4" xfId="30905"/>
    <cellStyle name="Normal 21 6 2 4 2" xfId="49519"/>
    <cellStyle name="Normal 21 6 2 5" xfId="11779"/>
    <cellStyle name="Normal 21 6 2 6" xfId="34324"/>
    <cellStyle name="Normal 21 6 3" xfId="19469"/>
    <cellStyle name="Normal 21 6 3 2" xfId="38093"/>
    <cellStyle name="Normal 21 6 4" xfId="24244"/>
    <cellStyle name="Normal 21 6 4 2" xfId="42858"/>
    <cellStyle name="Normal 21 6 5" xfId="28528"/>
    <cellStyle name="Normal 21 6 5 2" xfId="47142"/>
    <cellStyle name="Normal 21 6 6" xfId="10265"/>
    <cellStyle name="Normal 21 6 7" xfId="32811"/>
    <cellStyle name="Normal 22" xfId="2467"/>
    <cellStyle name="Normal 22 2" xfId="2468"/>
    <cellStyle name="Normal 22 2 2" xfId="2469"/>
    <cellStyle name="Normal 22 2 2 2" xfId="8753"/>
    <cellStyle name="Normal 22 2 2 2 2" xfId="22337"/>
    <cellStyle name="Normal 22 2 2 2 2 2" xfId="40956"/>
    <cellStyle name="Normal 22 2 2 2 3" xfId="26622"/>
    <cellStyle name="Normal 22 2 2 2 3 2" xfId="45236"/>
    <cellStyle name="Normal 22 2 2 2 4" xfId="30906"/>
    <cellStyle name="Normal 22 2 2 2 4 2" xfId="49520"/>
    <cellStyle name="Normal 22 2 2 2 5" xfId="11780"/>
    <cellStyle name="Normal 22 2 2 2 6" xfId="34325"/>
    <cellStyle name="Normal 22 2 2 3" xfId="19470"/>
    <cellStyle name="Normal 22 2 2 3 2" xfId="38094"/>
    <cellStyle name="Normal 22 2 2 4" xfId="24245"/>
    <cellStyle name="Normal 22 2 2 4 2" xfId="42859"/>
    <cellStyle name="Normal 22 2 2 5" xfId="28529"/>
    <cellStyle name="Normal 22 2 2 5 2" xfId="47143"/>
    <cellStyle name="Normal 22 2 2 6" xfId="10266"/>
    <cellStyle name="Normal 22 2 2 7" xfId="32812"/>
    <cellStyle name="Normal 22 3" xfId="2470"/>
    <cellStyle name="Normal 22 3 2" xfId="8754"/>
    <cellStyle name="Normal 22 3 2 2" xfId="22338"/>
    <cellStyle name="Normal 22 3 2 2 2" xfId="40957"/>
    <cellStyle name="Normal 22 3 2 3" xfId="26623"/>
    <cellStyle name="Normal 22 3 2 3 2" xfId="45237"/>
    <cellStyle name="Normal 22 3 2 4" xfId="30907"/>
    <cellStyle name="Normal 22 3 2 4 2" xfId="49521"/>
    <cellStyle name="Normal 22 3 2 5" xfId="11781"/>
    <cellStyle name="Normal 22 3 2 6" xfId="34326"/>
    <cellStyle name="Normal 22 3 3" xfId="19471"/>
    <cellStyle name="Normal 22 3 3 2" xfId="38095"/>
    <cellStyle name="Normal 22 3 4" xfId="24246"/>
    <cellStyle name="Normal 22 3 4 2" xfId="42860"/>
    <cellStyle name="Normal 22 3 5" xfId="28530"/>
    <cellStyle name="Normal 22 3 5 2" xfId="47144"/>
    <cellStyle name="Normal 22 3 6" xfId="10267"/>
    <cellStyle name="Normal 22 3 7" xfId="32813"/>
    <cellStyle name="Normal 22 4" xfId="2471"/>
    <cellStyle name="Normal 23" xfId="2472"/>
    <cellStyle name="Normal 23 2" xfId="2473"/>
    <cellStyle name="Normal 23 2 2" xfId="2474"/>
    <cellStyle name="Normal 23 2 2 2" xfId="8755"/>
    <cellStyle name="Normal 23 2 2 2 2" xfId="22339"/>
    <cellStyle name="Normal 23 2 2 2 2 2" xfId="40958"/>
    <cellStyle name="Normal 23 2 2 2 3" xfId="26624"/>
    <cellStyle name="Normal 23 2 2 2 3 2" xfId="45238"/>
    <cellStyle name="Normal 23 2 2 2 4" xfId="30908"/>
    <cellStyle name="Normal 23 2 2 2 4 2" xfId="49522"/>
    <cellStyle name="Normal 23 2 2 2 5" xfId="11782"/>
    <cellStyle name="Normal 23 2 2 2 6" xfId="34327"/>
    <cellStyle name="Normal 23 2 2 3" xfId="19472"/>
    <cellStyle name="Normal 23 2 2 3 2" xfId="38096"/>
    <cellStyle name="Normal 23 2 2 4" xfId="24247"/>
    <cellStyle name="Normal 23 2 2 4 2" xfId="42861"/>
    <cellStyle name="Normal 23 2 2 5" xfId="28531"/>
    <cellStyle name="Normal 23 2 2 5 2" xfId="47145"/>
    <cellStyle name="Normal 23 2 2 6" xfId="10268"/>
    <cellStyle name="Normal 23 2 2 7" xfId="32814"/>
    <cellStyle name="Normal 23 3" xfId="2475"/>
    <cellStyle name="Normal 23 3 2" xfId="8756"/>
    <cellStyle name="Normal 23 3 2 2" xfId="22340"/>
    <cellStyle name="Normal 23 3 2 2 2" xfId="40959"/>
    <cellStyle name="Normal 23 3 2 3" xfId="26625"/>
    <cellStyle name="Normal 23 3 2 3 2" xfId="45239"/>
    <cellStyle name="Normal 23 3 2 4" xfId="30909"/>
    <cellStyle name="Normal 23 3 2 4 2" xfId="49523"/>
    <cellStyle name="Normal 23 3 2 5" xfId="11783"/>
    <cellStyle name="Normal 23 3 2 6" xfId="34328"/>
    <cellStyle name="Normal 23 3 3" xfId="19473"/>
    <cellStyle name="Normal 23 3 3 2" xfId="38097"/>
    <cellStyle name="Normal 23 3 4" xfId="24248"/>
    <cellStyle name="Normal 23 3 4 2" xfId="42862"/>
    <cellStyle name="Normal 23 3 5" xfId="28532"/>
    <cellStyle name="Normal 23 3 5 2" xfId="47146"/>
    <cellStyle name="Normal 23 3 6" xfId="10269"/>
    <cellStyle name="Normal 23 3 7" xfId="32815"/>
    <cellStyle name="Normal 24" xfId="2476"/>
    <cellStyle name="Normal 24 2" xfId="2477"/>
    <cellStyle name="Normal 24 2 2" xfId="2478"/>
    <cellStyle name="Normal 24 2 3" xfId="8757"/>
    <cellStyle name="Normal 24 2 3 2" xfId="22341"/>
    <cellStyle name="Normal 24 2 3 2 2" xfId="40960"/>
    <cellStyle name="Normal 24 2 3 3" xfId="26626"/>
    <cellStyle name="Normal 24 2 3 3 2" xfId="45240"/>
    <cellStyle name="Normal 24 2 3 4" xfId="30910"/>
    <cellStyle name="Normal 24 2 3 4 2" xfId="49524"/>
    <cellStyle name="Normal 24 2 3 5" xfId="11784"/>
    <cellStyle name="Normal 24 2 3 6" xfId="34329"/>
    <cellStyle name="Normal 24 2 4" xfId="19474"/>
    <cellStyle name="Normal 24 2 4 2" xfId="38098"/>
    <cellStyle name="Normal 24 2 5" xfId="24249"/>
    <cellStyle name="Normal 24 2 5 2" xfId="42863"/>
    <cellStyle name="Normal 24 2 6" xfId="28533"/>
    <cellStyle name="Normal 24 2 6 2" xfId="47147"/>
    <cellStyle name="Normal 24 2 7" xfId="10270"/>
    <cellStyle name="Normal 24 2 8" xfId="32816"/>
    <cellStyle name="Normal 24 3" xfId="2479"/>
    <cellStyle name="Normal 25" xfId="2480"/>
    <cellStyle name="Normal 25 2" xfId="2481"/>
    <cellStyle name="Normal 25 2 2" xfId="2482"/>
    <cellStyle name="Normal 25 3" xfId="2483"/>
    <cellStyle name="Normal 26" xfId="2484"/>
    <cellStyle name="Normal 26 2" xfId="2485"/>
    <cellStyle name="Normal 27" xfId="2486"/>
    <cellStyle name="Normal 27 2" xfId="2487"/>
    <cellStyle name="Normal 27 3" xfId="2488"/>
    <cellStyle name="Normal 27 4" xfId="2489"/>
    <cellStyle name="Normal 28" xfId="2490"/>
    <cellStyle name="Normal 28 2" xfId="2491"/>
    <cellStyle name="Normal 29" xfId="2492"/>
    <cellStyle name="Normal 29 2" xfId="2493"/>
    <cellStyle name="Normal 3" xfId="5"/>
    <cellStyle name="Normal 3 10" xfId="2494"/>
    <cellStyle name="Normal 3 10 10" xfId="10271"/>
    <cellStyle name="Normal 3 10 11" xfId="32817"/>
    <cellStyle name="Normal 3 10 2" xfId="2495"/>
    <cellStyle name="Normal 3 10 2 2" xfId="2496"/>
    <cellStyle name="Normal 3 10 2 2 2" xfId="8760"/>
    <cellStyle name="Normal 3 10 2 2 2 2" xfId="22345"/>
    <cellStyle name="Normal 3 10 2 2 2 2 2" xfId="40964"/>
    <cellStyle name="Normal 3 10 2 2 2 3" xfId="26630"/>
    <cellStyle name="Normal 3 10 2 2 2 3 2" xfId="45244"/>
    <cellStyle name="Normal 3 10 2 2 2 4" xfId="30914"/>
    <cellStyle name="Normal 3 10 2 2 2 4 2" xfId="49528"/>
    <cellStyle name="Normal 3 10 2 2 2 5" xfId="11787"/>
    <cellStyle name="Normal 3 10 2 2 2 6" xfId="34332"/>
    <cellStyle name="Normal 3 10 2 2 3" xfId="19478"/>
    <cellStyle name="Normal 3 10 2 2 3 2" xfId="38102"/>
    <cellStyle name="Normal 3 10 2 2 4" xfId="24252"/>
    <cellStyle name="Normal 3 10 2 2 4 2" xfId="42866"/>
    <cellStyle name="Normal 3 10 2 2 5" xfId="28536"/>
    <cellStyle name="Normal 3 10 2 2 5 2" xfId="47150"/>
    <cellStyle name="Normal 3 10 2 2 6" xfId="10273"/>
    <cellStyle name="Normal 3 10 2 2 7" xfId="32819"/>
    <cellStyle name="Normal 3 10 2 3" xfId="8759"/>
    <cellStyle name="Normal 3 10 2 3 2" xfId="22344"/>
    <cellStyle name="Normal 3 10 2 3 2 2" xfId="40963"/>
    <cellStyle name="Normal 3 10 2 3 3" xfId="26629"/>
    <cellStyle name="Normal 3 10 2 3 3 2" xfId="45243"/>
    <cellStyle name="Normal 3 10 2 3 4" xfId="30913"/>
    <cellStyle name="Normal 3 10 2 3 4 2" xfId="49527"/>
    <cellStyle name="Normal 3 10 2 3 5" xfId="11786"/>
    <cellStyle name="Normal 3 10 2 3 6" xfId="34331"/>
    <cellStyle name="Normal 3 10 2 4" xfId="19477"/>
    <cellStyle name="Normal 3 10 2 4 2" xfId="38101"/>
    <cellStyle name="Normal 3 10 2 5" xfId="24251"/>
    <cellStyle name="Normal 3 10 2 5 2" xfId="42865"/>
    <cellStyle name="Normal 3 10 2 6" xfId="28535"/>
    <cellStyle name="Normal 3 10 2 6 2" xfId="47149"/>
    <cellStyle name="Normal 3 10 2 7" xfId="10272"/>
    <cellStyle name="Normal 3 10 2 8" xfId="32818"/>
    <cellStyle name="Normal 3 10 3" xfId="2497"/>
    <cellStyle name="Normal 3 10 3 2" xfId="2498"/>
    <cellStyle name="Normal 3 10 3 2 2" xfId="8762"/>
    <cellStyle name="Normal 3 10 3 2 2 2" xfId="22347"/>
    <cellStyle name="Normal 3 10 3 2 2 2 2" xfId="40966"/>
    <cellStyle name="Normal 3 10 3 2 2 3" xfId="26632"/>
    <cellStyle name="Normal 3 10 3 2 2 3 2" xfId="45246"/>
    <cellStyle name="Normal 3 10 3 2 2 4" xfId="30916"/>
    <cellStyle name="Normal 3 10 3 2 2 4 2" xfId="49530"/>
    <cellStyle name="Normal 3 10 3 2 2 5" xfId="11789"/>
    <cellStyle name="Normal 3 10 3 2 2 6" xfId="34334"/>
    <cellStyle name="Normal 3 10 3 2 3" xfId="19480"/>
    <cellStyle name="Normal 3 10 3 2 3 2" xfId="38104"/>
    <cellStyle name="Normal 3 10 3 2 4" xfId="24254"/>
    <cellStyle name="Normal 3 10 3 2 4 2" xfId="42868"/>
    <cellStyle name="Normal 3 10 3 2 5" xfId="28538"/>
    <cellStyle name="Normal 3 10 3 2 5 2" xfId="47152"/>
    <cellStyle name="Normal 3 10 3 2 6" xfId="10275"/>
    <cellStyle name="Normal 3 10 3 2 7" xfId="32821"/>
    <cellStyle name="Normal 3 10 3 3" xfId="8761"/>
    <cellStyle name="Normal 3 10 3 3 2" xfId="22346"/>
    <cellStyle name="Normal 3 10 3 3 2 2" xfId="40965"/>
    <cellStyle name="Normal 3 10 3 3 3" xfId="26631"/>
    <cellStyle name="Normal 3 10 3 3 3 2" xfId="45245"/>
    <cellStyle name="Normal 3 10 3 3 4" xfId="30915"/>
    <cellStyle name="Normal 3 10 3 3 4 2" xfId="49529"/>
    <cellStyle name="Normal 3 10 3 3 5" xfId="11788"/>
    <cellStyle name="Normal 3 10 3 3 6" xfId="34333"/>
    <cellStyle name="Normal 3 10 3 4" xfId="19479"/>
    <cellStyle name="Normal 3 10 3 4 2" xfId="38103"/>
    <cellStyle name="Normal 3 10 3 5" xfId="24253"/>
    <cellStyle name="Normal 3 10 3 5 2" xfId="42867"/>
    <cellStyle name="Normal 3 10 3 6" xfId="28537"/>
    <cellStyle name="Normal 3 10 3 6 2" xfId="47151"/>
    <cellStyle name="Normal 3 10 3 7" xfId="10274"/>
    <cellStyle name="Normal 3 10 3 8" xfId="32820"/>
    <cellStyle name="Normal 3 10 4" xfId="2499"/>
    <cellStyle name="Normal 3 10 4 2" xfId="2500"/>
    <cellStyle name="Normal 3 10 4 2 2" xfId="8764"/>
    <cellStyle name="Normal 3 10 4 2 2 2" xfId="22349"/>
    <cellStyle name="Normal 3 10 4 2 2 2 2" xfId="40968"/>
    <cellStyle name="Normal 3 10 4 2 2 3" xfId="26634"/>
    <cellStyle name="Normal 3 10 4 2 2 3 2" xfId="45248"/>
    <cellStyle name="Normal 3 10 4 2 2 4" xfId="30918"/>
    <cellStyle name="Normal 3 10 4 2 2 4 2" xfId="49532"/>
    <cellStyle name="Normal 3 10 4 2 2 5" xfId="11791"/>
    <cellStyle name="Normal 3 10 4 2 2 6" xfId="34336"/>
    <cellStyle name="Normal 3 10 4 2 3" xfId="19482"/>
    <cellStyle name="Normal 3 10 4 2 3 2" xfId="38106"/>
    <cellStyle name="Normal 3 10 4 2 4" xfId="24256"/>
    <cellStyle name="Normal 3 10 4 2 4 2" xfId="42870"/>
    <cellStyle name="Normal 3 10 4 2 5" xfId="28540"/>
    <cellStyle name="Normal 3 10 4 2 5 2" xfId="47154"/>
    <cellStyle name="Normal 3 10 4 2 6" xfId="10277"/>
    <cellStyle name="Normal 3 10 4 2 7" xfId="32823"/>
    <cellStyle name="Normal 3 10 4 3" xfId="8763"/>
    <cellStyle name="Normal 3 10 4 3 2" xfId="22348"/>
    <cellStyle name="Normal 3 10 4 3 2 2" xfId="40967"/>
    <cellStyle name="Normal 3 10 4 3 3" xfId="26633"/>
    <cellStyle name="Normal 3 10 4 3 3 2" xfId="45247"/>
    <cellStyle name="Normal 3 10 4 3 4" xfId="30917"/>
    <cellStyle name="Normal 3 10 4 3 4 2" xfId="49531"/>
    <cellStyle name="Normal 3 10 4 3 5" xfId="11790"/>
    <cellStyle name="Normal 3 10 4 3 6" xfId="34335"/>
    <cellStyle name="Normal 3 10 4 4" xfId="19481"/>
    <cellStyle name="Normal 3 10 4 4 2" xfId="38105"/>
    <cellStyle name="Normal 3 10 4 5" xfId="24255"/>
    <cellStyle name="Normal 3 10 4 5 2" xfId="42869"/>
    <cellStyle name="Normal 3 10 4 6" xfId="28539"/>
    <cellStyle name="Normal 3 10 4 6 2" xfId="47153"/>
    <cellStyle name="Normal 3 10 4 7" xfId="10276"/>
    <cellStyle name="Normal 3 10 4 8" xfId="32822"/>
    <cellStyle name="Normal 3 10 5" xfId="2501"/>
    <cellStyle name="Normal 3 10 5 2" xfId="8765"/>
    <cellStyle name="Normal 3 10 5 2 2" xfId="22350"/>
    <cellStyle name="Normal 3 10 5 2 2 2" xfId="40969"/>
    <cellStyle name="Normal 3 10 5 2 3" xfId="26635"/>
    <cellStyle name="Normal 3 10 5 2 3 2" xfId="45249"/>
    <cellStyle name="Normal 3 10 5 2 4" xfId="30919"/>
    <cellStyle name="Normal 3 10 5 2 4 2" xfId="49533"/>
    <cellStyle name="Normal 3 10 5 2 5" xfId="11792"/>
    <cellStyle name="Normal 3 10 5 2 6" xfId="34337"/>
    <cellStyle name="Normal 3 10 5 3" xfId="19483"/>
    <cellStyle name="Normal 3 10 5 3 2" xfId="38107"/>
    <cellStyle name="Normal 3 10 5 4" xfId="24257"/>
    <cellStyle name="Normal 3 10 5 4 2" xfId="42871"/>
    <cellStyle name="Normal 3 10 5 5" xfId="28541"/>
    <cellStyle name="Normal 3 10 5 5 2" xfId="47155"/>
    <cellStyle name="Normal 3 10 5 6" xfId="10278"/>
    <cellStyle name="Normal 3 10 5 7" xfId="32824"/>
    <cellStyle name="Normal 3 10 6" xfId="8758"/>
    <cellStyle name="Normal 3 10 6 2" xfId="22343"/>
    <cellStyle name="Normal 3 10 6 2 2" xfId="40962"/>
    <cellStyle name="Normal 3 10 6 3" xfId="26628"/>
    <cellStyle name="Normal 3 10 6 3 2" xfId="45242"/>
    <cellStyle name="Normal 3 10 6 4" xfId="30912"/>
    <cellStyle name="Normal 3 10 6 4 2" xfId="49526"/>
    <cellStyle name="Normal 3 10 6 5" xfId="11785"/>
    <cellStyle name="Normal 3 10 6 6" xfId="34330"/>
    <cellStyle name="Normal 3 10 7" xfId="19476"/>
    <cellStyle name="Normal 3 10 7 2" xfId="38100"/>
    <cellStyle name="Normal 3 10 8" xfId="24250"/>
    <cellStyle name="Normal 3 10 8 2" xfId="42864"/>
    <cellStyle name="Normal 3 10 9" xfId="28534"/>
    <cellStyle name="Normal 3 10 9 2" xfId="47148"/>
    <cellStyle name="Normal 3 11" xfId="2502"/>
    <cellStyle name="Normal 3 11 2" xfId="2503"/>
    <cellStyle name="Normal 3 11 2 2" xfId="8767"/>
    <cellStyle name="Normal 3 11 2 2 2" xfId="22352"/>
    <cellStyle name="Normal 3 11 2 2 2 2" xfId="40971"/>
    <cellStyle name="Normal 3 11 2 2 3" xfId="26637"/>
    <cellStyle name="Normal 3 11 2 2 3 2" xfId="45251"/>
    <cellStyle name="Normal 3 11 2 2 4" xfId="30921"/>
    <cellStyle name="Normal 3 11 2 2 4 2" xfId="49535"/>
    <cellStyle name="Normal 3 11 2 2 5" xfId="11794"/>
    <cellStyle name="Normal 3 11 2 2 6" xfId="34339"/>
    <cellStyle name="Normal 3 11 2 3" xfId="19485"/>
    <cellStyle name="Normal 3 11 2 3 2" xfId="38109"/>
    <cellStyle name="Normal 3 11 2 4" xfId="24259"/>
    <cellStyle name="Normal 3 11 2 4 2" xfId="42873"/>
    <cellStyle name="Normal 3 11 2 5" xfId="28543"/>
    <cellStyle name="Normal 3 11 2 5 2" xfId="47157"/>
    <cellStyle name="Normal 3 11 2 6" xfId="10280"/>
    <cellStyle name="Normal 3 11 2 7" xfId="32826"/>
    <cellStyle name="Normal 3 11 3" xfId="8766"/>
    <cellStyle name="Normal 3 11 3 2" xfId="22351"/>
    <cellStyle name="Normal 3 11 3 2 2" xfId="40970"/>
    <cellStyle name="Normal 3 11 3 3" xfId="26636"/>
    <cellStyle name="Normal 3 11 3 3 2" xfId="45250"/>
    <cellStyle name="Normal 3 11 3 4" xfId="30920"/>
    <cellStyle name="Normal 3 11 3 4 2" xfId="49534"/>
    <cellStyle name="Normal 3 11 3 5" xfId="11793"/>
    <cellStyle name="Normal 3 11 3 6" xfId="34338"/>
    <cellStyle name="Normal 3 11 4" xfId="19484"/>
    <cellStyle name="Normal 3 11 4 2" xfId="38108"/>
    <cellStyle name="Normal 3 11 5" xfId="24258"/>
    <cellStyle name="Normal 3 11 5 2" xfId="42872"/>
    <cellStyle name="Normal 3 11 6" xfId="28542"/>
    <cellStyle name="Normal 3 11 6 2" xfId="47156"/>
    <cellStyle name="Normal 3 11 7" xfId="10279"/>
    <cellStyle name="Normal 3 11 8" xfId="32825"/>
    <cellStyle name="Normal 3 12" xfId="2504"/>
    <cellStyle name="Normal 3 12 2" xfId="2505"/>
    <cellStyle name="Normal 3 12 2 2" xfId="8769"/>
    <cellStyle name="Normal 3 12 2 2 2" xfId="22354"/>
    <cellStyle name="Normal 3 12 2 2 2 2" xfId="40973"/>
    <cellStyle name="Normal 3 12 2 2 3" xfId="26639"/>
    <cellStyle name="Normal 3 12 2 2 3 2" xfId="45253"/>
    <cellStyle name="Normal 3 12 2 2 4" xfId="30923"/>
    <cellStyle name="Normal 3 12 2 2 4 2" xfId="49537"/>
    <cellStyle name="Normal 3 12 2 2 5" xfId="11796"/>
    <cellStyle name="Normal 3 12 2 2 6" xfId="34341"/>
    <cellStyle name="Normal 3 12 2 3" xfId="19487"/>
    <cellStyle name="Normal 3 12 2 3 2" xfId="38111"/>
    <cellStyle name="Normal 3 12 2 4" xfId="24261"/>
    <cellStyle name="Normal 3 12 2 4 2" xfId="42875"/>
    <cellStyle name="Normal 3 12 2 5" xfId="28545"/>
    <cellStyle name="Normal 3 12 2 5 2" xfId="47159"/>
    <cellStyle name="Normal 3 12 2 6" xfId="10282"/>
    <cellStyle name="Normal 3 12 2 7" xfId="32828"/>
    <cellStyle name="Normal 3 12 3" xfId="8768"/>
    <cellStyle name="Normal 3 12 3 2" xfId="22353"/>
    <cellStyle name="Normal 3 12 3 2 2" xfId="40972"/>
    <cellStyle name="Normal 3 12 3 3" xfId="26638"/>
    <cellStyle name="Normal 3 12 3 3 2" xfId="45252"/>
    <cellStyle name="Normal 3 12 3 4" xfId="30922"/>
    <cellStyle name="Normal 3 12 3 4 2" xfId="49536"/>
    <cellStyle name="Normal 3 12 3 5" xfId="11795"/>
    <cellStyle name="Normal 3 12 3 6" xfId="34340"/>
    <cellStyle name="Normal 3 12 4" xfId="19486"/>
    <cellStyle name="Normal 3 12 4 2" xfId="38110"/>
    <cellStyle name="Normal 3 12 5" xfId="24260"/>
    <cellStyle name="Normal 3 12 5 2" xfId="42874"/>
    <cellStyle name="Normal 3 12 6" xfId="28544"/>
    <cellStyle name="Normal 3 12 6 2" xfId="47158"/>
    <cellStyle name="Normal 3 12 7" xfId="10281"/>
    <cellStyle name="Normal 3 12 8" xfId="32827"/>
    <cellStyle name="Normal 3 13" xfId="2506"/>
    <cellStyle name="Normal 3 13 2" xfId="2507"/>
    <cellStyle name="Normal 3 13 2 2" xfId="8771"/>
    <cellStyle name="Normal 3 13 2 2 2" xfId="22356"/>
    <cellStyle name="Normal 3 13 2 2 2 2" xfId="40975"/>
    <cellStyle name="Normal 3 13 2 2 3" xfId="26641"/>
    <cellStyle name="Normal 3 13 2 2 3 2" xfId="45255"/>
    <cellStyle name="Normal 3 13 2 2 4" xfId="30925"/>
    <cellStyle name="Normal 3 13 2 2 4 2" xfId="49539"/>
    <cellStyle name="Normal 3 13 2 2 5" xfId="11798"/>
    <cellStyle name="Normal 3 13 2 2 6" xfId="34343"/>
    <cellStyle name="Normal 3 13 2 3" xfId="19489"/>
    <cellStyle name="Normal 3 13 2 3 2" xfId="38113"/>
    <cellStyle name="Normal 3 13 2 4" xfId="24263"/>
    <cellStyle name="Normal 3 13 2 4 2" xfId="42877"/>
    <cellStyle name="Normal 3 13 2 5" xfId="28547"/>
    <cellStyle name="Normal 3 13 2 5 2" xfId="47161"/>
    <cellStyle name="Normal 3 13 2 6" xfId="10284"/>
    <cellStyle name="Normal 3 13 2 7" xfId="32830"/>
    <cellStyle name="Normal 3 13 3" xfId="8770"/>
    <cellStyle name="Normal 3 13 3 2" xfId="22355"/>
    <cellStyle name="Normal 3 13 3 2 2" xfId="40974"/>
    <cellStyle name="Normal 3 13 3 3" xfId="26640"/>
    <cellStyle name="Normal 3 13 3 3 2" xfId="45254"/>
    <cellStyle name="Normal 3 13 3 4" xfId="30924"/>
    <cellStyle name="Normal 3 13 3 4 2" xfId="49538"/>
    <cellStyle name="Normal 3 13 3 5" xfId="11797"/>
    <cellStyle name="Normal 3 13 3 6" xfId="34342"/>
    <cellStyle name="Normal 3 13 4" xfId="19488"/>
    <cellStyle name="Normal 3 13 4 2" xfId="38112"/>
    <cellStyle name="Normal 3 13 5" xfId="24262"/>
    <cellStyle name="Normal 3 13 5 2" xfId="42876"/>
    <cellStyle name="Normal 3 13 6" xfId="28546"/>
    <cellStyle name="Normal 3 13 6 2" xfId="47160"/>
    <cellStyle name="Normal 3 13 7" xfId="10283"/>
    <cellStyle name="Normal 3 13 8" xfId="32829"/>
    <cellStyle name="Normal 3 14" xfId="2508"/>
    <cellStyle name="Normal 3 14 2" xfId="2509"/>
    <cellStyle name="Normal 3 14 2 2" xfId="8773"/>
    <cellStyle name="Normal 3 14 2 2 2" xfId="22358"/>
    <cellStyle name="Normal 3 14 2 2 2 2" xfId="40977"/>
    <cellStyle name="Normal 3 14 2 2 3" xfId="26643"/>
    <cellStyle name="Normal 3 14 2 2 3 2" xfId="45257"/>
    <cellStyle name="Normal 3 14 2 2 4" xfId="30927"/>
    <cellStyle name="Normal 3 14 2 2 4 2" xfId="49541"/>
    <cellStyle name="Normal 3 14 2 2 5" xfId="11800"/>
    <cellStyle name="Normal 3 14 2 2 6" xfId="34345"/>
    <cellStyle name="Normal 3 14 2 3" xfId="19491"/>
    <cellStyle name="Normal 3 14 2 3 2" xfId="38115"/>
    <cellStyle name="Normal 3 14 2 4" xfId="24265"/>
    <cellStyle name="Normal 3 14 2 4 2" xfId="42879"/>
    <cellStyle name="Normal 3 14 2 5" xfId="28549"/>
    <cellStyle name="Normal 3 14 2 5 2" xfId="47163"/>
    <cellStyle name="Normal 3 14 2 6" xfId="10286"/>
    <cellStyle name="Normal 3 14 2 7" xfId="32832"/>
    <cellStyle name="Normal 3 14 3" xfId="8772"/>
    <cellStyle name="Normal 3 14 3 2" xfId="22357"/>
    <cellStyle name="Normal 3 14 3 2 2" xfId="40976"/>
    <cellStyle name="Normal 3 14 3 3" xfId="26642"/>
    <cellStyle name="Normal 3 14 3 3 2" xfId="45256"/>
    <cellStyle name="Normal 3 14 3 4" xfId="30926"/>
    <cellStyle name="Normal 3 14 3 4 2" xfId="49540"/>
    <cellStyle name="Normal 3 14 3 5" xfId="11799"/>
    <cellStyle name="Normal 3 14 3 6" xfId="34344"/>
    <cellStyle name="Normal 3 14 4" xfId="19490"/>
    <cellStyle name="Normal 3 14 4 2" xfId="38114"/>
    <cellStyle name="Normal 3 14 5" xfId="24264"/>
    <cellStyle name="Normal 3 14 5 2" xfId="42878"/>
    <cellStyle name="Normal 3 14 6" xfId="28548"/>
    <cellStyle name="Normal 3 14 6 2" xfId="47162"/>
    <cellStyle name="Normal 3 14 7" xfId="10285"/>
    <cellStyle name="Normal 3 14 8" xfId="32831"/>
    <cellStyle name="Normal 3 15" xfId="2510"/>
    <cellStyle name="Normal 3 15 2" xfId="2511"/>
    <cellStyle name="Normal 3 15 2 2" xfId="8775"/>
    <cellStyle name="Normal 3 15 2 2 2" xfId="22360"/>
    <cellStyle name="Normal 3 15 2 2 2 2" xfId="40979"/>
    <cellStyle name="Normal 3 15 2 2 3" xfId="26645"/>
    <cellStyle name="Normal 3 15 2 2 3 2" xfId="45259"/>
    <cellStyle name="Normal 3 15 2 2 4" xfId="30929"/>
    <cellStyle name="Normal 3 15 2 2 4 2" xfId="49543"/>
    <cellStyle name="Normal 3 15 2 2 5" xfId="11802"/>
    <cellStyle name="Normal 3 15 2 2 6" xfId="34347"/>
    <cellStyle name="Normal 3 15 2 3" xfId="19493"/>
    <cellStyle name="Normal 3 15 2 3 2" xfId="38117"/>
    <cellStyle name="Normal 3 15 2 4" xfId="24267"/>
    <cellStyle name="Normal 3 15 2 4 2" xfId="42881"/>
    <cellStyle name="Normal 3 15 2 5" xfId="28551"/>
    <cellStyle name="Normal 3 15 2 5 2" xfId="47165"/>
    <cellStyle name="Normal 3 15 2 6" xfId="10288"/>
    <cellStyle name="Normal 3 15 2 7" xfId="32834"/>
    <cellStyle name="Normal 3 15 3" xfId="8774"/>
    <cellStyle name="Normal 3 15 3 2" xfId="22359"/>
    <cellStyle name="Normal 3 15 3 2 2" xfId="40978"/>
    <cellStyle name="Normal 3 15 3 3" xfId="26644"/>
    <cellStyle name="Normal 3 15 3 3 2" xfId="45258"/>
    <cellStyle name="Normal 3 15 3 4" xfId="30928"/>
    <cellStyle name="Normal 3 15 3 4 2" xfId="49542"/>
    <cellStyle name="Normal 3 15 3 5" xfId="11801"/>
    <cellStyle name="Normal 3 15 3 6" xfId="34346"/>
    <cellStyle name="Normal 3 15 4" xfId="19492"/>
    <cellStyle name="Normal 3 15 4 2" xfId="38116"/>
    <cellStyle name="Normal 3 15 5" xfId="24266"/>
    <cellStyle name="Normal 3 15 5 2" xfId="42880"/>
    <cellStyle name="Normal 3 15 6" xfId="28550"/>
    <cellStyle name="Normal 3 15 6 2" xfId="47164"/>
    <cellStyle name="Normal 3 15 7" xfId="10287"/>
    <cellStyle name="Normal 3 15 8" xfId="32833"/>
    <cellStyle name="Normal 3 16" xfId="2512"/>
    <cellStyle name="Normal 3 16 2" xfId="2513"/>
    <cellStyle name="Normal 3 16 2 2" xfId="8777"/>
    <cellStyle name="Normal 3 16 2 2 2" xfId="22362"/>
    <cellStyle name="Normal 3 16 2 2 2 2" xfId="40981"/>
    <cellStyle name="Normal 3 16 2 2 3" xfId="26647"/>
    <cellStyle name="Normal 3 16 2 2 3 2" xfId="45261"/>
    <cellStyle name="Normal 3 16 2 2 4" xfId="30931"/>
    <cellStyle name="Normal 3 16 2 2 4 2" xfId="49545"/>
    <cellStyle name="Normal 3 16 2 2 5" xfId="11804"/>
    <cellStyle name="Normal 3 16 2 2 6" xfId="34349"/>
    <cellStyle name="Normal 3 16 2 3" xfId="19495"/>
    <cellStyle name="Normal 3 16 2 3 2" xfId="38119"/>
    <cellStyle name="Normal 3 16 2 4" xfId="24269"/>
    <cellStyle name="Normal 3 16 2 4 2" xfId="42883"/>
    <cellStyle name="Normal 3 16 2 5" xfId="28553"/>
    <cellStyle name="Normal 3 16 2 5 2" xfId="47167"/>
    <cellStyle name="Normal 3 16 2 6" xfId="10290"/>
    <cellStyle name="Normal 3 16 2 7" xfId="32836"/>
    <cellStyle name="Normal 3 16 3" xfId="8776"/>
    <cellStyle name="Normal 3 16 3 2" xfId="22361"/>
    <cellStyle name="Normal 3 16 3 2 2" xfId="40980"/>
    <cellStyle name="Normal 3 16 3 3" xfId="26646"/>
    <cellStyle name="Normal 3 16 3 3 2" xfId="45260"/>
    <cellStyle name="Normal 3 16 3 4" xfId="30930"/>
    <cellStyle name="Normal 3 16 3 4 2" xfId="49544"/>
    <cellStyle name="Normal 3 16 3 5" xfId="11803"/>
    <cellStyle name="Normal 3 16 3 6" xfId="34348"/>
    <cellStyle name="Normal 3 16 4" xfId="19494"/>
    <cellStyle name="Normal 3 16 4 2" xfId="38118"/>
    <cellStyle name="Normal 3 16 5" xfId="24268"/>
    <cellStyle name="Normal 3 16 5 2" xfId="42882"/>
    <cellStyle name="Normal 3 16 6" xfId="28552"/>
    <cellStyle name="Normal 3 16 6 2" xfId="47166"/>
    <cellStyle name="Normal 3 16 7" xfId="10289"/>
    <cellStyle name="Normal 3 16 8" xfId="32835"/>
    <cellStyle name="Normal 3 17" xfId="2514"/>
    <cellStyle name="Normal 3 17 2" xfId="8778"/>
    <cellStyle name="Normal 3 17 2 2" xfId="22363"/>
    <cellStyle name="Normal 3 17 2 2 2" xfId="40982"/>
    <cellStyle name="Normal 3 17 2 3" xfId="26648"/>
    <cellStyle name="Normal 3 17 2 3 2" xfId="45262"/>
    <cellStyle name="Normal 3 17 2 4" xfId="30932"/>
    <cellStyle name="Normal 3 17 2 4 2" xfId="49546"/>
    <cellStyle name="Normal 3 17 2 5" xfId="11805"/>
    <cellStyle name="Normal 3 17 2 6" xfId="34350"/>
    <cellStyle name="Normal 3 17 3" xfId="19496"/>
    <cellStyle name="Normal 3 17 3 2" xfId="38120"/>
    <cellStyle name="Normal 3 17 4" xfId="24270"/>
    <cellStyle name="Normal 3 17 4 2" xfId="42884"/>
    <cellStyle name="Normal 3 17 5" xfId="28554"/>
    <cellStyle name="Normal 3 17 5 2" xfId="47168"/>
    <cellStyle name="Normal 3 17 6" xfId="10291"/>
    <cellStyle name="Normal 3 17 7" xfId="32837"/>
    <cellStyle name="Normal 3 18" xfId="2515"/>
    <cellStyle name="Normal 3 18 2" xfId="2516"/>
    <cellStyle name="Normal 3 19" xfId="2517"/>
    <cellStyle name="Normal 3 19 2" xfId="8779"/>
    <cellStyle name="Normal 3 19 2 2" xfId="22364"/>
    <cellStyle name="Normal 3 19 2 2 2" xfId="40983"/>
    <cellStyle name="Normal 3 19 2 3" xfId="26649"/>
    <cellStyle name="Normal 3 19 2 3 2" xfId="45263"/>
    <cellStyle name="Normal 3 19 2 4" xfId="30933"/>
    <cellStyle name="Normal 3 19 2 4 2" xfId="49547"/>
    <cellStyle name="Normal 3 19 2 5" xfId="11806"/>
    <cellStyle name="Normal 3 19 2 6" xfId="34351"/>
    <cellStyle name="Normal 3 19 3" xfId="19497"/>
    <cellStyle name="Normal 3 19 3 2" xfId="38121"/>
    <cellStyle name="Normal 3 19 4" xfId="24271"/>
    <cellStyle name="Normal 3 19 4 2" xfId="42885"/>
    <cellStyle name="Normal 3 19 5" xfId="28555"/>
    <cellStyle name="Normal 3 19 5 2" xfId="47169"/>
    <cellStyle name="Normal 3 19 6" xfId="10292"/>
    <cellStyle name="Normal 3 19 7" xfId="32838"/>
    <cellStyle name="Normal 3 2" xfId="18"/>
    <cellStyle name="Normal 3 2 10" xfId="2518"/>
    <cellStyle name="Normal 3 2 10 2" xfId="2519"/>
    <cellStyle name="Normal 3 2 10 2 2" xfId="8781"/>
    <cellStyle name="Normal 3 2 10 2 2 2" xfId="22367"/>
    <cellStyle name="Normal 3 2 10 2 2 2 2" xfId="40986"/>
    <cellStyle name="Normal 3 2 10 2 2 3" xfId="26652"/>
    <cellStyle name="Normal 3 2 10 2 2 3 2" xfId="45266"/>
    <cellStyle name="Normal 3 2 10 2 2 4" xfId="30936"/>
    <cellStyle name="Normal 3 2 10 2 2 4 2" xfId="49550"/>
    <cellStyle name="Normal 3 2 10 2 2 5" xfId="11808"/>
    <cellStyle name="Normal 3 2 10 2 2 6" xfId="34353"/>
    <cellStyle name="Normal 3 2 10 2 3" xfId="19500"/>
    <cellStyle name="Normal 3 2 10 2 3 2" xfId="38124"/>
    <cellStyle name="Normal 3 2 10 2 4" xfId="24273"/>
    <cellStyle name="Normal 3 2 10 2 4 2" xfId="42887"/>
    <cellStyle name="Normal 3 2 10 2 5" xfId="28557"/>
    <cellStyle name="Normal 3 2 10 2 5 2" xfId="47171"/>
    <cellStyle name="Normal 3 2 10 2 6" xfId="10294"/>
    <cellStyle name="Normal 3 2 10 2 7" xfId="32840"/>
    <cellStyle name="Normal 3 2 10 3" xfId="8780"/>
    <cellStyle name="Normal 3 2 10 3 2" xfId="22366"/>
    <cellStyle name="Normal 3 2 10 3 2 2" xfId="40985"/>
    <cellStyle name="Normal 3 2 10 3 3" xfId="26651"/>
    <cellStyle name="Normal 3 2 10 3 3 2" xfId="45265"/>
    <cellStyle name="Normal 3 2 10 3 4" xfId="30935"/>
    <cellStyle name="Normal 3 2 10 3 4 2" xfId="49549"/>
    <cellStyle name="Normal 3 2 10 3 5" xfId="11807"/>
    <cellStyle name="Normal 3 2 10 3 6" xfId="34352"/>
    <cellStyle name="Normal 3 2 10 4" xfId="19499"/>
    <cellStyle name="Normal 3 2 10 4 2" xfId="38123"/>
    <cellStyle name="Normal 3 2 10 5" xfId="24272"/>
    <cellStyle name="Normal 3 2 10 5 2" xfId="42886"/>
    <cellStyle name="Normal 3 2 10 6" xfId="28556"/>
    <cellStyle name="Normal 3 2 10 6 2" xfId="47170"/>
    <cellStyle name="Normal 3 2 10 7" xfId="10293"/>
    <cellStyle name="Normal 3 2 10 8" xfId="32839"/>
    <cellStyle name="Normal 3 2 11" xfId="2520"/>
    <cellStyle name="Normal 3 2 11 2" xfId="2521"/>
    <cellStyle name="Normal 3 2 11 2 2" xfId="8783"/>
    <cellStyle name="Normal 3 2 11 2 2 2" xfId="22369"/>
    <cellStyle name="Normal 3 2 11 2 2 2 2" xfId="40988"/>
    <cellStyle name="Normal 3 2 11 2 2 3" xfId="26654"/>
    <cellStyle name="Normal 3 2 11 2 2 3 2" xfId="45268"/>
    <cellStyle name="Normal 3 2 11 2 2 4" xfId="30938"/>
    <cellStyle name="Normal 3 2 11 2 2 4 2" xfId="49552"/>
    <cellStyle name="Normal 3 2 11 2 2 5" xfId="11810"/>
    <cellStyle name="Normal 3 2 11 2 2 6" xfId="34355"/>
    <cellStyle name="Normal 3 2 11 2 3" xfId="19502"/>
    <cellStyle name="Normal 3 2 11 2 3 2" xfId="38126"/>
    <cellStyle name="Normal 3 2 11 2 4" xfId="24275"/>
    <cellStyle name="Normal 3 2 11 2 4 2" xfId="42889"/>
    <cellStyle name="Normal 3 2 11 2 5" xfId="28559"/>
    <cellStyle name="Normal 3 2 11 2 5 2" xfId="47173"/>
    <cellStyle name="Normal 3 2 11 2 6" xfId="10296"/>
    <cellStyle name="Normal 3 2 11 2 7" xfId="32842"/>
    <cellStyle name="Normal 3 2 11 3" xfId="8782"/>
    <cellStyle name="Normal 3 2 11 3 2" xfId="22368"/>
    <cellStyle name="Normal 3 2 11 3 2 2" xfId="40987"/>
    <cellStyle name="Normal 3 2 11 3 3" xfId="26653"/>
    <cellStyle name="Normal 3 2 11 3 3 2" xfId="45267"/>
    <cellStyle name="Normal 3 2 11 3 4" xfId="30937"/>
    <cellStyle name="Normal 3 2 11 3 4 2" xfId="49551"/>
    <cellStyle name="Normal 3 2 11 3 5" xfId="11809"/>
    <cellStyle name="Normal 3 2 11 3 6" xfId="34354"/>
    <cellStyle name="Normal 3 2 11 4" xfId="19501"/>
    <cellStyle name="Normal 3 2 11 4 2" xfId="38125"/>
    <cellStyle name="Normal 3 2 11 5" xfId="24274"/>
    <cellStyle name="Normal 3 2 11 5 2" xfId="42888"/>
    <cellStyle name="Normal 3 2 11 6" xfId="28558"/>
    <cellStyle name="Normal 3 2 11 6 2" xfId="47172"/>
    <cellStyle name="Normal 3 2 11 7" xfId="10295"/>
    <cellStyle name="Normal 3 2 11 8" xfId="32841"/>
    <cellStyle name="Normal 3 2 12" xfId="2522"/>
    <cellStyle name="Normal 3 2 12 2" xfId="2523"/>
    <cellStyle name="Normal 3 2 12 2 2" xfId="8785"/>
    <cellStyle name="Normal 3 2 12 2 2 2" xfId="22371"/>
    <cellStyle name="Normal 3 2 12 2 2 2 2" xfId="40990"/>
    <cellStyle name="Normal 3 2 12 2 2 3" xfId="26656"/>
    <cellStyle name="Normal 3 2 12 2 2 3 2" xfId="45270"/>
    <cellStyle name="Normal 3 2 12 2 2 4" xfId="30940"/>
    <cellStyle name="Normal 3 2 12 2 2 4 2" xfId="49554"/>
    <cellStyle name="Normal 3 2 12 2 2 5" xfId="11812"/>
    <cellStyle name="Normal 3 2 12 2 2 6" xfId="34357"/>
    <cellStyle name="Normal 3 2 12 2 3" xfId="19504"/>
    <cellStyle name="Normal 3 2 12 2 3 2" xfId="38128"/>
    <cellStyle name="Normal 3 2 12 2 4" xfId="24277"/>
    <cellStyle name="Normal 3 2 12 2 4 2" xfId="42891"/>
    <cellStyle name="Normal 3 2 12 2 5" xfId="28561"/>
    <cellStyle name="Normal 3 2 12 2 5 2" xfId="47175"/>
    <cellStyle name="Normal 3 2 12 2 6" xfId="10298"/>
    <cellStyle name="Normal 3 2 12 2 7" xfId="32844"/>
    <cellStyle name="Normal 3 2 12 3" xfId="8784"/>
    <cellStyle name="Normal 3 2 12 3 2" xfId="22370"/>
    <cellStyle name="Normal 3 2 12 3 2 2" xfId="40989"/>
    <cellStyle name="Normal 3 2 12 3 3" xfId="26655"/>
    <cellStyle name="Normal 3 2 12 3 3 2" xfId="45269"/>
    <cellStyle name="Normal 3 2 12 3 4" xfId="30939"/>
    <cellStyle name="Normal 3 2 12 3 4 2" xfId="49553"/>
    <cellStyle name="Normal 3 2 12 3 5" xfId="11811"/>
    <cellStyle name="Normal 3 2 12 3 6" xfId="34356"/>
    <cellStyle name="Normal 3 2 12 4" xfId="19503"/>
    <cellStyle name="Normal 3 2 12 4 2" xfId="38127"/>
    <cellStyle name="Normal 3 2 12 5" xfId="24276"/>
    <cellStyle name="Normal 3 2 12 5 2" xfId="42890"/>
    <cellStyle name="Normal 3 2 12 6" xfId="28560"/>
    <cellStyle name="Normal 3 2 12 6 2" xfId="47174"/>
    <cellStyle name="Normal 3 2 12 7" xfId="10297"/>
    <cellStyle name="Normal 3 2 12 8" xfId="32843"/>
    <cellStyle name="Normal 3 2 13" xfId="2524"/>
    <cellStyle name="Normal 3 2 13 2" xfId="2525"/>
    <cellStyle name="Normal 3 2 13 2 2" xfId="8787"/>
    <cellStyle name="Normal 3 2 13 2 2 2" xfId="22373"/>
    <cellStyle name="Normal 3 2 13 2 2 2 2" xfId="40992"/>
    <cellStyle name="Normal 3 2 13 2 2 3" xfId="26658"/>
    <cellStyle name="Normal 3 2 13 2 2 3 2" xfId="45272"/>
    <cellStyle name="Normal 3 2 13 2 2 4" xfId="30942"/>
    <cellStyle name="Normal 3 2 13 2 2 4 2" xfId="49556"/>
    <cellStyle name="Normal 3 2 13 2 2 5" xfId="11814"/>
    <cellStyle name="Normal 3 2 13 2 2 6" xfId="34359"/>
    <cellStyle name="Normal 3 2 13 2 3" xfId="19506"/>
    <cellStyle name="Normal 3 2 13 2 3 2" xfId="38130"/>
    <cellStyle name="Normal 3 2 13 2 4" xfId="24279"/>
    <cellStyle name="Normal 3 2 13 2 4 2" xfId="42893"/>
    <cellStyle name="Normal 3 2 13 2 5" xfId="28563"/>
    <cellStyle name="Normal 3 2 13 2 5 2" xfId="47177"/>
    <cellStyle name="Normal 3 2 13 2 6" xfId="10300"/>
    <cellStyle name="Normal 3 2 13 2 7" xfId="32846"/>
    <cellStyle name="Normal 3 2 13 3" xfId="8786"/>
    <cellStyle name="Normal 3 2 13 3 2" xfId="22372"/>
    <cellStyle name="Normal 3 2 13 3 2 2" xfId="40991"/>
    <cellStyle name="Normal 3 2 13 3 3" xfId="26657"/>
    <cellStyle name="Normal 3 2 13 3 3 2" xfId="45271"/>
    <cellStyle name="Normal 3 2 13 3 4" xfId="30941"/>
    <cellStyle name="Normal 3 2 13 3 4 2" xfId="49555"/>
    <cellStyle name="Normal 3 2 13 3 5" xfId="11813"/>
    <cellStyle name="Normal 3 2 13 3 6" xfId="34358"/>
    <cellStyle name="Normal 3 2 13 4" xfId="19505"/>
    <cellStyle name="Normal 3 2 13 4 2" xfId="38129"/>
    <cellStyle name="Normal 3 2 13 5" xfId="24278"/>
    <cellStyle name="Normal 3 2 13 5 2" xfId="42892"/>
    <cellStyle name="Normal 3 2 13 6" xfId="28562"/>
    <cellStyle name="Normal 3 2 13 6 2" xfId="47176"/>
    <cellStyle name="Normal 3 2 13 7" xfId="10299"/>
    <cellStyle name="Normal 3 2 13 8" xfId="32845"/>
    <cellStyle name="Normal 3 2 14" xfId="2526"/>
    <cellStyle name="Normal 3 2 14 2" xfId="2527"/>
    <cellStyle name="Normal 3 2 14 2 2" xfId="8789"/>
    <cellStyle name="Normal 3 2 14 2 2 2" xfId="22375"/>
    <cellStyle name="Normal 3 2 14 2 2 2 2" xfId="40994"/>
    <cellStyle name="Normal 3 2 14 2 2 3" xfId="26660"/>
    <cellStyle name="Normal 3 2 14 2 2 3 2" xfId="45274"/>
    <cellStyle name="Normal 3 2 14 2 2 4" xfId="30944"/>
    <cellStyle name="Normal 3 2 14 2 2 4 2" xfId="49558"/>
    <cellStyle name="Normal 3 2 14 2 2 5" xfId="11816"/>
    <cellStyle name="Normal 3 2 14 2 2 6" xfId="34361"/>
    <cellStyle name="Normal 3 2 14 2 3" xfId="19508"/>
    <cellStyle name="Normal 3 2 14 2 3 2" xfId="38132"/>
    <cellStyle name="Normal 3 2 14 2 4" xfId="24281"/>
    <cellStyle name="Normal 3 2 14 2 4 2" xfId="42895"/>
    <cellStyle name="Normal 3 2 14 2 5" xfId="28565"/>
    <cellStyle name="Normal 3 2 14 2 5 2" xfId="47179"/>
    <cellStyle name="Normal 3 2 14 2 6" xfId="10302"/>
    <cellStyle name="Normal 3 2 14 2 7" xfId="32848"/>
    <cellStyle name="Normal 3 2 14 3" xfId="8788"/>
    <cellStyle name="Normal 3 2 14 3 2" xfId="22374"/>
    <cellStyle name="Normal 3 2 14 3 2 2" xfId="40993"/>
    <cellStyle name="Normal 3 2 14 3 3" xfId="26659"/>
    <cellStyle name="Normal 3 2 14 3 3 2" xfId="45273"/>
    <cellStyle name="Normal 3 2 14 3 4" xfId="30943"/>
    <cellStyle name="Normal 3 2 14 3 4 2" xfId="49557"/>
    <cellStyle name="Normal 3 2 14 3 5" xfId="11815"/>
    <cellStyle name="Normal 3 2 14 3 6" xfId="34360"/>
    <cellStyle name="Normal 3 2 14 4" xfId="19507"/>
    <cellStyle name="Normal 3 2 14 4 2" xfId="38131"/>
    <cellStyle name="Normal 3 2 14 5" xfId="24280"/>
    <cellStyle name="Normal 3 2 14 5 2" xfId="42894"/>
    <cellStyle name="Normal 3 2 14 6" xfId="28564"/>
    <cellStyle name="Normal 3 2 14 6 2" xfId="47178"/>
    <cellStyle name="Normal 3 2 14 7" xfId="10301"/>
    <cellStyle name="Normal 3 2 14 8" xfId="32847"/>
    <cellStyle name="Normal 3 2 15" xfId="2528"/>
    <cellStyle name="Normal 3 2 15 2" xfId="8790"/>
    <cellStyle name="Normal 3 2 15 2 2" xfId="22376"/>
    <cellStyle name="Normal 3 2 15 2 2 2" xfId="40995"/>
    <cellStyle name="Normal 3 2 15 2 3" xfId="26661"/>
    <cellStyle name="Normal 3 2 15 2 3 2" xfId="45275"/>
    <cellStyle name="Normal 3 2 15 2 4" xfId="30945"/>
    <cellStyle name="Normal 3 2 15 2 4 2" xfId="49559"/>
    <cellStyle name="Normal 3 2 15 2 5" xfId="11817"/>
    <cellStyle name="Normal 3 2 15 2 6" xfId="34362"/>
    <cellStyle name="Normal 3 2 15 3" xfId="19509"/>
    <cellStyle name="Normal 3 2 15 3 2" xfId="38133"/>
    <cellStyle name="Normal 3 2 15 4" xfId="24282"/>
    <cellStyle name="Normal 3 2 15 4 2" xfId="42896"/>
    <cellStyle name="Normal 3 2 15 5" xfId="28566"/>
    <cellStyle name="Normal 3 2 15 5 2" xfId="47180"/>
    <cellStyle name="Normal 3 2 15 6" xfId="10303"/>
    <cellStyle name="Normal 3 2 15 7" xfId="32849"/>
    <cellStyle name="Normal 3 2 16" xfId="2529"/>
    <cellStyle name="Normal 3 2 17" xfId="2530"/>
    <cellStyle name="Normal 3 2 17 2" xfId="8791"/>
    <cellStyle name="Normal 3 2 17 2 2" xfId="22377"/>
    <cellStyle name="Normal 3 2 17 2 2 2" xfId="40996"/>
    <cellStyle name="Normal 3 2 17 2 3" xfId="26662"/>
    <cellStyle name="Normal 3 2 17 2 3 2" xfId="45276"/>
    <cellStyle name="Normal 3 2 17 2 4" xfId="30946"/>
    <cellStyle name="Normal 3 2 17 2 4 2" xfId="49560"/>
    <cellStyle name="Normal 3 2 17 2 5" xfId="11818"/>
    <cellStyle name="Normal 3 2 17 2 6" xfId="34363"/>
    <cellStyle name="Normal 3 2 17 3" xfId="19510"/>
    <cellStyle name="Normal 3 2 17 3 2" xfId="38134"/>
    <cellStyle name="Normal 3 2 17 4" xfId="24283"/>
    <cellStyle name="Normal 3 2 17 4 2" xfId="42897"/>
    <cellStyle name="Normal 3 2 17 5" xfId="28567"/>
    <cellStyle name="Normal 3 2 17 5 2" xfId="47181"/>
    <cellStyle name="Normal 3 2 17 6" xfId="10304"/>
    <cellStyle name="Normal 3 2 17 7" xfId="32850"/>
    <cellStyle name="Normal 3 2 18" xfId="2531"/>
    <cellStyle name="Normal 3 2 18 2" xfId="2532"/>
    <cellStyle name="Normal 3 2 18 2 2" xfId="8792"/>
    <cellStyle name="Normal 3 2 18 2 2 2" xfId="22378"/>
    <cellStyle name="Normal 3 2 18 2 2 2 2" xfId="40997"/>
    <cellStyle name="Normal 3 2 18 2 2 3" xfId="26663"/>
    <cellStyle name="Normal 3 2 18 2 2 3 2" xfId="45277"/>
    <cellStyle name="Normal 3 2 18 2 2 4" xfId="30947"/>
    <cellStyle name="Normal 3 2 18 2 2 4 2" xfId="49561"/>
    <cellStyle name="Normal 3 2 18 2 2 5" xfId="11819"/>
    <cellStyle name="Normal 3 2 18 2 2 6" xfId="34364"/>
    <cellStyle name="Normal 3 2 18 2 3" xfId="19511"/>
    <cellStyle name="Normal 3 2 18 2 3 2" xfId="38135"/>
    <cellStyle name="Normal 3 2 18 2 4" xfId="24284"/>
    <cellStyle name="Normal 3 2 18 2 4 2" xfId="42898"/>
    <cellStyle name="Normal 3 2 18 2 5" xfId="28568"/>
    <cellStyle name="Normal 3 2 18 2 5 2" xfId="47182"/>
    <cellStyle name="Normal 3 2 18 2 6" xfId="10305"/>
    <cellStyle name="Normal 3 2 18 2 7" xfId="32851"/>
    <cellStyle name="Normal 3 2 19" xfId="2533"/>
    <cellStyle name="Normal 3 2 19 2" xfId="8793"/>
    <cellStyle name="Normal 3 2 19 2 2" xfId="22365"/>
    <cellStyle name="Normal 3 2 19 2 2 2" xfId="40984"/>
    <cellStyle name="Normal 3 2 19 2 3" xfId="26650"/>
    <cellStyle name="Normal 3 2 19 2 3 2" xfId="45264"/>
    <cellStyle name="Normal 3 2 19 2 4" xfId="30934"/>
    <cellStyle name="Normal 3 2 19 2 4 2" xfId="49548"/>
    <cellStyle name="Normal 3 2 19 2 5" xfId="11820"/>
    <cellStyle name="Normal 3 2 19 2 6" xfId="34365"/>
    <cellStyle name="Normal 3 2 19 3" xfId="19498"/>
    <cellStyle name="Normal 3 2 19 3 2" xfId="38122"/>
    <cellStyle name="Normal 3 2 19 4" xfId="24285"/>
    <cellStyle name="Normal 3 2 19 4 2" xfId="42899"/>
    <cellStyle name="Normal 3 2 19 5" xfId="28569"/>
    <cellStyle name="Normal 3 2 19 5 2" xfId="47183"/>
    <cellStyle name="Normal 3 2 19 6" xfId="10306"/>
    <cellStyle name="Normal 3 2 19 7" xfId="32852"/>
    <cellStyle name="Normal 3 2 2" xfId="103"/>
    <cellStyle name="Normal 3 2 2 10" xfId="2534"/>
    <cellStyle name="Normal 3 2 2 10 2" xfId="8794"/>
    <cellStyle name="Normal 3 2 2 10 2 2" xfId="22379"/>
    <cellStyle name="Normal 3 2 2 10 2 2 2" xfId="40998"/>
    <cellStyle name="Normal 3 2 2 10 2 3" xfId="26664"/>
    <cellStyle name="Normal 3 2 2 10 2 3 2" xfId="45278"/>
    <cellStyle name="Normal 3 2 2 10 2 4" xfId="30948"/>
    <cellStyle name="Normal 3 2 2 10 2 4 2" xfId="49562"/>
    <cellStyle name="Normal 3 2 2 10 2 5" xfId="11821"/>
    <cellStyle name="Normal 3 2 2 10 2 6" xfId="34366"/>
    <cellStyle name="Normal 3 2 2 10 3" xfId="19512"/>
    <cellStyle name="Normal 3 2 2 10 3 2" xfId="38136"/>
    <cellStyle name="Normal 3 2 2 10 4" xfId="24286"/>
    <cellStyle name="Normal 3 2 2 10 4 2" xfId="42900"/>
    <cellStyle name="Normal 3 2 2 10 5" xfId="28570"/>
    <cellStyle name="Normal 3 2 2 10 5 2" xfId="47184"/>
    <cellStyle name="Normal 3 2 2 10 6" xfId="10307"/>
    <cellStyle name="Normal 3 2 2 10 7" xfId="32853"/>
    <cellStyle name="Normal 3 2 2 11" xfId="2535"/>
    <cellStyle name="Normal 3 2 2 12" xfId="2536"/>
    <cellStyle name="Normal 3 2 2 12 2" xfId="8795"/>
    <cellStyle name="Normal 3 2 2 12 2 2" xfId="22380"/>
    <cellStyle name="Normal 3 2 2 12 2 2 2" xfId="40999"/>
    <cellStyle name="Normal 3 2 2 12 2 3" xfId="26665"/>
    <cellStyle name="Normal 3 2 2 12 2 3 2" xfId="45279"/>
    <cellStyle name="Normal 3 2 2 12 2 4" xfId="30949"/>
    <cellStyle name="Normal 3 2 2 12 2 4 2" xfId="49563"/>
    <cellStyle name="Normal 3 2 2 12 2 5" xfId="11822"/>
    <cellStyle name="Normal 3 2 2 12 2 6" xfId="34367"/>
    <cellStyle name="Normal 3 2 2 12 3" xfId="19513"/>
    <cellStyle name="Normal 3 2 2 12 3 2" xfId="38137"/>
    <cellStyle name="Normal 3 2 2 12 4" xfId="24287"/>
    <cellStyle name="Normal 3 2 2 12 4 2" xfId="42901"/>
    <cellStyle name="Normal 3 2 2 12 5" xfId="28571"/>
    <cellStyle name="Normal 3 2 2 12 5 2" xfId="47185"/>
    <cellStyle name="Normal 3 2 2 12 6" xfId="10308"/>
    <cellStyle name="Normal 3 2 2 12 7" xfId="32854"/>
    <cellStyle name="Normal 3 2 2 13" xfId="2537"/>
    <cellStyle name="Normal 3 2 2 14" xfId="2538"/>
    <cellStyle name="Normal 3 2 2 15" xfId="2539"/>
    <cellStyle name="Normal 3 2 2 15 2" xfId="8796"/>
    <cellStyle name="Normal 3 2 2 15 2 2" xfId="22381"/>
    <cellStyle name="Normal 3 2 2 15 2 2 2" xfId="41000"/>
    <cellStyle name="Normal 3 2 2 15 2 3" xfId="26666"/>
    <cellStyle name="Normal 3 2 2 15 2 3 2" xfId="45280"/>
    <cellStyle name="Normal 3 2 2 15 2 4" xfId="30950"/>
    <cellStyle name="Normal 3 2 2 15 2 4 2" xfId="49564"/>
    <cellStyle name="Normal 3 2 2 15 2 5" xfId="11823"/>
    <cellStyle name="Normal 3 2 2 15 2 6" xfId="34368"/>
    <cellStyle name="Normal 3 2 2 15 3" xfId="19514"/>
    <cellStyle name="Normal 3 2 2 15 3 2" xfId="38138"/>
    <cellStyle name="Normal 3 2 2 15 4" xfId="24288"/>
    <cellStyle name="Normal 3 2 2 15 4 2" xfId="42902"/>
    <cellStyle name="Normal 3 2 2 15 5" xfId="28572"/>
    <cellStyle name="Normal 3 2 2 15 5 2" xfId="47186"/>
    <cellStyle name="Normal 3 2 2 15 6" xfId="10309"/>
    <cellStyle name="Normal 3 2 2 15 7" xfId="32855"/>
    <cellStyle name="Normal 3 2 2 16" xfId="2540"/>
    <cellStyle name="Normal 3 2 2 2" xfId="2541"/>
    <cellStyle name="Normal 3 2 2 2 2" xfId="2542"/>
    <cellStyle name="Normal 3 2 2 2 2 2" xfId="2543"/>
    <cellStyle name="Normal 3 2 2 2 2 2 2" xfId="8798"/>
    <cellStyle name="Normal 3 2 2 2 2 2 2 2" xfId="22384"/>
    <cellStyle name="Normal 3 2 2 2 2 2 2 2 2" xfId="41003"/>
    <cellStyle name="Normal 3 2 2 2 2 2 2 3" xfId="26669"/>
    <cellStyle name="Normal 3 2 2 2 2 2 2 3 2" xfId="45283"/>
    <cellStyle name="Normal 3 2 2 2 2 2 2 4" xfId="30953"/>
    <cellStyle name="Normal 3 2 2 2 2 2 2 4 2" xfId="49567"/>
    <cellStyle name="Normal 3 2 2 2 2 2 2 5" xfId="11825"/>
    <cellStyle name="Normal 3 2 2 2 2 2 2 6" xfId="34370"/>
    <cellStyle name="Normal 3 2 2 2 2 2 3" xfId="19517"/>
    <cellStyle name="Normal 3 2 2 2 2 2 3 2" xfId="38141"/>
    <cellStyle name="Normal 3 2 2 2 2 2 4" xfId="24290"/>
    <cellStyle name="Normal 3 2 2 2 2 2 4 2" xfId="42904"/>
    <cellStyle name="Normal 3 2 2 2 2 2 5" xfId="28574"/>
    <cellStyle name="Normal 3 2 2 2 2 2 5 2" xfId="47188"/>
    <cellStyle name="Normal 3 2 2 2 2 2 6" xfId="10311"/>
    <cellStyle name="Normal 3 2 2 2 2 2 7" xfId="32857"/>
    <cellStyle name="Normal 3 2 2 2 2 3" xfId="8797"/>
    <cellStyle name="Normal 3 2 2 2 2 3 2" xfId="22383"/>
    <cellStyle name="Normal 3 2 2 2 2 3 2 2" xfId="41002"/>
    <cellStyle name="Normal 3 2 2 2 2 3 3" xfId="26668"/>
    <cellStyle name="Normal 3 2 2 2 2 3 3 2" xfId="45282"/>
    <cellStyle name="Normal 3 2 2 2 2 3 4" xfId="30952"/>
    <cellStyle name="Normal 3 2 2 2 2 3 4 2" xfId="49566"/>
    <cellStyle name="Normal 3 2 2 2 2 3 5" xfId="11824"/>
    <cellStyle name="Normal 3 2 2 2 2 3 6" xfId="34369"/>
    <cellStyle name="Normal 3 2 2 2 2 4" xfId="19516"/>
    <cellStyle name="Normal 3 2 2 2 2 4 2" xfId="38140"/>
    <cellStyle name="Normal 3 2 2 2 2 5" xfId="24289"/>
    <cellStyle name="Normal 3 2 2 2 2 5 2" xfId="42903"/>
    <cellStyle name="Normal 3 2 2 2 2 6" xfId="28573"/>
    <cellStyle name="Normal 3 2 2 2 2 6 2" xfId="47187"/>
    <cellStyle name="Normal 3 2 2 2 2 7" xfId="10310"/>
    <cellStyle name="Normal 3 2 2 2 2 8" xfId="32856"/>
    <cellStyle name="Normal 3 2 2 2 3" xfId="2544"/>
    <cellStyle name="Normal 3 2 2 2 3 2" xfId="2545"/>
    <cellStyle name="Normal 3 2 2 2 3 2 2" xfId="8800"/>
    <cellStyle name="Normal 3 2 2 2 3 2 2 2" xfId="22386"/>
    <cellStyle name="Normal 3 2 2 2 3 2 2 2 2" xfId="41005"/>
    <cellStyle name="Normal 3 2 2 2 3 2 2 3" xfId="26671"/>
    <cellStyle name="Normal 3 2 2 2 3 2 2 3 2" xfId="45285"/>
    <cellStyle name="Normal 3 2 2 2 3 2 2 4" xfId="30955"/>
    <cellStyle name="Normal 3 2 2 2 3 2 2 4 2" xfId="49569"/>
    <cellStyle name="Normal 3 2 2 2 3 2 2 5" xfId="11827"/>
    <cellStyle name="Normal 3 2 2 2 3 2 2 6" xfId="34372"/>
    <cellStyle name="Normal 3 2 2 2 3 2 3" xfId="19519"/>
    <cellStyle name="Normal 3 2 2 2 3 2 3 2" xfId="38143"/>
    <cellStyle name="Normal 3 2 2 2 3 2 4" xfId="24292"/>
    <cellStyle name="Normal 3 2 2 2 3 2 4 2" xfId="42906"/>
    <cellStyle name="Normal 3 2 2 2 3 2 5" xfId="28576"/>
    <cellStyle name="Normal 3 2 2 2 3 2 5 2" xfId="47190"/>
    <cellStyle name="Normal 3 2 2 2 3 2 6" xfId="10313"/>
    <cellStyle name="Normal 3 2 2 2 3 2 7" xfId="32859"/>
    <cellStyle name="Normal 3 2 2 2 3 3" xfId="8799"/>
    <cellStyle name="Normal 3 2 2 2 3 3 2" xfId="22385"/>
    <cellStyle name="Normal 3 2 2 2 3 3 2 2" xfId="41004"/>
    <cellStyle name="Normal 3 2 2 2 3 3 3" xfId="26670"/>
    <cellStyle name="Normal 3 2 2 2 3 3 3 2" xfId="45284"/>
    <cellStyle name="Normal 3 2 2 2 3 3 4" xfId="30954"/>
    <cellStyle name="Normal 3 2 2 2 3 3 4 2" xfId="49568"/>
    <cellStyle name="Normal 3 2 2 2 3 3 5" xfId="11826"/>
    <cellStyle name="Normal 3 2 2 2 3 3 6" xfId="34371"/>
    <cellStyle name="Normal 3 2 2 2 3 4" xfId="19518"/>
    <cellStyle name="Normal 3 2 2 2 3 4 2" xfId="38142"/>
    <cellStyle name="Normal 3 2 2 2 3 5" xfId="24291"/>
    <cellStyle name="Normal 3 2 2 2 3 5 2" xfId="42905"/>
    <cellStyle name="Normal 3 2 2 2 3 6" xfId="28575"/>
    <cellStyle name="Normal 3 2 2 2 3 6 2" xfId="47189"/>
    <cellStyle name="Normal 3 2 2 2 3 7" xfId="10312"/>
    <cellStyle name="Normal 3 2 2 2 3 8" xfId="32858"/>
    <cellStyle name="Normal 3 2 2 2 4" xfId="2546"/>
    <cellStyle name="Normal 3 2 2 2 4 2" xfId="2547"/>
    <cellStyle name="Normal 3 2 2 2 4 2 2" xfId="8802"/>
    <cellStyle name="Normal 3 2 2 2 4 2 2 2" xfId="22388"/>
    <cellStyle name="Normal 3 2 2 2 4 2 2 2 2" xfId="41007"/>
    <cellStyle name="Normal 3 2 2 2 4 2 2 3" xfId="26673"/>
    <cellStyle name="Normal 3 2 2 2 4 2 2 3 2" xfId="45287"/>
    <cellStyle name="Normal 3 2 2 2 4 2 2 4" xfId="30957"/>
    <cellStyle name="Normal 3 2 2 2 4 2 2 4 2" xfId="49571"/>
    <cellStyle name="Normal 3 2 2 2 4 2 2 5" xfId="11829"/>
    <cellStyle name="Normal 3 2 2 2 4 2 2 6" xfId="34374"/>
    <cellStyle name="Normal 3 2 2 2 4 2 3" xfId="19521"/>
    <cellStyle name="Normal 3 2 2 2 4 2 3 2" xfId="38145"/>
    <cellStyle name="Normal 3 2 2 2 4 2 4" xfId="24294"/>
    <cellStyle name="Normal 3 2 2 2 4 2 4 2" xfId="42908"/>
    <cellStyle name="Normal 3 2 2 2 4 2 5" xfId="28578"/>
    <cellStyle name="Normal 3 2 2 2 4 2 5 2" xfId="47192"/>
    <cellStyle name="Normal 3 2 2 2 4 2 6" xfId="10315"/>
    <cellStyle name="Normal 3 2 2 2 4 2 7" xfId="32861"/>
    <cellStyle name="Normal 3 2 2 2 4 3" xfId="8801"/>
    <cellStyle name="Normal 3 2 2 2 4 3 2" xfId="22387"/>
    <cellStyle name="Normal 3 2 2 2 4 3 2 2" xfId="41006"/>
    <cellStyle name="Normal 3 2 2 2 4 3 3" xfId="26672"/>
    <cellStyle name="Normal 3 2 2 2 4 3 3 2" xfId="45286"/>
    <cellStyle name="Normal 3 2 2 2 4 3 4" xfId="30956"/>
    <cellStyle name="Normal 3 2 2 2 4 3 4 2" xfId="49570"/>
    <cellStyle name="Normal 3 2 2 2 4 3 5" xfId="11828"/>
    <cellStyle name="Normal 3 2 2 2 4 3 6" xfId="34373"/>
    <cellStyle name="Normal 3 2 2 2 4 4" xfId="19520"/>
    <cellStyle name="Normal 3 2 2 2 4 4 2" xfId="38144"/>
    <cellStyle name="Normal 3 2 2 2 4 5" xfId="24293"/>
    <cellStyle name="Normal 3 2 2 2 4 5 2" xfId="42907"/>
    <cellStyle name="Normal 3 2 2 2 4 6" xfId="28577"/>
    <cellStyle name="Normal 3 2 2 2 4 6 2" xfId="47191"/>
    <cellStyle name="Normal 3 2 2 2 4 7" xfId="10314"/>
    <cellStyle name="Normal 3 2 2 2 4 8" xfId="32860"/>
    <cellStyle name="Normal 3 2 2 2 5" xfId="2548"/>
    <cellStyle name="Normal 3 2 2 2 5 2" xfId="2549"/>
    <cellStyle name="Normal 3 2 2 2 5 2 2" xfId="8804"/>
    <cellStyle name="Normal 3 2 2 2 5 2 2 2" xfId="22390"/>
    <cellStyle name="Normal 3 2 2 2 5 2 2 2 2" xfId="41009"/>
    <cellStyle name="Normal 3 2 2 2 5 2 2 3" xfId="26675"/>
    <cellStyle name="Normal 3 2 2 2 5 2 2 3 2" xfId="45289"/>
    <cellStyle name="Normal 3 2 2 2 5 2 2 4" xfId="30959"/>
    <cellStyle name="Normal 3 2 2 2 5 2 2 4 2" xfId="49573"/>
    <cellStyle name="Normal 3 2 2 2 5 2 2 5" xfId="11831"/>
    <cellStyle name="Normal 3 2 2 2 5 2 2 6" xfId="34376"/>
    <cellStyle name="Normal 3 2 2 2 5 2 3" xfId="19523"/>
    <cellStyle name="Normal 3 2 2 2 5 2 3 2" xfId="38147"/>
    <cellStyle name="Normal 3 2 2 2 5 2 4" xfId="24296"/>
    <cellStyle name="Normal 3 2 2 2 5 2 4 2" xfId="42910"/>
    <cellStyle name="Normal 3 2 2 2 5 2 5" xfId="28580"/>
    <cellStyle name="Normal 3 2 2 2 5 2 5 2" xfId="47194"/>
    <cellStyle name="Normal 3 2 2 2 5 2 6" xfId="10317"/>
    <cellStyle name="Normal 3 2 2 2 5 2 7" xfId="32863"/>
    <cellStyle name="Normal 3 2 2 2 5 3" xfId="8803"/>
    <cellStyle name="Normal 3 2 2 2 5 3 2" xfId="22389"/>
    <cellStyle name="Normal 3 2 2 2 5 3 2 2" xfId="41008"/>
    <cellStyle name="Normal 3 2 2 2 5 3 3" xfId="26674"/>
    <cellStyle name="Normal 3 2 2 2 5 3 3 2" xfId="45288"/>
    <cellStyle name="Normal 3 2 2 2 5 3 4" xfId="30958"/>
    <cellStyle name="Normal 3 2 2 2 5 3 4 2" xfId="49572"/>
    <cellStyle name="Normal 3 2 2 2 5 3 5" xfId="11830"/>
    <cellStyle name="Normal 3 2 2 2 5 3 6" xfId="34375"/>
    <cellStyle name="Normal 3 2 2 2 5 4" xfId="19522"/>
    <cellStyle name="Normal 3 2 2 2 5 4 2" xfId="38146"/>
    <cellStyle name="Normal 3 2 2 2 5 5" xfId="24295"/>
    <cellStyle name="Normal 3 2 2 2 5 5 2" xfId="42909"/>
    <cellStyle name="Normal 3 2 2 2 5 6" xfId="28579"/>
    <cellStyle name="Normal 3 2 2 2 5 6 2" xfId="47193"/>
    <cellStyle name="Normal 3 2 2 2 5 7" xfId="10316"/>
    <cellStyle name="Normal 3 2 2 2 5 8" xfId="32862"/>
    <cellStyle name="Normal 3 2 2 2 6" xfId="2550"/>
    <cellStyle name="Normal 3 2 2 2 6 2" xfId="8805"/>
    <cellStyle name="Normal 3 2 2 2 6 2 2" xfId="22391"/>
    <cellStyle name="Normal 3 2 2 2 6 2 2 2" xfId="41010"/>
    <cellStyle name="Normal 3 2 2 2 6 2 3" xfId="26676"/>
    <cellStyle name="Normal 3 2 2 2 6 2 3 2" xfId="45290"/>
    <cellStyle name="Normal 3 2 2 2 6 2 4" xfId="30960"/>
    <cellStyle name="Normal 3 2 2 2 6 2 4 2" xfId="49574"/>
    <cellStyle name="Normal 3 2 2 2 6 2 5" xfId="11832"/>
    <cellStyle name="Normal 3 2 2 2 6 2 6" xfId="34377"/>
    <cellStyle name="Normal 3 2 2 2 6 3" xfId="19524"/>
    <cellStyle name="Normal 3 2 2 2 6 3 2" xfId="38148"/>
    <cellStyle name="Normal 3 2 2 2 6 4" xfId="24297"/>
    <cellStyle name="Normal 3 2 2 2 6 4 2" xfId="42911"/>
    <cellStyle name="Normal 3 2 2 2 6 5" xfId="28581"/>
    <cellStyle name="Normal 3 2 2 2 6 5 2" xfId="47195"/>
    <cellStyle name="Normal 3 2 2 2 6 6" xfId="10318"/>
    <cellStyle name="Normal 3 2 2 2 6 7" xfId="32864"/>
    <cellStyle name="Normal 3 2 2 2 7" xfId="2551"/>
    <cellStyle name="Normal 3 2 2 2 7 2" xfId="8806"/>
    <cellStyle name="Normal 3 2 2 2 7 2 2" xfId="11833"/>
    <cellStyle name="Normal 3 2 2 2 7 2 3" xfId="34378"/>
    <cellStyle name="Normal 3 2 2 2 7 3" xfId="20837"/>
    <cellStyle name="Normal 3 2 2 2 7 3 2" xfId="39459"/>
    <cellStyle name="Normal 3 2 2 2 7 4" xfId="24298"/>
    <cellStyle name="Normal 3 2 2 2 7 4 2" xfId="42912"/>
    <cellStyle name="Normal 3 2 2 2 7 5" xfId="28582"/>
    <cellStyle name="Normal 3 2 2 2 7 5 2" xfId="47196"/>
    <cellStyle name="Normal 3 2 2 2 7 6" xfId="10319"/>
    <cellStyle name="Normal 3 2 2 2 7 7" xfId="32865"/>
    <cellStyle name="Normal 3 2 2 2 8" xfId="13646"/>
    <cellStyle name="Normal 3 2 2 2 8 2" xfId="22382"/>
    <cellStyle name="Normal 3 2 2 2 8 2 2" xfId="41001"/>
    <cellStyle name="Normal 3 2 2 2 8 3" xfId="26667"/>
    <cellStyle name="Normal 3 2 2 2 8 3 2" xfId="45281"/>
    <cellStyle name="Normal 3 2 2 2 8 4" xfId="30951"/>
    <cellStyle name="Normal 3 2 2 2 8 4 2" xfId="49565"/>
    <cellStyle name="Normal 3 2 2 2 8 5" xfId="36182"/>
    <cellStyle name="Normal 3 2 2 2 9" xfId="19515"/>
    <cellStyle name="Normal 3 2 2 2 9 2" xfId="38139"/>
    <cellStyle name="Normal 3 2 2 3" xfId="2552"/>
    <cellStyle name="Normal 3 2 2 3 2" xfId="2553"/>
    <cellStyle name="Normal 3 2 2 3 2 2" xfId="8808"/>
    <cellStyle name="Normal 3 2 2 3 2 2 2" xfId="22393"/>
    <cellStyle name="Normal 3 2 2 3 2 2 2 2" xfId="41012"/>
    <cellStyle name="Normal 3 2 2 3 2 2 3" xfId="26678"/>
    <cellStyle name="Normal 3 2 2 3 2 2 3 2" xfId="45292"/>
    <cellStyle name="Normal 3 2 2 3 2 2 4" xfId="30962"/>
    <cellStyle name="Normal 3 2 2 3 2 2 4 2" xfId="49576"/>
    <cellStyle name="Normal 3 2 2 3 2 2 5" xfId="11835"/>
    <cellStyle name="Normal 3 2 2 3 2 2 6" xfId="34380"/>
    <cellStyle name="Normal 3 2 2 3 2 3" xfId="19526"/>
    <cellStyle name="Normal 3 2 2 3 2 3 2" xfId="38150"/>
    <cellStyle name="Normal 3 2 2 3 2 4" xfId="24300"/>
    <cellStyle name="Normal 3 2 2 3 2 4 2" xfId="42914"/>
    <cellStyle name="Normal 3 2 2 3 2 5" xfId="28584"/>
    <cellStyle name="Normal 3 2 2 3 2 5 2" xfId="47198"/>
    <cellStyle name="Normal 3 2 2 3 2 6" xfId="10321"/>
    <cellStyle name="Normal 3 2 2 3 2 7" xfId="32867"/>
    <cellStyle name="Normal 3 2 2 3 3" xfId="8807"/>
    <cellStyle name="Normal 3 2 2 3 3 2" xfId="22392"/>
    <cellStyle name="Normal 3 2 2 3 3 2 2" xfId="41011"/>
    <cellStyle name="Normal 3 2 2 3 3 3" xfId="26677"/>
    <cellStyle name="Normal 3 2 2 3 3 3 2" xfId="45291"/>
    <cellStyle name="Normal 3 2 2 3 3 4" xfId="30961"/>
    <cellStyle name="Normal 3 2 2 3 3 4 2" xfId="49575"/>
    <cellStyle name="Normal 3 2 2 3 3 5" xfId="11834"/>
    <cellStyle name="Normal 3 2 2 3 3 6" xfId="34379"/>
    <cellStyle name="Normal 3 2 2 3 4" xfId="19525"/>
    <cellStyle name="Normal 3 2 2 3 4 2" xfId="38149"/>
    <cellStyle name="Normal 3 2 2 3 5" xfId="24299"/>
    <cellStyle name="Normal 3 2 2 3 5 2" xfId="42913"/>
    <cellStyle name="Normal 3 2 2 3 6" xfId="28583"/>
    <cellStyle name="Normal 3 2 2 3 6 2" xfId="47197"/>
    <cellStyle name="Normal 3 2 2 3 7" xfId="10320"/>
    <cellStyle name="Normal 3 2 2 3 8" xfId="32866"/>
    <cellStyle name="Normal 3 2 2 4" xfId="2554"/>
    <cellStyle name="Normal 3 2 2 4 2" xfId="2555"/>
    <cellStyle name="Normal 3 2 2 4 2 2" xfId="8810"/>
    <cellStyle name="Normal 3 2 2 4 2 2 2" xfId="22395"/>
    <cellStyle name="Normal 3 2 2 4 2 2 2 2" xfId="41014"/>
    <cellStyle name="Normal 3 2 2 4 2 2 3" xfId="26680"/>
    <cellStyle name="Normal 3 2 2 4 2 2 3 2" xfId="45294"/>
    <cellStyle name="Normal 3 2 2 4 2 2 4" xfId="30964"/>
    <cellStyle name="Normal 3 2 2 4 2 2 4 2" xfId="49578"/>
    <cellStyle name="Normal 3 2 2 4 2 2 5" xfId="11837"/>
    <cellStyle name="Normal 3 2 2 4 2 2 6" xfId="34382"/>
    <cellStyle name="Normal 3 2 2 4 2 3" xfId="19528"/>
    <cellStyle name="Normal 3 2 2 4 2 3 2" xfId="38152"/>
    <cellStyle name="Normal 3 2 2 4 2 4" xfId="24302"/>
    <cellStyle name="Normal 3 2 2 4 2 4 2" xfId="42916"/>
    <cellStyle name="Normal 3 2 2 4 2 5" xfId="28586"/>
    <cellStyle name="Normal 3 2 2 4 2 5 2" xfId="47200"/>
    <cellStyle name="Normal 3 2 2 4 2 6" xfId="10323"/>
    <cellStyle name="Normal 3 2 2 4 2 7" xfId="32869"/>
    <cellStyle name="Normal 3 2 2 4 3" xfId="8809"/>
    <cellStyle name="Normal 3 2 2 4 3 2" xfId="22394"/>
    <cellStyle name="Normal 3 2 2 4 3 2 2" xfId="41013"/>
    <cellStyle name="Normal 3 2 2 4 3 3" xfId="26679"/>
    <cellStyle name="Normal 3 2 2 4 3 3 2" xfId="45293"/>
    <cellStyle name="Normal 3 2 2 4 3 4" xfId="30963"/>
    <cellStyle name="Normal 3 2 2 4 3 4 2" xfId="49577"/>
    <cellStyle name="Normal 3 2 2 4 3 5" xfId="11836"/>
    <cellStyle name="Normal 3 2 2 4 3 6" xfId="34381"/>
    <cellStyle name="Normal 3 2 2 4 4" xfId="19527"/>
    <cellStyle name="Normal 3 2 2 4 4 2" xfId="38151"/>
    <cellStyle name="Normal 3 2 2 4 5" xfId="24301"/>
    <cellStyle name="Normal 3 2 2 4 5 2" xfId="42915"/>
    <cellStyle name="Normal 3 2 2 4 6" xfId="28585"/>
    <cellStyle name="Normal 3 2 2 4 6 2" xfId="47199"/>
    <cellStyle name="Normal 3 2 2 4 7" xfId="10322"/>
    <cellStyle name="Normal 3 2 2 4 8" xfId="32868"/>
    <cellStyle name="Normal 3 2 2 5" xfId="2556"/>
    <cellStyle name="Normal 3 2 2 5 2" xfId="2557"/>
    <cellStyle name="Normal 3 2 2 5 2 2" xfId="8812"/>
    <cellStyle name="Normal 3 2 2 5 2 2 2" xfId="22397"/>
    <cellStyle name="Normal 3 2 2 5 2 2 2 2" xfId="41016"/>
    <cellStyle name="Normal 3 2 2 5 2 2 3" xfId="26682"/>
    <cellStyle name="Normal 3 2 2 5 2 2 3 2" xfId="45296"/>
    <cellStyle name="Normal 3 2 2 5 2 2 4" xfId="30966"/>
    <cellStyle name="Normal 3 2 2 5 2 2 4 2" xfId="49580"/>
    <cellStyle name="Normal 3 2 2 5 2 2 5" xfId="11839"/>
    <cellStyle name="Normal 3 2 2 5 2 2 6" xfId="34384"/>
    <cellStyle name="Normal 3 2 2 5 2 3" xfId="19530"/>
    <cellStyle name="Normal 3 2 2 5 2 3 2" xfId="38154"/>
    <cellStyle name="Normal 3 2 2 5 2 4" xfId="24304"/>
    <cellStyle name="Normal 3 2 2 5 2 4 2" xfId="42918"/>
    <cellStyle name="Normal 3 2 2 5 2 5" xfId="28588"/>
    <cellStyle name="Normal 3 2 2 5 2 5 2" xfId="47202"/>
    <cellStyle name="Normal 3 2 2 5 2 6" xfId="10325"/>
    <cellStyle name="Normal 3 2 2 5 2 7" xfId="32871"/>
    <cellStyle name="Normal 3 2 2 5 3" xfId="8811"/>
    <cellStyle name="Normal 3 2 2 5 3 2" xfId="22396"/>
    <cellStyle name="Normal 3 2 2 5 3 2 2" xfId="41015"/>
    <cellStyle name="Normal 3 2 2 5 3 3" xfId="26681"/>
    <cellStyle name="Normal 3 2 2 5 3 3 2" xfId="45295"/>
    <cellStyle name="Normal 3 2 2 5 3 4" xfId="30965"/>
    <cellStyle name="Normal 3 2 2 5 3 4 2" xfId="49579"/>
    <cellStyle name="Normal 3 2 2 5 3 5" xfId="11838"/>
    <cellStyle name="Normal 3 2 2 5 3 6" xfId="34383"/>
    <cellStyle name="Normal 3 2 2 5 4" xfId="19529"/>
    <cellStyle name="Normal 3 2 2 5 4 2" xfId="38153"/>
    <cellStyle name="Normal 3 2 2 5 5" xfId="24303"/>
    <cellStyle name="Normal 3 2 2 5 5 2" xfId="42917"/>
    <cellStyle name="Normal 3 2 2 5 6" xfId="28587"/>
    <cellStyle name="Normal 3 2 2 5 6 2" xfId="47201"/>
    <cellStyle name="Normal 3 2 2 5 7" xfId="10324"/>
    <cellStyle name="Normal 3 2 2 5 8" xfId="32870"/>
    <cellStyle name="Normal 3 2 2 6" xfId="2558"/>
    <cellStyle name="Normal 3 2 2 6 2" xfId="2559"/>
    <cellStyle name="Normal 3 2 2 6 2 2" xfId="8814"/>
    <cellStyle name="Normal 3 2 2 6 2 2 2" xfId="22399"/>
    <cellStyle name="Normal 3 2 2 6 2 2 2 2" xfId="41018"/>
    <cellStyle name="Normal 3 2 2 6 2 2 3" xfId="26684"/>
    <cellStyle name="Normal 3 2 2 6 2 2 3 2" xfId="45298"/>
    <cellStyle name="Normal 3 2 2 6 2 2 4" xfId="30968"/>
    <cellStyle name="Normal 3 2 2 6 2 2 4 2" xfId="49582"/>
    <cellStyle name="Normal 3 2 2 6 2 2 5" xfId="11841"/>
    <cellStyle name="Normal 3 2 2 6 2 2 6" xfId="34386"/>
    <cellStyle name="Normal 3 2 2 6 2 3" xfId="19532"/>
    <cellStyle name="Normal 3 2 2 6 2 3 2" xfId="38156"/>
    <cellStyle name="Normal 3 2 2 6 2 4" xfId="24306"/>
    <cellStyle name="Normal 3 2 2 6 2 4 2" xfId="42920"/>
    <cellStyle name="Normal 3 2 2 6 2 5" xfId="28590"/>
    <cellStyle name="Normal 3 2 2 6 2 5 2" xfId="47204"/>
    <cellStyle name="Normal 3 2 2 6 2 6" xfId="10327"/>
    <cellStyle name="Normal 3 2 2 6 2 7" xfId="32873"/>
    <cellStyle name="Normal 3 2 2 6 3" xfId="8813"/>
    <cellStyle name="Normal 3 2 2 6 3 2" xfId="22398"/>
    <cellStyle name="Normal 3 2 2 6 3 2 2" xfId="41017"/>
    <cellStyle name="Normal 3 2 2 6 3 3" xfId="26683"/>
    <cellStyle name="Normal 3 2 2 6 3 3 2" xfId="45297"/>
    <cellStyle name="Normal 3 2 2 6 3 4" xfId="30967"/>
    <cellStyle name="Normal 3 2 2 6 3 4 2" xfId="49581"/>
    <cellStyle name="Normal 3 2 2 6 3 5" xfId="11840"/>
    <cellStyle name="Normal 3 2 2 6 3 6" xfId="34385"/>
    <cellStyle name="Normal 3 2 2 6 4" xfId="19531"/>
    <cellStyle name="Normal 3 2 2 6 4 2" xfId="38155"/>
    <cellStyle name="Normal 3 2 2 6 5" xfId="24305"/>
    <cellStyle name="Normal 3 2 2 6 5 2" xfId="42919"/>
    <cellStyle name="Normal 3 2 2 6 6" xfId="28589"/>
    <cellStyle name="Normal 3 2 2 6 6 2" xfId="47203"/>
    <cellStyle name="Normal 3 2 2 6 7" xfId="10326"/>
    <cellStyle name="Normal 3 2 2 6 8" xfId="32872"/>
    <cellStyle name="Normal 3 2 2 7" xfId="2560"/>
    <cellStyle name="Normal 3 2 2 7 2" xfId="2561"/>
    <cellStyle name="Normal 3 2 2 7 2 2" xfId="8816"/>
    <cellStyle name="Normal 3 2 2 7 2 2 2" xfId="22401"/>
    <cellStyle name="Normal 3 2 2 7 2 2 2 2" xfId="41020"/>
    <cellStyle name="Normal 3 2 2 7 2 2 3" xfId="26686"/>
    <cellStyle name="Normal 3 2 2 7 2 2 3 2" xfId="45300"/>
    <cellStyle name="Normal 3 2 2 7 2 2 4" xfId="30970"/>
    <cellStyle name="Normal 3 2 2 7 2 2 4 2" xfId="49584"/>
    <cellStyle name="Normal 3 2 2 7 2 2 5" xfId="11843"/>
    <cellStyle name="Normal 3 2 2 7 2 2 6" xfId="34388"/>
    <cellStyle name="Normal 3 2 2 7 2 3" xfId="19534"/>
    <cellStyle name="Normal 3 2 2 7 2 3 2" xfId="38158"/>
    <cellStyle name="Normal 3 2 2 7 2 4" xfId="24308"/>
    <cellStyle name="Normal 3 2 2 7 2 4 2" xfId="42922"/>
    <cellStyle name="Normal 3 2 2 7 2 5" xfId="28592"/>
    <cellStyle name="Normal 3 2 2 7 2 5 2" xfId="47206"/>
    <cellStyle name="Normal 3 2 2 7 2 6" xfId="10329"/>
    <cellStyle name="Normal 3 2 2 7 2 7" xfId="32875"/>
    <cellStyle name="Normal 3 2 2 7 3" xfId="8815"/>
    <cellStyle name="Normal 3 2 2 7 3 2" xfId="22400"/>
    <cellStyle name="Normal 3 2 2 7 3 2 2" xfId="41019"/>
    <cellStyle name="Normal 3 2 2 7 3 3" xfId="26685"/>
    <cellStyle name="Normal 3 2 2 7 3 3 2" xfId="45299"/>
    <cellStyle name="Normal 3 2 2 7 3 4" xfId="30969"/>
    <cellStyle name="Normal 3 2 2 7 3 4 2" xfId="49583"/>
    <cellStyle name="Normal 3 2 2 7 3 5" xfId="11842"/>
    <cellStyle name="Normal 3 2 2 7 3 6" xfId="34387"/>
    <cellStyle name="Normal 3 2 2 7 4" xfId="19533"/>
    <cellStyle name="Normal 3 2 2 7 4 2" xfId="38157"/>
    <cellStyle name="Normal 3 2 2 7 5" xfId="24307"/>
    <cellStyle name="Normal 3 2 2 7 5 2" xfId="42921"/>
    <cellStyle name="Normal 3 2 2 7 6" xfId="28591"/>
    <cellStyle name="Normal 3 2 2 7 6 2" xfId="47205"/>
    <cellStyle name="Normal 3 2 2 7 7" xfId="10328"/>
    <cellStyle name="Normal 3 2 2 7 8" xfId="32874"/>
    <cellStyle name="Normal 3 2 2 8" xfId="2562"/>
    <cellStyle name="Normal 3 2 2 8 2" xfId="2563"/>
    <cellStyle name="Normal 3 2 2 8 2 2" xfId="8818"/>
    <cellStyle name="Normal 3 2 2 8 2 2 2" xfId="22403"/>
    <cellStyle name="Normal 3 2 2 8 2 2 2 2" xfId="41022"/>
    <cellStyle name="Normal 3 2 2 8 2 2 3" xfId="26688"/>
    <cellStyle name="Normal 3 2 2 8 2 2 3 2" xfId="45302"/>
    <cellStyle name="Normal 3 2 2 8 2 2 4" xfId="30972"/>
    <cellStyle name="Normal 3 2 2 8 2 2 4 2" xfId="49586"/>
    <cellStyle name="Normal 3 2 2 8 2 2 5" xfId="11845"/>
    <cellStyle name="Normal 3 2 2 8 2 2 6" xfId="34390"/>
    <cellStyle name="Normal 3 2 2 8 2 3" xfId="19536"/>
    <cellStyle name="Normal 3 2 2 8 2 3 2" xfId="38160"/>
    <cellStyle name="Normal 3 2 2 8 2 4" xfId="24310"/>
    <cellStyle name="Normal 3 2 2 8 2 4 2" xfId="42924"/>
    <cellStyle name="Normal 3 2 2 8 2 5" xfId="28594"/>
    <cellStyle name="Normal 3 2 2 8 2 5 2" xfId="47208"/>
    <cellStyle name="Normal 3 2 2 8 2 6" xfId="10331"/>
    <cellStyle name="Normal 3 2 2 8 2 7" xfId="32877"/>
    <cellStyle name="Normal 3 2 2 8 3" xfId="8817"/>
    <cellStyle name="Normal 3 2 2 8 3 2" xfId="22402"/>
    <cellStyle name="Normal 3 2 2 8 3 2 2" xfId="41021"/>
    <cellStyle name="Normal 3 2 2 8 3 3" xfId="26687"/>
    <cellStyle name="Normal 3 2 2 8 3 3 2" xfId="45301"/>
    <cellStyle name="Normal 3 2 2 8 3 4" xfId="30971"/>
    <cellStyle name="Normal 3 2 2 8 3 4 2" xfId="49585"/>
    <cellStyle name="Normal 3 2 2 8 3 5" xfId="11844"/>
    <cellStyle name="Normal 3 2 2 8 3 6" xfId="34389"/>
    <cellStyle name="Normal 3 2 2 8 4" xfId="19535"/>
    <cellStyle name="Normal 3 2 2 8 4 2" xfId="38159"/>
    <cellStyle name="Normal 3 2 2 8 5" xfId="24309"/>
    <cellStyle name="Normal 3 2 2 8 5 2" xfId="42923"/>
    <cellStyle name="Normal 3 2 2 8 6" xfId="28593"/>
    <cellStyle name="Normal 3 2 2 8 6 2" xfId="47207"/>
    <cellStyle name="Normal 3 2 2 8 7" xfId="10330"/>
    <cellStyle name="Normal 3 2 2 8 8" xfId="32876"/>
    <cellStyle name="Normal 3 2 2 9" xfId="2564"/>
    <cellStyle name="Normal 3 2 2 9 2" xfId="2565"/>
    <cellStyle name="Normal 3 2 2 9 2 2" xfId="8820"/>
    <cellStyle name="Normal 3 2 2 9 2 2 2" xfId="22405"/>
    <cellStyle name="Normal 3 2 2 9 2 2 2 2" xfId="41024"/>
    <cellStyle name="Normal 3 2 2 9 2 2 3" xfId="26690"/>
    <cellStyle name="Normal 3 2 2 9 2 2 3 2" xfId="45304"/>
    <cellStyle name="Normal 3 2 2 9 2 2 4" xfId="30974"/>
    <cellStyle name="Normal 3 2 2 9 2 2 4 2" xfId="49588"/>
    <cellStyle name="Normal 3 2 2 9 2 2 5" xfId="11847"/>
    <cellStyle name="Normal 3 2 2 9 2 2 6" xfId="34392"/>
    <cellStyle name="Normal 3 2 2 9 2 3" xfId="19538"/>
    <cellStyle name="Normal 3 2 2 9 2 3 2" xfId="38162"/>
    <cellStyle name="Normal 3 2 2 9 2 4" xfId="24312"/>
    <cellStyle name="Normal 3 2 2 9 2 4 2" xfId="42926"/>
    <cellStyle name="Normal 3 2 2 9 2 5" xfId="28596"/>
    <cellStyle name="Normal 3 2 2 9 2 5 2" xfId="47210"/>
    <cellStyle name="Normal 3 2 2 9 2 6" xfId="10333"/>
    <cellStyle name="Normal 3 2 2 9 2 7" xfId="32879"/>
    <cellStyle name="Normal 3 2 2 9 3" xfId="8819"/>
    <cellStyle name="Normal 3 2 2 9 3 2" xfId="22404"/>
    <cellStyle name="Normal 3 2 2 9 3 2 2" xfId="41023"/>
    <cellStyle name="Normal 3 2 2 9 3 3" xfId="26689"/>
    <cellStyle name="Normal 3 2 2 9 3 3 2" xfId="45303"/>
    <cellStyle name="Normal 3 2 2 9 3 4" xfId="30973"/>
    <cellStyle name="Normal 3 2 2 9 3 4 2" xfId="49587"/>
    <cellStyle name="Normal 3 2 2 9 3 5" xfId="11846"/>
    <cellStyle name="Normal 3 2 2 9 3 6" xfId="34391"/>
    <cellStyle name="Normal 3 2 2 9 4" xfId="19537"/>
    <cellStyle name="Normal 3 2 2 9 4 2" xfId="38161"/>
    <cellStyle name="Normal 3 2 2 9 5" xfId="24311"/>
    <cellStyle name="Normal 3 2 2 9 5 2" xfId="42925"/>
    <cellStyle name="Normal 3 2 2 9 6" xfId="28595"/>
    <cellStyle name="Normal 3 2 2 9 6 2" xfId="47209"/>
    <cellStyle name="Normal 3 2 2 9 7" xfId="10332"/>
    <cellStyle name="Normal 3 2 2 9 8" xfId="32878"/>
    <cellStyle name="Normal 3 2 3" xfId="2566"/>
    <cellStyle name="Normal 3 2 3 10" xfId="2567"/>
    <cellStyle name="Normal 3 2 3 10 2" xfId="8822"/>
    <cellStyle name="Normal 3 2 3 10 2 2" xfId="22407"/>
    <cellStyle name="Normal 3 2 3 10 2 2 2" xfId="41026"/>
    <cellStyle name="Normal 3 2 3 10 2 3" xfId="26692"/>
    <cellStyle name="Normal 3 2 3 10 2 3 2" xfId="45306"/>
    <cellStyle name="Normal 3 2 3 10 2 4" xfId="30976"/>
    <cellStyle name="Normal 3 2 3 10 2 4 2" xfId="49590"/>
    <cellStyle name="Normal 3 2 3 10 2 5" xfId="11849"/>
    <cellStyle name="Normal 3 2 3 10 2 6" xfId="34394"/>
    <cellStyle name="Normal 3 2 3 10 3" xfId="19540"/>
    <cellStyle name="Normal 3 2 3 10 3 2" xfId="38164"/>
    <cellStyle name="Normal 3 2 3 10 4" xfId="24314"/>
    <cellStyle name="Normal 3 2 3 10 4 2" xfId="42928"/>
    <cellStyle name="Normal 3 2 3 10 5" xfId="28598"/>
    <cellStyle name="Normal 3 2 3 10 5 2" xfId="47212"/>
    <cellStyle name="Normal 3 2 3 10 6" xfId="10335"/>
    <cellStyle name="Normal 3 2 3 10 7" xfId="32881"/>
    <cellStyle name="Normal 3 2 3 11" xfId="8821"/>
    <cellStyle name="Normal 3 2 3 11 2" xfId="22406"/>
    <cellStyle name="Normal 3 2 3 11 2 2" xfId="41025"/>
    <cellStyle name="Normal 3 2 3 11 3" xfId="26691"/>
    <cellStyle name="Normal 3 2 3 11 3 2" xfId="45305"/>
    <cellStyle name="Normal 3 2 3 11 4" xfId="30975"/>
    <cellStyle name="Normal 3 2 3 11 4 2" xfId="49589"/>
    <cellStyle name="Normal 3 2 3 11 5" xfId="11848"/>
    <cellStyle name="Normal 3 2 3 11 6" xfId="34393"/>
    <cellStyle name="Normal 3 2 3 12" xfId="19539"/>
    <cellStyle name="Normal 3 2 3 12 2" xfId="38163"/>
    <cellStyle name="Normal 3 2 3 13" xfId="24313"/>
    <cellStyle name="Normal 3 2 3 13 2" xfId="42927"/>
    <cellStyle name="Normal 3 2 3 14" xfId="28597"/>
    <cellStyle name="Normal 3 2 3 14 2" xfId="47211"/>
    <cellStyle name="Normal 3 2 3 15" xfId="10334"/>
    <cellStyle name="Normal 3 2 3 16" xfId="32880"/>
    <cellStyle name="Normal 3 2 3 2" xfId="2568"/>
    <cellStyle name="Normal 3 2 3 2 10" xfId="28599"/>
    <cellStyle name="Normal 3 2 3 2 10 2" xfId="47213"/>
    <cellStyle name="Normal 3 2 3 2 11" xfId="10336"/>
    <cellStyle name="Normal 3 2 3 2 12" xfId="32882"/>
    <cellStyle name="Normal 3 2 3 2 2" xfId="2569"/>
    <cellStyle name="Normal 3 2 3 2 2 2" xfId="2570"/>
    <cellStyle name="Normal 3 2 3 2 2 2 2" xfId="8825"/>
    <cellStyle name="Normal 3 2 3 2 2 2 2 2" xfId="22410"/>
    <cellStyle name="Normal 3 2 3 2 2 2 2 2 2" xfId="41029"/>
    <cellStyle name="Normal 3 2 3 2 2 2 2 3" xfId="26695"/>
    <cellStyle name="Normal 3 2 3 2 2 2 2 3 2" xfId="45309"/>
    <cellStyle name="Normal 3 2 3 2 2 2 2 4" xfId="30979"/>
    <cellStyle name="Normal 3 2 3 2 2 2 2 4 2" xfId="49593"/>
    <cellStyle name="Normal 3 2 3 2 2 2 2 5" xfId="11852"/>
    <cellStyle name="Normal 3 2 3 2 2 2 2 6" xfId="34397"/>
    <cellStyle name="Normal 3 2 3 2 2 2 3" xfId="19543"/>
    <cellStyle name="Normal 3 2 3 2 2 2 3 2" xfId="38167"/>
    <cellStyle name="Normal 3 2 3 2 2 2 4" xfId="24317"/>
    <cellStyle name="Normal 3 2 3 2 2 2 4 2" xfId="42931"/>
    <cellStyle name="Normal 3 2 3 2 2 2 5" xfId="28601"/>
    <cellStyle name="Normal 3 2 3 2 2 2 5 2" xfId="47215"/>
    <cellStyle name="Normal 3 2 3 2 2 2 6" xfId="10338"/>
    <cellStyle name="Normal 3 2 3 2 2 2 7" xfId="32884"/>
    <cellStyle name="Normal 3 2 3 2 2 3" xfId="8824"/>
    <cellStyle name="Normal 3 2 3 2 2 3 2" xfId="22409"/>
    <cellStyle name="Normal 3 2 3 2 2 3 2 2" xfId="41028"/>
    <cellStyle name="Normal 3 2 3 2 2 3 3" xfId="26694"/>
    <cellStyle name="Normal 3 2 3 2 2 3 3 2" xfId="45308"/>
    <cellStyle name="Normal 3 2 3 2 2 3 4" xfId="30978"/>
    <cellStyle name="Normal 3 2 3 2 2 3 4 2" xfId="49592"/>
    <cellStyle name="Normal 3 2 3 2 2 3 5" xfId="11851"/>
    <cellStyle name="Normal 3 2 3 2 2 3 6" xfId="34396"/>
    <cellStyle name="Normal 3 2 3 2 2 4" xfId="19542"/>
    <cellStyle name="Normal 3 2 3 2 2 4 2" xfId="38166"/>
    <cellStyle name="Normal 3 2 3 2 2 5" xfId="24316"/>
    <cellStyle name="Normal 3 2 3 2 2 5 2" xfId="42930"/>
    <cellStyle name="Normal 3 2 3 2 2 6" xfId="28600"/>
    <cellStyle name="Normal 3 2 3 2 2 6 2" xfId="47214"/>
    <cellStyle name="Normal 3 2 3 2 2 7" xfId="10337"/>
    <cellStyle name="Normal 3 2 3 2 2 8" xfId="32883"/>
    <cellStyle name="Normal 3 2 3 2 3" xfId="2571"/>
    <cellStyle name="Normal 3 2 3 2 3 2" xfId="2572"/>
    <cellStyle name="Normal 3 2 3 2 3 2 2" xfId="8827"/>
    <cellStyle name="Normal 3 2 3 2 3 2 2 2" xfId="22412"/>
    <cellStyle name="Normal 3 2 3 2 3 2 2 2 2" xfId="41031"/>
    <cellStyle name="Normal 3 2 3 2 3 2 2 3" xfId="26697"/>
    <cellStyle name="Normal 3 2 3 2 3 2 2 3 2" xfId="45311"/>
    <cellStyle name="Normal 3 2 3 2 3 2 2 4" xfId="30981"/>
    <cellStyle name="Normal 3 2 3 2 3 2 2 4 2" xfId="49595"/>
    <cellStyle name="Normal 3 2 3 2 3 2 2 5" xfId="11854"/>
    <cellStyle name="Normal 3 2 3 2 3 2 2 6" xfId="34399"/>
    <cellStyle name="Normal 3 2 3 2 3 2 3" xfId="19545"/>
    <cellStyle name="Normal 3 2 3 2 3 2 3 2" xfId="38169"/>
    <cellStyle name="Normal 3 2 3 2 3 2 4" xfId="24319"/>
    <cellStyle name="Normal 3 2 3 2 3 2 4 2" xfId="42933"/>
    <cellStyle name="Normal 3 2 3 2 3 2 5" xfId="28603"/>
    <cellStyle name="Normal 3 2 3 2 3 2 5 2" xfId="47217"/>
    <cellStyle name="Normal 3 2 3 2 3 2 6" xfId="10340"/>
    <cellStyle name="Normal 3 2 3 2 3 2 7" xfId="32886"/>
    <cellStyle name="Normal 3 2 3 2 3 3" xfId="8826"/>
    <cellStyle name="Normal 3 2 3 2 3 3 2" xfId="22411"/>
    <cellStyle name="Normal 3 2 3 2 3 3 2 2" xfId="41030"/>
    <cellStyle name="Normal 3 2 3 2 3 3 3" xfId="26696"/>
    <cellStyle name="Normal 3 2 3 2 3 3 3 2" xfId="45310"/>
    <cellStyle name="Normal 3 2 3 2 3 3 4" xfId="30980"/>
    <cellStyle name="Normal 3 2 3 2 3 3 4 2" xfId="49594"/>
    <cellStyle name="Normal 3 2 3 2 3 3 5" xfId="11853"/>
    <cellStyle name="Normal 3 2 3 2 3 3 6" xfId="34398"/>
    <cellStyle name="Normal 3 2 3 2 3 4" xfId="19544"/>
    <cellStyle name="Normal 3 2 3 2 3 4 2" xfId="38168"/>
    <cellStyle name="Normal 3 2 3 2 3 5" xfId="24318"/>
    <cellStyle name="Normal 3 2 3 2 3 5 2" xfId="42932"/>
    <cellStyle name="Normal 3 2 3 2 3 6" xfId="28602"/>
    <cellStyle name="Normal 3 2 3 2 3 6 2" xfId="47216"/>
    <cellStyle name="Normal 3 2 3 2 3 7" xfId="10339"/>
    <cellStyle name="Normal 3 2 3 2 3 8" xfId="32885"/>
    <cellStyle name="Normal 3 2 3 2 4" xfId="2573"/>
    <cellStyle name="Normal 3 2 3 2 4 2" xfId="2574"/>
    <cellStyle name="Normal 3 2 3 2 4 2 2" xfId="8829"/>
    <cellStyle name="Normal 3 2 3 2 4 2 2 2" xfId="22414"/>
    <cellStyle name="Normal 3 2 3 2 4 2 2 2 2" xfId="41033"/>
    <cellStyle name="Normal 3 2 3 2 4 2 2 3" xfId="26699"/>
    <cellStyle name="Normal 3 2 3 2 4 2 2 3 2" xfId="45313"/>
    <cellStyle name="Normal 3 2 3 2 4 2 2 4" xfId="30983"/>
    <cellStyle name="Normal 3 2 3 2 4 2 2 4 2" xfId="49597"/>
    <cellStyle name="Normal 3 2 3 2 4 2 2 5" xfId="11856"/>
    <cellStyle name="Normal 3 2 3 2 4 2 2 6" xfId="34401"/>
    <cellStyle name="Normal 3 2 3 2 4 2 3" xfId="19547"/>
    <cellStyle name="Normal 3 2 3 2 4 2 3 2" xfId="38171"/>
    <cellStyle name="Normal 3 2 3 2 4 2 4" xfId="24321"/>
    <cellStyle name="Normal 3 2 3 2 4 2 4 2" xfId="42935"/>
    <cellStyle name="Normal 3 2 3 2 4 2 5" xfId="28605"/>
    <cellStyle name="Normal 3 2 3 2 4 2 5 2" xfId="47219"/>
    <cellStyle name="Normal 3 2 3 2 4 2 6" xfId="10342"/>
    <cellStyle name="Normal 3 2 3 2 4 2 7" xfId="32888"/>
    <cellStyle name="Normal 3 2 3 2 4 3" xfId="8828"/>
    <cellStyle name="Normal 3 2 3 2 4 3 2" xfId="22413"/>
    <cellStyle name="Normal 3 2 3 2 4 3 2 2" xfId="41032"/>
    <cellStyle name="Normal 3 2 3 2 4 3 3" xfId="26698"/>
    <cellStyle name="Normal 3 2 3 2 4 3 3 2" xfId="45312"/>
    <cellStyle name="Normal 3 2 3 2 4 3 4" xfId="30982"/>
    <cellStyle name="Normal 3 2 3 2 4 3 4 2" xfId="49596"/>
    <cellStyle name="Normal 3 2 3 2 4 3 5" xfId="11855"/>
    <cellStyle name="Normal 3 2 3 2 4 3 6" xfId="34400"/>
    <cellStyle name="Normal 3 2 3 2 4 4" xfId="19546"/>
    <cellStyle name="Normal 3 2 3 2 4 4 2" xfId="38170"/>
    <cellStyle name="Normal 3 2 3 2 4 5" xfId="24320"/>
    <cellStyle name="Normal 3 2 3 2 4 5 2" xfId="42934"/>
    <cellStyle name="Normal 3 2 3 2 4 6" xfId="28604"/>
    <cellStyle name="Normal 3 2 3 2 4 6 2" xfId="47218"/>
    <cellStyle name="Normal 3 2 3 2 4 7" xfId="10341"/>
    <cellStyle name="Normal 3 2 3 2 4 8" xfId="32887"/>
    <cellStyle name="Normal 3 2 3 2 5" xfId="2575"/>
    <cellStyle name="Normal 3 2 3 2 5 2" xfId="2576"/>
    <cellStyle name="Normal 3 2 3 2 5 2 2" xfId="8831"/>
    <cellStyle name="Normal 3 2 3 2 5 2 2 2" xfId="22416"/>
    <cellStyle name="Normal 3 2 3 2 5 2 2 2 2" xfId="41035"/>
    <cellStyle name="Normal 3 2 3 2 5 2 2 3" xfId="26701"/>
    <cellStyle name="Normal 3 2 3 2 5 2 2 3 2" xfId="45315"/>
    <cellStyle name="Normal 3 2 3 2 5 2 2 4" xfId="30985"/>
    <cellStyle name="Normal 3 2 3 2 5 2 2 4 2" xfId="49599"/>
    <cellStyle name="Normal 3 2 3 2 5 2 2 5" xfId="11858"/>
    <cellStyle name="Normal 3 2 3 2 5 2 2 6" xfId="34403"/>
    <cellStyle name="Normal 3 2 3 2 5 2 3" xfId="19549"/>
    <cellStyle name="Normal 3 2 3 2 5 2 3 2" xfId="38173"/>
    <cellStyle name="Normal 3 2 3 2 5 2 4" xfId="24323"/>
    <cellStyle name="Normal 3 2 3 2 5 2 4 2" xfId="42937"/>
    <cellStyle name="Normal 3 2 3 2 5 2 5" xfId="28607"/>
    <cellStyle name="Normal 3 2 3 2 5 2 5 2" xfId="47221"/>
    <cellStyle name="Normal 3 2 3 2 5 2 6" xfId="10344"/>
    <cellStyle name="Normal 3 2 3 2 5 2 7" xfId="32890"/>
    <cellStyle name="Normal 3 2 3 2 5 3" xfId="8830"/>
    <cellStyle name="Normal 3 2 3 2 5 3 2" xfId="22415"/>
    <cellStyle name="Normal 3 2 3 2 5 3 2 2" xfId="41034"/>
    <cellStyle name="Normal 3 2 3 2 5 3 3" xfId="26700"/>
    <cellStyle name="Normal 3 2 3 2 5 3 3 2" xfId="45314"/>
    <cellStyle name="Normal 3 2 3 2 5 3 4" xfId="30984"/>
    <cellStyle name="Normal 3 2 3 2 5 3 4 2" xfId="49598"/>
    <cellStyle name="Normal 3 2 3 2 5 3 5" xfId="11857"/>
    <cellStyle name="Normal 3 2 3 2 5 3 6" xfId="34402"/>
    <cellStyle name="Normal 3 2 3 2 5 4" xfId="19548"/>
    <cellStyle name="Normal 3 2 3 2 5 4 2" xfId="38172"/>
    <cellStyle name="Normal 3 2 3 2 5 5" xfId="24322"/>
    <cellStyle name="Normal 3 2 3 2 5 5 2" xfId="42936"/>
    <cellStyle name="Normal 3 2 3 2 5 6" xfId="28606"/>
    <cellStyle name="Normal 3 2 3 2 5 6 2" xfId="47220"/>
    <cellStyle name="Normal 3 2 3 2 5 7" xfId="10343"/>
    <cellStyle name="Normal 3 2 3 2 5 8" xfId="32889"/>
    <cellStyle name="Normal 3 2 3 2 6" xfId="2577"/>
    <cellStyle name="Normal 3 2 3 2 6 2" xfId="8832"/>
    <cellStyle name="Normal 3 2 3 2 6 2 2" xfId="22417"/>
    <cellStyle name="Normal 3 2 3 2 6 2 2 2" xfId="41036"/>
    <cellStyle name="Normal 3 2 3 2 6 2 3" xfId="26702"/>
    <cellStyle name="Normal 3 2 3 2 6 2 3 2" xfId="45316"/>
    <cellStyle name="Normal 3 2 3 2 6 2 4" xfId="30986"/>
    <cellStyle name="Normal 3 2 3 2 6 2 4 2" xfId="49600"/>
    <cellStyle name="Normal 3 2 3 2 6 2 5" xfId="11859"/>
    <cellStyle name="Normal 3 2 3 2 6 2 6" xfId="34404"/>
    <cellStyle name="Normal 3 2 3 2 6 3" xfId="19550"/>
    <cellStyle name="Normal 3 2 3 2 6 3 2" xfId="38174"/>
    <cellStyle name="Normal 3 2 3 2 6 4" xfId="24324"/>
    <cellStyle name="Normal 3 2 3 2 6 4 2" xfId="42938"/>
    <cellStyle name="Normal 3 2 3 2 6 5" xfId="28608"/>
    <cellStyle name="Normal 3 2 3 2 6 5 2" xfId="47222"/>
    <cellStyle name="Normal 3 2 3 2 6 6" xfId="10345"/>
    <cellStyle name="Normal 3 2 3 2 6 7" xfId="32891"/>
    <cellStyle name="Normal 3 2 3 2 7" xfId="8823"/>
    <cellStyle name="Normal 3 2 3 2 7 2" xfId="22408"/>
    <cellStyle name="Normal 3 2 3 2 7 2 2" xfId="41027"/>
    <cellStyle name="Normal 3 2 3 2 7 3" xfId="26693"/>
    <cellStyle name="Normal 3 2 3 2 7 3 2" xfId="45307"/>
    <cellStyle name="Normal 3 2 3 2 7 4" xfId="30977"/>
    <cellStyle name="Normal 3 2 3 2 7 4 2" xfId="49591"/>
    <cellStyle name="Normal 3 2 3 2 7 5" xfId="11850"/>
    <cellStyle name="Normal 3 2 3 2 7 6" xfId="34395"/>
    <cellStyle name="Normal 3 2 3 2 8" xfId="19541"/>
    <cellStyle name="Normal 3 2 3 2 8 2" xfId="38165"/>
    <cellStyle name="Normal 3 2 3 2 9" xfId="24315"/>
    <cellStyle name="Normal 3 2 3 2 9 2" xfId="42929"/>
    <cellStyle name="Normal 3 2 3 3" xfId="2578"/>
    <cellStyle name="Normal 3 2 3 3 2" xfId="2579"/>
    <cellStyle name="Normal 3 2 3 3 2 2" xfId="8834"/>
    <cellStyle name="Normal 3 2 3 3 2 2 2" xfId="22419"/>
    <cellStyle name="Normal 3 2 3 3 2 2 2 2" xfId="41038"/>
    <cellStyle name="Normal 3 2 3 3 2 2 3" xfId="26704"/>
    <cellStyle name="Normal 3 2 3 3 2 2 3 2" xfId="45318"/>
    <cellStyle name="Normal 3 2 3 3 2 2 4" xfId="30988"/>
    <cellStyle name="Normal 3 2 3 3 2 2 4 2" xfId="49602"/>
    <cellStyle name="Normal 3 2 3 3 2 2 5" xfId="11861"/>
    <cellStyle name="Normal 3 2 3 3 2 2 6" xfId="34406"/>
    <cellStyle name="Normal 3 2 3 3 2 3" xfId="19552"/>
    <cellStyle name="Normal 3 2 3 3 2 3 2" xfId="38176"/>
    <cellStyle name="Normal 3 2 3 3 2 4" xfId="24326"/>
    <cellStyle name="Normal 3 2 3 3 2 4 2" xfId="42940"/>
    <cellStyle name="Normal 3 2 3 3 2 5" xfId="28610"/>
    <cellStyle name="Normal 3 2 3 3 2 5 2" xfId="47224"/>
    <cellStyle name="Normal 3 2 3 3 2 6" xfId="10347"/>
    <cellStyle name="Normal 3 2 3 3 2 7" xfId="32893"/>
    <cellStyle name="Normal 3 2 3 3 3" xfId="8833"/>
    <cellStyle name="Normal 3 2 3 3 3 2" xfId="22418"/>
    <cellStyle name="Normal 3 2 3 3 3 2 2" xfId="41037"/>
    <cellStyle name="Normal 3 2 3 3 3 3" xfId="26703"/>
    <cellStyle name="Normal 3 2 3 3 3 3 2" xfId="45317"/>
    <cellStyle name="Normal 3 2 3 3 3 4" xfId="30987"/>
    <cellStyle name="Normal 3 2 3 3 3 4 2" xfId="49601"/>
    <cellStyle name="Normal 3 2 3 3 3 5" xfId="11860"/>
    <cellStyle name="Normal 3 2 3 3 3 6" xfId="34405"/>
    <cellStyle name="Normal 3 2 3 3 4" xfId="19551"/>
    <cellStyle name="Normal 3 2 3 3 4 2" xfId="38175"/>
    <cellStyle name="Normal 3 2 3 3 5" xfId="24325"/>
    <cellStyle name="Normal 3 2 3 3 5 2" xfId="42939"/>
    <cellStyle name="Normal 3 2 3 3 6" xfId="28609"/>
    <cellStyle name="Normal 3 2 3 3 6 2" xfId="47223"/>
    <cellStyle name="Normal 3 2 3 3 7" xfId="10346"/>
    <cellStyle name="Normal 3 2 3 3 8" xfId="32892"/>
    <cellStyle name="Normal 3 2 3 4" xfId="2580"/>
    <cellStyle name="Normal 3 2 3 4 2" xfId="2581"/>
    <cellStyle name="Normal 3 2 3 4 2 2" xfId="8836"/>
    <cellStyle name="Normal 3 2 3 4 2 2 2" xfId="22421"/>
    <cellStyle name="Normal 3 2 3 4 2 2 2 2" xfId="41040"/>
    <cellStyle name="Normal 3 2 3 4 2 2 3" xfId="26706"/>
    <cellStyle name="Normal 3 2 3 4 2 2 3 2" xfId="45320"/>
    <cellStyle name="Normal 3 2 3 4 2 2 4" xfId="30990"/>
    <cellStyle name="Normal 3 2 3 4 2 2 4 2" xfId="49604"/>
    <cellStyle name="Normal 3 2 3 4 2 2 5" xfId="11863"/>
    <cellStyle name="Normal 3 2 3 4 2 2 6" xfId="34408"/>
    <cellStyle name="Normal 3 2 3 4 2 3" xfId="19554"/>
    <cellStyle name="Normal 3 2 3 4 2 3 2" xfId="38178"/>
    <cellStyle name="Normal 3 2 3 4 2 4" xfId="24328"/>
    <cellStyle name="Normal 3 2 3 4 2 4 2" xfId="42942"/>
    <cellStyle name="Normal 3 2 3 4 2 5" xfId="28612"/>
    <cellStyle name="Normal 3 2 3 4 2 5 2" xfId="47226"/>
    <cellStyle name="Normal 3 2 3 4 2 6" xfId="10349"/>
    <cellStyle name="Normal 3 2 3 4 2 7" xfId="32895"/>
    <cellStyle name="Normal 3 2 3 4 3" xfId="8835"/>
    <cellStyle name="Normal 3 2 3 4 3 2" xfId="22420"/>
    <cellStyle name="Normal 3 2 3 4 3 2 2" xfId="41039"/>
    <cellStyle name="Normal 3 2 3 4 3 3" xfId="26705"/>
    <cellStyle name="Normal 3 2 3 4 3 3 2" xfId="45319"/>
    <cellStyle name="Normal 3 2 3 4 3 4" xfId="30989"/>
    <cellStyle name="Normal 3 2 3 4 3 4 2" xfId="49603"/>
    <cellStyle name="Normal 3 2 3 4 3 5" xfId="11862"/>
    <cellStyle name="Normal 3 2 3 4 3 6" xfId="34407"/>
    <cellStyle name="Normal 3 2 3 4 4" xfId="19553"/>
    <cellStyle name="Normal 3 2 3 4 4 2" xfId="38177"/>
    <cellStyle name="Normal 3 2 3 4 5" xfId="24327"/>
    <cellStyle name="Normal 3 2 3 4 5 2" xfId="42941"/>
    <cellStyle name="Normal 3 2 3 4 6" xfId="28611"/>
    <cellStyle name="Normal 3 2 3 4 6 2" xfId="47225"/>
    <cellStyle name="Normal 3 2 3 4 7" xfId="10348"/>
    <cellStyle name="Normal 3 2 3 4 8" xfId="32894"/>
    <cellStyle name="Normal 3 2 3 5" xfId="2582"/>
    <cellStyle name="Normal 3 2 3 5 2" xfId="2583"/>
    <cellStyle name="Normal 3 2 3 5 2 2" xfId="8838"/>
    <cellStyle name="Normal 3 2 3 5 2 2 2" xfId="22423"/>
    <cellStyle name="Normal 3 2 3 5 2 2 2 2" xfId="41042"/>
    <cellStyle name="Normal 3 2 3 5 2 2 3" xfId="26708"/>
    <cellStyle name="Normal 3 2 3 5 2 2 3 2" xfId="45322"/>
    <cellStyle name="Normal 3 2 3 5 2 2 4" xfId="30992"/>
    <cellStyle name="Normal 3 2 3 5 2 2 4 2" xfId="49606"/>
    <cellStyle name="Normal 3 2 3 5 2 2 5" xfId="11865"/>
    <cellStyle name="Normal 3 2 3 5 2 2 6" xfId="34410"/>
    <cellStyle name="Normal 3 2 3 5 2 3" xfId="19556"/>
    <cellStyle name="Normal 3 2 3 5 2 3 2" xfId="38180"/>
    <cellStyle name="Normal 3 2 3 5 2 4" xfId="24330"/>
    <cellStyle name="Normal 3 2 3 5 2 4 2" xfId="42944"/>
    <cellStyle name="Normal 3 2 3 5 2 5" xfId="28614"/>
    <cellStyle name="Normal 3 2 3 5 2 5 2" xfId="47228"/>
    <cellStyle name="Normal 3 2 3 5 2 6" xfId="10351"/>
    <cellStyle name="Normal 3 2 3 5 2 7" xfId="32897"/>
    <cellStyle name="Normal 3 2 3 5 3" xfId="8837"/>
    <cellStyle name="Normal 3 2 3 5 3 2" xfId="22422"/>
    <cellStyle name="Normal 3 2 3 5 3 2 2" xfId="41041"/>
    <cellStyle name="Normal 3 2 3 5 3 3" xfId="26707"/>
    <cellStyle name="Normal 3 2 3 5 3 3 2" xfId="45321"/>
    <cellStyle name="Normal 3 2 3 5 3 4" xfId="30991"/>
    <cellStyle name="Normal 3 2 3 5 3 4 2" xfId="49605"/>
    <cellStyle name="Normal 3 2 3 5 3 5" xfId="11864"/>
    <cellStyle name="Normal 3 2 3 5 3 6" xfId="34409"/>
    <cellStyle name="Normal 3 2 3 5 4" xfId="19555"/>
    <cellStyle name="Normal 3 2 3 5 4 2" xfId="38179"/>
    <cellStyle name="Normal 3 2 3 5 5" xfId="24329"/>
    <cellStyle name="Normal 3 2 3 5 5 2" xfId="42943"/>
    <cellStyle name="Normal 3 2 3 5 6" xfId="28613"/>
    <cellStyle name="Normal 3 2 3 5 6 2" xfId="47227"/>
    <cellStyle name="Normal 3 2 3 5 7" xfId="10350"/>
    <cellStyle name="Normal 3 2 3 5 8" xfId="32896"/>
    <cellStyle name="Normal 3 2 3 6" xfId="2584"/>
    <cellStyle name="Normal 3 2 3 6 2" xfId="2585"/>
    <cellStyle name="Normal 3 2 3 6 2 2" xfId="8840"/>
    <cellStyle name="Normal 3 2 3 6 2 2 2" xfId="22425"/>
    <cellStyle name="Normal 3 2 3 6 2 2 2 2" xfId="41044"/>
    <cellStyle name="Normal 3 2 3 6 2 2 3" xfId="26710"/>
    <cellStyle name="Normal 3 2 3 6 2 2 3 2" xfId="45324"/>
    <cellStyle name="Normal 3 2 3 6 2 2 4" xfId="30994"/>
    <cellStyle name="Normal 3 2 3 6 2 2 4 2" xfId="49608"/>
    <cellStyle name="Normal 3 2 3 6 2 2 5" xfId="11867"/>
    <cellStyle name="Normal 3 2 3 6 2 2 6" xfId="34412"/>
    <cellStyle name="Normal 3 2 3 6 2 3" xfId="19558"/>
    <cellStyle name="Normal 3 2 3 6 2 3 2" xfId="38182"/>
    <cellStyle name="Normal 3 2 3 6 2 4" xfId="24332"/>
    <cellStyle name="Normal 3 2 3 6 2 4 2" xfId="42946"/>
    <cellStyle name="Normal 3 2 3 6 2 5" xfId="28616"/>
    <cellStyle name="Normal 3 2 3 6 2 5 2" xfId="47230"/>
    <cellStyle name="Normal 3 2 3 6 2 6" xfId="10353"/>
    <cellStyle name="Normal 3 2 3 6 2 7" xfId="32899"/>
    <cellStyle name="Normal 3 2 3 6 3" xfId="8839"/>
    <cellStyle name="Normal 3 2 3 6 3 2" xfId="22424"/>
    <cellStyle name="Normal 3 2 3 6 3 2 2" xfId="41043"/>
    <cellStyle name="Normal 3 2 3 6 3 3" xfId="26709"/>
    <cellStyle name="Normal 3 2 3 6 3 3 2" xfId="45323"/>
    <cellStyle name="Normal 3 2 3 6 3 4" xfId="30993"/>
    <cellStyle name="Normal 3 2 3 6 3 4 2" xfId="49607"/>
    <cellStyle name="Normal 3 2 3 6 3 5" xfId="11866"/>
    <cellStyle name="Normal 3 2 3 6 3 6" xfId="34411"/>
    <cellStyle name="Normal 3 2 3 6 4" xfId="19557"/>
    <cellStyle name="Normal 3 2 3 6 4 2" xfId="38181"/>
    <cellStyle name="Normal 3 2 3 6 5" xfId="24331"/>
    <cellStyle name="Normal 3 2 3 6 5 2" xfId="42945"/>
    <cellStyle name="Normal 3 2 3 6 6" xfId="28615"/>
    <cellStyle name="Normal 3 2 3 6 6 2" xfId="47229"/>
    <cellStyle name="Normal 3 2 3 6 7" xfId="10352"/>
    <cellStyle name="Normal 3 2 3 6 8" xfId="32898"/>
    <cellStyle name="Normal 3 2 3 7" xfId="2586"/>
    <cellStyle name="Normal 3 2 3 7 2" xfId="2587"/>
    <cellStyle name="Normal 3 2 3 7 2 2" xfId="8842"/>
    <cellStyle name="Normal 3 2 3 7 2 2 2" xfId="22427"/>
    <cellStyle name="Normal 3 2 3 7 2 2 2 2" xfId="41046"/>
    <cellStyle name="Normal 3 2 3 7 2 2 3" xfId="26712"/>
    <cellStyle name="Normal 3 2 3 7 2 2 3 2" xfId="45326"/>
    <cellStyle name="Normal 3 2 3 7 2 2 4" xfId="30996"/>
    <cellStyle name="Normal 3 2 3 7 2 2 4 2" xfId="49610"/>
    <cellStyle name="Normal 3 2 3 7 2 2 5" xfId="11869"/>
    <cellStyle name="Normal 3 2 3 7 2 2 6" xfId="34414"/>
    <cellStyle name="Normal 3 2 3 7 2 3" xfId="19560"/>
    <cellStyle name="Normal 3 2 3 7 2 3 2" xfId="38184"/>
    <cellStyle name="Normal 3 2 3 7 2 4" xfId="24334"/>
    <cellStyle name="Normal 3 2 3 7 2 4 2" xfId="42948"/>
    <cellStyle name="Normal 3 2 3 7 2 5" xfId="28618"/>
    <cellStyle name="Normal 3 2 3 7 2 5 2" xfId="47232"/>
    <cellStyle name="Normal 3 2 3 7 2 6" xfId="10355"/>
    <cellStyle name="Normal 3 2 3 7 2 7" xfId="32901"/>
    <cellStyle name="Normal 3 2 3 7 3" xfId="8841"/>
    <cellStyle name="Normal 3 2 3 7 3 2" xfId="22426"/>
    <cellStyle name="Normal 3 2 3 7 3 2 2" xfId="41045"/>
    <cellStyle name="Normal 3 2 3 7 3 3" xfId="26711"/>
    <cellStyle name="Normal 3 2 3 7 3 3 2" xfId="45325"/>
    <cellStyle name="Normal 3 2 3 7 3 4" xfId="30995"/>
    <cellStyle name="Normal 3 2 3 7 3 4 2" xfId="49609"/>
    <cellStyle name="Normal 3 2 3 7 3 5" xfId="11868"/>
    <cellStyle name="Normal 3 2 3 7 3 6" xfId="34413"/>
    <cellStyle name="Normal 3 2 3 7 4" xfId="19559"/>
    <cellStyle name="Normal 3 2 3 7 4 2" xfId="38183"/>
    <cellStyle name="Normal 3 2 3 7 5" xfId="24333"/>
    <cellStyle name="Normal 3 2 3 7 5 2" xfId="42947"/>
    <cellStyle name="Normal 3 2 3 7 6" xfId="28617"/>
    <cellStyle name="Normal 3 2 3 7 6 2" xfId="47231"/>
    <cellStyle name="Normal 3 2 3 7 7" xfId="10354"/>
    <cellStyle name="Normal 3 2 3 7 8" xfId="32900"/>
    <cellStyle name="Normal 3 2 3 8" xfId="2588"/>
    <cellStyle name="Normal 3 2 3 8 2" xfId="2589"/>
    <cellStyle name="Normal 3 2 3 8 2 2" xfId="8844"/>
    <cellStyle name="Normal 3 2 3 8 2 2 2" xfId="22429"/>
    <cellStyle name="Normal 3 2 3 8 2 2 2 2" xfId="41048"/>
    <cellStyle name="Normal 3 2 3 8 2 2 3" xfId="26714"/>
    <cellStyle name="Normal 3 2 3 8 2 2 3 2" xfId="45328"/>
    <cellStyle name="Normal 3 2 3 8 2 2 4" xfId="30998"/>
    <cellStyle name="Normal 3 2 3 8 2 2 4 2" xfId="49612"/>
    <cellStyle name="Normal 3 2 3 8 2 2 5" xfId="11871"/>
    <cellStyle name="Normal 3 2 3 8 2 2 6" xfId="34416"/>
    <cellStyle name="Normal 3 2 3 8 2 3" xfId="19562"/>
    <cellStyle name="Normal 3 2 3 8 2 3 2" xfId="38186"/>
    <cellStyle name="Normal 3 2 3 8 2 4" xfId="24336"/>
    <cellStyle name="Normal 3 2 3 8 2 4 2" xfId="42950"/>
    <cellStyle name="Normal 3 2 3 8 2 5" xfId="28620"/>
    <cellStyle name="Normal 3 2 3 8 2 5 2" xfId="47234"/>
    <cellStyle name="Normal 3 2 3 8 2 6" xfId="10357"/>
    <cellStyle name="Normal 3 2 3 8 2 7" xfId="32903"/>
    <cellStyle name="Normal 3 2 3 8 3" xfId="8843"/>
    <cellStyle name="Normal 3 2 3 8 3 2" xfId="22428"/>
    <cellStyle name="Normal 3 2 3 8 3 2 2" xfId="41047"/>
    <cellStyle name="Normal 3 2 3 8 3 3" xfId="26713"/>
    <cellStyle name="Normal 3 2 3 8 3 3 2" xfId="45327"/>
    <cellStyle name="Normal 3 2 3 8 3 4" xfId="30997"/>
    <cellStyle name="Normal 3 2 3 8 3 4 2" xfId="49611"/>
    <cellStyle name="Normal 3 2 3 8 3 5" xfId="11870"/>
    <cellStyle name="Normal 3 2 3 8 3 6" xfId="34415"/>
    <cellStyle name="Normal 3 2 3 8 4" xfId="19561"/>
    <cellStyle name="Normal 3 2 3 8 4 2" xfId="38185"/>
    <cellStyle name="Normal 3 2 3 8 5" xfId="24335"/>
    <cellStyle name="Normal 3 2 3 8 5 2" xfId="42949"/>
    <cellStyle name="Normal 3 2 3 8 6" xfId="28619"/>
    <cellStyle name="Normal 3 2 3 8 6 2" xfId="47233"/>
    <cellStyle name="Normal 3 2 3 8 7" xfId="10356"/>
    <cellStyle name="Normal 3 2 3 8 8" xfId="32902"/>
    <cellStyle name="Normal 3 2 3 9" xfId="2590"/>
    <cellStyle name="Normal 3 2 3 9 2" xfId="2591"/>
    <cellStyle name="Normal 3 2 3 9 2 2" xfId="8846"/>
    <cellStyle name="Normal 3 2 3 9 2 2 2" xfId="22431"/>
    <cellStyle name="Normal 3 2 3 9 2 2 2 2" xfId="41050"/>
    <cellStyle name="Normal 3 2 3 9 2 2 3" xfId="26716"/>
    <cellStyle name="Normal 3 2 3 9 2 2 3 2" xfId="45330"/>
    <cellStyle name="Normal 3 2 3 9 2 2 4" xfId="31000"/>
    <cellStyle name="Normal 3 2 3 9 2 2 4 2" xfId="49614"/>
    <cellStyle name="Normal 3 2 3 9 2 2 5" xfId="11873"/>
    <cellStyle name="Normal 3 2 3 9 2 2 6" xfId="34418"/>
    <cellStyle name="Normal 3 2 3 9 2 3" xfId="19564"/>
    <cellStyle name="Normal 3 2 3 9 2 3 2" xfId="38188"/>
    <cellStyle name="Normal 3 2 3 9 2 4" xfId="24338"/>
    <cellStyle name="Normal 3 2 3 9 2 4 2" xfId="42952"/>
    <cellStyle name="Normal 3 2 3 9 2 5" xfId="28622"/>
    <cellStyle name="Normal 3 2 3 9 2 5 2" xfId="47236"/>
    <cellStyle name="Normal 3 2 3 9 2 6" xfId="10359"/>
    <cellStyle name="Normal 3 2 3 9 2 7" xfId="32905"/>
    <cellStyle name="Normal 3 2 3 9 3" xfId="8845"/>
    <cellStyle name="Normal 3 2 3 9 3 2" xfId="22430"/>
    <cellStyle name="Normal 3 2 3 9 3 2 2" xfId="41049"/>
    <cellStyle name="Normal 3 2 3 9 3 3" xfId="26715"/>
    <cellStyle name="Normal 3 2 3 9 3 3 2" xfId="45329"/>
    <cellStyle name="Normal 3 2 3 9 3 4" xfId="30999"/>
    <cellStyle name="Normal 3 2 3 9 3 4 2" xfId="49613"/>
    <cellStyle name="Normal 3 2 3 9 3 5" xfId="11872"/>
    <cellStyle name="Normal 3 2 3 9 3 6" xfId="34417"/>
    <cellStyle name="Normal 3 2 3 9 4" xfId="19563"/>
    <cellStyle name="Normal 3 2 3 9 4 2" xfId="38187"/>
    <cellStyle name="Normal 3 2 3 9 5" xfId="24337"/>
    <cellStyle name="Normal 3 2 3 9 5 2" xfId="42951"/>
    <cellStyle name="Normal 3 2 3 9 6" xfId="28621"/>
    <cellStyle name="Normal 3 2 3 9 6 2" xfId="47235"/>
    <cellStyle name="Normal 3 2 3 9 7" xfId="10358"/>
    <cellStyle name="Normal 3 2 3 9 8" xfId="32904"/>
    <cellStyle name="Normal 3 2 4" xfId="2592"/>
    <cellStyle name="Normal 3 2 4 10" xfId="28623"/>
    <cellStyle name="Normal 3 2 4 10 2" xfId="47237"/>
    <cellStyle name="Normal 3 2 4 11" xfId="10360"/>
    <cellStyle name="Normal 3 2 4 12" xfId="32906"/>
    <cellStyle name="Normal 3 2 4 2" xfId="2593"/>
    <cellStyle name="Normal 3 2 4 2 2" xfId="2594"/>
    <cellStyle name="Normal 3 2 4 2 2 2" xfId="8849"/>
    <cellStyle name="Normal 3 2 4 2 2 2 2" xfId="22434"/>
    <cellStyle name="Normal 3 2 4 2 2 2 2 2" xfId="41053"/>
    <cellStyle name="Normal 3 2 4 2 2 2 3" xfId="26719"/>
    <cellStyle name="Normal 3 2 4 2 2 2 3 2" xfId="45333"/>
    <cellStyle name="Normal 3 2 4 2 2 2 4" xfId="31003"/>
    <cellStyle name="Normal 3 2 4 2 2 2 4 2" xfId="49617"/>
    <cellStyle name="Normal 3 2 4 2 2 2 5" xfId="11876"/>
    <cellStyle name="Normal 3 2 4 2 2 2 6" xfId="34421"/>
    <cellStyle name="Normal 3 2 4 2 2 3" xfId="19567"/>
    <cellStyle name="Normal 3 2 4 2 2 3 2" xfId="38191"/>
    <cellStyle name="Normal 3 2 4 2 2 4" xfId="24341"/>
    <cellStyle name="Normal 3 2 4 2 2 4 2" xfId="42955"/>
    <cellStyle name="Normal 3 2 4 2 2 5" xfId="28625"/>
    <cellStyle name="Normal 3 2 4 2 2 5 2" xfId="47239"/>
    <cellStyle name="Normal 3 2 4 2 2 6" xfId="10362"/>
    <cellStyle name="Normal 3 2 4 2 2 7" xfId="32908"/>
    <cellStyle name="Normal 3 2 4 2 3" xfId="8848"/>
    <cellStyle name="Normal 3 2 4 2 3 2" xfId="22433"/>
    <cellStyle name="Normal 3 2 4 2 3 2 2" xfId="41052"/>
    <cellStyle name="Normal 3 2 4 2 3 3" xfId="26718"/>
    <cellStyle name="Normal 3 2 4 2 3 3 2" xfId="45332"/>
    <cellStyle name="Normal 3 2 4 2 3 4" xfId="31002"/>
    <cellStyle name="Normal 3 2 4 2 3 4 2" xfId="49616"/>
    <cellStyle name="Normal 3 2 4 2 3 5" xfId="11875"/>
    <cellStyle name="Normal 3 2 4 2 3 6" xfId="34420"/>
    <cellStyle name="Normal 3 2 4 2 4" xfId="19566"/>
    <cellStyle name="Normal 3 2 4 2 4 2" xfId="38190"/>
    <cellStyle name="Normal 3 2 4 2 5" xfId="24340"/>
    <cellStyle name="Normal 3 2 4 2 5 2" xfId="42954"/>
    <cellStyle name="Normal 3 2 4 2 6" xfId="28624"/>
    <cellStyle name="Normal 3 2 4 2 6 2" xfId="47238"/>
    <cellStyle name="Normal 3 2 4 2 7" xfId="10361"/>
    <cellStyle name="Normal 3 2 4 2 8" xfId="32907"/>
    <cellStyle name="Normal 3 2 4 3" xfId="2595"/>
    <cellStyle name="Normal 3 2 4 3 2" xfId="2596"/>
    <cellStyle name="Normal 3 2 4 3 2 2" xfId="8851"/>
    <cellStyle name="Normal 3 2 4 3 2 2 2" xfId="22436"/>
    <cellStyle name="Normal 3 2 4 3 2 2 2 2" xfId="41055"/>
    <cellStyle name="Normal 3 2 4 3 2 2 3" xfId="26721"/>
    <cellStyle name="Normal 3 2 4 3 2 2 3 2" xfId="45335"/>
    <cellStyle name="Normal 3 2 4 3 2 2 4" xfId="31005"/>
    <cellStyle name="Normal 3 2 4 3 2 2 4 2" xfId="49619"/>
    <cellStyle name="Normal 3 2 4 3 2 2 5" xfId="11878"/>
    <cellStyle name="Normal 3 2 4 3 2 2 6" xfId="34423"/>
    <cellStyle name="Normal 3 2 4 3 2 3" xfId="19569"/>
    <cellStyle name="Normal 3 2 4 3 2 3 2" xfId="38193"/>
    <cellStyle name="Normal 3 2 4 3 2 4" xfId="24343"/>
    <cellStyle name="Normal 3 2 4 3 2 4 2" xfId="42957"/>
    <cellStyle name="Normal 3 2 4 3 2 5" xfId="28627"/>
    <cellStyle name="Normal 3 2 4 3 2 5 2" xfId="47241"/>
    <cellStyle name="Normal 3 2 4 3 2 6" xfId="10364"/>
    <cellStyle name="Normal 3 2 4 3 2 7" xfId="32910"/>
    <cellStyle name="Normal 3 2 4 3 3" xfId="8850"/>
    <cellStyle name="Normal 3 2 4 3 3 2" xfId="22435"/>
    <cellStyle name="Normal 3 2 4 3 3 2 2" xfId="41054"/>
    <cellStyle name="Normal 3 2 4 3 3 3" xfId="26720"/>
    <cellStyle name="Normal 3 2 4 3 3 3 2" xfId="45334"/>
    <cellStyle name="Normal 3 2 4 3 3 4" xfId="31004"/>
    <cellStyle name="Normal 3 2 4 3 3 4 2" xfId="49618"/>
    <cellStyle name="Normal 3 2 4 3 3 5" xfId="11877"/>
    <cellStyle name="Normal 3 2 4 3 3 6" xfId="34422"/>
    <cellStyle name="Normal 3 2 4 3 4" xfId="19568"/>
    <cellStyle name="Normal 3 2 4 3 4 2" xfId="38192"/>
    <cellStyle name="Normal 3 2 4 3 5" xfId="24342"/>
    <cellStyle name="Normal 3 2 4 3 5 2" xfId="42956"/>
    <cellStyle name="Normal 3 2 4 3 6" xfId="28626"/>
    <cellStyle name="Normal 3 2 4 3 6 2" xfId="47240"/>
    <cellStyle name="Normal 3 2 4 3 7" xfId="10363"/>
    <cellStyle name="Normal 3 2 4 3 8" xfId="32909"/>
    <cellStyle name="Normal 3 2 4 4" xfId="2597"/>
    <cellStyle name="Normal 3 2 4 4 2" xfId="2598"/>
    <cellStyle name="Normal 3 2 4 4 2 2" xfId="8853"/>
    <cellStyle name="Normal 3 2 4 4 2 2 2" xfId="22438"/>
    <cellStyle name="Normal 3 2 4 4 2 2 2 2" xfId="41057"/>
    <cellStyle name="Normal 3 2 4 4 2 2 3" xfId="26723"/>
    <cellStyle name="Normal 3 2 4 4 2 2 3 2" xfId="45337"/>
    <cellStyle name="Normal 3 2 4 4 2 2 4" xfId="31007"/>
    <cellStyle name="Normal 3 2 4 4 2 2 4 2" xfId="49621"/>
    <cellStyle name="Normal 3 2 4 4 2 2 5" xfId="11880"/>
    <cellStyle name="Normal 3 2 4 4 2 2 6" xfId="34425"/>
    <cellStyle name="Normal 3 2 4 4 2 3" xfId="19571"/>
    <cellStyle name="Normal 3 2 4 4 2 3 2" xfId="38195"/>
    <cellStyle name="Normal 3 2 4 4 2 4" xfId="24345"/>
    <cellStyle name="Normal 3 2 4 4 2 4 2" xfId="42959"/>
    <cellStyle name="Normal 3 2 4 4 2 5" xfId="28629"/>
    <cellStyle name="Normal 3 2 4 4 2 5 2" xfId="47243"/>
    <cellStyle name="Normal 3 2 4 4 2 6" xfId="10366"/>
    <cellStyle name="Normal 3 2 4 4 2 7" xfId="32912"/>
    <cellStyle name="Normal 3 2 4 4 3" xfId="8852"/>
    <cellStyle name="Normal 3 2 4 4 3 2" xfId="22437"/>
    <cellStyle name="Normal 3 2 4 4 3 2 2" xfId="41056"/>
    <cellStyle name="Normal 3 2 4 4 3 3" xfId="26722"/>
    <cellStyle name="Normal 3 2 4 4 3 3 2" xfId="45336"/>
    <cellStyle name="Normal 3 2 4 4 3 4" xfId="31006"/>
    <cellStyle name="Normal 3 2 4 4 3 4 2" xfId="49620"/>
    <cellStyle name="Normal 3 2 4 4 3 5" xfId="11879"/>
    <cellStyle name="Normal 3 2 4 4 3 6" xfId="34424"/>
    <cellStyle name="Normal 3 2 4 4 4" xfId="19570"/>
    <cellStyle name="Normal 3 2 4 4 4 2" xfId="38194"/>
    <cellStyle name="Normal 3 2 4 4 5" xfId="24344"/>
    <cellStyle name="Normal 3 2 4 4 5 2" xfId="42958"/>
    <cellStyle name="Normal 3 2 4 4 6" xfId="28628"/>
    <cellStyle name="Normal 3 2 4 4 6 2" xfId="47242"/>
    <cellStyle name="Normal 3 2 4 4 7" xfId="10365"/>
    <cellStyle name="Normal 3 2 4 4 8" xfId="32911"/>
    <cellStyle name="Normal 3 2 4 5" xfId="2599"/>
    <cellStyle name="Normal 3 2 4 5 2" xfId="2600"/>
    <cellStyle name="Normal 3 2 4 5 2 2" xfId="8855"/>
    <cellStyle name="Normal 3 2 4 5 2 2 2" xfId="22440"/>
    <cellStyle name="Normal 3 2 4 5 2 2 2 2" xfId="41059"/>
    <cellStyle name="Normal 3 2 4 5 2 2 3" xfId="26725"/>
    <cellStyle name="Normal 3 2 4 5 2 2 3 2" xfId="45339"/>
    <cellStyle name="Normal 3 2 4 5 2 2 4" xfId="31009"/>
    <cellStyle name="Normal 3 2 4 5 2 2 4 2" xfId="49623"/>
    <cellStyle name="Normal 3 2 4 5 2 2 5" xfId="11882"/>
    <cellStyle name="Normal 3 2 4 5 2 2 6" xfId="34427"/>
    <cellStyle name="Normal 3 2 4 5 2 3" xfId="19573"/>
    <cellStyle name="Normal 3 2 4 5 2 3 2" xfId="38197"/>
    <cellStyle name="Normal 3 2 4 5 2 4" xfId="24347"/>
    <cellStyle name="Normal 3 2 4 5 2 4 2" xfId="42961"/>
    <cellStyle name="Normal 3 2 4 5 2 5" xfId="28631"/>
    <cellStyle name="Normal 3 2 4 5 2 5 2" xfId="47245"/>
    <cellStyle name="Normal 3 2 4 5 2 6" xfId="10368"/>
    <cellStyle name="Normal 3 2 4 5 2 7" xfId="32914"/>
    <cellStyle name="Normal 3 2 4 5 3" xfId="8854"/>
    <cellStyle name="Normal 3 2 4 5 3 2" xfId="22439"/>
    <cellStyle name="Normal 3 2 4 5 3 2 2" xfId="41058"/>
    <cellStyle name="Normal 3 2 4 5 3 3" xfId="26724"/>
    <cellStyle name="Normal 3 2 4 5 3 3 2" xfId="45338"/>
    <cellStyle name="Normal 3 2 4 5 3 4" xfId="31008"/>
    <cellStyle name="Normal 3 2 4 5 3 4 2" xfId="49622"/>
    <cellStyle name="Normal 3 2 4 5 3 5" xfId="11881"/>
    <cellStyle name="Normal 3 2 4 5 3 6" xfId="34426"/>
    <cellStyle name="Normal 3 2 4 5 4" xfId="19572"/>
    <cellStyle name="Normal 3 2 4 5 4 2" xfId="38196"/>
    <cellStyle name="Normal 3 2 4 5 5" xfId="24346"/>
    <cellStyle name="Normal 3 2 4 5 5 2" xfId="42960"/>
    <cellStyle name="Normal 3 2 4 5 6" xfId="28630"/>
    <cellStyle name="Normal 3 2 4 5 6 2" xfId="47244"/>
    <cellStyle name="Normal 3 2 4 5 7" xfId="10367"/>
    <cellStyle name="Normal 3 2 4 5 8" xfId="32913"/>
    <cellStyle name="Normal 3 2 4 6" xfId="2601"/>
    <cellStyle name="Normal 3 2 4 6 2" xfId="8856"/>
    <cellStyle name="Normal 3 2 4 6 2 2" xfId="22441"/>
    <cellStyle name="Normal 3 2 4 6 2 2 2" xfId="41060"/>
    <cellStyle name="Normal 3 2 4 6 2 3" xfId="26726"/>
    <cellStyle name="Normal 3 2 4 6 2 3 2" xfId="45340"/>
    <cellStyle name="Normal 3 2 4 6 2 4" xfId="31010"/>
    <cellStyle name="Normal 3 2 4 6 2 4 2" xfId="49624"/>
    <cellStyle name="Normal 3 2 4 6 2 5" xfId="11883"/>
    <cellStyle name="Normal 3 2 4 6 2 6" xfId="34428"/>
    <cellStyle name="Normal 3 2 4 6 3" xfId="19574"/>
    <cellStyle name="Normal 3 2 4 6 3 2" xfId="38198"/>
    <cellStyle name="Normal 3 2 4 6 4" xfId="24348"/>
    <cellStyle name="Normal 3 2 4 6 4 2" xfId="42962"/>
    <cellStyle name="Normal 3 2 4 6 5" xfId="28632"/>
    <cellStyle name="Normal 3 2 4 6 5 2" xfId="47246"/>
    <cellStyle name="Normal 3 2 4 6 6" xfId="10369"/>
    <cellStyle name="Normal 3 2 4 6 7" xfId="32915"/>
    <cellStyle name="Normal 3 2 4 7" xfId="8847"/>
    <cellStyle name="Normal 3 2 4 7 2" xfId="22432"/>
    <cellStyle name="Normal 3 2 4 7 2 2" xfId="41051"/>
    <cellStyle name="Normal 3 2 4 7 3" xfId="26717"/>
    <cellStyle name="Normal 3 2 4 7 3 2" xfId="45331"/>
    <cellStyle name="Normal 3 2 4 7 4" xfId="31001"/>
    <cellStyle name="Normal 3 2 4 7 4 2" xfId="49615"/>
    <cellStyle name="Normal 3 2 4 7 5" xfId="11874"/>
    <cellStyle name="Normal 3 2 4 7 6" xfId="34419"/>
    <cellStyle name="Normal 3 2 4 8" xfId="19565"/>
    <cellStyle name="Normal 3 2 4 8 2" xfId="38189"/>
    <cellStyle name="Normal 3 2 4 9" xfId="24339"/>
    <cellStyle name="Normal 3 2 4 9 2" xfId="42953"/>
    <cellStyle name="Normal 3 2 5" xfId="2602"/>
    <cellStyle name="Normal 3 2 5 10" xfId="28633"/>
    <cellStyle name="Normal 3 2 5 10 2" xfId="47247"/>
    <cellStyle name="Normal 3 2 5 11" xfId="10370"/>
    <cellStyle name="Normal 3 2 5 12" xfId="32916"/>
    <cellStyle name="Normal 3 2 5 2" xfId="2603"/>
    <cellStyle name="Normal 3 2 5 2 2" xfId="2604"/>
    <cellStyle name="Normal 3 2 5 2 2 2" xfId="8859"/>
    <cellStyle name="Normal 3 2 5 2 2 2 2" xfId="22444"/>
    <cellStyle name="Normal 3 2 5 2 2 2 2 2" xfId="41063"/>
    <cellStyle name="Normal 3 2 5 2 2 2 3" xfId="26729"/>
    <cellStyle name="Normal 3 2 5 2 2 2 3 2" xfId="45343"/>
    <cellStyle name="Normal 3 2 5 2 2 2 4" xfId="31013"/>
    <cellStyle name="Normal 3 2 5 2 2 2 4 2" xfId="49627"/>
    <cellStyle name="Normal 3 2 5 2 2 2 5" xfId="11886"/>
    <cellStyle name="Normal 3 2 5 2 2 2 6" xfId="34431"/>
    <cellStyle name="Normal 3 2 5 2 2 3" xfId="19577"/>
    <cellStyle name="Normal 3 2 5 2 2 3 2" xfId="38201"/>
    <cellStyle name="Normal 3 2 5 2 2 4" xfId="24351"/>
    <cellStyle name="Normal 3 2 5 2 2 4 2" xfId="42965"/>
    <cellStyle name="Normal 3 2 5 2 2 5" xfId="28635"/>
    <cellStyle name="Normal 3 2 5 2 2 5 2" xfId="47249"/>
    <cellStyle name="Normal 3 2 5 2 2 6" xfId="10372"/>
    <cellStyle name="Normal 3 2 5 2 2 7" xfId="32918"/>
    <cellStyle name="Normal 3 2 5 2 3" xfId="8858"/>
    <cellStyle name="Normal 3 2 5 2 3 2" xfId="22443"/>
    <cellStyle name="Normal 3 2 5 2 3 2 2" xfId="41062"/>
    <cellStyle name="Normal 3 2 5 2 3 3" xfId="26728"/>
    <cellStyle name="Normal 3 2 5 2 3 3 2" xfId="45342"/>
    <cellStyle name="Normal 3 2 5 2 3 4" xfId="31012"/>
    <cellStyle name="Normal 3 2 5 2 3 4 2" xfId="49626"/>
    <cellStyle name="Normal 3 2 5 2 3 5" xfId="11885"/>
    <cellStyle name="Normal 3 2 5 2 3 6" xfId="34430"/>
    <cellStyle name="Normal 3 2 5 2 4" xfId="19576"/>
    <cellStyle name="Normal 3 2 5 2 4 2" xfId="38200"/>
    <cellStyle name="Normal 3 2 5 2 5" xfId="24350"/>
    <cellStyle name="Normal 3 2 5 2 5 2" xfId="42964"/>
    <cellStyle name="Normal 3 2 5 2 6" xfId="28634"/>
    <cellStyle name="Normal 3 2 5 2 6 2" xfId="47248"/>
    <cellStyle name="Normal 3 2 5 2 7" xfId="10371"/>
    <cellStyle name="Normal 3 2 5 2 8" xfId="32917"/>
    <cellStyle name="Normal 3 2 5 3" xfId="2605"/>
    <cellStyle name="Normal 3 2 5 3 2" xfId="2606"/>
    <cellStyle name="Normal 3 2 5 3 2 2" xfId="8861"/>
    <cellStyle name="Normal 3 2 5 3 2 2 2" xfId="22446"/>
    <cellStyle name="Normal 3 2 5 3 2 2 2 2" xfId="41065"/>
    <cellStyle name="Normal 3 2 5 3 2 2 3" xfId="26731"/>
    <cellStyle name="Normal 3 2 5 3 2 2 3 2" xfId="45345"/>
    <cellStyle name="Normal 3 2 5 3 2 2 4" xfId="31015"/>
    <cellStyle name="Normal 3 2 5 3 2 2 4 2" xfId="49629"/>
    <cellStyle name="Normal 3 2 5 3 2 2 5" xfId="11888"/>
    <cellStyle name="Normal 3 2 5 3 2 2 6" xfId="34433"/>
    <cellStyle name="Normal 3 2 5 3 2 3" xfId="19579"/>
    <cellStyle name="Normal 3 2 5 3 2 3 2" xfId="38203"/>
    <cellStyle name="Normal 3 2 5 3 2 4" xfId="24353"/>
    <cellStyle name="Normal 3 2 5 3 2 4 2" xfId="42967"/>
    <cellStyle name="Normal 3 2 5 3 2 5" xfId="28637"/>
    <cellStyle name="Normal 3 2 5 3 2 5 2" xfId="47251"/>
    <cellStyle name="Normal 3 2 5 3 2 6" xfId="10374"/>
    <cellStyle name="Normal 3 2 5 3 2 7" xfId="32920"/>
    <cellStyle name="Normal 3 2 5 3 3" xfId="8860"/>
    <cellStyle name="Normal 3 2 5 3 3 2" xfId="22445"/>
    <cellStyle name="Normal 3 2 5 3 3 2 2" xfId="41064"/>
    <cellStyle name="Normal 3 2 5 3 3 3" xfId="26730"/>
    <cellStyle name="Normal 3 2 5 3 3 3 2" xfId="45344"/>
    <cellStyle name="Normal 3 2 5 3 3 4" xfId="31014"/>
    <cellStyle name="Normal 3 2 5 3 3 4 2" xfId="49628"/>
    <cellStyle name="Normal 3 2 5 3 3 5" xfId="11887"/>
    <cellStyle name="Normal 3 2 5 3 3 6" xfId="34432"/>
    <cellStyle name="Normal 3 2 5 3 4" xfId="19578"/>
    <cellStyle name="Normal 3 2 5 3 4 2" xfId="38202"/>
    <cellStyle name="Normal 3 2 5 3 5" xfId="24352"/>
    <cellStyle name="Normal 3 2 5 3 5 2" xfId="42966"/>
    <cellStyle name="Normal 3 2 5 3 6" xfId="28636"/>
    <cellStyle name="Normal 3 2 5 3 6 2" xfId="47250"/>
    <cellStyle name="Normal 3 2 5 3 7" xfId="10373"/>
    <cellStyle name="Normal 3 2 5 3 8" xfId="32919"/>
    <cellStyle name="Normal 3 2 5 4" xfId="2607"/>
    <cellStyle name="Normal 3 2 5 4 2" xfId="2608"/>
    <cellStyle name="Normal 3 2 5 4 2 2" xfId="8863"/>
    <cellStyle name="Normal 3 2 5 4 2 2 2" xfId="22448"/>
    <cellStyle name="Normal 3 2 5 4 2 2 2 2" xfId="41067"/>
    <cellStyle name="Normal 3 2 5 4 2 2 3" xfId="26733"/>
    <cellStyle name="Normal 3 2 5 4 2 2 3 2" xfId="45347"/>
    <cellStyle name="Normal 3 2 5 4 2 2 4" xfId="31017"/>
    <cellStyle name="Normal 3 2 5 4 2 2 4 2" xfId="49631"/>
    <cellStyle name="Normal 3 2 5 4 2 2 5" xfId="11890"/>
    <cellStyle name="Normal 3 2 5 4 2 2 6" xfId="34435"/>
    <cellStyle name="Normal 3 2 5 4 2 3" xfId="19581"/>
    <cellStyle name="Normal 3 2 5 4 2 3 2" xfId="38205"/>
    <cellStyle name="Normal 3 2 5 4 2 4" xfId="24355"/>
    <cellStyle name="Normal 3 2 5 4 2 4 2" xfId="42969"/>
    <cellStyle name="Normal 3 2 5 4 2 5" xfId="28639"/>
    <cellStyle name="Normal 3 2 5 4 2 5 2" xfId="47253"/>
    <cellStyle name="Normal 3 2 5 4 2 6" xfId="10376"/>
    <cellStyle name="Normal 3 2 5 4 2 7" xfId="32922"/>
    <cellStyle name="Normal 3 2 5 4 3" xfId="8862"/>
    <cellStyle name="Normal 3 2 5 4 3 2" xfId="22447"/>
    <cellStyle name="Normal 3 2 5 4 3 2 2" xfId="41066"/>
    <cellStyle name="Normal 3 2 5 4 3 3" xfId="26732"/>
    <cellStyle name="Normal 3 2 5 4 3 3 2" xfId="45346"/>
    <cellStyle name="Normal 3 2 5 4 3 4" xfId="31016"/>
    <cellStyle name="Normal 3 2 5 4 3 4 2" xfId="49630"/>
    <cellStyle name="Normal 3 2 5 4 3 5" xfId="11889"/>
    <cellStyle name="Normal 3 2 5 4 3 6" xfId="34434"/>
    <cellStyle name="Normal 3 2 5 4 4" xfId="19580"/>
    <cellStyle name="Normal 3 2 5 4 4 2" xfId="38204"/>
    <cellStyle name="Normal 3 2 5 4 5" xfId="24354"/>
    <cellStyle name="Normal 3 2 5 4 5 2" xfId="42968"/>
    <cellStyle name="Normal 3 2 5 4 6" xfId="28638"/>
    <cellStyle name="Normal 3 2 5 4 6 2" xfId="47252"/>
    <cellStyle name="Normal 3 2 5 4 7" xfId="10375"/>
    <cellStyle name="Normal 3 2 5 4 8" xfId="32921"/>
    <cellStyle name="Normal 3 2 5 5" xfId="2609"/>
    <cellStyle name="Normal 3 2 5 5 2" xfId="2610"/>
    <cellStyle name="Normal 3 2 5 5 2 2" xfId="8865"/>
    <cellStyle name="Normal 3 2 5 5 2 2 2" xfId="22450"/>
    <cellStyle name="Normal 3 2 5 5 2 2 2 2" xfId="41069"/>
    <cellStyle name="Normal 3 2 5 5 2 2 3" xfId="26735"/>
    <cellStyle name="Normal 3 2 5 5 2 2 3 2" xfId="45349"/>
    <cellStyle name="Normal 3 2 5 5 2 2 4" xfId="31019"/>
    <cellStyle name="Normal 3 2 5 5 2 2 4 2" xfId="49633"/>
    <cellStyle name="Normal 3 2 5 5 2 2 5" xfId="11892"/>
    <cellStyle name="Normal 3 2 5 5 2 2 6" xfId="34437"/>
    <cellStyle name="Normal 3 2 5 5 2 3" xfId="19583"/>
    <cellStyle name="Normal 3 2 5 5 2 3 2" xfId="38207"/>
    <cellStyle name="Normal 3 2 5 5 2 4" xfId="24357"/>
    <cellStyle name="Normal 3 2 5 5 2 4 2" xfId="42971"/>
    <cellStyle name="Normal 3 2 5 5 2 5" xfId="28641"/>
    <cellStyle name="Normal 3 2 5 5 2 5 2" xfId="47255"/>
    <cellStyle name="Normal 3 2 5 5 2 6" xfId="10378"/>
    <cellStyle name="Normal 3 2 5 5 2 7" xfId="32924"/>
    <cellStyle name="Normal 3 2 5 5 3" xfId="8864"/>
    <cellStyle name="Normal 3 2 5 5 3 2" xfId="22449"/>
    <cellStyle name="Normal 3 2 5 5 3 2 2" xfId="41068"/>
    <cellStyle name="Normal 3 2 5 5 3 3" xfId="26734"/>
    <cellStyle name="Normal 3 2 5 5 3 3 2" xfId="45348"/>
    <cellStyle name="Normal 3 2 5 5 3 4" xfId="31018"/>
    <cellStyle name="Normal 3 2 5 5 3 4 2" xfId="49632"/>
    <cellStyle name="Normal 3 2 5 5 3 5" xfId="11891"/>
    <cellStyle name="Normal 3 2 5 5 3 6" xfId="34436"/>
    <cellStyle name="Normal 3 2 5 5 4" xfId="19582"/>
    <cellStyle name="Normal 3 2 5 5 4 2" xfId="38206"/>
    <cellStyle name="Normal 3 2 5 5 5" xfId="24356"/>
    <cellStyle name="Normal 3 2 5 5 5 2" xfId="42970"/>
    <cellStyle name="Normal 3 2 5 5 6" xfId="28640"/>
    <cellStyle name="Normal 3 2 5 5 6 2" xfId="47254"/>
    <cellStyle name="Normal 3 2 5 5 7" xfId="10377"/>
    <cellStyle name="Normal 3 2 5 5 8" xfId="32923"/>
    <cellStyle name="Normal 3 2 5 6" xfId="2611"/>
    <cellStyle name="Normal 3 2 5 6 2" xfId="8866"/>
    <cellStyle name="Normal 3 2 5 6 2 2" xfId="22451"/>
    <cellStyle name="Normal 3 2 5 6 2 2 2" xfId="41070"/>
    <cellStyle name="Normal 3 2 5 6 2 3" xfId="26736"/>
    <cellStyle name="Normal 3 2 5 6 2 3 2" xfId="45350"/>
    <cellStyle name="Normal 3 2 5 6 2 4" xfId="31020"/>
    <cellStyle name="Normal 3 2 5 6 2 4 2" xfId="49634"/>
    <cellStyle name="Normal 3 2 5 6 2 5" xfId="11893"/>
    <cellStyle name="Normal 3 2 5 6 2 6" xfId="34438"/>
    <cellStyle name="Normal 3 2 5 6 3" xfId="19584"/>
    <cellStyle name="Normal 3 2 5 6 3 2" xfId="38208"/>
    <cellStyle name="Normal 3 2 5 6 4" xfId="24358"/>
    <cellStyle name="Normal 3 2 5 6 4 2" xfId="42972"/>
    <cellStyle name="Normal 3 2 5 6 5" xfId="28642"/>
    <cellStyle name="Normal 3 2 5 6 5 2" xfId="47256"/>
    <cellStyle name="Normal 3 2 5 6 6" xfId="10379"/>
    <cellStyle name="Normal 3 2 5 6 7" xfId="32925"/>
    <cellStyle name="Normal 3 2 5 7" xfId="8857"/>
    <cellStyle name="Normal 3 2 5 7 2" xfId="22442"/>
    <cellStyle name="Normal 3 2 5 7 2 2" xfId="41061"/>
    <cellStyle name="Normal 3 2 5 7 3" xfId="26727"/>
    <cellStyle name="Normal 3 2 5 7 3 2" xfId="45341"/>
    <cellStyle name="Normal 3 2 5 7 4" xfId="31011"/>
    <cellStyle name="Normal 3 2 5 7 4 2" xfId="49625"/>
    <cellStyle name="Normal 3 2 5 7 5" xfId="11884"/>
    <cellStyle name="Normal 3 2 5 7 6" xfId="34429"/>
    <cellStyle name="Normal 3 2 5 8" xfId="19575"/>
    <cellStyle name="Normal 3 2 5 8 2" xfId="38199"/>
    <cellStyle name="Normal 3 2 5 9" xfId="24349"/>
    <cellStyle name="Normal 3 2 5 9 2" xfId="42963"/>
    <cellStyle name="Normal 3 2 6" xfId="2612"/>
    <cellStyle name="Normal 3 2 6 10" xfId="28643"/>
    <cellStyle name="Normal 3 2 6 10 2" xfId="47257"/>
    <cellStyle name="Normal 3 2 6 11" xfId="10380"/>
    <cellStyle name="Normal 3 2 6 12" xfId="32926"/>
    <cellStyle name="Normal 3 2 6 2" xfId="2613"/>
    <cellStyle name="Normal 3 2 6 2 2" xfId="2614"/>
    <cellStyle name="Normal 3 2 6 2 2 2" xfId="8869"/>
    <cellStyle name="Normal 3 2 6 2 2 2 2" xfId="22454"/>
    <cellStyle name="Normal 3 2 6 2 2 2 2 2" xfId="41073"/>
    <cellStyle name="Normal 3 2 6 2 2 2 3" xfId="26739"/>
    <cellStyle name="Normal 3 2 6 2 2 2 3 2" xfId="45353"/>
    <cellStyle name="Normal 3 2 6 2 2 2 4" xfId="31023"/>
    <cellStyle name="Normal 3 2 6 2 2 2 4 2" xfId="49637"/>
    <cellStyle name="Normal 3 2 6 2 2 2 5" xfId="11896"/>
    <cellStyle name="Normal 3 2 6 2 2 2 6" xfId="34441"/>
    <cellStyle name="Normal 3 2 6 2 2 3" xfId="19587"/>
    <cellStyle name="Normal 3 2 6 2 2 3 2" xfId="38211"/>
    <cellStyle name="Normal 3 2 6 2 2 4" xfId="24361"/>
    <cellStyle name="Normal 3 2 6 2 2 4 2" xfId="42975"/>
    <cellStyle name="Normal 3 2 6 2 2 5" xfId="28645"/>
    <cellStyle name="Normal 3 2 6 2 2 5 2" xfId="47259"/>
    <cellStyle name="Normal 3 2 6 2 2 6" xfId="10382"/>
    <cellStyle name="Normal 3 2 6 2 2 7" xfId="32928"/>
    <cellStyle name="Normal 3 2 6 2 3" xfId="8868"/>
    <cellStyle name="Normal 3 2 6 2 3 2" xfId="22453"/>
    <cellStyle name="Normal 3 2 6 2 3 2 2" xfId="41072"/>
    <cellStyle name="Normal 3 2 6 2 3 3" xfId="26738"/>
    <cellStyle name="Normal 3 2 6 2 3 3 2" xfId="45352"/>
    <cellStyle name="Normal 3 2 6 2 3 4" xfId="31022"/>
    <cellStyle name="Normal 3 2 6 2 3 4 2" xfId="49636"/>
    <cellStyle name="Normal 3 2 6 2 3 5" xfId="11895"/>
    <cellStyle name="Normal 3 2 6 2 3 6" xfId="34440"/>
    <cellStyle name="Normal 3 2 6 2 4" xfId="19586"/>
    <cellStyle name="Normal 3 2 6 2 4 2" xfId="38210"/>
    <cellStyle name="Normal 3 2 6 2 5" xfId="24360"/>
    <cellStyle name="Normal 3 2 6 2 5 2" xfId="42974"/>
    <cellStyle name="Normal 3 2 6 2 6" xfId="28644"/>
    <cellStyle name="Normal 3 2 6 2 6 2" xfId="47258"/>
    <cellStyle name="Normal 3 2 6 2 7" xfId="10381"/>
    <cellStyle name="Normal 3 2 6 2 8" xfId="32927"/>
    <cellStyle name="Normal 3 2 6 3" xfId="2615"/>
    <cellStyle name="Normal 3 2 6 3 2" xfId="2616"/>
    <cellStyle name="Normal 3 2 6 3 2 2" xfId="8871"/>
    <cellStyle name="Normal 3 2 6 3 2 2 2" xfId="22456"/>
    <cellStyle name="Normal 3 2 6 3 2 2 2 2" xfId="41075"/>
    <cellStyle name="Normal 3 2 6 3 2 2 3" xfId="26741"/>
    <cellStyle name="Normal 3 2 6 3 2 2 3 2" xfId="45355"/>
    <cellStyle name="Normal 3 2 6 3 2 2 4" xfId="31025"/>
    <cellStyle name="Normal 3 2 6 3 2 2 4 2" xfId="49639"/>
    <cellStyle name="Normal 3 2 6 3 2 2 5" xfId="11898"/>
    <cellStyle name="Normal 3 2 6 3 2 2 6" xfId="34443"/>
    <cellStyle name="Normal 3 2 6 3 2 3" xfId="19589"/>
    <cellStyle name="Normal 3 2 6 3 2 3 2" xfId="38213"/>
    <cellStyle name="Normal 3 2 6 3 2 4" xfId="24363"/>
    <cellStyle name="Normal 3 2 6 3 2 4 2" xfId="42977"/>
    <cellStyle name="Normal 3 2 6 3 2 5" xfId="28647"/>
    <cellStyle name="Normal 3 2 6 3 2 5 2" xfId="47261"/>
    <cellStyle name="Normal 3 2 6 3 2 6" xfId="10384"/>
    <cellStyle name="Normal 3 2 6 3 2 7" xfId="32930"/>
    <cellStyle name="Normal 3 2 6 3 3" xfId="8870"/>
    <cellStyle name="Normal 3 2 6 3 3 2" xfId="22455"/>
    <cellStyle name="Normal 3 2 6 3 3 2 2" xfId="41074"/>
    <cellStyle name="Normal 3 2 6 3 3 3" xfId="26740"/>
    <cellStyle name="Normal 3 2 6 3 3 3 2" xfId="45354"/>
    <cellStyle name="Normal 3 2 6 3 3 4" xfId="31024"/>
    <cellStyle name="Normal 3 2 6 3 3 4 2" xfId="49638"/>
    <cellStyle name="Normal 3 2 6 3 3 5" xfId="11897"/>
    <cellStyle name="Normal 3 2 6 3 3 6" xfId="34442"/>
    <cellStyle name="Normal 3 2 6 3 4" xfId="19588"/>
    <cellStyle name="Normal 3 2 6 3 4 2" xfId="38212"/>
    <cellStyle name="Normal 3 2 6 3 5" xfId="24362"/>
    <cellStyle name="Normal 3 2 6 3 5 2" xfId="42976"/>
    <cellStyle name="Normal 3 2 6 3 6" xfId="28646"/>
    <cellStyle name="Normal 3 2 6 3 6 2" xfId="47260"/>
    <cellStyle name="Normal 3 2 6 3 7" xfId="10383"/>
    <cellStyle name="Normal 3 2 6 3 8" xfId="32929"/>
    <cellStyle name="Normal 3 2 6 4" xfId="2617"/>
    <cellStyle name="Normal 3 2 6 4 2" xfId="2618"/>
    <cellStyle name="Normal 3 2 6 4 2 2" xfId="8873"/>
    <cellStyle name="Normal 3 2 6 4 2 2 2" xfId="22458"/>
    <cellStyle name="Normal 3 2 6 4 2 2 2 2" xfId="41077"/>
    <cellStyle name="Normal 3 2 6 4 2 2 3" xfId="26743"/>
    <cellStyle name="Normal 3 2 6 4 2 2 3 2" xfId="45357"/>
    <cellStyle name="Normal 3 2 6 4 2 2 4" xfId="31027"/>
    <cellStyle name="Normal 3 2 6 4 2 2 4 2" xfId="49641"/>
    <cellStyle name="Normal 3 2 6 4 2 2 5" xfId="11900"/>
    <cellStyle name="Normal 3 2 6 4 2 2 6" xfId="34445"/>
    <cellStyle name="Normal 3 2 6 4 2 3" xfId="19591"/>
    <cellStyle name="Normal 3 2 6 4 2 3 2" xfId="38215"/>
    <cellStyle name="Normal 3 2 6 4 2 4" xfId="24365"/>
    <cellStyle name="Normal 3 2 6 4 2 4 2" xfId="42979"/>
    <cellStyle name="Normal 3 2 6 4 2 5" xfId="28649"/>
    <cellStyle name="Normal 3 2 6 4 2 5 2" xfId="47263"/>
    <cellStyle name="Normal 3 2 6 4 2 6" xfId="10386"/>
    <cellStyle name="Normal 3 2 6 4 2 7" xfId="32932"/>
    <cellStyle name="Normal 3 2 6 4 3" xfId="8872"/>
    <cellStyle name="Normal 3 2 6 4 3 2" xfId="22457"/>
    <cellStyle name="Normal 3 2 6 4 3 2 2" xfId="41076"/>
    <cellStyle name="Normal 3 2 6 4 3 3" xfId="26742"/>
    <cellStyle name="Normal 3 2 6 4 3 3 2" xfId="45356"/>
    <cellStyle name="Normal 3 2 6 4 3 4" xfId="31026"/>
    <cellStyle name="Normal 3 2 6 4 3 4 2" xfId="49640"/>
    <cellStyle name="Normal 3 2 6 4 3 5" xfId="11899"/>
    <cellStyle name="Normal 3 2 6 4 3 6" xfId="34444"/>
    <cellStyle name="Normal 3 2 6 4 4" xfId="19590"/>
    <cellStyle name="Normal 3 2 6 4 4 2" xfId="38214"/>
    <cellStyle name="Normal 3 2 6 4 5" xfId="24364"/>
    <cellStyle name="Normal 3 2 6 4 5 2" xfId="42978"/>
    <cellStyle name="Normal 3 2 6 4 6" xfId="28648"/>
    <cellStyle name="Normal 3 2 6 4 6 2" xfId="47262"/>
    <cellStyle name="Normal 3 2 6 4 7" xfId="10385"/>
    <cellStyle name="Normal 3 2 6 4 8" xfId="32931"/>
    <cellStyle name="Normal 3 2 6 5" xfId="2619"/>
    <cellStyle name="Normal 3 2 6 5 2" xfId="2620"/>
    <cellStyle name="Normal 3 2 6 5 2 2" xfId="8875"/>
    <cellStyle name="Normal 3 2 6 5 2 2 2" xfId="22460"/>
    <cellStyle name="Normal 3 2 6 5 2 2 2 2" xfId="41079"/>
    <cellStyle name="Normal 3 2 6 5 2 2 3" xfId="26745"/>
    <cellStyle name="Normal 3 2 6 5 2 2 3 2" xfId="45359"/>
    <cellStyle name="Normal 3 2 6 5 2 2 4" xfId="31029"/>
    <cellStyle name="Normal 3 2 6 5 2 2 4 2" xfId="49643"/>
    <cellStyle name="Normal 3 2 6 5 2 2 5" xfId="11902"/>
    <cellStyle name="Normal 3 2 6 5 2 2 6" xfId="34447"/>
    <cellStyle name="Normal 3 2 6 5 2 3" xfId="19593"/>
    <cellStyle name="Normal 3 2 6 5 2 3 2" xfId="38217"/>
    <cellStyle name="Normal 3 2 6 5 2 4" xfId="24367"/>
    <cellStyle name="Normal 3 2 6 5 2 4 2" xfId="42981"/>
    <cellStyle name="Normal 3 2 6 5 2 5" xfId="28651"/>
    <cellStyle name="Normal 3 2 6 5 2 5 2" xfId="47265"/>
    <cellStyle name="Normal 3 2 6 5 2 6" xfId="10388"/>
    <cellStyle name="Normal 3 2 6 5 2 7" xfId="32934"/>
    <cellStyle name="Normal 3 2 6 5 3" xfId="8874"/>
    <cellStyle name="Normal 3 2 6 5 3 2" xfId="22459"/>
    <cellStyle name="Normal 3 2 6 5 3 2 2" xfId="41078"/>
    <cellStyle name="Normal 3 2 6 5 3 3" xfId="26744"/>
    <cellStyle name="Normal 3 2 6 5 3 3 2" xfId="45358"/>
    <cellStyle name="Normal 3 2 6 5 3 4" xfId="31028"/>
    <cellStyle name="Normal 3 2 6 5 3 4 2" xfId="49642"/>
    <cellStyle name="Normal 3 2 6 5 3 5" xfId="11901"/>
    <cellStyle name="Normal 3 2 6 5 3 6" xfId="34446"/>
    <cellStyle name="Normal 3 2 6 5 4" xfId="19592"/>
    <cellStyle name="Normal 3 2 6 5 4 2" xfId="38216"/>
    <cellStyle name="Normal 3 2 6 5 5" xfId="24366"/>
    <cellStyle name="Normal 3 2 6 5 5 2" xfId="42980"/>
    <cellStyle name="Normal 3 2 6 5 6" xfId="28650"/>
    <cellStyle name="Normal 3 2 6 5 6 2" xfId="47264"/>
    <cellStyle name="Normal 3 2 6 5 7" xfId="10387"/>
    <cellStyle name="Normal 3 2 6 5 8" xfId="32933"/>
    <cellStyle name="Normal 3 2 6 6" xfId="2621"/>
    <cellStyle name="Normal 3 2 6 6 2" xfId="8876"/>
    <cellStyle name="Normal 3 2 6 6 2 2" xfId="22461"/>
    <cellStyle name="Normal 3 2 6 6 2 2 2" xfId="41080"/>
    <cellStyle name="Normal 3 2 6 6 2 3" xfId="26746"/>
    <cellStyle name="Normal 3 2 6 6 2 3 2" xfId="45360"/>
    <cellStyle name="Normal 3 2 6 6 2 4" xfId="31030"/>
    <cellStyle name="Normal 3 2 6 6 2 4 2" xfId="49644"/>
    <cellStyle name="Normal 3 2 6 6 2 5" xfId="11903"/>
    <cellStyle name="Normal 3 2 6 6 2 6" xfId="34448"/>
    <cellStyle name="Normal 3 2 6 6 3" xfId="19594"/>
    <cellStyle name="Normal 3 2 6 6 3 2" xfId="38218"/>
    <cellStyle name="Normal 3 2 6 6 4" xfId="24368"/>
    <cellStyle name="Normal 3 2 6 6 4 2" xfId="42982"/>
    <cellStyle name="Normal 3 2 6 6 5" xfId="28652"/>
    <cellStyle name="Normal 3 2 6 6 5 2" xfId="47266"/>
    <cellStyle name="Normal 3 2 6 6 6" xfId="10389"/>
    <cellStyle name="Normal 3 2 6 6 7" xfId="32935"/>
    <cellStyle name="Normal 3 2 6 7" xfId="8867"/>
    <cellStyle name="Normal 3 2 6 7 2" xfId="22452"/>
    <cellStyle name="Normal 3 2 6 7 2 2" xfId="41071"/>
    <cellStyle name="Normal 3 2 6 7 3" xfId="26737"/>
    <cellStyle name="Normal 3 2 6 7 3 2" xfId="45351"/>
    <cellStyle name="Normal 3 2 6 7 4" xfId="31021"/>
    <cellStyle name="Normal 3 2 6 7 4 2" xfId="49635"/>
    <cellStyle name="Normal 3 2 6 7 5" xfId="11894"/>
    <cellStyle name="Normal 3 2 6 7 6" xfId="34439"/>
    <cellStyle name="Normal 3 2 6 8" xfId="19585"/>
    <cellStyle name="Normal 3 2 6 8 2" xfId="38209"/>
    <cellStyle name="Normal 3 2 6 9" xfId="24359"/>
    <cellStyle name="Normal 3 2 6 9 2" xfId="42973"/>
    <cellStyle name="Normal 3 2 7" xfId="2622"/>
    <cellStyle name="Normal 3 2 7 10" xfId="28653"/>
    <cellStyle name="Normal 3 2 7 10 2" xfId="47267"/>
    <cellStyle name="Normal 3 2 7 11" xfId="10390"/>
    <cellStyle name="Normal 3 2 7 12" xfId="32936"/>
    <cellStyle name="Normal 3 2 7 2" xfId="2623"/>
    <cellStyle name="Normal 3 2 7 2 2" xfId="2624"/>
    <cellStyle name="Normal 3 2 7 2 2 2" xfId="8879"/>
    <cellStyle name="Normal 3 2 7 2 2 2 2" xfId="22464"/>
    <cellStyle name="Normal 3 2 7 2 2 2 2 2" xfId="41083"/>
    <cellStyle name="Normal 3 2 7 2 2 2 3" xfId="26749"/>
    <cellStyle name="Normal 3 2 7 2 2 2 3 2" xfId="45363"/>
    <cellStyle name="Normal 3 2 7 2 2 2 4" xfId="31033"/>
    <cellStyle name="Normal 3 2 7 2 2 2 4 2" xfId="49647"/>
    <cellStyle name="Normal 3 2 7 2 2 2 5" xfId="11906"/>
    <cellStyle name="Normal 3 2 7 2 2 2 6" xfId="34451"/>
    <cellStyle name="Normal 3 2 7 2 2 3" xfId="19597"/>
    <cellStyle name="Normal 3 2 7 2 2 3 2" xfId="38221"/>
    <cellStyle name="Normal 3 2 7 2 2 4" xfId="24371"/>
    <cellStyle name="Normal 3 2 7 2 2 4 2" xfId="42985"/>
    <cellStyle name="Normal 3 2 7 2 2 5" xfId="28655"/>
    <cellStyle name="Normal 3 2 7 2 2 5 2" xfId="47269"/>
    <cellStyle name="Normal 3 2 7 2 2 6" xfId="10392"/>
    <cellStyle name="Normal 3 2 7 2 2 7" xfId="32938"/>
    <cellStyle name="Normal 3 2 7 2 3" xfId="8878"/>
    <cellStyle name="Normal 3 2 7 2 3 2" xfId="22463"/>
    <cellStyle name="Normal 3 2 7 2 3 2 2" xfId="41082"/>
    <cellStyle name="Normal 3 2 7 2 3 3" xfId="26748"/>
    <cellStyle name="Normal 3 2 7 2 3 3 2" xfId="45362"/>
    <cellStyle name="Normal 3 2 7 2 3 4" xfId="31032"/>
    <cellStyle name="Normal 3 2 7 2 3 4 2" xfId="49646"/>
    <cellStyle name="Normal 3 2 7 2 3 5" xfId="11905"/>
    <cellStyle name="Normal 3 2 7 2 3 6" xfId="34450"/>
    <cellStyle name="Normal 3 2 7 2 4" xfId="19596"/>
    <cellStyle name="Normal 3 2 7 2 4 2" xfId="38220"/>
    <cellStyle name="Normal 3 2 7 2 5" xfId="24370"/>
    <cellStyle name="Normal 3 2 7 2 5 2" xfId="42984"/>
    <cellStyle name="Normal 3 2 7 2 6" xfId="28654"/>
    <cellStyle name="Normal 3 2 7 2 6 2" xfId="47268"/>
    <cellStyle name="Normal 3 2 7 2 7" xfId="10391"/>
    <cellStyle name="Normal 3 2 7 2 8" xfId="32937"/>
    <cellStyle name="Normal 3 2 7 3" xfId="2625"/>
    <cellStyle name="Normal 3 2 7 3 2" xfId="2626"/>
    <cellStyle name="Normal 3 2 7 3 2 2" xfId="8881"/>
    <cellStyle name="Normal 3 2 7 3 2 2 2" xfId="22466"/>
    <cellStyle name="Normal 3 2 7 3 2 2 2 2" xfId="41085"/>
    <cellStyle name="Normal 3 2 7 3 2 2 3" xfId="26751"/>
    <cellStyle name="Normal 3 2 7 3 2 2 3 2" xfId="45365"/>
    <cellStyle name="Normal 3 2 7 3 2 2 4" xfId="31035"/>
    <cellStyle name="Normal 3 2 7 3 2 2 4 2" xfId="49649"/>
    <cellStyle name="Normal 3 2 7 3 2 2 5" xfId="11908"/>
    <cellStyle name="Normal 3 2 7 3 2 2 6" xfId="34453"/>
    <cellStyle name="Normal 3 2 7 3 2 3" xfId="19599"/>
    <cellStyle name="Normal 3 2 7 3 2 3 2" xfId="38223"/>
    <cellStyle name="Normal 3 2 7 3 2 4" xfId="24373"/>
    <cellStyle name="Normal 3 2 7 3 2 4 2" xfId="42987"/>
    <cellStyle name="Normal 3 2 7 3 2 5" xfId="28657"/>
    <cellStyle name="Normal 3 2 7 3 2 5 2" xfId="47271"/>
    <cellStyle name="Normal 3 2 7 3 2 6" xfId="10394"/>
    <cellStyle name="Normal 3 2 7 3 2 7" xfId="32940"/>
    <cellStyle name="Normal 3 2 7 3 3" xfId="8880"/>
    <cellStyle name="Normal 3 2 7 3 3 2" xfId="22465"/>
    <cellStyle name="Normal 3 2 7 3 3 2 2" xfId="41084"/>
    <cellStyle name="Normal 3 2 7 3 3 3" xfId="26750"/>
    <cellStyle name="Normal 3 2 7 3 3 3 2" xfId="45364"/>
    <cellStyle name="Normal 3 2 7 3 3 4" xfId="31034"/>
    <cellStyle name="Normal 3 2 7 3 3 4 2" xfId="49648"/>
    <cellStyle name="Normal 3 2 7 3 3 5" xfId="11907"/>
    <cellStyle name="Normal 3 2 7 3 3 6" xfId="34452"/>
    <cellStyle name="Normal 3 2 7 3 4" xfId="19598"/>
    <cellStyle name="Normal 3 2 7 3 4 2" xfId="38222"/>
    <cellStyle name="Normal 3 2 7 3 5" xfId="24372"/>
    <cellStyle name="Normal 3 2 7 3 5 2" xfId="42986"/>
    <cellStyle name="Normal 3 2 7 3 6" xfId="28656"/>
    <cellStyle name="Normal 3 2 7 3 6 2" xfId="47270"/>
    <cellStyle name="Normal 3 2 7 3 7" xfId="10393"/>
    <cellStyle name="Normal 3 2 7 3 8" xfId="32939"/>
    <cellStyle name="Normal 3 2 7 4" xfId="2627"/>
    <cellStyle name="Normal 3 2 7 4 2" xfId="2628"/>
    <cellStyle name="Normal 3 2 7 4 2 2" xfId="8883"/>
    <cellStyle name="Normal 3 2 7 4 2 2 2" xfId="22468"/>
    <cellStyle name="Normal 3 2 7 4 2 2 2 2" xfId="41087"/>
    <cellStyle name="Normal 3 2 7 4 2 2 3" xfId="26753"/>
    <cellStyle name="Normal 3 2 7 4 2 2 3 2" xfId="45367"/>
    <cellStyle name="Normal 3 2 7 4 2 2 4" xfId="31037"/>
    <cellStyle name="Normal 3 2 7 4 2 2 4 2" xfId="49651"/>
    <cellStyle name="Normal 3 2 7 4 2 2 5" xfId="11910"/>
    <cellStyle name="Normal 3 2 7 4 2 2 6" xfId="34455"/>
    <cellStyle name="Normal 3 2 7 4 2 3" xfId="19601"/>
    <cellStyle name="Normal 3 2 7 4 2 3 2" xfId="38225"/>
    <cellStyle name="Normal 3 2 7 4 2 4" xfId="24375"/>
    <cellStyle name="Normal 3 2 7 4 2 4 2" xfId="42989"/>
    <cellStyle name="Normal 3 2 7 4 2 5" xfId="28659"/>
    <cellStyle name="Normal 3 2 7 4 2 5 2" xfId="47273"/>
    <cellStyle name="Normal 3 2 7 4 2 6" xfId="10396"/>
    <cellStyle name="Normal 3 2 7 4 2 7" xfId="32942"/>
    <cellStyle name="Normal 3 2 7 4 3" xfId="8882"/>
    <cellStyle name="Normal 3 2 7 4 3 2" xfId="22467"/>
    <cellStyle name="Normal 3 2 7 4 3 2 2" xfId="41086"/>
    <cellStyle name="Normal 3 2 7 4 3 3" xfId="26752"/>
    <cellStyle name="Normal 3 2 7 4 3 3 2" xfId="45366"/>
    <cellStyle name="Normal 3 2 7 4 3 4" xfId="31036"/>
    <cellStyle name="Normal 3 2 7 4 3 4 2" xfId="49650"/>
    <cellStyle name="Normal 3 2 7 4 3 5" xfId="11909"/>
    <cellStyle name="Normal 3 2 7 4 3 6" xfId="34454"/>
    <cellStyle name="Normal 3 2 7 4 4" xfId="19600"/>
    <cellStyle name="Normal 3 2 7 4 4 2" xfId="38224"/>
    <cellStyle name="Normal 3 2 7 4 5" xfId="24374"/>
    <cellStyle name="Normal 3 2 7 4 5 2" xfId="42988"/>
    <cellStyle name="Normal 3 2 7 4 6" xfId="28658"/>
    <cellStyle name="Normal 3 2 7 4 6 2" xfId="47272"/>
    <cellStyle name="Normal 3 2 7 4 7" xfId="10395"/>
    <cellStyle name="Normal 3 2 7 4 8" xfId="32941"/>
    <cellStyle name="Normal 3 2 7 5" xfId="2629"/>
    <cellStyle name="Normal 3 2 7 5 2" xfId="2630"/>
    <cellStyle name="Normal 3 2 7 5 2 2" xfId="8885"/>
    <cellStyle name="Normal 3 2 7 5 2 2 2" xfId="22470"/>
    <cellStyle name="Normal 3 2 7 5 2 2 2 2" xfId="41089"/>
    <cellStyle name="Normal 3 2 7 5 2 2 3" xfId="26755"/>
    <cellStyle name="Normal 3 2 7 5 2 2 3 2" xfId="45369"/>
    <cellStyle name="Normal 3 2 7 5 2 2 4" xfId="31039"/>
    <cellStyle name="Normal 3 2 7 5 2 2 4 2" xfId="49653"/>
    <cellStyle name="Normal 3 2 7 5 2 2 5" xfId="11912"/>
    <cellStyle name="Normal 3 2 7 5 2 2 6" xfId="34457"/>
    <cellStyle name="Normal 3 2 7 5 2 3" xfId="19603"/>
    <cellStyle name="Normal 3 2 7 5 2 3 2" xfId="38227"/>
    <cellStyle name="Normal 3 2 7 5 2 4" xfId="24377"/>
    <cellStyle name="Normal 3 2 7 5 2 4 2" xfId="42991"/>
    <cellStyle name="Normal 3 2 7 5 2 5" xfId="28661"/>
    <cellStyle name="Normal 3 2 7 5 2 5 2" xfId="47275"/>
    <cellStyle name="Normal 3 2 7 5 2 6" xfId="10398"/>
    <cellStyle name="Normal 3 2 7 5 2 7" xfId="32944"/>
    <cellStyle name="Normal 3 2 7 5 3" xfId="8884"/>
    <cellStyle name="Normal 3 2 7 5 3 2" xfId="22469"/>
    <cellStyle name="Normal 3 2 7 5 3 2 2" xfId="41088"/>
    <cellStyle name="Normal 3 2 7 5 3 3" xfId="26754"/>
    <cellStyle name="Normal 3 2 7 5 3 3 2" xfId="45368"/>
    <cellStyle name="Normal 3 2 7 5 3 4" xfId="31038"/>
    <cellStyle name="Normal 3 2 7 5 3 4 2" xfId="49652"/>
    <cellStyle name="Normal 3 2 7 5 3 5" xfId="11911"/>
    <cellStyle name="Normal 3 2 7 5 3 6" xfId="34456"/>
    <cellStyle name="Normal 3 2 7 5 4" xfId="19602"/>
    <cellStyle name="Normal 3 2 7 5 4 2" xfId="38226"/>
    <cellStyle name="Normal 3 2 7 5 5" xfId="24376"/>
    <cellStyle name="Normal 3 2 7 5 5 2" xfId="42990"/>
    <cellStyle name="Normal 3 2 7 5 6" xfId="28660"/>
    <cellStyle name="Normal 3 2 7 5 6 2" xfId="47274"/>
    <cellStyle name="Normal 3 2 7 5 7" xfId="10397"/>
    <cellStyle name="Normal 3 2 7 5 8" xfId="32943"/>
    <cellStyle name="Normal 3 2 7 6" xfId="2631"/>
    <cellStyle name="Normal 3 2 7 6 2" xfId="8886"/>
    <cellStyle name="Normal 3 2 7 6 2 2" xfId="22471"/>
    <cellStyle name="Normal 3 2 7 6 2 2 2" xfId="41090"/>
    <cellStyle name="Normal 3 2 7 6 2 3" xfId="26756"/>
    <cellStyle name="Normal 3 2 7 6 2 3 2" xfId="45370"/>
    <cellStyle name="Normal 3 2 7 6 2 4" xfId="31040"/>
    <cellStyle name="Normal 3 2 7 6 2 4 2" xfId="49654"/>
    <cellStyle name="Normal 3 2 7 6 2 5" xfId="11913"/>
    <cellStyle name="Normal 3 2 7 6 2 6" xfId="34458"/>
    <cellStyle name="Normal 3 2 7 6 3" xfId="19604"/>
    <cellStyle name="Normal 3 2 7 6 3 2" xfId="38228"/>
    <cellStyle name="Normal 3 2 7 6 4" xfId="24378"/>
    <cellStyle name="Normal 3 2 7 6 4 2" xfId="42992"/>
    <cellStyle name="Normal 3 2 7 6 5" xfId="28662"/>
    <cellStyle name="Normal 3 2 7 6 5 2" xfId="47276"/>
    <cellStyle name="Normal 3 2 7 6 6" xfId="10399"/>
    <cellStyle name="Normal 3 2 7 6 7" xfId="32945"/>
    <cellStyle name="Normal 3 2 7 7" xfId="8877"/>
    <cellStyle name="Normal 3 2 7 7 2" xfId="22462"/>
    <cellStyle name="Normal 3 2 7 7 2 2" xfId="41081"/>
    <cellStyle name="Normal 3 2 7 7 3" xfId="26747"/>
    <cellStyle name="Normal 3 2 7 7 3 2" xfId="45361"/>
    <cellStyle name="Normal 3 2 7 7 4" xfId="31031"/>
    <cellStyle name="Normal 3 2 7 7 4 2" xfId="49645"/>
    <cellStyle name="Normal 3 2 7 7 5" xfId="11904"/>
    <cellStyle name="Normal 3 2 7 7 6" xfId="34449"/>
    <cellStyle name="Normal 3 2 7 8" xfId="19595"/>
    <cellStyle name="Normal 3 2 7 8 2" xfId="38219"/>
    <cellStyle name="Normal 3 2 7 9" xfId="24369"/>
    <cellStyle name="Normal 3 2 7 9 2" xfId="42983"/>
    <cellStyle name="Normal 3 2 8" xfId="2632"/>
    <cellStyle name="Normal 3 2 8 10" xfId="10400"/>
    <cellStyle name="Normal 3 2 8 11" xfId="32946"/>
    <cellStyle name="Normal 3 2 8 2" xfId="2633"/>
    <cellStyle name="Normal 3 2 8 2 2" xfId="2634"/>
    <cellStyle name="Normal 3 2 8 2 2 2" xfId="8889"/>
    <cellStyle name="Normal 3 2 8 2 2 2 2" xfId="22474"/>
    <cellStyle name="Normal 3 2 8 2 2 2 2 2" xfId="41093"/>
    <cellStyle name="Normal 3 2 8 2 2 2 3" xfId="26759"/>
    <cellStyle name="Normal 3 2 8 2 2 2 3 2" xfId="45373"/>
    <cellStyle name="Normal 3 2 8 2 2 2 4" xfId="31043"/>
    <cellStyle name="Normal 3 2 8 2 2 2 4 2" xfId="49657"/>
    <cellStyle name="Normal 3 2 8 2 2 2 5" xfId="11916"/>
    <cellStyle name="Normal 3 2 8 2 2 2 6" xfId="34461"/>
    <cellStyle name="Normal 3 2 8 2 2 3" xfId="19607"/>
    <cellStyle name="Normal 3 2 8 2 2 3 2" xfId="38231"/>
    <cellStyle name="Normal 3 2 8 2 2 4" xfId="24381"/>
    <cellStyle name="Normal 3 2 8 2 2 4 2" xfId="42995"/>
    <cellStyle name="Normal 3 2 8 2 2 5" xfId="28665"/>
    <cellStyle name="Normal 3 2 8 2 2 5 2" xfId="47279"/>
    <cellStyle name="Normal 3 2 8 2 2 6" xfId="10402"/>
    <cellStyle name="Normal 3 2 8 2 2 7" xfId="32948"/>
    <cellStyle name="Normal 3 2 8 2 3" xfId="8888"/>
    <cellStyle name="Normal 3 2 8 2 3 2" xfId="22473"/>
    <cellStyle name="Normal 3 2 8 2 3 2 2" xfId="41092"/>
    <cellStyle name="Normal 3 2 8 2 3 3" xfId="26758"/>
    <cellStyle name="Normal 3 2 8 2 3 3 2" xfId="45372"/>
    <cellStyle name="Normal 3 2 8 2 3 4" xfId="31042"/>
    <cellStyle name="Normal 3 2 8 2 3 4 2" xfId="49656"/>
    <cellStyle name="Normal 3 2 8 2 3 5" xfId="11915"/>
    <cellStyle name="Normal 3 2 8 2 3 6" xfId="34460"/>
    <cellStyle name="Normal 3 2 8 2 4" xfId="19606"/>
    <cellStyle name="Normal 3 2 8 2 4 2" xfId="38230"/>
    <cellStyle name="Normal 3 2 8 2 5" xfId="24380"/>
    <cellStyle name="Normal 3 2 8 2 5 2" xfId="42994"/>
    <cellStyle name="Normal 3 2 8 2 6" xfId="28664"/>
    <cellStyle name="Normal 3 2 8 2 6 2" xfId="47278"/>
    <cellStyle name="Normal 3 2 8 2 7" xfId="10401"/>
    <cellStyle name="Normal 3 2 8 2 8" xfId="32947"/>
    <cellStyle name="Normal 3 2 8 3" xfId="2635"/>
    <cellStyle name="Normal 3 2 8 3 2" xfId="2636"/>
    <cellStyle name="Normal 3 2 8 3 2 2" xfId="8891"/>
    <cellStyle name="Normal 3 2 8 3 2 2 2" xfId="22476"/>
    <cellStyle name="Normal 3 2 8 3 2 2 2 2" xfId="41095"/>
    <cellStyle name="Normal 3 2 8 3 2 2 3" xfId="26761"/>
    <cellStyle name="Normal 3 2 8 3 2 2 3 2" xfId="45375"/>
    <cellStyle name="Normal 3 2 8 3 2 2 4" xfId="31045"/>
    <cellStyle name="Normal 3 2 8 3 2 2 4 2" xfId="49659"/>
    <cellStyle name="Normal 3 2 8 3 2 2 5" xfId="11918"/>
    <cellStyle name="Normal 3 2 8 3 2 2 6" xfId="34463"/>
    <cellStyle name="Normal 3 2 8 3 2 3" xfId="19609"/>
    <cellStyle name="Normal 3 2 8 3 2 3 2" xfId="38233"/>
    <cellStyle name="Normal 3 2 8 3 2 4" xfId="24383"/>
    <cellStyle name="Normal 3 2 8 3 2 4 2" xfId="42997"/>
    <cellStyle name="Normal 3 2 8 3 2 5" xfId="28667"/>
    <cellStyle name="Normal 3 2 8 3 2 5 2" xfId="47281"/>
    <cellStyle name="Normal 3 2 8 3 2 6" xfId="10404"/>
    <cellStyle name="Normal 3 2 8 3 2 7" xfId="32950"/>
    <cellStyle name="Normal 3 2 8 3 3" xfId="8890"/>
    <cellStyle name="Normal 3 2 8 3 3 2" xfId="22475"/>
    <cellStyle name="Normal 3 2 8 3 3 2 2" xfId="41094"/>
    <cellStyle name="Normal 3 2 8 3 3 3" xfId="26760"/>
    <cellStyle name="Normal 3 2 8 3 3 3 2" xfId="45374"/>
    <cellStyle name="Normal 3 2 8 3 3 4" xfId="31044"/>
    <cellStyle name="Normal 3 2 8 3 3 4 2" xfId="49658"/>
    <cellStyle name="Normal 3 2 8 3 3 5" xfId="11917"/>
    <cellStyle name="Normal 3 2 8 3 3 6" xfId="34462"/>
    <cellStyle name="Normal 3 2 8 3 4" xfId="19608"/>
    <cellStyle name="Normal 3 2 8 3 4 2" xfId="38232"/>
    <cellStyle name="Normal 3 2 8 3 5" xfId="24382"/>
    <cellStyle name="Normal 3 2 8 3 5 2" xfId="42996"/>
    <cellStyle name="Normal 3 2 8 3 6" xfId="28666"/>
    <cellStyle name="Normal 3 2 8 3 6 2" xfId="47280"/>
    <cellStyle name="Normal 3 2 8 3 7" xfId="10403"/>
    <cellStyle name="Normal 3 2 8 3 8" xfId="32949"/>
    <cellStyle name="Normal 3 2 8 4" xfId="2637"/>
    <cellStyle name="Normal 3 2 8 4 2" xfId="2638"/>
    <cellStyle name="Normal 3 2 8 4 2 2" xfId="8893"/>
    <cellStyle name="Normal 3 2 8 4 2 2 2" xfId="22478"/>
    <cellStyle name="Normal 3 2 8 4 2 2 2 2" xfId="41097"/>
    <cellStyle name="Normal 3 2 8 4 2 2 3" xfId="26763"/>
    <cellStyle name="Normal 3 2 8 4 2 2 3 2" xfId="45377"/>
    <cellStyle name="Normal 3 2 8 4 2 2 4" xfId="31047"/>
    <cellStyle name="Normal 3 2 8 4 2 2 4 2" xfId="49661"/>
    <cellStyle name="Normal 3 2 8 4 2 2 5" xfId="11920"/>
    <cellStyle name="Normal 3 2 8 4 2 2 6" xfId="34465"/>
    <cellStyle name="Normal 3 2 8 4 2 3" xfId="19611"/>
    <cellStyle name="Normal 3 2 8 4 2 3 2" xfId="38235"/>
    <cellStyle name="Normal 3 2 8 4 2 4" xfId="24385"/>
    <cellStyle name="Normal 3 2 8 4 2 4 2" xfId="42999"/>
    <cellStyle name="Normal 3 2 8 4 2 5" xfId="28669"/>
    <cellStyle name="Normal 3 2 8 4 2 5 2" xfId="47283"/>
    <cellStyle name="Normal 3 2 8 4 2 6" xfId="10406"/>
    <cellStyle name="Normal 3 2 8 4 2 7" xfId="32952"/>
    <cellStyle name="Normal 3 2 8 4 3" xfId="8892"/>
    <cellStyle name="Normal 3 2 8 4 3 2" xfId="22477"/>
    <cellStyle name="Normal 3 2 8 4 3 2 2" xfId="41096"/>
    <cellStyle name="Normal 3 2 8 4 3 3" xfId="26762"/>
    <cellStyle name="Normal 3 2 8 4 3 3 2" xfId="45376"/>
    <cellStyle name="Normal 3 2 8 4 3 4" xfId="31046"/>
    <cellStyle name="Normal 3 2 8 4 3 4 2" xfId="49660"/>
    <cellStyle name="Normal 3 2 8 4 3 5" xfId="11919"/>
    <cellStyle name="Normal 3 2 8 4 3 6" xfId="34464"/>
    <cellStyle name="Normal 3 2 8 4 4" xfId="19610"/>
    <cellStyle name="Normal 3 2 8 4 4 2" xfId="38234"/>
    <cellStyle name="Normal 3 2 8 4 5" xfId="24384"/>
    <cellStyle name="Normal 3 2 8 4 5 2" xfId="42998"/>
    <cellStyle name="Normal 3 2 8 4 6" xfId="28668"/>
    <cellStyle name="Normal 3 2 8 4 6 2" xfId="47282"/>
    <cellStyle name="Normal 3 2 8 4 7" xfId="10405"/>
    <cellStyle name="Normal 3 2 8 4 8" xfId="32951"/>
    <cellStyle name="Normal 3 2 8 5" xfId="2639"/>
    <cellStyle name="Normal 3 2 8 5 2" xfId="8894"/>
    <cellStyle name="Normal 3 2 8 5 2 2" xfId="22479"/>
    <cellStyle name="Normal 3 2 8 5 2 2 2" xfId="41098"/>
    <cellStyle name="Normal 3 2 8 5 2 3" xfId="26764"/>
    <cellStyle name="Normal 3 2 8 5 2 3 2" xfId="45378"/>
    <cellStyle name="Normal 3 2 8 5 2 4" xfId="31048"/>
    <cellStyle name="Normal 3 2 8 5 2 4 2" xfId="49662"/>
    <cellStyle name="Normal 3 2 8 5 2 5" xfId="11921"/>
    <cellStyle name="Normal 3 2 8 5 2 6" xfId="34466"/>
    <cellStyle name="Normal 3 2 8 5 3" xfId="19612"/>
    <cellStyle name="Normal 3 2 8 5 3 2" xfId="38236"/>
    <cellStyle name="Normal 3 2 8 5 4" xfId="24386"/>
    <cellStyle name="Normal 3 2 8 5 4 2" xfId="43000"/>
    <cellStyle name="Normal 3 2 8 5 5" xfId="28670"/>
    <cellStyle name="Normal 3 2 8 5 5 2" xfId="47284"/>
    <cellStyle name="Normal 3 2 8 5 6" xfId="10407"/>
    <cellStyle name="Normal 3 2 8 5 7" xfId="32953"/>
    <cellStyle name="Normal 3 2 8 6" xfId="8887"/>
    <cellStyle name="Normal 3 2 8 6 2" xfId="22472"/>
    <cellStyle name="Normal 3 2 8 6 2 2" xfId="41091"/>
    <cellStyle name="Normal 3 2 8 6 3" xfId="26757"/>
    <cellStyle name="Normal 3 2 8 6 3 2" xfId="45371"/>
    <cellStyle name="Normal 3 2 8 6 4" xfId="31041"/>
    <cellStyle name="Normal 3 2 8 6 4 2" xfId="49655"/>
    <cellStyle name="Normal 3 2 8 6 5" xfId="11914"/>
    <cellStyle name="Normal 3 2 8 6 6" xfId="34459"/>
    <cellStyle name="Normal 3 2 8 7" xfId="19605"/>
    <cellStyle name="Normal 3 2 8 7 2" xfId="38229"/>
    <cellStyle name="Normal 3 2 8 8" xfId="24379"/>
    <cellStyle name="Normal 3 2 8 8 2" xfId="42993"/>
    <cellStyle name="Normal 3 2 8 9" xfId="28663"/>
    <cellStyle name="Normal 3 2 8 9 2" xfId="47277"/>
    <cellStyle name="Normal 3 2 9" xfId="2640"/>
    <cellStyle name="Normal 3 2 9 2" xfId="2641"/>
    <cellStyle name="Normal 3 2 9 2 2" xfId="8896"/>
    <cellStyle name="Normal 3 2 9 2 2 2" xfId="22481"/>
    <cellStyle name="Normal 3 2 9 2 2 2 2" xfId="41100"/>
    <cellStyle name="Normal 3 2 9 2 2 3" xfId="26766"/>
    <cellStyle name="Normal 3 2 9 2 2 3 2" xfId="45380"/>
    <cellStyle name="Normal 3 2 9 2 2 4" xfId="31050"/>
    <cellStyle name="Normal 3 2 9 2 2 4 2" xfId="49664"/>
    <cellStyle name="Normal 3 2 9 2 2 5" xfId="11923"/>
    <cellStyle name="Normal 3 2 9 2 2 6" xfId="34468"/>
    <cellStyle name="Normal 3 2 9 2 3" xfId="19614"/>
    <cellStyle name="Normal 3 2 9 2 3 2" xfId="38238"/>
    <cellStyle name="Normal 3 2 9 2 4" xfId="24388"/>
    <cellStyle name="Normal 3 2 9 2 4 2" xfId="43002"/>
    <cellStyle name="Normal 3 2 9 2 5" xfId="28672"/>
    <cellStyle name="Normal 3 2 9 2 5 2" xfId="47286"/>
    <cellStyle name="Normal 3 2 9 2 6" xfId="10409"/>
    <cellStyle name="Normal 3 2 9 2 7" xfId="32955"/>
    <cellStyle name="Normal 3 2 9 3" xfId="8895"/>
    <cellStyle name="Normal 3 2 9 3 2" xfId="22480"/>
    <cellStyle name="Normal 3 2 9 3 2 2" xfId="41099"/>
    <cellStyle name="Normal 3 2 9 3 3" xfId="26765"/>
    <cellStyle name="Normal 3 2 9 3 3 2" xfId="45379"/>
    <cellStyle name="Normal 3 2 9 3 4" xfId="31049"/>
    <cellStyle name="Normal 3 2 9 3 4 2" xfId="49663"/>
    <cellStyle name="Normal 3 2 9 3 5" xfId="11922"/>
    <cellStyle name="Normal 3 2 9 3 6" xfId="34467"/>
    <cellStyle name="Normal 3 2 9 4" xfId="19613"/>
    <cellStyle name="Normal 3 2 9 4 2" xfId="38237"/>
    <cellStyle name="Normal 3 2 9 5" xfId="24387"/>
    <cellStyle name="Normal 3 2 9 5 2" xfId="43001"/>
    <cellStyle name="Normal 3 2 9 6" xfId="28671"/>
    <cellStyle name="Normal 3 2 9 6 2" xfId="47285"/>
    <cellStyle name="Normal 3 2 9 7" xfId="10408"/>
    <cellStyle name="Normal 3 2 9 8" xfId="32954"/>
    <cellStyle name="Normal 3 20" xfId="2642"/>
    <cellStyle name="Normal 3 20 2" xfId="2643"/>
    <cellStyle name="Normal 3 20 2 2" xfId="8897"/>
    <cellStyle name="Normal 3 20 2 2 2" xfId="22482"/>
    <cellStyle name="Normal 3 20 2 2 2 2" xfId="41101"/>
    <cellStyle name="Normal 3 20 2 2 3" xfId="26767"/>
    <cellStyle name="Normal 3 20 2 2 3 2" xfId="45381"/>
    <cellStyle name="Normal 3 20 2 2 4" xfId="31051"/>
    <cellStyle name="Normal 3 20 2 2 4 2" xfId="49665"/>
    <cellStyle name="Normal 3 20 2 2 5" xfId="11924"/>
    <cellStyle name="Normal 3 20 2 2 6" xfId="34469"/>
    <cellStyle name="Normal 3 20 2 3" xfId="19615"/>
    <cellStyle name="Normal 3 20 2 3 2" xfId="38239"/>
    <cellStyle name="Normal 3 20 2 4" xfId="24389"/>
    <cellStyle name="Normal 3 20 2 4 2" xfId="43003"/>
    <cellStyle name="Normal 3 20 2 5" xfId="28673"/>
    <cellStyle name="Normal 3 20 2 5 2" xfId="47287"/>
    <cellStyle name="Normal 3 20 2 6" xfId="10410"/>
    <cellStyle name="Normal 3 20 2 7" xfId="32956"/>
    <cellStyle name="Normal 3 21" xfId="2644"/>
    <cellStyle name="Normal 3 21 2" xfId="8898"/>
    <cellStyle name="Normal 3 21 2 2" xfId="22342"/>
    <cellStyle name="Normal 3 21 2 2 2" xfId="40961"/>
    <cellStyle name="Normal 3 21 2 3" xfId="26627"/>
    <cellStyle name="Normal 3 21 2 3 2" xfId="45241"/>
    <cellStyle name="Normal 3 21 2 4" xfId="30911"/>
    <cellStyle name="Normal 3 21 2 4 2" xfId="49525"/>
    <cellStyle name="Normal 3 21 2 5" xfId="11925"/>
    <cellStyle name="Normal 3 21 2 6" xfId="34470"/>
    <cellStyle name="Normal 3 21 3" xfId="19475"/>
    <cellStyle name="Normal 3 21 3 2" xfId="38099"/>
    <cellStyle name="Normal 3 21 4" xfId="24390"/>
    <cellStyle name="Normal 3 21 4 2" xfId="43004"/>
    <cellStyle name="Normal 3 21 5" xfId="28674"/>
    <cellStyle name="Normal 3 21 5 2" xfId="47288"/>
    <cellStyle name="Normal 3 21 6" xfId="10411"/>
    <cellStyle name="Normal 3 21 7" xfId="32957"/>
    <cellStyle name="Normal 3 3" xfId="19"/>
    <cellStyle name="Normal 3 3 10" xfId="2645"/>
    <cellStyle name="Normal 3 3 10 2" xfId="2646"/>
    <cellStyle name="Normal 3 3 10 2 2" xfId="8900"/>
    <cellStyle name="Normal 3 3 10 2 2 2" xfId="22485"/>
    <cellStyle name="Normal 3 3 10 2 2 2 2" xfId="41104"/>
    <cellStyle name="Normal 3 3 10 2 2 3" xfId="26770"/>
    <cellStyle name="Normal 3 3 10 2 2 3 2" xfId="45384"/>
    <cellStyle name="Normal 3 3 10 2 2 4" xfId="31054"/>
    <cellStyle name="Normal 3 3 10 2 2 4 2" xfId="49668"/>
    <cellStyle name="Normal 3 3 10 2 2 5" xfId="11927"/>
    <cellStyle name="Normal 3 3 10 2 2 6" xfId="34472"/>
    <cellStyle name="Normal 3 3 10 2 3" xfId="19618"/>
    <cellStyle name="Normal 3 3 10 2 3 2" xfId="38242"/>
    <cellStyle name="Normal 3 3 10 2 4" xfId="24392"/>
    <cellStyle name="Normal 3 3 10 2 4 2" xfId="43006"/>
    <cellStyle name="Normal 3 3 10 2 5" xfId="28676"/>
    <cellStyle name="Normal 3 3 10 2 5 2" xfId="47290"/>
    <cellStyle name="Normal 3 3 10 2 6" xfId="10413"/>
    <cellStyle name="Normal 3 3 10 2 7" xfId="32959"/>
    <cellStyle name="Normal 3 3 10 3" xfId="8899"/>
    <cellStyle name="Normal 3 3 10 3 2" xfId="22484"/>
    <cellStyle name="Normal 3 3 10 3 2 2" xfId="41103"/>
    <cellStyle name="Normal 3 3 10 3 3" xfId="26769"/>
    <cellStyle name="Normal 3 3 10 3 3 2" xfId="45383"/>
    <cellStyle name="Normal 3 3 10 3 4" xfId="31053"/>
    <cellStyle name="Normal 3 3 10 3 4 2" xfId="49667"/>
    <cellStyle name="Normal 3 3 10 3 5" xfId="11926"/>
    <cellStyle name="Normal 3 3 10 3 6" xfId="34471"/>
    <cellStyle name="Normal 3 3 10 4" xfId="19617"/>
    <cellStyle name="Normal 3 3 10 4 2" xfId="38241"/>
    <cellStyle name="Normal 3 3 10 5" xfId="24391"/>
    <cellStyle name="Normal 3 3 10 5 2" xfId="43005"/>
    <cellStyle name="Normal 3 3 10 6" xfId="28675"/>
    <cellStyle name="Normal 3 3 10 6 2" xfId="47289"/>
    <cellStyle name="Normal 3 3 10 7" xfId="10412"/>
    <cellStyle name="Normal 3 3 10 8" xfId="32958"/>
    <cellStyle name="Normal 3 3 11" xfId="2647"/>
    <cellStyle name="Normal 3 3 11 2" xfId="2648"/>
    <cellStyle name="Normal 3 3 11 2 2" xfId="8902"/>
    <cellStyle name="Normal 3 3 11 2 2 2" xfId="22487"/>
    <cellStyle name="Normal 3 3 11 2 2 2 2" xfId="41106"/>
    <cellStyle name="Normal 3 3 11 2 2 3" xfId="26772"/>
    <cellStyle name="Normal 3 3 11 2 2 3 2" xfId="45386"/>
    <cellStyle name="Normal 3 3 11 2 2 4" xfId="31056"/>
    <cellStyle name="Normal 3 3 11 2 2 4 2" xfId="49670"/>
    <cellStyle name="Normal 3 3 11 2 2 5" xfId="11929"/>
    <cellStyle name="Normal 3 3 11 2 2 6" xfId="34474"/>
    <cellStyle name="Normal 3 3 11 2 3" xfId="19620"/>
    <cellStyle name="Normal 3 3 11 2 3 2" xfId="38244"/>
    <cellStyle name="Normal 3 3 11 2 4" xfId="24394"/>
    <cellStyle name="Normal 3 3 11 2 4 2" xfId="43008"/>
    <cellStyle name="Normal 3 3 11 2 5" xfId="28678"/>
    <cellStyle name="Normal 3 3 11 2 5 2" xfId="47292"/>
    <cellStyle name="Normal 3 3 11 2 6" xfId="10415"/>
    <cellStyle name="Normal 3 3 11 2 7" xfId="32961"/>
    <cellStyle name="Normal 3 3 11 3" xfId="8901"/>
    <cellStyle name="Normal 3 3 11 3 2" xfId="22486"/>
    <cellStyle name="Normal 3 3 11 3 2 2" xfId="41105"/>
    <cellStyle name="Normal 3 3 11 3 3" xfId="26771"/>
    <cellStyle name="Normal 3 3 11 3 3 2" xfId="45385"/>
    <cellStyle name="Normal 3 3 11 3 4" xfId="31055"/>
    <cellStyle name="Normal 3 3 11 3 4 2" xfId="49669"/>
    <cellStyle name="Normal 3 3 11 3 5" xfId="11928"/>
    <cellStyle name="Normal 3 3 11 3 6" xfId="34473"/>
    <cellStyle name="Normal 3 3 11 4" xfId="19619"/>
    <cellStyle name="Normal 3 3 11 4 2" xfId="38243"/>
    <cellStyle name="Normal 3 3 11 5" xfId="24393"/>
    <cellStyle name="Normal 3 3 11 5 2" xfId="43007"/>
    <cellStyle name="Normal 3 3 11 6" xfId="28677"/>
    <cellStyle name="Normal 3 3 11 6 2" xfId="47291"/>
    <cellStyle name="Normal 3 3 11 7" xfId="10414"/>
    <cellStyle name="Normal 3 3 11 8" xfId="32960"/>
    <cellStyle name="Normal 3 3 12" xfId="2649"/>
    <cellStyle name="Normal 3 3 12 2" xfId="2650"/>
    <cellStyle name="Normal 3 3 12 2 2" xfId="8904"/>
    <cellStyle name="Normal 3 3 12 2 2 2" xfId="22489"/>
    <cellStyle name="Normal 3 3 12 2 2 2 2" xfId="41108"/>
    <cellStyle name="Normal 3 3 12 2 2 3" xfId="26774"/>
    <cellStyle name="Normal 3 3 12 2 2 3 2" xfId="45388"/>
    <cellStyle name="Normal 3 3 12 2 2 4" xfId="31058"/>
    <cellStyle name="Normal 3 3 12 2 2 4 2" xfId="49672"/>
    <cellStyle name="Normal 3 3 12 2 2 5" xfId="11931"/>
    <cellStyle name="Normal 3 3 12 2 2 6" xfId="34476"/>
    <cellStyle name="Normal 3 3 12 2 3" xfId="19622"/>
    <cellStyle name="Normal 3 3 12 2 3 2" xfId="38246"/>
    <cellStyle name="Normal 3 3 12 2 4" xfId="24396"/>
    <cellStyle name="Normal 3 3 12 2 4 2" xfId="43010"/>
    <cellStyle name="Normal 3 3 12 2 5" xfId="28680"/>
    <cellStyle name="Normal 3 3 12 2 5 2" xfId="47294"/>
    <cellStyle name="Normal 3 3 12 2 6" xfId="10417"/>
    <cellStyle name="Normal 3 3 12 2 7" xfId="32963"/>
    <cellStyle name="Normal 3 3 12 3" xfId="8903"/>
    <cellStyle name="Normal 3 3 12 3 2" xfId="22488"/>
    <cellStyle name="Normal 3 3 12 3 2 2" xfId="41107"/>
    <cellStyle name="Normal 3 3 12 3 3" xfId="26773"/>
    <cellStyle name="Normal 3 3 12 3 3 2" xfId="45387"/>
    <cellStyle name="Normal 3 3 12 3 4" xfId="31057"/>
    <cellStyle name="Normal 3 3 12 3 4 2" xfId="49671"/>
    <cellStyle name="Normal 3 3 12 3 5" xfId="11930"/>
    <cellStyle name="Normal 3 3 12 3 6" xfId="34475"/>
    <cellStyle name="Normal 3 3 12 4" xfId="19621"/>
    <cellStyle name="Normal 3 3 12 4 2" xfId="38245"/>
    <cellStyle name="Normal 3 3 12 5" xfId="24395"/>
    <cellStyle name="Normal 3 3 12 5 2" xfId="43009"/>
    <cellStyle name="Normal 3 3 12 6" xfId="28679"/>
    <cellStyle name="Normal 3 3 12 6 2" xfId="47293"/>
    <cellStyle name="Normal 3 3 12 7" xfId="10416"/>
    <cellStyle name="Normal 3 3 12 8" xfId="32962"/>
    <cellStyle name="Normal 3 3 13" xfId="2651"/>
    <cellStyle name="Normal 3 3 13 2" xfId="8905"/>
    <cellStyle name="Normal 3 3 13 2 2" xfId="22490"/>
    <cellStyle name="Normal 3 3 13 2 2 2" xfId="41109"/>
    <cellStyle name="Normal 3 3 13 2 3" xfId="26775"/>
    <cellStyle name="Normal 3 3 13 2 3 2" xfId="45389"/>
    <cellStyle name="Normal 3 3 13 2 4" xfId="31059"/>
    <cellStyle name="Normal 3 3 13 2 4 2" xfId="49673"/>
    <cellStyle name="Normal 3 3 13 2 5" xfId="11932"/>
    <cellStyle name="Normal 3 3 13 2 6" xfId="34477"/>
    <cellStyle name="Normal 3 3 13 3" xfId="19623"/>
    <cellStyle name="Normal 3 3 13 3 2" xfId="38247"/>
    <cellStyle name="Normal 3 3 13 4" xfId="24397"/>
    <cellStyle name="Normal 3 3 13 4 2" xfId="43011"/>
    <cellStyle name="Normal 3 3 13 5" xfId="28681"/>
    <cellStyle name="Normal 3 3 13 5 2" xfId="47295"/>
    <cellStyle name="Normal 3 3 13 6" xfId="10418"/>
    <cellStyle name="Normal 3 3 13 7" xfId="32964"/>
    <cellStyle name="Normal 3 3 14" xfId="2652"/>
    <cellStyle name="Normal 3 3 14 2" xfId="8906"/>
    <cellStyle name="Normal 3 3 14 2 2" xfId="22491"/>
    <cellStyle name="Normal 3 3 14 2 2 2" xfId="41110"/>
    <cellStyle name="Normal 3 3 14 2 3" xfId="26776"/>
    <cellStyle name="Normal 3 3 14 2 3 2" xfId="45390"/>
    <cellStyle name="Normal 3 3 14 2 4" xfId="31060"/>
    <cellStyle name="Normal 3 3 14 2 4 2" xfId="49674"/>
    <cellStyle name="Normal 3 3 14 2 5" xfId="11933"/>
    <cellStyle name="Normal 3 3 14 2 6" xfId="34478"/>
    <cellStyle name="Normal 3 3 14 3" xfId="19624"/>
    <cellStyle name="Normal 3 3 14 3 2" xfId="38248"/>
    <cellStyle name="Normal 3 3 14 4" xfId="24398"/>
    <cellStyle name="Normal 3 3 14 4 2" xfId="43012"/>
    <cellStyle name="Normal 3 3 14 5" xfId="28682"/>
    <cellStyle name="Normal 3 3 14 5 2" xfId="47296"/>
    <cellStyle name="Normal 3 3 14 6" xfId="10419"/>
    <cellStyle name="Normal 3 3 14 7" xfId="32965"/>
    <cellStyle name="Normal 3 3 15" xfId="2653"/>
    <cellStyle name="Normal 3 3 15 2" xfId="2654"/>
    <cellStyle name="Normal 3 3 15 2 2" xfId="8907"/>
    <cellStyle name="Normal 3 3 15 2 2 2" xfId="22492"/>
    <cellStyle name="Normal 3 3 15 2 2 2 2" xfId="41111"/>
    <cellStyle name="Normal 3 3 15 2 2 3" xfId="26777"/>
    <cellStyle name="Normal 3 3 15 2 2 3 2" xfId="45391"/>
    <cellStyle name="Normal 3 3 15 2 2 4" xfId="31061"/>
    <cellStyle name="Normal 3 3 15 2 2 4 2" xfId="49675"/>
    <cellStyle name="Normal 3 3 15 2 2 5" xfId="11934"/>
    <cellStyle name="Normal 3 3 15 2 2 6" xfId="34479"/>
    <cellStyle name="Normal 3 3 15 2 3" xfId="19625"/>
    <cellStyle name="Normal 3 3 15 2 3 2" xfId="38249"/>
    <cellStyle name="Normal 3 3 15 2 4" xfId="24399"/>
    <cellStyle name="Normal 3 3 15 2 4 2" xfId="43013"/>
    <cellStyle name="Normal 3 3 15 2 5" xfId="28683"/>
    <cellStyle name="Normal 3 3 15 2 5 2" xfId="47297"/>
    <cellStyle name="Normal 3 3 15 2 6" xfId="10420"/>
    <cellStyle name="Normal 3 3 15 2 7" xfId="32966"/>
    <cellStyle name="Normal 3 3 15 3" xfId="2655"/>
    <cellStyle name="Normal 3 3 16" xfId="2656"/>
    <cellStyle name="Normal 3 3 16 2" xfId="8908"/>
    <cellStyle name="Normal 3 3 16 2 2" xfId="22483"/>
    <cellStyle name="Normal 3 3 16 2 2 2" xfId="41102"/>
    <cellStyle name="Normal 3 3 16 2 3" xfId="26768"/>
    <cellStyle name="Normal 3 3 16 2 3 2" xfId="45382"/>
    <cellStyle name="Normal 3 3 16 2 4" xfId="31052"/>
    <cellStyle name="Normal 3 3 16 2 4 2" xfId="49666"/>
    <cellStyle name="Normal 3 3 16 2 5" xfId="11935"/>
    <cellStyle name="Normal 3 3 16 2 6" xfId="34480"/>
    <cellStyle name="Normal 3 3 16 3" xfId="19616"/>
    <cellStyle name="Normal 3 3 16 3 2" xfId="38240"/>
    <cellStyle name="Normal 3 3 16 4" xfId="24400"/>
    <cellStyle name="Normal 3 3 16 4 2" xfId="43014"/>
    <cellStyle name="Normal 3 3 16 5" xfId="28684"/>
    <cellStyle name="Normal 3 3 16 5 2" xfId="47298"/>
    <cellStyle name="Normal 3 3 16 6" xfId="10421"/>
    <cellStyle name="Normal 3 3 16 7" xfId="32967"/>
    <cellStyle name="Normal 3 3 2" xfId="66"/>
    <cellStyle name="Normal 3 3 2 10" xfId="2657"/>
    <cellStyle name="Normal 3 3 2 11" xfId="2658"/>
    <cellStyle name="Normal 3 3 2 11 2" xfId="8909"/>
    <cellStyle name="Normal 3 3 2 11 2 2" xfId="22493"/>
    <cellStyle name="Normal 3 3 2 11 2 2 2" xfId="41112"/>
    <cellStyle name="Normal 3 3 2 11 2 3" xfId="26778"/>
    <cellStyle name="Normal 3 3 2 11 2 3 2" xfId="45392"/>
    <cellStyle name="Normal 3 3 2 11 2 4" xfId="31062"/>
    <cellStyle name="Normal 3 3 2 11 2 4 2" xfId="49676"/>
    <cellStyle name="Normal 3 3 2 11 2 5" xfId="11936"/>
    <cellStyle name="Normal 3 3 2 11 2 6" xfId="34481"/>
    <cellStyle name="Normal 3 3 2 11 3" xfId="19626"/>
    <cellStyle name="Normal 3 3 2 11 3 2" xfId="38250"/>
    <cellStyle name="Normal 3 3 2 11 4" xfId="24401"/>
    <cellStyle name="Normal 3 3 2 11 4 2" xfId="43015"/>
    <cellStyle name="Normal 3 3 2 11 5" xfId="28685"/>
    <cellStyle name="Normal 3 3 2 11 5 2" xfId="47299"/>
    <cellStyle name="Normal 3 3 2 11 6" xfId="10422"/>
    <cellStyle name="Normal 3 3 2 11 7" xfId="32968"/>
    <cellStyle name="Normal 3 3 2 12" xfId="2659"/>
    <cellStyle name="Normal 3 3 2 2" xfId="104"/>
    <cellStyle name="Normal 3 3 2 2 2" xfId="2660"/>
    <cellStyle name="Normal 3 3 2 2 2 2" xfId="8910"/>
    <cellStyle name="Normal 3 3 2 2 2 2 2" xfId="22495"/>
    <cellStyle name="Normal 3 3 2 2 2 2 2 2" xfId="41114"/>
    <cellStyle name="Normal 3 3 2 2 2 2 3" xfId="26780"/>
    <cellStyle name="Normal 3 3 2 2 2 2 3 2" xfId="45394"/>
    <cellStyle name="Normal 3 3 2 2 2 2 4" xfId="31064"/>
    <cellStyle name="Normal 3 3 2 2 2 2 4 2" xfId="49678"/>
    <cellStyle name="Normal 3 3 2 2 2 2 5" xfId="11937"/>
    <cellStyle name="Normal 3 3 2 2 2 2 6" xfId="34482"/>
    <cellStyle name="Normal 3 3 2 2 2 3" xfId="19628"/>
    <cellStyle name="Normal 3 3 2 2 2 3 2" xfId="38252"/>
    <cellStyle name="Normal 3 3 2 2 2 4" xfId="24402"/>
    <cellStyle name="Normal 3 3 2 2 2 4 2" xfId="43016"/>
    <cellStyle name="Normal 3 3 2 2 2 5" xfId="28686"/>
    <cellStyle name="Normal 3 3 2 2 2 5 2" xfId="47300"/>
    <cellStyle name="Normal 3 3 2 2 2 6" xfId="10423"/>
    <cellStyle name="Normal 3 3 2 2 2 7" xfId="32969"/>
    <cellStyle name="Normal 3 3 2 2 3" xfId="2661"/>
    <cellStyle name="Normal 3 3 2 2 3 2" xfId="8911"/>
    <cellStyle name="Normal 3 3 2 2 3 2 2" xfId="11938"/>
    <cellStyle name="Normal 3 3 2 2 3 2 3" xfId="34483"/>
    <cellStyle name="Normal 3 3 2 2 3 3" xfId="20836"/>
    <cellStyle name="Normal 3 3 2 2 3 3 2" xfId="39458"/>
    <cellStyle name="Normal 3 3 2 2 3 4" xfId="24403"/>
    <cellStyle name="Normal 3 3 2 2 3 4 2" xfId="43017"/>
    <cellStyle name="Normal 3 3 2 2 3 5" xfId="28687"/>
    <cellStyle name="Normal 3 3 2 2 3 5 2" xfId="47301"/>
    <cellStyle name="Normal 3 3 2 2 3 6" xfId="10424"/>
    <cellStyle name="Normal 3 3 2 2 3 7" xfId="32970"/>
    <cellStyle name="Normal 3 3 2 2 4" xfId="13647"/>
    <cellStyle name="Normal 3 3 2 2 4 2" xfId="22494"/>
    <cellStyle name="Normal 3 3 2 2 4 2 2" xfId="41113"/>
    <cellStyle name="Normal 3 3 2 2 4 3" xfId="26779"/>
    <cellStyle name="Normal 3 3 2 2 4 3 2" xfId="45393"/>
    <cellStyle name="Normal 3 3 2 2 4 4" xfId="31063"/>
    <cellStyle name="Normal 3 3 2 2 4 4 2" xfId="49677"/>
    <cellStyle name="Normal 3 3 2 2 4 5" xfId="36183"/>
    <cellStyle name="Normal 3 3 2 2 5" xfId="19627"/>
    <cellStyle name="Normal 3 3 2 2 5 2" xfId="38251"/>
    <cellStyle name="Normal 3 3 2 3" xfId="165"/>
    <cellStyle name="Normal 3 3 2 3 2" xfId="2662"/>
    <cellStyle name="Normal 3 3 2 3 2 2" xfId="8912"/>
    <cellStyle name="Normal 3 3 2 3 2 2 2" xfId="22497"/>
    <cellStyle name="Normal 3 3 2 3 2 2 2 2" xfId="41116"/>
    <cellStyle name="Normal 3 3 2 3 2 2 3" xfId="26782"/>
    <cellStyle name="Normal 3 3 2 3 2 2 3 2" xfId="45396"/>
    <cellStyle name="Normal 3 3 2 3 2 2 4" xfId="31066"/>
    <cellStyle name="Normal 3 3 2 3 2 2 4 2" xfId="49680"/>
    <cellStyle name="Normal 3 3 2 3 2 2 5" xfId="11939"/>
    <cellStyle name="Normal 3 3 2 3 2 2 6" xfId="34484"/>
    <cellStyle name="Normal 3 3 2 3 2 3" xfId="19630"/>
    <cellStyle name="Normal 3 3 2 3 2 3 2" xfId="38254"/>
    <cellStyle name="Normal 3 3 2 3 2 4" xfId="24404"/>
    <cellStyle name="Normal 3 3 2 3 2 4 2" xfId="43018"/>
    <cellStyle name="Normal 3 3 2 3 2 5" xfId="28688"/>
    <cellStyle name="Normal 3 3 2 3 2 5 2" xfId="47302"/>
    <cellStyle name="Normal 3 3 2 3 2 6" xfId="10425"/>
    <cellStyle name="Normal 3 3 2 3 2 7" xfId="32971"/>
    <cellStyle name="Normal 3 3 2 3 3" xfId="2663"/>
    <cellStyle name="Normal 3 3 2 3 3 2" xfId="8913"/>
    <cellStyle name="Normal 3 3 2 3 3 2 2" xfId="11940"/>
    <cellStyle name="Normal 3 3 2 3 3 2 3" xfId="34485"/>
    <cellStyle name="Normal 3 3 2 3 3 3" xfId="20835"/>
    <cellStyle name="Normal 3 3 2 3 3 3 2" xfId="39457"/>
    <cellStyle name="Normal 3 3 2 3 3 4" xfId="24405"/>
    <cellStyle name="Normal 3 3 2 3 3 4 2" xfId="43019"/>
    <cellStyle name="Normal 3 3 2 3 3 5" xfId="28689"/>
    <cellStyle name="Normal 3 3 2 3 3 5 2" xfId="47303"/>
    <cellStyle name="Normal 3 3 2 3 3 6" xfId="10426"/>
    <cellStyle name="Normal 3 3 2 3 3 7" xfId="32972"/>
    <cellStyle name="Normal 3 3 2 3 4" xfId="13648"/>
    <cellStyle name="Normal 3 3 2 3 4 2" xfId="22496"/>
    <cellStyle name="Normal 3 3 2 3 4 2 2" xfId="41115"/>
    <cellStyle name="Normal 3 3 2 3 4 3" xfId="26781"/>
    <cellStyle name="Normal 3 3 2 3 4 3 2" xfId="45395"/>
    <cellStyle name="Normal 3 3 2 3 4 4" xfId="31065"/>
    <cellStyle name="Normal 3 3 2 3 4 4 2" xfId="49679"/>
    <cellStyle name="Normal 3 3 2 3 4 5" xfId="36184"/>
    <cellStyle name="Normal 3 3 2 3 5" xfId="19629"/>
    <cellStyle name="Normal 3 3 2 3 5 2" xfId="38253"/>
    <cellStyle name="Normal 3 3 2 4" xfId="2664"/>
    <cellStyle name="Normal 3 3 2 4 2" xfId="2665"/>
    <cellStyle name="Normal 3 3 2 4 2 2" xfId="8915"/>
    <cellStyle name="Normal 3 3 2 4 2 2 2" xfId="22499"/>
    <cellStyle name="Normal 3 3 2 4 2 2 2 2" xfId="41118"/>
    <cellStyle name="Normal 3 3 2 4 2 2 3" xfId="26784"/>
    <cellStyle name="Normal 3 3 2 4 2 2 3 2" xfId="45398"/>
    <cellStyle name="Normal 3 3 2 4 2 2 4" xfId="31068"/>
    <cellStyle name="Normal 3 3 2 4 2 2 4 2" xfId="49682"/>
    <cellStyle name="Normal 3 3 2 4 2 2 5" xfId="11942"/>
    <cellStyle name="Normal 3 3 2 4 2 2 6" xfId="34487"/>
    <cellStyle name="Normal 3 3 2 4 2 3" xfId="19632"/>
    <cellStyle name="Normal 3 3 2 4 2 3 2" xfId="38256"/>
    <cellStyle name="Normal 3 3 2 4 2 4" xfId="24407"/>
    <cellStyle name="Normal 3 3 2 4 2 4 2" xfId="43021"/>
    <cellStyle name="Normal 3 3 2 4 2 5" xfId="28691"/>
    <cellStyle name="Normal 3 3 2 4 2 5 2" xfId="47305"/>
    <cellStyle name="Normal 3 3 2 4 2 6" xfId="10428"/>
    <cellStyle name="Normal 3 3 2 4 2 7" xfId="32974"/>
    <cellStyle name="Normal 3 3 2 4 3" xfId="8914"/>
    <cellStyle name="Normal 3 3 2 4 3 2" xfId="22498"/>
    <cellStyle name="Normal 3 3 2 4 3 2 2" xfId="41117"/>
    <cellStyle name="Normal 3 3 2 4 3 3" xfId="26783"/>
    <cellStyle name="Normal 3 3 2 4 3 3 2" xfId="45397"/>
    <cellStyle name="Normal 3 3 2 4 3 4" xfId="31067"/>
    <cellStyle name="Normal 3 3 2 4 3 4 2" xfId="49681"/>
    <cellStyle name="Normal 3 3 2 4 3 5" xfId="11941"/>
    <cellStyle name="Normal 3 3 2 4 3 6" xfId="34486"/>
    <cellStyle name="Normal 3 3 2 4 4" xfId="19631"/>
    <cellStyle name="Normal 3 3 2 4 4 2" xfId="38255"/>
    <cellStyle name="Normal 3 3 2 4 5" xfId="24406"/>
    <cellStyle name="Normal 3 3 2 4 5 2" xfId="43020"/>
    <cellStyle name="Normal 3 3 2 4 6" xfId="28690"/>
    <cellStyle name="Normal 3 3 2 4 6 2" xfId="47304"/>
    <cellStyle name="Normal 3 3 2 4 7" xfId="10427"/>
    <cellStyle name="Normal 3 3 2 4 8" xfId="32973"/>
    <cellStyle name="Normal 3 3 2 5" xfId="2666"/>
    <cellStyle name="Normal 3 3 2 5 2" xfId="2667"/>
    <cellStyle name="Normal 3 3 2 5 2 2" xfId="8917"/>
    <cellStyle name="Normal 3 3 2 5 2 2 2" xfId="22501"/>
    <cellStyle name="Normal 3 3 2 5 2 2 2 2" xfId="41120"/>
    <cellStyle name="Normal 3 3 2 5 2 2 3" xfId="26786"/>
    <cellStyle name="Normal 3 3 2 5 2 2 3 2" xfId="45400"/>
    <cellStyle name="Normal 3 3 2 5 2 2 4" xfId="31070"/>
    <cellStyle name="Normal 3 3 2 5 2 2 4 2" xfId="49684"/>
    <cellStyle name="Normal 3 3 2 5 2 2 5" xfId="11944"/>
    <cellStyle name="Normal 3 3 2 5 2 2 6" xfId="34489"/>
    <cellStyle name="Normal 3 3 2 5 2 3" xfId="19634"/>
    <cellStyle name="Normal 3 3 2 5 2 3 2" xfId="38258"/>
    <cellStyle name="Normal 3 3 2 5 2 4" xfId="24409"/>
    <cellStyle name="Normal 3 3 2 5 2 4 2" xfId="43023"/>
    <cellStyle name="Normal 3 3 2 5 2 5" xfId="28693"/>
    <cellStyle name="Normal 3 3 2 5 2 5 2" xfId="47307"/>
    <cellStyle name="Normal 3 3 2 5 2 6" xfId="10430"/>
    <cellStyle name="Normal 3 3 2 5 2 7" xfId="32976"/>
    <cellStyle name="Normal 3 3 2 5 3" xfId="8916"/>
    <cellStyle name="Normal 3 3 2 5 3 2" xfId="22500"/>
    <cellStyle name="Normal 3 3 2 5 3 2 2" xfId="41119"/>
    <cellStyle name="Normal 3 3 2 5 3 3" xfId="26785"/>
    <cellStyle name="Normal 3 3 2 5 3 3 2" xfId="45399"/>
    <cellStyle name="Normal 3 3 2 5 3 4" xfId="31069"/>
    <cellStyle name="Normal 3 3 2 5 3 4 2" xfId="49683"/>
    <cellStyle name="Normal 3 3 2 5 3 5" xfId="11943"/>
    <cellStyle name="Normal 3 3 2 5 3 6" xfId="34488"/>
    <cellStyle name="Normal 3 3 2 5 4" xfId="19633"/>
    <cellStyle name="Normal 3 3 2 5 4 2" xfId="38257"/>
    <cellStyle name="Normal 3 3 2 5 5" xfId="24408"/>
    <cellStyle name="Normal 3 3 2 5 5 2" xfId="43022"/>
    <cellStyle name="Normal 3 3 2 5 6" xfId="28692"/>
    <cellStyle name="Normal 3 3 2 5 6 2" xfId="47306"/>
    <cellStyle name="Normal 3 3 2 5 7" xfId="10429"/>
    <cellStyle name="Normal 3 3 2 5 8" xfId="32975"/>
    <cellStyle name="Normal 3 3 2 6" xfId="2668"/>
    <cellStyle name="Normal 3 3 2 6 2" xfId="8918"/>
    <cellStyle name="Normal 3 3 2 6 2 2" xfId="22502"/>
    <cellStyle name="Normal 3 3 2 6 2 2 2" xfId="41121"/>
    <cellStyle name="Normal 3 3 2 6 2 3" xfId="26787"/>
    <cellStyle name="Normal 3 3 2 6 2 3 2" xfId="45401"/>
    <cellStyle name="Normal 3 3 2 6 2 4" xfId="31071"/>
    <cellStyle name="Normal 3 3 2 6 2 4 2" xfId="49685"/>
    <cellStyle name="Normal 3 3 2 6 2 5" xfId="11945"/>
    <cellStyle name="Normal 3 3 2 6 2 6" xfId="34490"/>
    <cellStyle name="Normal 3 3 2 6 3" xfId="19635"/>
    <cellStyle name="Normal 3 3 2 6 3 2" xfId="38259"/>
    <cellStyle name="Normal 3 3 2 6 4" xfId="24410"/>
    <cellStyle name="Normal 3 3 2 6 4 2" xfId="43024"/>
    <cellStyle name="Normal 3 3 2 6 5" xfId="28694"/>
    <cellStyle name="Normal 3 3 2 6 5 2" xfId="47308"/>
    <cellStyle name="Normal 3 3 2 6 6" xfId="10431"/>
    <cellStyle name="Normal 3 3 2 6 7" xfId="32977"/>
    <cellStyle name="Normal 3 3 2 7" xfId="2669"/>
    <cellStyle name="Normal 3 3 2 8" xfId="2670"/>
    <cellStyle name="Normal 3 3 2 8 2" xfId="2671"/>
    <cellStyle name="Normal 3 3 2 8 3" xfId="2672"/>
    <cellStyle name="Normal 3 3 2 8 3 2" xfId="8919"/>
    <cellStyle name="Normal 3 3 2 8 3 2 2" xfId="22503"/>
    <cellStyle name="Normal 3 3 2 8 3 2 2 2" xfId="41122"/>
    <cellStyle name="Normal 3 3 2 8 3 2 3" xfId="26788"/>
    <cellStyle name="Normal 3 3 2 8 3 2 3 2" xfId="45402"/>
    <cellStyle name="Normal 3 3 2 8 3 2 4" xfId="31072"/>
    <cellStyle name="Normal 3 3 2 8 3 2 4 2" xfId="49686"/>
    <cellStyle name="Normal 3 3 2 8 3 2 5" xfId="11946"/>
    <cellStyle name="Normal 3 3 2 8 3 2 6" xfId="34491"/>
    <cellStyle name="Normal 3 3 2 8 3 3" xfId="19636"/>
    <cellStyle name="Normal 3 3 2 8 3 3 2" xfId="38260"/>
    <cellStyle name="Normal 3 3 2 8 3 4" xfId="24411"/>
    <cellStyle name="Normal 3 3 2 8 3 4 2" xfId="43025"/>
    <cellStyle name="Normal 3 3 2 8 3 5" xfId="28695"/>
    <cellStyle name="Normal 3 3 2 8 3 5 2" xfId="47309"/>
    <cellStyle name="Normal 3 3 2 8 3 6" xfId="10432"/>
    <cellStyle name="Normal 3 3 2 8 3 7" xfId="32978"/>
    <cellStyle name="Normal 3 3 2 9" xfId="2673"/>
    <cellStyle name="Normal 3 3 2 9 2" xfId="8920"/>
    <cellStyle name="Normal 3 3 2 9 2 2" xfId="22504"/>
    <cellStyle name="Normal 3 3 2 9 2 2 2" xfId="41123"/>
    <cellStyle name="Normal 3 3 2 9 2 3" xfId="26789"/>
    <cellStyle name="Normal 3 3 2 9 2 3 2" xfId="45403"/>
    <cellStyle name="Normal 3 3 2 9 2 4" xfId="31073"/>
    <cellStyle name="Normal 3 3 2 9 2 4 2" xfId="49687"/>
    <cellStyle name="Normal 3 3 2 9 2 5" xfId="11947"/>
    <cellStyle name="Normal 3 3 2 9 2 6" xfId="34492"/>
    <cellStyle name="Normal 3 3 2 9 3" xfId="19637"/>
    <cellStyle name="Normal 3 3 2 9 3 2" xfId="38261"/>
    <cellStyle name="Normal 3 3 2 9 4" xfId="24412"/>
    <cellStyle name="Normal 3 3 2 9 4 2" xfId="43026"/>
    <cellStyle name="Normal 3 3 2 9 5" xfId="28696"/>
    <cellStyle name="Normal 3 3 2 9 5 2" xfId="47310"/>
    <cellStyle name="Normal 3 3 2 9 6" xfId="10433"/>
    <cellStyle name="Normal 3 3 2 9 7" xfId="32979"/>
    <cellStyle name="Normal 3 3 3" xfId="67"/>
    <cellStyle name="Normal 3 3 3 2" xfId="2674"/>
    <cellStyle name="Normal 3 3 3 2 2" xfId="2675"/>
    <cellStyle name="Normal 3 3 3 2 2 2" xfId="8922"/>
    <cellStyle name="Normal 3 3 3 2 2 2 2" xfId="22507"/>
    <cellStyle name="Normal 3 3 3 2 2 2 2 2" xfId="41126"/>
    <cellStyle name="Normal 3 3 3 2 2 2 3" xfId="26792"/>
    <cellStyle name="Normal 3 3 3 2 2 2 3 2" xfId="45406"/>
    <cellStyle name="Normal 3 3 3 2 2 2 4" xfId="31076"/>
    <cellStyle name="Normal 3 3 3 2 2 2 4 2" xfId="49690"/>
    <cellStyle name="Normal 3 3 3 2 2 2 5" xfId="11949"/>
    <cellStyle name="Normal 3 3 3 2 2 2 6" xfId="34494"/>
    <cellStyle name="Normal 3 3 3 2 2 3" xfId="19640"/>
    <cellStyle name="Normal 3 3 3 2 2 3 2" xfId="38264"/>
    <cellStyle name="Normal 3 3 3 2 2 4" xfId="24414"/>
    <cellStyle name="Normal 3 3 3 2 2 4 2" xfId="43028"/>
    <cellStyle name="Normal 3 3 3 2 2 5" xfId="28698"/>
    <cellStyle name="Normal 3 3 3 2 2 5 2" xfId="47312"/>
    <cellStyle name="Normal 3 3 3 2 2 6" xfId="10435"/>
    <cellStyle name="Normal 3 3 3 2 2 7" xfId="32981"/>
    <cellStyle name="Normal 3 3 3 2 3" xfId="8921"/>
    <cellStyle name="Normal 3 3 3 2 3 2" xfId="22506"/>
    <cellStyle name="Normal 3 3 3 2 3 2 2" xfId="41125"/>
    <cellStyle name="Normal 3 3 3 2 3 3" xfId="26791"/>
    <cellStyle name="Normal 3 3 3 2 3 3 2" xfId="45405"/>
    <cellStyle name="Normal 3 3 3 2 3 4" xfId="31075"/>
    <cellStyle name="Normal 3 3 3 2 3 4 2" xfId="49689"/>
    <cellStyle name="Normal 3 3 3 2 3 5" xfId="11948"/>
    <cellStyle name="Normal 3 3 3 2 3 6" xfId="34493"/>
    <cellStyle name="Normal 3 3 3 2 4" xfId="19639"/>
    <cellStyle name="Normal 3 3 3 2 4 2" xfId="38263"/>
    <cellStyle name="Normal 3 3 3 2 5" xfId="24413"/>
    <cellStyle name="Normal 3 3 3 2 5 2" xfId="43027"/>
    <cellStyle name="Normal 3 3 3 2 6" xfId="28697"/>
    <cellStyle name="Normal 3 3 3 2 6 2" xfId="47311"/>
    <cellStyle name="Normal 3 3 3 2 7" xfId="10434"/>
    <cellStyle name="Normal 3 3 3 2 8" xfId="32980"/>
    <cellStyle name="Normal 3 3 3 3" xfId="2676"/>
    <cellStyle name="Normal 3 3 3 3 2" xfId="2677"/>
    <cellStyle name="Normal 3 3 3 3 2 2" xfId="8924"/>
    <cellStyle name="Normal 3 3 3 3 2 2 2" xfId="22509"/>
    <cellStyle name="Normal 3 3 3 3 2 2 2 2" xfId="41128"/>
    <cellStyle name="Normal 3 3 3 3 2 2 3" xfId="26794"/>
    <cellStyle name="Normal 3 3 3 3 2 2 3 2" xfId="45408"/>
    <cellStyle name="Normal 3 3 3 3 2 2 4" xfId="31078"/>
    <cellStyle name="Normal 3 3 3 3 2 2 4 2" xfId="49692"/>
    <cellStyle name="Normal 3 3 3 3 2 2 5" xfId="11951"/>
    <cellStyle name="Normal 3 3 3 3 2 2 6" xfId="34496"/>
    <cellStyle name="Normal 3 3 3 3 2 3" xfId="19642"/>
    <cellStyle name="Normal 3 3 3 3 2 3 2" xfId="38266"/>
    <cellStyle name="Normal 3 3 3 3 2 4" xfId="24416"/>
    <cellStyle name="Normal 3 3 3 3 2 4 2" xfId="43030"/>
    <cellStyle name="Normal 3 3 3 3 2 5" xfId="28700"/>
    <cellStyle name="Normal 3 3 3 3 2 5 2" xfId="47314"/>
    <cellStyle name="Normal 3 3 3 3 2 6" xfId="10437"/>
    <cellStyle name="Normal 3 3 3 3 2 7" xfId="32983"/>
    <cellStyle name="Normal 3 3 3 3 3" xfId="8923"/>
    <cellStyle name="Normal 3 3 3 3 3 2" xfId="22508"/>
    <cellStyle name="Normal 3 3 3 3 3 2 2" xfId="41127"/>
    <cellStyle name="Normal 3 3 3 3 3 3" xfId="26793"/>
    <cellStyle name="Normal 3 3 3 3 3 3 2" xfId="45407"/>
    <cellStyle name="Normal 3 3 3 3 3 4" xfId="31077"/>
    <cellStyle name="Normal 3 3 3 3 3 4 2" xfId="49691"/>
    <cellStyle name="Normal 3 3 3 3 3 5" xfId="11950"/>
    <cellStyle name="Normal 3 3 3 3 3 6" xfId="34495"/>
    <cellStyle name="Normal 3 3 3 3 4" xfId="19641"/>
    <cellStyle name="Normal 3 3 3 3 4 2" xfId="38265"/>
    <cellStyle name="Normal 3 3 3 3 5" xfId="24415"/>
    <cellStyle name="Normal 3 3 3 3 5 2" xfId="43029"/>
    <cellStyle name="Normal 3 3 3 3 6" xfId="28699"/>
    <cellStyle name="Normal 3 3 3 3 6 2" xfId="47313"/>
    <cellStyle name="Normal 3 3 3 3 7" xfId="10436"/>
    <cellStyle name="Normal 3 3 3 3 8" xfId="32982"/>
    <cellStyle name="Normal 3 3 3 4" xfId="2678"/>
    <cellStyle name="Normal 3 3 3 4 2" xfId="2679"/>
    <cellStyle name="Normal 3 3 3 4 2 2" xfId="8926"/>
    <cellStyle name="Normal 3 3 3 4 2 2 2" xfId="22511"/>
    <cellStyle name="Normal 3 3 3 4 2 2 2 2" xfId="41130"/>
    <cellStyle name="Normal 3 3 3 4 2 2 3" xfId="26796"/>
    <cellStyle name="Normal 3 3 3 4 2 2 3 2" xfId="45410"/>
    <cellStyle name="Normal 3 3 3 4 2 2 4" xfId="31080"/>
    <cellStyle name="Normal 3 3 3 4 2 2 4 2" xfId="49694"/>
    <cellStyle name="Normal 3 3 3 4 2 2 5" xfId="11953"/>
    <cellStyle name="Normal 3 3 3 4 2 2 6" xfId="34498"/>
    <cellStyle name="Normal 3 3 3 4 2 3" xfId="19644"/>
    <cellStyle name="Normal 3 3 3 4 2 3 2" xfId="38268"/>
    <cellStyle name="Normal 3 3 3 4 2 4" xfId="24418"/>
    <cellStyle name="Normal 3 3 3 4 2 4 2" xfId="43032"/>
    <cellStyle name="Normal 3 3 3 4 2 5" xfId="28702"/>
    <cellStyle name="Normal 3 3 3 4 2 5 2" xfId="47316"/>
    <cellStyle name="Normal 3 3 3 4 2 6" xfId="10439"/>
    <cellStyle name="Normal 3 3 3 4 2 7" xfId="32985"/>
    <cellStyle name="Normal 3 3 3 4 3" xfId="8925"/>
    <cellStyle name="Normal 3 3 3 4 3 2" xfId="22510"/>
    <cellStyle name="Normal 3 3 3 4 3 2 2" xfId="41129"/>
    <cellStyle name="Normal 3 3 3 4 3 3" xfId="26795"/>
    <cellStyle name="Normal 3 3 3 4 3 3 2" xfId="45409"/>
    <cellStyle name="Normal 3 3 3 4 3 4" xfId="31079"/>
    <cellStyle name="Normal 3 3 3 4 3 4 2" xfId="49693"/>
    <cellStyle name="Normal 3 3 3 4 3 5" xfId="11952"/>
    <cellStyle name="Normal 3 3 3 4 3 6" xfId="34497"/>
    <cellStyle name="Normal 3 3 3 4 4" xfId="19643"/>
    <cellStyle name="Normal 3 3 3 4 4 2" xfId="38267"/>
    <cellStyle name="Normal 3 3 3 4 5" xfId="24417"/>
    <cellStyle name="Normal 3 3 3 4 5 2" xfId="43031"/>
    <cellStyle name="Normal 3 3 3 4 6" xfId="28701"/>
    <cellStyle name="Normal 3 3 3 4 6 2" xfId="47315"/>
    <cellStyle name="Normal 3 3 3 4 7" xfId="10438"/>
    <cellStyle name="Normal 3 3 3 4 8" xfId="32984"/>
    <cellStyle name="Normal 3 3 3 5" xfId="2680"/>
    <cellStyle name="Normal 3 3 3 5 2" xfId="2681"/>
    <cellStyle name="Normal 3 3 3 5 2 2" xfId="8928"/>
    <cellStyle name="Normal 3 3 3 5 2 2 2" xfId="22513"/>
    <cellStyle name="Normal 3 3 3 5 2 2 2 2" xfId="41132"/>
    <cellStyle name="Normal 3 3 3 5 2 2 3" xfId="26798"/>
    <cellStyle name="Normal 3 3 3 5 2 2 3 2" xfId="45412"/>
    <cellStyle name="Normal 3 3 3 5 2 2 4" xfId="31082"/>
    <cellStyle name="Normal 3 3 3 5 2 2 4 2" xfId="49696"/>
    <cellStyle name="Normal 3 3 3 5 2 2 5" xfId="11955"/>
    <cellStyle name="Normal 3 3 3 5 2 2 6" xfId="34500"/>
    <cellStyle name="Normal 3 3 3 5 2 3" xfId="19646"/>
    <cellStyle name="Normal 3 3 3 5 2 3 2" xfId="38270"/>
    <cellStyle name="Normal 3 3 3 5 2 4" xfId="24420"/>
    <cellStyle name="Normal 3 3 3 5 2 4 2" xfId="43034"/>
    <cellStyle name="Normal 3 3 3 5 2 5" xfId="28704"/>
    <cellStyle name="Normal 3 3 3 5 2 5 2" xfId="47318"/>
    <cellStyle name="Normal 3 3 3 5 2 6" xfId="10441"/>
    <cellStyle name="Normal 3 3 3 5 2 7" xfId="32987"/>
    <cellStyle name="Normal 3 3 3 5 3" xfId="8927"/>
    <cellStyle name="Normal 3 3 3 5 3 2" xfId="22512"/>
    <cellStyle name="Normal 3 3 3 5 3 2 2" xfId="41131"/>
    <cellStyle name="Normal 3 3 3 5 3 3" xfId="26797"/>
    <cellStyle name="Normal 3 3 3 5 3 3 2" xfId="45411"/>
    <cellStyle name="Normal 3 3 3 5 3 4" xfId="31081"/>
    <cellStyle name="Normal 3 3 3 5 3 4 2" xfId="49695"/>
    <cellStyle name="Normal 3 3 3 5 3 5" xfId="11954"/>
    <cellStyle name="Normal 3 3 3 5 3 6" xfId="34499"/>
    <cellStyle name="Normal 3 3 3 5 4" xfId="19645"/>
    <cellStyle name="Normal 3 3 3 5 4 2" xfId="38269"/>
    <cellStyle name="Normal 3 3 3 5 5" xfId="24419"/>
    <cellStyle name="Normal 3 3 3 5 5 2" xfId="43033"/>
    <cellStyle name="Normal 3 3 3 5 6" xfId="28703"/>
    <cellStyle name="Normal 3 3 3 5 6 2" xfId="47317"/>
    <cellStyle name="Normal 3 3 3 5 7" xfId="10440"/>
    <cellStyle name="Normal 3 3 3 5 8" xfId="32986"/>
    <cellStyle name="Normal 3 3 3 6" xfId="2682"/>
    <cellStyle name="Normal 3 3 3 6 2" xfId="8929"/>
    <cellStyle name="Normal 3 3 3 6 2 2" xfId="22514"/>
    <cellStyle name="Normal 3 3 3 6 2 2 2" xfId="41133"/>
    <cellStyle name="Normal 3 3 3 6 2 3" xfId="26799"/>
    <cellStyle name="Normal 3 3 3 6 2 3 2" xfId="45413"/>
    <cellStyle name="Normal 3 3 3 6 2 4" xfId="31083"/>
    <cellStyle name="Normal 3 3 3 6 2 4 2" xfId="49697"/>
    <cellStyle name="Normal 3 3 3 6 2 5" xfId="11956"/>
    <cellStyle name="Normal 3 3 3 6 2 6" xfId="34501"/>
    <cellStyle name="Normal 3 3 3 6 3" xfId="19647"/>
    <cellStyle name="Normal 3 3 3 6 3 2" xfId="38271"/>
    <cellStyle name="Normal 3 3 3 6 4" xfId="24421"/>
    <cellStyle name="Normal 3 3 3 6 4 2" xfId="43035"/>
    <cellStyle name="Normal 3 3 3 6 5" xfId="28705"/>
    <cellStyle name="Normal 3 3 3 6 5 2" xfId="47319"/>
    <cellStyle name="Normal 3 3 3 6 6" xfId="10442"/>
    <cellStyle name="Normal 3 3 3 6 7" xfId="32988"/>
    <cellStyle name="Normal 3 3 3 7" xfId="2683"/>
    <cellStyle name="Normal 3 3 3 7 2" xfId="8930"/>
    <cellStyle name="Normal 3 3 3 7 2 2" xfId="11957"/>
    <cellStyle name="Normal 3 3 3 7 2 3" xfId="34502"/>
    <cellStyle name="Normal 3 3 3 7 3" xfId="20834"/>
    <cellStyle name="Normal 3 3 3 7 3 2" xfId="39456"/>
    <cellStyle name="Normal 3 3 3 7 4" xfId="24422"/>
    <cellStyle name="Normal 3 3 3 7 4 2" xfId="43036"/>
    <cellStyle name="Normal 3 3 3 7 5" xfId="28706"/>
    <cellStyle name="Normal 3 3 3 7 5 2" xfId="47320"/>
    <cellStyle name="Normal 3 3 3 7 6" xfId="10443"/>
    <cellStyle name="Normal 3 3 3 7 7" xfId="32989"/>
    <cellStyle name="Normal 3 3 3 8" xfId="13649"/>
    <cellStyle name="Normal 3 3 3 8 2" xfId="22505"/>
    <cellStyle name="Normal 3 3 3 8 2 2" xfId="41124"/>
    <cellStyle name="Normal 3 3 3 8 3" xfId="26790"/>
    <cellStyle name="Normal 3 3 3 8 3 2" xfId="45404"/>
    <cellStyle name="Normal 3 3 3 8 4" xfId="31074"/>
    <cellStyle name="Normal 3 3 3 8 4 2" xfId="49688"/>
    <cellStyle name="Normal 3 3 3 8 5" xfId="36185"/>
    <cellStyle name="Normal 3 3 3 9" xfId="19638"/>
    <cellStyle name="Normal 3 3 3 9 2" xfId="38262"/>
    <cellStyle name="Normal 3 3 4" xfId="158"/>
    <cellStyle name="Normal 3 3 4 2" xfId="2684"/>
    <cellStyle name="Normal 3 3 4 2 2" xfId="2685"/>
    <cellStyle name="Normal 3 3 4 2 2 2" xfId="8932"/>
    <cellStyle name="Normal 3 3 4 2 2 2 2" xfId="22517"/>
    <cellStyle name="Normal 3 3 4 2 2 2 2 2" xfId="41136"/>
    <cellStyle name="Normal 3 3 4 2 2 2 3" xfId="26802"/>
    <cellStyle name="Normal 3 3 4 2 2 2 3 2" xfId="45416"/>
    <cellStyle name="Normal 3 3 4 2 2 2 4" xfId="31086"/>
    <cellStyle name="Normal 3 3 4 2 2 2 4 2" xfId="49700"/>
    <cellStyle name="Normal 3 3 4 2 2 2 5" xfId="11959"/>
    <cellStyle name="Normal 3 3 4 2 2 2 6" xfId="34504"/>
    <cellStyle name="Normal 3 3 4 2 2 3" xfId="19650"/>
    <cellStyle name="Normal 3 3 4 2 2 3 2" xfId="38274"/>
    <cellStyle name="Normal 3 3 4 2 2 4" xfId="24424"/>
    <cellStyle name="Normal 3 3 4 2 2 4 2" xfId="43038"/>
    <cellStyle name="Normal 3 3 4 2 2 5" xfId="28708"/>
    <cellStyle name="Normal 3 3 4 2 2 5 2" xfId="47322"/>
    <cellStyle name="Normal 3 3 4 2 2 6" xfId="10445"/>
    <cellStyle name="Normal 3 3 4 2 2 7" xfId="32991"/>
    <cellStyle name="Normal 3 3 4 2 3" xfId="8931"/>
    <cellStyle name="Normal 3 3 4 2 3 2" xfId="22516"/>
    <cellStyle name="Normal 3 3 4 2 3 2 2" xfId="41135"/>
    <cellStyle name="Normal 3 3 4 2 3 3" xfId="26801"/>
    <cellStyle name="Normal 3 3 4 2 3 3 2" xfId="45415"/>
    <cellStyle name="Normal 3 3 4 2 3 4" xfId="31085"/>
    <cellStyle name="Normal 3 3 4 2 3 4 2" xfId="49699"/>
    <cellStyle name="Normal 3 3 4 2 3 5" xfId="11958"/>
    <cellStyle name="Normal 3 3 4 2 3 6" xfId="34503"/>
    <cellStyle name="Normal 3 3 4 2 4" xfId="19649"/>
    <cellStyle name="Normal 3 3 4 2 4 2" xfId="38273"/>
    <cellStyle name="Normal 3 3 4 2 5" xfId="24423"/>
    <cellStyle name="Normal 3 3 4 2 5 2" xfId="43037"/>
    <cellStyle name="Normal 3 3 4 2 6" xfId="28707"/>
    <cellStyle name="Normal 3 3 4 2 6 2" xfId="47321"/>
    <cellStyle name="Normal 3 3 4 2 7" xfId="10444"/>
    <cellStyle name="Normal 3 3 4 2 8" xfId="32990"/>
    <cellStyle name="Normal 3 3 4 3" xfId="2686"/>
    <cellStyle name="Normal 3 3 4 3 2" xfId="2687"/>
    <cellStyle name="Normal 3 3 4 3 2 2" xfId="8934"/>
    <cellStyle name="Normal 3 3 4 3 2 2 2" xfId="22519"/>
    <cellStyle name="Normal 3 3 4 3 2 2 2 2" xfId="41138"/>
    <cellStyle name="Normal 3 3 4 3 2 2 3" xfId="26804"/>
    <cellStyle name="Normal 3 3 4 3 2 2 3 2" xfId="45418"/>
    <cellStyle name="Normal 3 3 4 3 2 2 4" xfId="31088"/>
    <cellStyle name="Normal 3 3 4 3 2 2 4 2" xfId="49702"/>
    <cellStyle name="Normal 3 3 4 3 2 2 5" xfId="11961"/>
    <cellStyle name="Normal 3 3 4 3 2 2 6" xfId="34506"/>
    <cellStyle name="Normal 3 3 4 3 2 3" xfId="19652"/>
    <cellStyle name="Normal 3 3 4 3 2 3 2" xfId="38276"/>
    <cellStyle name="Normal 3 3 4 3 2 4" xfId="24426"/>
    <cellStyle name="Normal 3 3 4 3 2 4 2" xfId="43040"/>
    <cellStyle name="Normal 3 3 4 3 2 5" xfId="28710"/>
    <cellStyle name="Normal 3 3 4 3 2 5 2" xfId="47324"/>
    <cellStyle name="Normal 3 3 4 3 2 6" xfId="10447"/>
    <cellStyle name="Normal 3 3 4 3 2 7" xfId="32993"/>
    <cellStyle name="Normal 3 3 4 3 3" xfId="8933"/>
    <cellStyle name="Normal 3 3 4 3 3 2" xfId="22518"/>
    <cellStyle name="Normal 3 3 4 3 3 2 2" xfId="41137"/>
    <cellStyle name="Normal 3 3 4 3 3 3" xfId="26803"/>
    <cellStyle name="Normal 3 3 4 3 3 3 2" xfId="45417"/>
    <cellStyle name="Normal 3 3 4 3 3 4" xfId="31087"/>
    <cellStyle name="Normal 3 3 4 3 3 4 2" xfId="49701"/>
    <cellStyle name="Normal 3 3 4 3 3 5" xfId="11960"/>
    <cellStyle name="Normal 3 3 4 3 3 6" xfId="34505"/>
    <cellStyle name="Normal 3 3 4 3 4" xfId="19651"/>
    <cellStyle name="Normal 3 3 4 3 4 2" xfId="38275"/>
    <cellStyle name="Normal 3 3 4 3 5" xfId="24425"/>
    <cellStyle name="Normal 3 3 4 3 5 2" xfId="43039"/>
    <cellStyle name="Normal 3 3 4 3 6" xfId="28709"/>
    <cellStyle name="Normal 3 3 4 3 6 2" xfId="47323"/>
    <cellStyle name="Normal 3 3 4 3 7" xfId="10446"/>
    <cellStyle name="Normal 3 3 4 3 8" xfId="32992"/>
    <cellStyle name="Normal 3 3 4 4" xfId="2688"/>
    <cellStyle name="Normal 3 3 4 4 2" xfId="2689"/>
    <cellStyle name="Normal 3 3 4 4 2 2" xfId="8936"/>
    <cellStyle name="Normal 3 3 4 4 2 2 2" xfId="22521"/>
    <cellStyle name="Normal 3 3 4 4 2 2 2 2" xfId="41140"/>
    <cellStyle name="Normal 3 3 4 4 2 2 3" xfId="26806"/>
    <cellStyle name="Normal 3 3 4 4 2 2 3 2" xfId="45420"/>
    <cellStyle name="Normal 3 3 4 4 2 2 4" xfId="31090"/>
    <cellStyle name="Normal 3 3 4 4 2 2 4 2" xfId="49704"/>
    <cellStyle name="Normal 3 3 4 4 2 2 5" xfId="11963"/>
    <cellStyle name="Normal 3 3 4 4 2 2 6" xfId="34508"/>
    <cellStyle name="Normal 3 3 4 4 2 3" xfId="19654"/>
    <cellStyle name="Normal 3 3 4 4 2 3 2" xfId="38278"/>
    <cellStyle name="Normal 3 3 4 4 2 4" xfId="24428"/>
    <cellStyle name="Normal 3 3 4 4 2 4 2" xfId="43042"/>
    <cellStyle name="Normal 3 3 4 4 2 5" xfId="28712"/>
    <cellStyle name="Normal 3 3 4 4 2 5 2" xfId="47326"/>
    <cellStyle name="Normal 3 3 4 4 2 6" xfId="10449"/>
    <cellStyle name="Normal 3 3 4 4 2 7" xfId="32995"/>
    <cellStyle name="Normal 3 3 4 4 3" xfId="8935"/>
    <cellStyle name="Normal 3 3 4 4 3 2" xfId="22520"/>
    <cellStyle name="Normal 3 3 4 4 3 2 2" xfId="41139"/>
    <cellStyle name="Normal 3 3 4 4 3 3" xfId="26805"/>
    <cellStyle name="Normal 3 3 4 4 3 3 2" xfId="45419"/>
    <cellStyle name="Normal 3 3 4 4 3 4" xfId="31089"/>
    <cellStyle name="Normal 3 3 4 4 3 4 2" xfId="49703"/>
    <cellStyle name="Normal 3 3 4 4 3 5" xfId="11962"/>
    <cellStyle name="Normal 3 3 4 4 3 6" xfId="34507"/>
    <cellStyle name="Normal 3 3 4 4 4" xfId="19653"/>
    <cellStyle name="Normal 3 3 4 4 4 2" xfId="38277"/>
    <cellStyle name="Normal 3 3 4 4 5" xfId="24427"/>
    <cellStyle name="Normal 3 3 4 4 5 2" xfId="43041"/>
    <cellStyle name="Normal 3 3 4 4 6" xfId="28711"/>
    <cellStyle name="Normal 3 3 4 4 6 2" xfId="47325"/>
    <cellStyle name="Normal 3 3 4 4 7" xfId="10448"/>
    <cellStyle name="Normal 3 3 4 4 8" xfId="32994"/>
    <cellStyle name="Normal 3 3 4 5" xfId="2690"/>
    <cellStyle name="Normal 3 3 4 5 2" xfId="2691"/>
    <cellStyle name="Normal 3 3 4 5 2 2" xfId="8938"/>
    <cellStyle name="Normal 3 3 4 5 2 2 2" xfId="22523"/>
    <cellStyle name="Normal 3 3 4 5 2 2 2 2" xfId="41142"/>
    <cellStyle name="Normal 3 3 4 5 2 2 3" xfId="26808"/>
    <cellStyle name="Normal 3 3 4 5 2 2 3 2" xfId="45422"/>
    <cellStyle name="Normal 3 3 4 5 2 2 4" xfId="31092"/>
    <cellStyle name="Normal 3 3 4 5 2 2 4 2" xfId="49706"/>
    <cellStyle name="Normal 3 3 4 5 2 2 5" xfId="11965"/>
    <cellStyle name="Normal 3 3 4 5 2 2 6" xfId="34510"/>
    <cellStyle name="Normal 3 3 4 5 2 3" xfId="19656"/>
    <cellStyle name="Normal 3 3 4 5 2 3 2" xfId="38280"/>
    <cellStyle name="Normal 3 3 4 5 2 4" xfId="24430"/>
    <cellStyle name="Normal 3 3 4 5 2 4 2" xfId="43044"/>
    <cellStyle name="Normal 3 3 4 5 2 5" xfId="28714"/>
    <cellStyle name="Normal 3 3 4 5 2 5 2" xfId="47328"/>
    <cellStyle name="Normal 3 3 4 5 2 6" xfId="10451"/>
    <cellStyle name="Normal 3 3 4 5 2 7" xfId="32997"/>
    <cellStyle name="Normal 3 3 4 5 3" xfId="8937"/>
    <cellStyle name="Normal 3 3 4 5 3 2" xfId="22522"/>
    <cellStyle name="Normal 3 3 4 5 3 2 2" xfId="41141"/>
    <cellStyle name="Normal 3 3 4 5 3 3" xfId="26807"/>
    <cellStyle name="Normal 3 3 4 5 3 3 2" xfId="45421"/>
    <cellStyle name="Normal 3 3 4 5 3 4" xfId="31091"/>
    <cellStyle name="Normal 3 3 4 5 3 4 2" xfId="49705"/>
    <cellStyle name="Normal 3 3 4 5 3 5" xfId="11964"/>
    <cellStyle name="Normal 3 3 4 5 3 6" xfId="34509"/>
    <cellStyle name="Normal 3 3 4 5 4" xfId="19655"/>
    <cellStyle name="Normal 3 3 4 5 4 2" xfId="38279"/>
    <cellStyle name="Normal 3 3 4 5 5" xfId="24429"/>
    <cellStyle name="Normal 3 3 4 5 5 2" xfId="43043"/>
    <cellStyle name="Normal 3 3 4 5 6" xfId="28713"/>
    <cellStyle name="Normal 3 3 4 5 6 2" xfId="47327"/>
    <cellStyle name="Normal 3 3 4 5 7" xfId="10450"/>
    <cellStyle name="Normal 3 3 4 5 8" xfId="32996"/>
    <cellStyle name="Normal 3 3 4 6" xfId="2692"/>
    <cellStyle name="Normal 3 3 4 6 2" xfId="8939"/>
    <cellStyle name="Normal 3 3 4 6 2 2" xfId="22524"/>
    <cellStyle name="Normal 3 3 4 6 2 2 2" xfId="41143"/>
    <cellStyle name="Normal 3 3 4 6 2 3" xfId="26809"/>
    <cellStyle name="Normal 3 3 4 6 2 3 2" xfId="45423"/>
    <cellStyle name="Normal 3 3 4 6 2 4" xfId="31093"/>
    <cellStyle name="Normal 3 3 4 6 2 4 2" xfId="49707"/>
    <cellStyle name="Normal 3 3 4 6 2 5" xfId="11966"/>
    <cellStyle name="Normal 3 3 4 6 2 6" xfId="34511"/>
    <cellStyle name="Normal 3 3 4 6 3" xfId="19657"/>
    <cellStyle name="Normal 3 3 4 6 3 2" xfId="38281"/>
    <cellStyle name="Normal 3 3 4 6 4" xfId="24431"/>
    <cellStyle name="Normal 3 3 4 6 4 2" xfId="43045"/>
    <cellStyle name="Normal 3 3 4 6 5" xfId="28715"/>
    <cellStyle name="Normal 3 3 4 6 5 2" xfId="47329"/>
    <cellStyle name="Normal 3 3 4 6 6" xfId="10452"/>
    <cellStyle name="Normal 3 3 4 6 7" xfId="32998"/>
    <cellStyle name="Normal 3 3 4 7" xfId="2693"/>
    <cellStyle name="Normal 3 3 4 7 2" xfId="8940"/>
    <cellStyle name="Normal 3 3 4 7 2 2" xfId="11967"/>
    <cellStyle name="Normal 3 3 4 7 2 3" xfId="34512"/>
    <cellStyle name="Normal 3 3 4 7 3" xfId="20833"/>
    <cellStyle name="Normal 3 3 4 7 3 2" xfId="39455"/>
    <cellStyle name="Normal 3 3 4 7 4" xfId="24432"/>
    <cellStyle name="Normal 3 3 4 7 4 2" xfId="43046"/>
    <cellStyle name="Normal 3 3 4 7 5" xfId="28716"/>
    <cellStyle name="Normal 3 3 4 7 5 2" xfId="47330"/>
    <cellStyle name="Normal 3 3 4 7 6" xfId="10453"/>
    <cellStyle name="Normal 3 3 4 7 7" xfId="32999"/>
    <cellStyle name="Normal 3 3 4 8" xfId="13650"/>
    <cellStyle name="Normal 3 3 4 8 2" xfId="22515"/>
    <cellStyle name="Normal 3 3 4 8 2 2" xfId="41134"/>
    <cellStyle name="Normal 3 3 4 8 3" xfId="26800"/>
    <cellStyle name="Normal 3 3 4 8 3 2" xfId="45414"/>
    <cellStyle name="Normal 3 3 4 8 4" xfId="31084"/>
    <cellStyle name="Normal 3 3 4 8 4 2" xfId="49698"/>
    <cellStyle name="Normal 3 3 4 8 5" xfId="36186"/>
    <cellStyle name="Normal 3 3 4 9" xfId="19648"/>
    <cellStyle name="Normal 3 3 4 9 2" xfId="38272"/>
    <cellStyle name="Normal 3 3 5" xfId="2694"/>
    <cellStyle name="Normal 3 3 5 10" xfId="28717"/>
    <cellStyle name="Normal 3 3 5 10 2" xfId="47331"/>
    <cellStyle name="Normal 3 3 5 11" xfId="10454"/>
    <cellStyle name="Normal 3 3 5 12" xfId="33000"/>
    <cellStyle name="Normal 3 3 5 2" xfId="2695"/>
    <cellStyle name="Normal 3 3 5 2 2" xfId="2696"/>
    <cellStyle name="Normal 3 3 5 2 2 2" xfId="8943"/>
    <cellStyle name="Normal 3 3 5 2 2 2 2" xfId="22527"/>
    <cellStyle name="Normal 3 3 5 2 2 2 2 2" xfId="41146"/>
    <cellStyle name="Normal 3 3 5 2 2 2 3" xfId="26812"/>
    <cellStyle name="Normal 3 3 5 2 2 2 3 2" xfId="45426"/>
    <cellStyle name="Normal 3 3 5 2 2 2 4" xfId="31096"/>
    <cellStyle name="Normal 3 3 5 2 2 2 4 2" xfId="49710"/>
    <cellStyle name="Normal 3 3 5 2 2 2 5" xfId="11970"/>
    <cellStyle name="Normal 3 3 5 2 2 2 6" xfId="34515"/>
    <cellStyle name="Normal 3 3 5 2 2 3" xfId="19660"/>
    <cellStyle name="Normal 3 3 5 2 2 3 2" xfId="38284"/>
    <cellStyle name="Normal 3 3 5 2 2 4" xfId="24435"/>
    <cellStyle name="Normal 3 3 5 2 2 4 2" xfId="43049"/>
    <cellStyle name="Normal 3 3 5 2 2 5" xfId="28719"/>
    <cellStyle name="Normal 3 3 5 2 2 5 2" xfId="47333"/>
    <cellStyle name="Normal 3 3 5 2 2 6" xfId="10456"/>
    <cellStyle name="Normal 3 3 5 2 2 7" xfId="33002"/>
    <cellStyle name="Normal 3 3 5 2 3" xfId="8942"/>
    <cellStyle name="Normal 3 3 5 2 3 2" xfId="22526"/>
    <cellStyle name="Normal 3 3 5 2 3 2 2" xfId="41145"/>
    <cellStyle name="Normal 3 3 5 2 3 3" xfId="26811"/>
    <cellStyle name="Normal 3 3 5 2 3 3 2" xfId="45425"/>
    <cellStyle name="Normal 3 3 5 2 3 4" xfId="31095"/>
    <cellStyle name="Normal 3 3 5 2 3 4 2" xfId="49709"/>
    <cellStyle name="Normal 3 3 5 2 3 5" xfId="11969"/>
    <cellStyle name="Normal 3 3 5 2 3 6" xfId="34514"/>
    <cellStyle name="Normal 3 3 5 2 4" xfId="19659"/>
    <cellStyle name="Normal 3 3 5 2 4 2" xfId="38283"/>
    <cellStyle name="Normal 3 3 5 2 5" xfId="24434"/>
    <cellStyle name="Normal 3 3 5 2 5 2" xfId="43048"/>
    <cellStyle name="Normal 3 3 5 2 6" xfId="28718"/>
    <cellStyle name="Normal 3 3 5 2 6 2" xfId="47332"/>
    <cellStyle name="Normal 3 3 5 2 7" xfId="10455"/>
    <cellStyle name="Normal 3 3 5 2 8" xfId="33001"/>
    <cellStyle name="Normal 3 3 5 3" xfId="2697"/>
    <cellStyle name="Normal 3 3 5 3 2" xfId="2698"/>
    <cellStyle name="Normal 3 3 5 3 2 2" xfId="8945"/>
    <cellStyle name="Normal 3 3 5 3 2 2 2" xfId="22529"/>
    <cellStyle name="Normal 3 3 5 3 2 2 2 2" xfId="41148"/>
    <cellStyle name="Normal 3 3 5 3 2 2 3" xfId="26814"/>
    <cellStyle name="Normal 3 3 5 3 2 2 3 2" xfId="45428"/>
    <cellStyle name="Normal 3 3 5 3 2 2 4" xfId="31098"/>
    <cellStyle name="Normal 3 3 5 3 2 2 4 2" xfId="49712"/>
    <cellStyle name="Normal 3 3 5 3 2 2 5" xfId="11972"/>
    <cellStyle name="Normal 3 3 5 3 2 2 6" xfId="34517"/>
    <cellStyle name="Normal 3 3 5 3 2 3" xfId="19662"/>
    <cellStyle name="Normal 3 3 5 3 2 3 2" xfId="38286"/>
    <cellStyle name="Normal 3 3 5 3 2 4" xfId="24437"/>
    <cellStyle name="Normal 3 3 5 3 2 4 2" xfId="43051"/>
    <cellStyle name="Normal 3 3 5 3 2 5" xfId="28721"/>
    <cellStyle name="Normal 3 3 5 3 2 5 2" xfId="47335"/>
    <cellStyle name="Normal 3 3 5 3 2 6" xfId="10458"/>
    <cellStyle name="Normal 3 3 5 3 2 7" xfId="33004"/>
    <cellStyle name="Normal 3 3 5 3 3" xfId="8944"/>
    <cellStyle name="Normal 3 3 5 3 3 2" xfId="22528"/>
    <cellStyle name="Normal 3 3 5 3 3 2 2" xfId="41147"/>
    <cellStyle name="Normal 3 3 5 3 3 3" xfId="26813"/>
    <cellStyle name="Normal 3 3 5 3 3 3 2" xfId="45427"/>
    <cellStyle name="Normal 3 3 5 3 3 4" xfId="31097"/>
    <cellStyle name="Normal 3 3 5 3 3 4 2" xfId="49711"/>
    <cellStyle name="Normal 3 3 5 3 3 5" xfId="11971"/>
    <cellStyle name="Normal 3 3 5 3 3 6" xfId="34516"/>
    <cellStyle name="Normal 3 3 5 3 4" xfId="19661"/>
    <cellStyle name="Normal 3 3 5 3 4 2" xfId="38285"/>
    <cellStyle name="Normal 3 3 5 3 5" xfId="24436"/>
    <cellStyle name="Normal 3 3 5 3 5 2" xfId="43050"/>
    <cellStyle name="Normal 3 3 5 3 6" xfId="28720"/>
    <cellStyle name="Normal 3 3 5 3 6 2" xfId="47334"/>
    <cellStyle name="Normal 3 3 5 3 7" xfId="10457"/>
    <cellStyle name="Normal 3 3 5 3 8" xfId="33003"/>
    <cellStyle name="Normal 3 3 5 4" xfId="2699"/>
    <cellStyle name="Normal 3 3 5 4 2" xfId="2700"/>
    <cellStyle name="Normal 3 3 5 4 2 2" xfId="8947"/>
    <cellStyle name="Normal 3 3 5 4 2 2 2" xfId="22531"/>
    <cellStyle name="Normal 3 3 5 4 2 2 2 2" xfId="41150"/>
    <cellStyle name="Normal 3 3 5 4 2 2 3" xfId="26816"/>
    <cellStyle name="Normal 3 3 5 4 2 2 3 2" xfId="45430"/>
    <cellStyle name="Normal 3 3 5 4 2 2 4" xfId="31100"/>
    <cellStyle name="Normal 3 3 5 4 2 2 4 2" xfId="49714"/>
    <cellStyle name="Normal 3 3 5 4 2 2 5" xfId="11974"/>
    <cellStyle name="Normal 3 3 5 4 2 2 6" xfId="34519"/>
    <cellStyle name="Normal 3 3 5 4 2 3" xfId="19664"/>
    <cellStyle name="Normal 3 3 5 4 2 3 2" xfId="38288"/>
    <cellStyle name="Normal 3 3 5 4 2 4" xfId="24439"/>
    <cellStyle name="Normal 3 3 5 4 2 4 2" xfId="43053"/>
    <cellStyle name="Normal 3 3 5 4 2 5" xfId="28723"/>
    <cellStyle name="Normal 3 3 5 4 2 5 2" xfId="47337"/>
    <cellStyle name="Normal 3 3 5 4 2 6" xfId="10460"/>
    <cellStyle name="Normal 3 3 5 4 2 7" xfId="33006"/>
    <cellStyle name="Normal 3 3 5 4 3" xfId="8946"/>
    <cellStyle name="Normal 3 3 5 4 3 2" xfId="22530"/>
    <cellStyle name="Normal 3 3 5 4 3 2 2" xfId="41149"/>
    <cellStyle name="Normal 3 3 5 4 3 3" xfId="26815"/>
    <cellStyle name="Normal 3 3 5 4 3 3 2" xfId="45429"/>
    <cellStyle name="Normal 3 3 5 4 3 4" xfId="31099"/>
    <cellStyle name="Normal 3 3 5 4 3 4 2" xfId="49713"/>
    <cellStyle name="Normal 3 3 5 4 3 5" xfId="11973"/>
    <cellStyle name="Normal 3 3 5 4 3 6" xfId="34518"/>
    <cellStyle name="Normal 3 3 5 4 4" xfId="19663"/>
    <cellStyle name="Normal 3 3 5 4 4 2" xfId="38287"/>
    <cellStyle name="Normal 3 3 5 4 5" xfId="24438"/>
    <cellStyle name="Normal 3 3 5 4 5 2" xfId="43052"/>
    <cellStyle name="Normal 3 3 5 4 6" xfId="28722"/>
    <cellStyle name="Normal 3 3 5 4 6 2" xfId="47336"/>
    <cellStyle name="Normal 3 3 5 4 7" xfId="10459"/>
    <cellStyle name="Normal 3 3 5 4 8" xfId="33005"/>
    <cellStyle name="Normal 3 3 5 5" xfId="2701"/>
    <cellStyle name="Normal 3 3 5 5 2" xfId="2702"/>
    <cellStyle name="Normal 3 3 5 5 2 2" xfId="8949"/>
    <cellStyle name="Normal 3 3 5 5 2 2 2" xfId="22533"/>
    <cellStyle name="Normal 3 3 5 5 2 2 2 2" xfId="41152"/>
    <cellStyle name="Normal 3 3 5 5 2 2 3" xfId="26818"/>
    <cellStyle name="Normal 3 3 5 5 2 2 3 2" xfId="45432"/>
    <cellStyle name="Normal 3 3 5 5 2 2 4" xfId="31102"/>
    <cellStyle name="Normal 3 3 5 5 2 2 4 2" xfId="49716"/>
    <cellStyle name="Normal 3 3 5 5 2 2 5" xfId="11976"/>
    <cellStyle name="Normal 3 3 5 5 2 2 6" xfId="34521"/>
    <cellStyle name="Normal 3 3 5 5 2 3" xfId="19666"/>
    <cellStyle name="Normal 3 3 5 5 2 3 2" xfId="38290"/>
    <cellStyle name="Normal 3 3 5 5 2 4" xfId="24441"/>
    <cellStyle name="Normal 3 3 5 5 2 4 2" xfId="43055"/>
    <cellStyle name="Normal 3 3 5 5 2 5" xfId="28725"/>
    <cellStyle name="Normal 3 3 5 5 2 5 2" xfId="47339"/>
    <cellStyle name="Normal 3 3 5 5 2 6" xfId="10462"/>
    <cellStyle name="Normal 3 3 5 5 2 7" xfId="33008"/>
    <cellStyle name="Normal 3 3 5 5 3" xfId="8948"/>
    <cellStyle name="Normal 3 3 5 5 3 2" xfId="22532"/>
    <cellStyle name="Normal 3 3 5 5 3 2 2" xfId="41151"/>
    <cellStyle name="Normal 3 3 5 5 3 3" xfId="26817"/>
    <cellStyle name="Normal 3 3 5 5 3 3 2" xfId="45431"/>
    <cellStyle name="Normal 3 3 5 5 3 4" xfId="31101"/>
    <cellStyle name="Normal 3 3 5 5 3 4 2" xfId="49715"/>
    <cellStyle name="Normal 3 3 5 5 3 5" xfId="11975"/>
    <cellStyle name="Normal 3 3 5 5 3 6" xfId="34520"/>
    <cellStyle name="Normal 3 3 5 5 4" xfId="19665"/>
    <cellStyle name="Normal 3 3 5 5 4 2" xfId="38289"/>
    <cellStyle name="Normal 3 3 5 5 5" xfId="24440"/>
    <cellStyle name="Normal 3 3 5 5 5 2" xfId="43054"/>
    <cellStyle name="Normal 3 3 5 5 6" xfId="28724"/>
    <cellStyle name="Normal 3 3 5 5 6 2" xfId="47338"/>
    <cellStyle name="Normal 3 3 5 5 7" xfId="10461"/>
    <cellStyle name="Normal 3 3 5 5 8" xfId="33007"/>
    <cellStyle name="Normal 3 3 5 6" xfId="2703"/>
    <cellStyle name="Normal 3 3 5 6 2" xfId="8950"/>
    <cellStyle name="Normal 3 3 5 6 2 2" xfId="22534"/>
    <cellStyle name="Normal 3 3 5 6 2 2 2" xfId="41153"/>
    <cellStyle name="Normal 3 3 5 6 2 3" xfId="26819"/>
    <cellStyle name="Normal 3 3 5 6 2 3 2" xfId="45433"/>
    <cellStyle name="Normal 3 3 5 6 2 4" xfId="31103"/>
    <cellStyle name="Normal 3 3 5 6 2 4 2" xfId="49717"/>
    <cellStyle name="Normal 3 3 5 6 2 5" xfId="11977"/>
    <cellStyle name="Normal 3 3 5 6 2 6" xfId="34522"/>
    <cellStyle name="Normal 3 3 5 6 3" xfId="19667"/>
    <cellStyle name="Normal 3 3 5 6 3 2" xfId="38291"/>
    <cellStyle name="Normal 3 3 5 6 4" xfId="24442"/>
    <cellStyle name="Normal 3 3 5 6 4 2" xfId="43056"/>
    <cellStyle name="Normal 3 3 5 6 5" xfId="28726"/>
    <cellStyle name="Normal 3 3 5 6 5 2" xfId="47340"/>
    <cellStyle name="Normal 3 3 5 6 6" xfId="10463"/>
    <cellStyle name="Normal 3 3 5 6 7" xfId="33009"/>
    <cellStyle name="Normal 3 3 5 7" xfId="8941"/>
    <cellStyle name="Normal 3 3 5 7 2" xfId="22525"/>
    <cellStyle name="Normal 3 3 5 7 2 2" xfId="41144"/>
    <cellStyle name="Normal 3 3 5 7 3" xfId="26810"/>
    <cellStyle name="Normal 3 3 5 7 3 2" xfId="45424"/>
    <cellStyle name="Normal 3 3 5 7 4" xfId="31094"/>
    <cellStyle name="Normal 3 3 5 7 4 2" xfId="49708"/>
    <cellStyle name="Normal 3 3 5 7 5" xfId="11968"/>
    <cellStyle name="Normal 3 3 5 7 6" xfId="34513"/>
    <cellStyle name="Normal 3 3 5 8" xfId="19658"/>
    <cellStyle name="Normal 3 3 5 8 2" xfId="38282"/>
    <cellStyle name="Normal 3 3 5 9" xfId="24433"/>
    <cellStyle name="Normal 3 3 5 9 2" xfId="43047"/>
    <cellStyle name="Normal 3 3 6" xfId="2704"/>
    <cellStyle name="Normal 3 3 6 10" xfId="10464"/>
    <cellStyle name="Normal 3 3 6 11" xfId="33010"/>
    <cellStyle name="Normal 3 3 6 2" xfId="2705"/>
    <cellStyle name="Normal 3 3 6 2 2" xfId="2706"/>
    <cellStyle name="Normal 3 3 6 2 2 2" xfId="8953"/>
    <cellStyle name="Normal 3 3 6 2 2 2 2" xfId="22537"/>
    <cellStyle name="Normal 3 3 6 2 2 2 2 2" xfId="41156"/>
    <cellStyle name="Normal 3 3 6 2 2 2 3" xfId="26822"/>
    <cellStyle name="Normal 3 3 6 2 2 2 3 2" xfId="45436"/>
    <cellStyle name="Normal 3 3 6 2 2 2 4" xfId="31106"/>
    <cellStyle name="Normal 3 3 6 2 2 2 4 2" xfId="49720"/>
    <cellStyle name="Normal 3 3 6 2 2 2 5" xfId="11980"/>
    <cellStyle name="Normal 3 3 6 2 2 2 6" xfId="34525"/>
    <cellStyle name="Normal 3 3 6 2 2 3" xfId="19670"/>
    <cellStyle name="Normal 3 3 6 2 2 3 2" xfId="38294"/>
    <cellStyle name="Normal 3 3 6 2 2 4" xfId="24445"/>
    <cellStyle name="Normal 3 3 6 2 2 4 2" xfId="43059"/>
    <cellStyle name="Normal 3 3 6 2 2 5" xfId="28729"/>
    <cellStyle name="Normal 3 3 6 2 2 5 2" xfId="47343"/>
    <cellStyle name="Normal 3 3 6 2 2 6" xfId="10466"/>
    <cellStyle name="Normal 3 3 6 2 2 7" xfId="33012"/>
    <cellStyle name="Normal 3 3 6 2 3" xfId="8952"/>
    <cellStyle name="Normal 3 3 6 2 3 2" xfId="22536"/>
    <cellStyle name="Normal 3 3 6 2 3 2 2" xfId="41155"/>
    <cellStyle name="Normal 3 3 6 2 3 3" xfId="26821"/>
    <cellStyle name="Normal 3 3 6 2 3 3 2" xfId="45435"/>
    <cellStyle name="Normal 3 3 6 2 3 4" xfId="31105"/>
    <cellStyle name="Normal 3 3 6 2 3 4 2" xfId="49719"/>
    <cellStyle name="Normal 3 3 6 2 3 5" xfId="11979"/>
    <cellStyle name="Normal 3 3 6 2 3 6" xfId="34524"/>
    <cellStyle name="Normal 3 3 6 2 4" xfId="19669"/>
    <cellStyle name="Normal 3 3 6 2 4 2" xfId="38293"/>
    <cellStyle name="Normal 3 3 6 2 5" xfId="24444"/>
    <cellStyle name="Normal 3 3 6 2 5 2" xfId="43058"/>
    <cellStyle name="Normal 3 3 6 2 6" xfId="28728"/>
    <cellStyle name="Normal 3 3 6 2 6 2" xfId="47342"/>
    <cellStyle name="Normal 3 3 6 2 7" xfId="10465"/>
    <cellStyle name="Normal 3 3 6 2 8" xfId="33011"/>
    <cellStyle name="Normal 3 3 6 3" xfId="2707"/>
    <cellStyle name="Normal 3 3 6 3 2" xfId="2708"/>
    <cellStyle name="Normal 3 3 6 3 2 2" xfId="8955"/>
    <cellStyle name="Normal 3 3 6 3 2 2 2" xfId="22539"/>
    <cellStyle name="Normal 3 3 6 3 2 2 2 2" xfId="41158"/>
    <cellStyle name="Normal 3 3 6 3 2 2 3" xfId="26824"/>
    <cellStyle name="Normal 3 3 6 3 2 2 3 2" xfId="45438"/>
    <cellStyle name="Normal 3 3 6 3 2 2 4" xfId="31108"/>
    <cellStyle name="Normal 3 3 6 3 2 2 4 2" xfId="49722"/>
    <cellStyle name="Normal 3 3 6 3 2 2 5" xfId="11982"/>
    <cellStyle name="Normal 3 3 6 3 2 2 6" xfId="34527"/>
    <cellStyle name="Normal 3 3 6 3 2 3" xfId="19672"/>
    <cellStyle name="Normal 3 3 6 3 2 3 2" xfId="38296"/>
    <cellStyle name="Normal 3 3 6 3 2 4" xfId="24447"/>
    <cellStyle name="Normal 3 3 6 3 2 4 2" xfId="43061"/>
    <cellStyle name="Normal 3 3 6 3 2 5" xfId="28731"/>
    <cellStyle name="Normal 3 3 6 3 2 5 2" xfId="47345"/>
    <cellStyle name="Normal 3 3 6 3 2 6" xfId="10468"/>
    <cellStyle name="Normal 3 3 6 3 2 7" xfId="33014"/>
    <cellStyle name="Normal 3 3 6 3 3" xfId="8954"/>
    <cellStyle name="Normal 3 3 6 3 3 2" xfId="22538"/>
    <cellStyle name="Normal 3 3 6 3 3 2 2" xfId="41157"/>
    <cellStyle name="Normal 3 3 6 3 3 3" xfId="26823"/>
    <cellStyle name="Normal 3 3 6 3 3 3 2" xfId="45437"/>
    <cellStyle name="Normal 3 3 6 3 3 4" xfId="31107"/>
    <cellStyle name="Normal 3 3 6 3 3 4 2" xfId="49721"/>
    <cellStyle name="Normal 3 3 6 3 3 5" xfId="11981"/>
    <cellStyle name="Normal 3 3 6 3 3 6" xfId="34526"/>
    <cellStyle name="Normal 3 3 6 3 4" xfId="19671"/>
    <cellStyle name="Normal 3 3 6 3 4 2" xfId="38295"/>
    <cellStyle name="Normal 3 3 6 3 5" xfId="24446"/>
    <cellStyle name="Normal 3 3 6 3 5 2" xfId="43060"/>
    <cellStyle name="Normal 3 3 6 3 6" xfId="28730"/>
    <cellStyle name="Normal 3 3 6 3 6 2" xfId="47344"/>
    <cellStyle name="Normal 3 3 6 3 7" xfId="10467"/>
    <cellStyle name="Normal 3 3 6 3 8" xfId="33013"/>
    <cellStyle name="Normal 3 3 6 4" xfId="2709"/>
    <cellStyle name="Normal 3 3 6 4 2" xfId="2710"/>
    <cellStyle name="Normal 3 3 6 4 2 2" xfId="8957"/>
    <cellStyle name="Normal 3 3 6 4 2 2 2" xfId="22541"/>
    <cellStyle name="Normal 3 3 6 4 2 2 2 2" xfId="41160"/>
    <cellStyle name="Normal 3 3 6 4 2 2 3" xfId="26826"/>
    <cellStyle name="Normal 3 3 6 4 2 2 3 2" xfId="45440"/>
    <cellStyle name="Normal 3 3 6 4 2 2 4" xfId="31110"/>
    <cellStyle name="Normal 3 3 6 4 2 2 4 2" xfId="49724"/>
    <cellStyle name="Normal 3 3 6 4 2 2 5" xfId="11984"/>
    <cellStyle name="Normal 3 3 6 4 2 2 6" xfId="34529"/>
    <cellStyle name="Normal 3 3 6 4 2 3" xfId="19674"/>
    <cellStyle name="Normal 3 3 6 4 2 3 2" xfId="38298"/>
    <cellStyle name="Normal 3 3 6 4 2 4" xfId="24449"/>
    <cellStyle name="Normal 3 3 6 4 2 4 2" xfId="43063"/>
    <cellStyle name="Normal 3 3 6 4 2 5" xfId="28733"/>
    <cellStyle name="Normal 3 3 6 4 2 5 2" xfId="47347"/>
    <cellStyle name="Normal 3 3 6 4 2 6" xfId="10470"/>
    <cellStyle name="Normal 3 3 6 4 2 7" xfId="33016"/>
    <cellStyle name="Normal 3 3 6 4 3" xfId="8956"/>
    <cellStyle name="Normal 3 3 6 4 3 2" xfId="22540"/>
    <cellStyle name="Normal 3 3 6 4 3 2 2" xfId="41159"/>
    <cellStyle name="Normal 3 3 6 4 3 3" xfId="26825"/>
    <cellStyle name="Normal 3 3 6 4 3 3 2" xfId="45439"/>
    <cellStyle name="Normal 3 3 6 4 3 4" xfId="31109"/>
    <cellStyle name="Normal 3 3 6 4 3 4 2" xfId="49723"/>
    <cellStyle name="Normal 3 3 6 4 3 5" xfId="11983"/>
    <cellStyle name="Normal 3 3 6 4 3 6" xfId="34528"/>
    <cellStyle name="Normal 3 3 6 4 4" xfId="19673"/>
    <cellStyle name="Normal 3 3 6 4 4 2" xfId="38297"/>
    <cellStyle name="Normal 3 3 6 4 5" xfId="24448"/>
    <cellStyle name="Normal 3 3 6 4 5 2" xfId="43062"/>
    <cellStyle name="Normal 3 3 6 4 6" xfId="28732"/>
    <cellStyle name="Normal 3 3 6 4 6 2" xfId="47346"/>
    <cellStyle name="Normal 3 3 6 4 7" xfId="10469"/>
    <cellStyle name="Normal 3 3 6 4 8" xfId="33015"/>
    <cellStyle name="Normal 3 3 6 5" xfId="2711"/>
    <cellStyle name="Normal 3 3 6 5 2" xfId="8958"/>
    <cellStyle name="Normal 3 3 6 5 2 2" xfId="22542"/>
    <cellStyle name="Normal 3 3 6 5 2 2 2" xfId="41161"/>
    <cellStyle name="Normal 3 3 6 5 2 3" xfId="26827"/>
    <cellStyle name="Normal 3 3 6 5 2 3 2" xfId="45441"/>
    <cellStyle name="Normal 3 3 6 5 2 4" xfId="31111"/>
    <cellStyle name="Normal 3 3 6 5 2 4 2" xfId="49725"/>
    <cellStyle name="Normal 3 3 6 5 2 5" xfId="11985"/>
    <cellStyle name="Normal 3 3 6 5 2 6" xfId="34530"/>
    <cellStyle name="Normal 3 3 6 5 3" xfId="19675"/>
    <cellStyle name="Normal 3 3 6 5 3 2" xfId="38299"/>
    <cellStyle name="Normal 3 3 6 5 4" xfId="24450"/>
    <cellStyle name="Normal 3 3 6 5 4 2" xfId="43064"/>
    <cellStyle name="Normal 3 3 6 5 5" xfId="28734"/>
    <cellStyle name="Normal 3 3 6 5 5 2" xfId="47348"/>
    <cellStyle name="Normal 3 3 6 5 6" xfId="10471"/>
    <cellStyle name="Normal 3 3 6 5 7" xfId="33017"/>
    <cellStyle name="Normal 3 3 6 6" xfId="8951"/>
    <cellStyle name="Normal 3 3 6 6 2" xfId="22535"/>
    <cellStyle name="Normal 3 3 6 6 2 2" xfId="41154"/>
    <cellStyle name="Normal 3 3 6 6 3" xfId="26820"/>
    <cellStyle name="Normal 3 3 6 6 3 2" xfId="45434"/>
    <cellStyle name="Normal 3 3 6 6 4" xfId="31104"/>
    <cellStyle name="Normal 3 3 6 6 4 2" xfId="49718"/>
    <cellStyle name="Normal 3 3 6 6 5" xfId="11978"/>
    <cellStyle name="Normal 3 3 6 6 6" xfId="34523"/>
    <cellStyle name="Normal 3 3 6 7" xfId="19668"/>
    <cellStyle name="Normal 3 3 6 7 2" xfId="38292"/>
    <cellStyle name="Normal 3 3 6 8" xfId="24443"/>
    <cellStyle name="Normal 3 3 6 8 2" xfId="43057"/>
    <cellStyle name="Normal 3 3 6 9" xfId="28727"/>
    <cellStyle name="Normal 3 3 6 9 2" xfId="47341"/>
    <cellStyle name="Normal 3 3 7" xfId="2712"/>
    <cellStyle name="Normal 3 3 7 2" xfId="2713"/>
    <cellStyle name="Normal 3 3 7 2 2" xfId="8960"/>
    <cellStyle name="Normal 3 3 7 2 2 2" xfId="22544"/>
    <cellStyle name="Normal 3 3 7 2 2 2 2" xfId="41163"/>
    <cellStyle name="Normal 3 3 7 2 2 3" xfId="26829"/>
    <cellStyle name="Normal 3 3 7 2 2 3 2" xfId="45443"/>
    <cellStyle name="Normal 3 3 7 2 2 4" xfId="31113"/>
    <cellStyle name="Normal 3 3 7 2 2 4 2" xfId="49727"/>
    <cellStyle name="Normal 3 3 7 2 2 5" xfId="11987"/>
    <cellStyle name="Normal 3 3 7 2 2 6" xfId="34532"/>
    <cellStyle name="Normal 3 3 7 2 3" xfId="19677"/>
    <cellStyle name="Normal 3 3 7 2 3 2" xfId="38301"/>
    <cellStyle name="Normal 3 3 7 2 4" xfId="24452"/>
    <cellStyle name="Normal 3 3 7 2 4 2" xfId="43066"/>
    <cellStyle name="Normal 3 3 7 2 5" xfId="28736"/>
    <cellStyle name="Normal 3 3 7 2 5 2" xfId="47350"/>
    <cellStyle name="Normal 3 3 7 2 6" xfId="10473"/>
    <cellStyle name="Normal 3 3 7 2 7" xfId="33019"/>
    <cellStyle name="Normal 3 3 7 3" xfId="8959"/>
    <cellStyle name="Normal 3 3 7 3 2" xfId="22543"/>
    <cellStyle name="Normal 3 3 7 3 2 2" xfId="41162"/>
    <cellStyle name="Normal 3 3 7 3 3" xfId="26828"/>
    <cellStyle name="Normal 3 3 7 3 3 2" xfId="45442"/>
    <cellStyle name="Normal 3 3 7 3 4" xfId="31112"/>
    <cellStyle name="Normal 3 3 7 3 4 2" xfId="49726"/>
    <cellStyle name="Normal 3 3 7 3 5" xfId="11986"/>
    <cellStyle name="Normal 3 3 7 3 6" xfId="34531"/>
    <cellStyle name="Normal 3 3 7 4" xfId="19676"/>
    <cellStyle name="Normal 3 3 7 4 2" xfId="38300"/>
    <cellStyle name="Normal 3 3 7 5" xfId="24451"/>
    <cellStyle name="Normal 3 3 7 5 2" xfId="43065"/>
    <cellStyle name="Normal 3 3 7 6" xfId="28735"/>
    <cellStyle name="Normal 3 3 7 6 2" xfId="47349"/>
    <cellStyle name="Normal 3 3 7 7" xfId="10472"/>
    <cellStyle name="Normal 3 3 7 8" xfId="33018"/>
    <cellStyle name="Normal 3 3 8" xfId="2714"/>
    <cellStyle name="Normal 3 3 8 2" xfId="2715"/>
    <cellStyle name="Normal 3 3 8 2 2" xfId="8962"/>
    <cellStyle name="Normal 3 3 8 2 2 2" xfId="22546"/>
    <cellStyle name="Normal 3 3 8 2 2 2 2" xfId="41165"/>
    <cellStyle name="Normal 3 3 8 2 2 3" xfId="26831"/>
    <cellStyle name="Normal 3 3 8 2 2 3 2" xfId="45445"/>
    <cellStyle name="Normal 3 3 8 2 2 4" xfId="31115"/>
    <cellStyle name="Normal 3 3 8 2 2 4 2" xfId="49729"/>
    <cellStyle name="Normal 3 3 8 2 2 5" xfId="11989"/>
    <cellStyle name="Normal 3 3 8 2 2 6" xfId="34534"/>
    <cellStyle name="Normal 3 3 8 2 3" xfId="19679"/>
    <cellStyle name="Normal 3 3 8 2 3 2" xfId="38303"/>
    <cellStyle name="Normal 3 3 8 2 4" xfId="24454"/>
    <cellStyle name="Normal 3 3 8 2 4 2" xfId="43068"/>
    <cellStyle name="Normal 3 3 8 2 5" xfId="28738"/>
    <cellStyle name="Normal 3 3 8 2 5 2" xfId="47352"/>
    <cellStyle name="Normal 3 3 8 2 6" xfId="10475"/>
    <cellStyle name="Normal 3 3 8 2 7" xfId="33021"/>
    <cellStyle name="Normal 3 3 8 3" xfId="8961"/>
    <cellStyle name="Normal 3 3 8 3 2" xfId="22545"/>
    <cellStyle name="Normal 3 3 8 3 2 2" xfId="41164"/>
    <cellStyle name="Normal 3 3 8 3 3" xfId="26830"/>
    <cellStyle name="Normal 3 3 8 3 3 2" xfId="45444"/>
    <cellStyle name="Normal 3 3 8 3 4" xfId="31114"/>
    <cellStyle name="Normal 3 3 8 3 4 2" xfId="49728"/>
    <cellStyle name="Normal 3 3 8 3 5" xfId="11988"/>
    <cellStyle name="Normal 3 3 8 3 6" xfId="34533"/>
    <cellStyle name="Normal 3 3 8 4" xfId="19678"/>
    <cellStyle name="Normal 3 3 8 4 2" xfId="38302"/>
    <cellStyle name="Normal 3 3 8 5" xfId="24453"/>
    <cellStyle name="Normal 3 3 8 5 2" xfId="43067"/>
    <cellStyle name="Normal 3 3 8 6" xfId="28737"/>
    <cellStyle name="Normal 3 3 8 6 2" xfId="47351"/>
    <cellStyle name="Normal 3 3 8 7" xfId="10474"/>
    <cellStyle name="Normal 3 3 8 8" xfId="33020"/>
    <cellStyle name="Normal 3 3 9" xfId="2716"/>
    <cellStyle name="Normal 3 3 9 2" xfId="2717"/>
    <cellStyle name="Normal 3 3 9 2 2" xfId="8964"/>
    <cellStyle name="Normal 3 3 9 2 2 2" xfId="22548"/>
    <cellStyle name="Normal 3 3 9 2 2 2 2" xfId="41167"/>
    <cellStyle name="Normal 3 3 9 2 2 3" xfId="26833"/>
    <cellStyle name="Normal 3 3 9 2 2 3 2" xfId="45447"/>
    <cellStyle name="Normal 3 3 9 2 2 4" xfId="31117"/>
    <cellStyle name="Normal 3 3 9 2 2 4 2" xfId="49731"/>
    <cellStyle name="Normal 3 3 9 2 2 5" xfId="11991"/>
    <cellStyle name="Normal 3 3 9 2 2 6" xfId="34536"/>
    <cellStyle name="Normal 3 3 9 2 3" xfId="19681"/>
    <cellStyle name="Normal 3 3 9 2 3 2" xfId="38305"/>
    <cellStyle name="Normal 3 3 9 2 4" xfId="24456"/>
    <cellStyle name="Normal 3 3 9 2 4 2" xfId="43070"/>
    <cellStyle name="Normal 3 3 9 2 5" xfId="28740"/>
    <cellStyle name="Normal 3 3 9 2 5 2" xfId="47354"/>
    <cellStyle name="Normal 3 3 9 2 6" xfId="10477"/>
    <cellStyle name="Normal 3 3 9 2 7" xfId="33023"/>
    <cellStyle name="Normal 3 3 9 3" xfId="8963"/>
    <cellStyle name="Normal 3 3 9 3 2" xfId="22547"/>
    <cellStyle name="Normal 3 3 9 3 2 2" xfId="41166"/>
    <cellStyle name="Normal 3 3 9 3 3" xfId="26832"/>
    <cellStyle name="Normal 3 3 9 3 3 2" xfId="45446"/>
    <cellStyle name="Normal 3 3 9 3 4" xfId="31116"/>
    <cellStyle name="Normal 3 3 9 3 4 2" xfId="49730"/>
    <cellStyle name="Normal 3 3 9 3 5" xfId="11990"/>
    <cellStyle name="Normal 3 3 9 3 6" xfId="34535"/>
    <cellStyle name="Normal 3 3 9 4" xfId="19680"/>
    <cellStyle name="Normal 3 3 9 4 2" xfId="38304"/>
    <cellStyle name="Normal 3 3 9 5" xfId="24455"/>
    <cellStyle name="Normal 3 3 9 5 2" xfId="43069"/>
    <cellStyle name="Normal 3 3 9 6" xfId="28739"/>
    <cellStyle name="Normal 3 3 9 6 2" xfId="47353"/>
    <cellStyle name="Normal 3 3 9 7" xfId="10476"/>
    <cellStyle name="Normal 3 3 9 8" xfId="33022"/>
    <cellStyle name="Normal 3 4" xfId="75"/>
    <cellStyle name="Normal 3 4 10" xfId="2718"/>
    <cellStyle name="Normal 3 4 10 2" xfId="2719"/>
    <cellStyle name="Normal 3 4 10 2 2" xfId="8966"/>
    <cellStyle name="Normal 3 4 10 2 2 2" xfId="22551"/>
    <cellStyle name="Normal 3 4 10 2 2 2 2" xfId="41170"/>
    <cellStyle name="Normal 3 4 10 2 2 3" xfId="26836"/>
    <cellStyle name="Normal 3 4 10 2 2 3 2" xfId="45450"/>
    <cellStyle name="Normal 3 4 10 2 2 4" xfId="31120"/>
    <cellStyle name="Normal 3 4 10 2 2 4 2" xfId="49734"/>
    <cellStyle name="Normal 3 4 10 2 2 5" xfId="11993"/>
    <cellStyle name="Normal 3 4 10 2 2 6" xfId="34538"/>
    <cellStyle name="Normal 3 4 10 2 3" xfId="19684"/>
    <cellStyle name="Normal 3 4 10 2 3 2" xfId="38308"/>
    <cellStyle name="Normal 3 4 10 2 4" xfId="24458"/>
    <cellStyle name="Normal 3 4 10 2 4 2" xfId="43072"/>
    <cellStyle name="Normal 3 4 10 2 5" xfId="28742"/>
    <cellStyle name="Normal 3 4 10 2 5 2" xfId="47356"/>
    <cellStyle name="Normal 3 4 10 2 6" xfId="10479"/>
    <cellStyle name="Normal 3 4 10 2 7" xfId="33025"/>
    <cellStyle name="Normal 3 4 10 3" xfId="8965"/>
    <cellStyle name="Normal 3 4 10 3 2" xfId="22550"/>
    <cellStyle name="Normal 3 4 10 3 2 2" xfId="41169"/>
    <cellStyle name="Normal 3 4 10 3 3" xfId="26835"/>
    <cellStyle name="Normal 3 4 10 3 3 2" xfId="45449"/>
    <cellStyle name="Normal 3 4 10 3 4" xfId="31119"/>
    <cellStyle name="Normal 3 4 10 3 4 2" xfId="49733"/>
    <cellStyle name="Normal 3 4 10 3 5" xfId="11992"/>
    <cellStyle name="Normal 3 4 10 3 6" xfId="34537"/>
    <cellStyle name="Normal 3 4 10 4" xfId="19683"/>
    <cellStyle name="Normal 3 4 10 4 2" xfId="38307"/>
    <cellStyle name="Normal 3 4 10 5" xfId="24457"/>
    <cellStyle name="Normal 3 4 10 5 2" xfId="43071"/>
    <cellStyle name="Normal 3 4 10 6" xfId="28741"/>
    <cellStyle name="Normal 3 4 10 6 2" xfId="47355"/>
    <cellStyle name="Normal 3 4 10 7" xfId="10478"/>
    <cellStyle name="Normal 3 4 10 8" xfId="33024"/>
    <cellStyle name="Normal 3 4 11" xfId="2720"/>
    <cellStyle name="Normal 3 4 11 2" xfId="2721"/>
    <cellStyle name="Normal 3 4 11 2 2" xfId="8968"/>
    <cellStyle name="Normal 3 4 11 2 2 2" xfId="22553"/>
    <cellStyle name="Normal 3 4 11 2 2 2 2" xfId="41172"/>
    <cellStyle name="Normal 3 4 11 2 2 3" xfId="26838"/>
    <cellStyle name="Normal 3 4 11 2 2 3 2" xfId="45452"/>
    <cellStyle name="Normal 3 4 11 2 2 4" xfId="31122"/>
    <cellStyle name="Normal 3 4 11 2 2 4 2" xfId="49736"/>
    <cellStyle name="Normal 3 4 11 2 2 5" xfId="11995"/>
    <cellStyle name="Normal 3 4 11 2 2 6" xfId="34540"/>
    <cellStyle name="Normal 3 4 11 2 3" xfId="19686"/>
    <cellStyle name="Normal 3 4 11 2 3 2" xfId="38310"/>
    <cellStyle name="Normal 3 4 11 2 4" xfId="24460"/>
    <cellStyle name="Normal 3 4 11 2 4 2" xfId="43074"/>
    <cellStyle name="Normal 3 4 11 2 5" xfId="28744"/>
    <cellStyle name="Normal 3 4 11 2 5 2" xfId="47358"/>
    <cellStyle name="Normal 3 4 11 2 6" xfId="10481"/>
    <cellStyle name="Normal 3 4 11 2 7" xfId="33027"/>
    <cellStyle name="Normal 3 4 11 3" xfId="8967"/>
    <cellStyle name="Normal 3 4 11 3 2" xfId="22552"/>
    <cellStyle name="Normal 3 4 11 3 2 2" xfId="41171"/>
    <cellStyle name="Normal 3 4 11 3 3" xfId="26837"/>
    <cellStyle name="Normal 3 4 11 3 3 2" xfId="45451"/>
    <cellStyle name="Normal 3 4 11 3 4" xfId="31121"/>
    <cellStyle name="Normal 3 4 11 3 4 2" xfId="49735"/>
    <cellStyle name="Normal 3 4 11 3 5" xfId="11994"/>
    <cellStyle name="Normal 3 4 11 3 6" xfId="34539"/>
    <cellStyle name="Normal 3 4 11 4" xfId="19685"/>
    <cellStyle name="Normal 3 4 11 4 2" xfId="38309"/>
    <cellStyle name="Normal 3 4 11 5" xfId="24459"/>
    <cellStyle name="Normal 3 4 11 5 2" xfId="43073"/>
    <cellStyle name="Normal 3 4 11 6" xfId="28743"/>
    <cellStyle name="Normal 3 4 11 6 2" xfId="47357"/>
    <cellStyle name="Normal 3 4 11 7" xfId="10480"/>
    <cellStyle name="Normal 3 4 11 8" xfId="33026"/>
    <cellStyle name="Normal 3 4 12" xfId="2722"/>
    <cellStyle name="Normal 3 4 12 2" xfId="2723"/>
    <cellStyle name="Normal 3 4 12 2 2" xfId="8970"/>
    <cellStyle name="Normal 3 4 12 2 2 2" xfId="22555"/>
    <cellStyle name="Normal 3 4 12 2 2 2 2" xfId="41174"/>
    <cellStyle name="Normal 3 4 12 2 2 3" xfId="26840"/>
    <cellStyle name="Normal 3 4 12 2 2 3 2" xfId="45454"/>
    <cellStyle name="Normal 3 4 12 2 2 4" xfId="31124"/>
    <cellStyle name="Normal 3 4 12 2 2 4 2" xfId="49738"/>
    <cellStyle name="Normal 3 4 12 2 2 5" xfId="11997"/>
    <cellStyle name="Normal 3 4 12 2 2 6" xfId="34542"/>
    <cellStyle name="Normal 3 4 12 2 3" xfId="19688"/>
    <cellStyle name="Normal 3 4 12 2 3 2" xfId="38312"/>
    <cellStyle name="Normal 3 4 12 2 4" xfId="24462"/>
    <cellStyle name="Normal 3 4 12 2 4 2" xfId="43076"/>
    <cellStyle name="Normal 3 4 12 2 5" xfId="28746"/>
    <cellStyle name="Normal 3 4 12 2 5 2" xfId="47360"/>
    <cellStyle name="Normal 3 4 12 2 6" xfId="10483"/>
    <cellStyle name="Normal 3 4 12 2 7" xfId="33029"/>
    <cellStyle name="Normal 3 4 12 3" xfId="8969"/>
    <cellStyle name="Normal 3 4 12 3 2" xfId="22554"/>
    <cellStyle name="Normal 3 4 12 3 2 2" xfId="41173"/>
    <cellStyle name="Normal 3 4 12 3 3" xfId="26839"/>
    <cellStyle name="Normal 3 4 12 3 3 2" xfId="45453"/>
    <cellStyle name="Normal 3 4 12 3 4" xfId="31123"/>
    <cellStyle name="Normal 3 4 12 3 4 2" xfId="49737"/>
    <cellStyle name="Normal 3 4 12 3 5" xfId="11996"/>
    <cellStyle name="Normal 3 4 12 3 6" xfId="34541"/>
    <cellStyle name="Normal 3 4 12 4" xfId="19687"/>
    <cellStyle name="Normal 3 4 12 4 2" xfId="38311"/>
    <cellStyle name="Normal 3 4 12 5" xfId="24461"/>
    <cellStyle name="Normal 3 4 12 5 2" xfId="43075"/>
    <cellStyle name="Normal 3 4 12 6" xfId="28745"/>
    <cellStyle name="Normal 3 4 12 6 2" xfId="47359"/>
    <cellStyle name="Normal 3 4 12 7" xfId="10482"/>
    <cellStyle name="Normal 3 4 12 8" xfId="33028"/>
    <cellStyle name="Normal 3 4 13" xfId="2724"/>
    <cellStyle name="Normal 3 4 13 2" xfId="8971"/>
    <cellStyle name="Normal 3 4 13 2 2" xfId="22556"/>
    <cellStyle name="Normal 3 4 13 2 2 2" xfId="41175"/>
    <cellStyle name="Normal 3 4 13 2 3" xfId="26841"/>
    <cellStyle name="Normal 3 4 13 2 3 2" xfId="45455"/>
    <cellStyle name="Normal 3 4 13 2 4" xfId="31125"/>
    <cellStyle name="Normal 3 4 13 2 4 2" xfId="49739"/>
    <cellStyle name="Normal 3 4 13 2 5" xfId="11998"/>
    <cellStyle name="Normal 3 4 13 2 6" xfId="34543"/>
    <cellStyle name="Normal 3 4 13 3" xfId="19689"/>
    <cellStyle name="Normal 3 4 13 3 2" xfId="38313"/>
    <cellStyle name="Normal 3 4 13 4" xfId="24463"/>
    <cellStyle name="Normal 3 4 13 4 2" xfId="43077"/>
    <cellStyle name="Normal 3 4 13 5" xfId="28747"/>
    <cellStyle name="Normal 3 4 13 5 2" xfId="47361"/>
    <cellStyle name="Normal 3 4 13 6" xfId="10484"/>
    <cellStyle name="Normal 3 4 13 7" xfId="33030"/>
    <cellStyle name="Normal 3 4 14" xfId="2725"/>
    <cellStyle name="Normal 3 4 15" xfId="2726"/>
    <cellStyle name="Normal 3 4 15 2" xfId="8972"/>
    <cellStyle name="Normal 3 4 15 2 2" xfId="22549"/>
    <cellStyle name="Normal 3 4 15 2 2 2" xfId="41168"/>
    <cellStyle name="Normal 3 4 15 2 3" xfId="26834"/>
    <cellStyle name="Normal 3 4 15 2 3 2" xfId="45448"/>
    <cellStyle name="Normal 3 4 15 2 4" xfId="31118"/>
    <cellStyle name="Normal 3 4 15 2 4 2" xfId="49732"/>
    <cellStyle name="Normal 3 4 15 2 5" xfId="11999"/>
    <cellStyle name="Normal 3 4 15 2 6" xfId="34544"/>
    <cellStyle name="Normal 3 4 15 3" xfId="19682"/>
    <cellStyle name="Normal 3 4 15 3 2" xfId="38306"/>
    <cellStyle name="Normal 3 4 15 4" xfId="24464"/>
    <cellStyle name="Normal 3 4 15 4 2" xfId="43078"/>
    <cellStyle name="Normal 3 4 15 5" xfId="28748"/>
    <cellStyle name="Normal 3 4 15 5 2" xfId="47362"/>
    <cellStyle name="Normal 3 4 15 6" xfId="10485"/>
    <cellStyle name="Normal 3 4 15 7" xfId="33031"/>
    <cellStyle name="Normal 3 4 2" xfId="2727"/>
    <cellStyle name="Normal 3 4 2 2" xfId="2728"/>
    <cellStyle name="Normal 3 4 2 2 2" xfId="2729"/>
    <cellStyle name="Normal 3 4 2 2 2 2" xfId="8974"/>
    <cellStyle name="Normal 3 4 2 2 2 2 2" xfId="22559"/>
    <cellStyle name="Normal 3 4 2 2 2 2 2 2" xfId="41178"/>
    <cellStyle name="Normal 3 4 2 2 2 2 3" xfId="26844"/>
    <cellStyle name="Normal 3 4 2 2 2 2 3 2" xfId="45458"/>
    <cellStyle name="Normal 3 4 2 2 2 2 4" xfId="31128"/>
    <cellStyle name="Normal 3 4 2 2 2 2 4 2" xfId="49742"/>
    <cellStyle name="Normal 3 4 2 2 2 2 5" xfId="12001"/>
    <cellStyle name="Normal 3 4 2 2 2 2 6" xfId="34546"/>
    <cellStyle name="Normal 3 4 2 2 2 3" xfId="19692"/>
    <cellStyle name="Normal 3 4 2 2 2 3 2" xfId="38316"/>
    <cellStyle name="Normal 3 4 2 2 2 4" xfId="24466"/>
    <cellStyle name="Normal 3 4 2 2 2 4 2" xfId="43080"/>
    <cellStyle name="Normal 3 4 2 2 2 5" xfId="28750"/>
    <cellStyle name="Normal 3 4 2 2 2 5 2" xfId="47364"/>
    <cellStyle name="Normal 3 4 2 2 2 6" xfId="10487"/>
    <cellStyle name="Normal 3 4 2 2 2 7" xfId="33033"/>
    <cellStyle name="Normal 3 4 2 2 3" xfId="8973"/>
    <cellStyle name="Normal 3 4 2 2 3 2" xfId="22558"/>
    <cellStyle name="Normal 3 4 2 2 3 2 2" xfId="41177"/>
    <cellStyle name="Normal 3 4 2 2 3 3" xfId="26843"/>
    <cellStyle name="Normal 3 4 2 2 3 3 2" xfId="45457"/>
    <cellStyle name="Normal 3 4 2 2 3 4" xfId="31127"/>
    <cellStyle name="Normal 3 4 2 2 3 4 2" xfId="49741"/>
    <cellStyle name="Normal 3 4 2 2 3 5" xfId="12000"/>
    <cellStyle name="Normal 3 4 2 2 3 6" xfId="34545"/>
    <cellStyle name="Normal 3 4 2 2 4" xfId="19691"/>
    <cellStyle name="Normal 3 4 2 2 4 2" xfId="38315"/>
    <cellStyle name="Normal 3 4 2 2 5" xfId="24465"/>
    <cellStyle name="Normal 3 4 2 2 5 2" xfId="43079"/>
    <cellStyle name="Normal 3 4 2 2 6" xfId="28749"/>
    <cellStyle name="Normal 3 4 2 2 6 2" xfId="47363"/>
    <cellStyle name="Normal 3 4 2 2 7" xfId="10486"/>
    <cellStyle name="Normal 3 4 2 2 8" xfId="33032"/>
    <cellStyle name="Normal 3 4 2 3" xfId="2730"/>
    <cellStyle name="Normal 3 4 2 3 2" xfId="2731"/>
    <cellStyle name="Normal 3 4 2 3 2 2" xfId="8976"/>
    <cellStyle name="Normal 3 4 2 3 2 2 2" xfId="22561"/>
    <cellStyle name="Normal 3 4 2 3 2 2 2 2" xfId="41180"/>
    <cellStyle name="Normal 3 4 2 3 2 2 3" xfId="26846"/>
    <cellStyle name="Normal 3 4 2 3 2 2 3 2" xfId="45460"/>
    <cellStyle name="Normal 3 4 2 3 2 2 4" xfId="31130"/>
    <cellStyle name="Normal 3 4 2 3 2 2 4 2" xfId="49744"/>
    <cellStyle name="Normal 3 4 2 3 2 2 5" xfId="12003"/>
    <cellStyle name="Normal 3 4 2 3 2 2 6" xfId="34548"/>
    <cellStyle name="Normal 3 4 2 3 2 3" xfId="19694"/>
    <cellStyle name="Normal 3 4 2 3 2 3 2" xfId="38318"/>
    <cellStyle name="Normal 3 4 2 3 2 4" xfId="24468"/>
    <cellStyle name="Normal 3 4 2 3 2 4 2" xfId="43082"/>
    <cellStyle name="Normal 3 4 2 3 2 5" xfId="28752"/>
    <cellStyle name="Normal 3 4 2 3 2 5 2" xfId="47366"/>
    <cellStyle name="Normal 3 4 2 3 2 6" xfId="10489"/>
    <cellStyle name="Normal 3 4 2 3 2 7" xfId="33035"/>
    <cellStyle name="Normal 3 4 2 3 3" xfId="8975"/>
    <cellStyle name="Normal 3 4 2 3 3 2" xfId="22560"/>
    <cellStyle name="Normal 3 4 2 3 3 2 2" xfId="41179"/>
    <cellStyle name="Normal 3 4 2 3 3 3" xfId="26845"/>
    <cellStyle name="Normal 3 4 2 3 3 3 2" xfId="45459"/>
    <cellStyle name="Normal 3 4 2 3 3 4" xfId="31129"/>
    <cellStyle name="Normal 3 4 2 3 3 4 2" xfId="49743"/>
    <cellStyle name="Normal 3 4 2 3 3 5" xfId="12002"/>
    <cellStyle name="Normal 3 4 2 3 3 6" xfId="34547"/>
    <cellStyle name="Normal 3 4 2 3 4" xfId="19693"/>
    <cellStyle name="Normal 3 4 2 3 4 2" xfId="38317"/>
    <cellStyle name="Normal 3 4 2 3 5" xfId="24467"/>
    <cellStyle name="Normal 3 4 2 3 5 2" xfId="43081"/>
    <cellStyle name="Normal 3 4 2 3 6" xfId="28751"/>
    <cellStyle name="Normal 3 4 2 3 6 2" xfId="47365"/>
    <cellStyle name="Normal 3 4 2 3 7" xfId="10488"/>
    <cellStyle name="Normal 3 4 2 3 8" xfId="33034"/>
    <cellStyle name="Normal 3 4 2 4" xfId="2732"/>
    <cellStyle name="Normal 3 4 2 4 2" xfId="2733"/>
    <cellStyle name="Normal 3 4 2 4 2 2" xfId="8978"/>
    <cellStyle name="Normal 3 4 2 4 2 2 2" xfId="22563"/>
    <cellStyle name="Normal 3 4 2 4 2 2 2 2" xfId="41182"/>
    <cellStyle name="Normal 3 4 2 4 2 2 3" xfId="26848"/>
    <cellStyle name="Normal 3 4 2 4 2 2 3 2" xfId="45462"/>
    <cellStyle name="Normal 3 4 2 4 2 2 4" xfId="31132"/>
    <cellStyle name="Normal 3 4 2 4 2 2 4 2" xfId="49746"/>
    <cellStyle name="Normal 3 4 2 4 2 2 5" xfId="12005"/>
    <cellStyle name="Normal 3 4 2 4 2 2 6" xfId="34550"/>
    <cellStyle name="Normal 3 4 2 4 2 3" xfId="19696"/>
    <cellStyle name="Normal 3 4 2 4 2 3 2" xfId="38320"/>
    <cellStyle name="Normal 3 4 2 4 2 4" xfId="24470"/>
    <cellStyle name="Normal 3 4 2 4 2 4 2" xfId="43084"/>
    <cellStyle name="Normal 3 4 2 4 2 5" xfId="28754"/>
    <cellStyle name="Normal 3 4 2 4 2 5 2" xfId="47368"/>
    <cellStyle name="Normal 3 4 2 4 2 6" xfId="10491"/>
    <cellStyle name="Normal 3 4 2 4 2 7" xfId="33037"/>
    <cellStyle name="Normal 3 4 2 4 3" xfId="8977"/>
    <cellStyle name="Normal 3 4 2 4 3 2" xfId="22562"/>
    <cellStyle name="Normal 3 4 2 4 3 2 2" xfId="41181"/>
    <cellStyle name="Normal 3 4 2 4 3 3" xfId="26847"/>
    <cellStyle name="Normal 3 4 2 4 3 3 2" xfId="45461"/>
    <cellStyle name="Normal 3 4 2 4 3 4" xfId="31131"/>
    <cellStyle name="Normal 3 4 2 4 3 4 2" xfId="49745"/>
    <cellStyle name="Normal 3 4 2 4 3 5" xfId="12004"/>
    <cellStyle name="Normal 3 4 2 4 3 6" xfId="34549"/>
    <cellStyle name="Normal 3 4 2 4 4" xfId="19695"/>
    <cellStyle name="Normal 3 4 2 4 4 2" xfId="38319"/>
    <cellStyle name="Normal 3 4 2 4 5" xfId="24469"/>
    <cellStyle name="Normal 3 4 2 4 5 2" xfId="43083"/>
    <cellStyle name="Normal 3 4 2 4 6" xfId="28753"/>
    <cellStyle name="Normal 3 4 2 4 6 2" xfId="47367"/>
    <cellStyle name="Normal 3 4 2 4 7" xfId="10490"/>
    <cellStyle name="Normal 3 4 2 4 8" xfId="33036"/>
    <cellStyle name="Normal 3 4 2 5" xfId="2734"/>
    <cellStyle name="Normal 3 4 2 5 2" xfId="2735"/>
    <cellStyle name="Normal 3 4 2 5 2 2" xfId="8980"/>
    <cellStyle name="Normal 3 4 2 5 2 2 2" xfId="22565"/>
    <cellStyle name="Normal 3 4 2 5 2 2 2 2" xfId="41184"/>
    <cellStyle name="Normal 3 4 2 5 2 2 3" xfId="26850"/>
    <cellStyle name="Normal 3 4 2 5 2 2 3 2" xfId="45464"/>
    <cellStyle name="Normal 3 4 2 5 2 2 4" xfId="31134"/>
    <cellStyle name="Normal 3 4 2 5 2 2 4 2" xfId="49748"/>
    <cellStyle name="Normal 3 4 2 5 2 2 5" xfId="12007"/>
    <cellStyle name="Normal 3 4 2 5 2 2 6" xfId="34552"/>
    <cellStyle name="Normal 3 4 2 5 2 3" xfId="19698"/>
    <cellStyle name="Normal 3 4 2 5 2 3 2" xfId="38322"/>
    <cellStyle name="Normal 3 4 2 5 2 4" xfId="24472"/>
    <cellStyle name="Normal 3 4 2 5 2 4 2" xfId="43086"/>
    <cellStyle name="Normal 3 4 2 5 2 5" xfId="28756"/>
    <cellStyle name="Normal 3 4 2 5 2 5 2" xfId="47370"/>
    <cellStyle name="Normal 3 4 2 5 2 6" xfId="10493"/>
    <cellStyle name="Normal 3 4 2 5 2 7" xfId="33039"/>
    <cellStyle name="Normal 3 4 2 5 3" xfId="8979"/>
    <cellStyle name="Normal 3 4 2 5 3 2" xfId="22564"/>
    <cellStyle name="Normal 3 4 2 5 3 2 2" xfId="41183"/>
    <cellStyle name="Normal 3 4 2 5 3 3" xfId="26849"/>
    <cellStyle name="Normal 3 4 2 5 3 3 2" xfId="45463"/>
    <cellStyle name="Normal 3 4 2 5 3 4" xfId="31133"/>
    <cellStyle name="Normal 3 4 2 5 3 4 2" xfId="49747"/>
    <cellStyle name="Normal 3 4 2 5 3 5" xfId="12006"/>
    <cellStyle name="Normal 3 4 2 5 3 6" xfId="34551"/>
    <cellStyle name="Normal 3 4 2 5 4" xfId="19697"/>
    <cellStyle name="Normal 3 4 2 5 4 2" xfId="38321"/>
    <cellStyle name="Normal 3 4 2 5 5" xfId="24471"/>
    <cellStyle name="Normal 3 4 2 5 5 2" xfId="43085"/>
    <cellStyle name="Normal 3 4 2 5 6" xfId="28755"/>
    <cellStyle name="Normal 3 4 2 5 6 2" xfId="47369"/>
    <cellStyle name="Normal 3 4 2 5 7" xfId="10492"/>
    <cellStyle name="Normal 3 4 2 5 8" xfId="33038"/>
    <cellStyle name="Normal 3 4 2 6" xfId="2736"/>
    <cellStyle name="Normal 3 4 2 6 2" xfId="8981"/>
    <cellStyle name="Normal 3 4 2 6 2 2" xfId="22566"/>
    <cellStyle name="Normal 3 4 2 6 2 2 2" xfId="41185"/>
    <cellStyle name="Normal 3 4 2 6 2 3" xfId="26851"/>
    <cellStyle name="Normal 3 4 2 6 2 3 2" xfId="45465"/>
    <cellStyle name="Normal 3 4 2 6 2 4" xfId="31135"/>
    <cellStyle name="Normal 3 4 2 6 2 4 2" xfId="49749"/>
    <cellStyle name="Normal 3 4 2 6 2 5" xfId="12008"/>
    <cellStyle name="Normal 3 4 2 6 2 6" xfId="34553"/>
    <cellStyle name="Normal 3 4 2 6 3" xfId="19699"/>
    <cellStyle name="Normal 3 4 2 6 3 2" xfId="38323"/>
    <cellStyle name="Normal 3 4 2 6 4" xfId="24473"/>
    <cellStyle name="Normal 3 4 2 6 4 2" xfId="43087"/>
    <cellStyle name="Normal 3 4 2 6 5" xfId="28757"/>
    <cellStyle name="Normal 3 4 2 6 5 2" xfId="47371"/>
    <cellStyle name="Normal 3 4 2 6 6" xfId="10494"/>
    <cellStyle name="Normal 3 4 2 6 7" xfId="33040"/>
    <cellStyle name="Normal 3 4 2 7" xfId="2737"/>
    <cellStyle name="Normal 3 4 2 7 2" xfId="8982"/>
    <cellStyle name="Normal 3 4 2 7 2 2" xfId="12009"/>
    <cellStyle name="Normal 3 4 2 7 2 3" xfId="34554"/>
    <cellStyle name="Normal 3 4 2 7 3" xfId="20832"/>
    <cellStyle name="Normal 3 4 2 7 3 2" xfId="39454"/>
    <cellStyle name="Normal 3 4 2 7 4" xfId="24474"/>
    <cellStyle name="Normal 3 4 2 7 4 2" xfId="43088"/>
    <cellStyle name="Normal 3 4 2 7 5" xfId="28758"/>
    <cellStyle name="Normal 3 4 2 7 5 2" xfId="47372"/>
    <cellStyle name="Normal 3 4 2 7 6" xfId="10495"/>
    <cellStyle name="Normal 3 4 2 7 7" xfId="33041"/>
    <cellStyle name="Normal 3 4 2 8" xfId="13651"/>
    <cellStyle name="Normal 3 4 2 8 2" xfId="22557"/>
    <cellStyle name="Normal 3 4 2 8 2 2" xfId="41176"/>
    <cellStyle name="Normal 3 4 2 8 3" xfId="26842"/>
    <cellStyle name="Normal 3 4 2 8 3 2" xfId="45456"/>
    <cellStyle name="Normal 3 4 2 8 4" xfId="31126"/>
    <cellStyle name="Normal 3 4 2 8 4 2" xfId="49740"/>
    <cellStyle name="Normal 3 4 2 8 5" xfId="36187"/>
    <cellStyle name="Normal 3 4 2 9" xfId="19690"/>
    <cellStyle name="Normal 3 4 2 9 2" xfId="38314"/>
    <cellStyle name="Normal 3 4 3" xfId="2738"/>
    <cellStyle name="Normal 3 4 3 10" xfId="28759"/>
    <cellStyle name="Normal 3 4 3 10 2" xfId="47373"/>
    <cellStyle name="Normal 3 4 3 11" xfId="10496"/>
    <cellStyle name="Normal 3 4 3 12" xfId="33042"/>
    <cellStyle name="Normal 3 4 3 2" xfId="2739"/>
    <cellStyle name="Normal 3 4 3 2 2" xfId="2740"/>
    <cellStyle name="Normal 3 4 3 2 2 2" xfId="8985"/>
    <cellStyle name="Normal 3 4 3 2 2 2 2" xfId="22569"/>
    <cellStyle name="Normal 3 4 3 2 2 2 2 2" xfId="41188"/>
    <cellStyle name="Normal 3 4 3 2 2 2 3" xfId="26854"/>
    <cellStyle name="Normal 3 4 3 2 2 2 3 2" xfId="45468"/>
    <cellStyle name="Normal 3 4 3 2 2 2 4" xfId="31138"/>
    <cellStyle name="Normal 3 4 3 2 2 2 4 2" xfId="49752"/>
    <cellStyle name="Normal 3 4 3 2 2 2 5" xfId="12012"/>
    <cellStyle name="Normal 3 4 3 2 2 2 6" xfId="34557"/>
    <cellStyle name="Normal 3 4 3 2 2 3" xfId="19702"/>
    <cellStyle name="Normal 3 4 3 2 2 3 2" xfId="38326"/>
    <cellStyle name="Normal 3 4 3 2 2 4" xfId="24477"/>
    <cellStyle name="Normal 3 4 3 2 2 4 2" xfId="43091"/>
    <cellStyle name="Normal 3 4 3 2 2 5" xfId="28761"/>
    <cellStyle name="Normal 3 4 3 2 2 5 2" xfId="47375"/>
    <cellStyle name="Normal 3 4 3 2 2 6" xfId="10498"/>
    <cellStyle name="Normal 3 4 3 2 2 7" xfId="33044"/>
    <cellStyle name="Normal 3 4 3 2 3" xfId="8984"/>
    <cellStyle name="Normal 3 4 3 2 3 2" xfId="22568"/>
    <cellStyle name="Normal 3 4 3 2 3 2 2" xfId="41187"/>
    <cellStyle name="Normal 3 4 3 2 3 3" xfId="26853"/>
    <cellStyle name="Normal 3 4 3 2 3 3 2" xfId="45467"/>
    <cellStyle name="Normal 3 4 3 2 3 4" xfId="31137"/>
    <cellStyle name="Normal 3 4 3 2 3 4 2" xfId="49751"/>
    <cellStyle name="Normal 3 4 3 2 3 5" xfId="12011"/>
    <cellStyle name="Normal 3 4 3 2 3 6" xfId="34556"/>
    <cellStyle name="Normal 3 4 3 2 4" xfId="19701"/>
    <cellStyle name="Normal 3 4 3 2 4 2" xfId="38325"/>
    <cellStyle name="Normal 3 4 3 2 5" xfId="24476"/>
    <cellStyle name="Normal 3 4 3 2 5 2" xfId="43090"/>
    <cellStyle name="Normal 3 4 3 2 6" xfId="28760"/>
    <cellStyle name="Normal 3 4 3 2 6 2" xfId="47374"/>
    <cellStyle name="Normal 3 4 3 2 7" xfId="10497"/>
    <cellStyle name="Normal 3 4 3 2 8" xfId="33043"/>
    <cellStyle name="Normal 3 4 3 3" xfId="2741"/>
    <cellStyle name="Normal 3 4 3 3 2" xfId="2742"/>
    <cellStyle name="Normal 3 4 3 3 2 2" xfId="8987"/>
    <cellStyle name="Normal 3 4 3 3 2 2 2" xfId="22571"/>
    <cellStyle name="Normal 3 4 3 3 2 2 2 2" xfId="41190"/>
    <cellStyle name="Normal 3 4 3 3 2 2 3" xfId="26856"/>
    <cellStyle name="Normal 3 4 3 3 2 2 3 2" xfId="45470"/>
    <cellStyle name="Normal 3 4 3 3 2 2 4" xfId="31140"/>
    <cellStyle name="Normal 3 4 3 3 2 2 4 2" xfId="49754"/>
    <cellStyle name="Normal 3 4 3 3 2 2 5" xfId="12014"/>
    <cellStyle name="Normal 3 4 3 3 2 2 6" xfId="34559"/>
    <cellStyle name="Normal 3 4 3 3 2 3" xfId="19704"/>
    <cellStyle name="Normal 3 4 3 3 2 3 2" xfId="38328"/>
    <cellStyle name="Normal 3 4 3 3 2 4" xfId="24479"/>
    <cellStyle name="Normal 3 4 3 3 2 4 2" xfId="43093"/>
    <cellStyle name="Normal 3 4 3 3 2 5" xfId="28763"/>
    <cellStyle name="Normal 3 4 3 3 2 5 2" xfId="47377"/>
    <cellStyle name="Normal 3 4 3 3 2 6" xfId="10500"/>
    <cellStyle name="Normal 3 4 3 3 2 7" xfId="33046"/>
    <cellStyle name="Normal 3 4 3 3 3" xfId="8986"/>
    <cellStyle name="Normal 3 4 3 3 3 2" xfId="22570"/>
    <cellStyle name="Normal 3 4 3 3 3 2 2" xfId="41189"/>
    <cellStyle name="Normal 3 4 3 3 3 3" xfId="26855"/>
    <cellStyle name="Normal 3 4 3 3 3 3 2" xfId="45469"/>
    <cellStyle name="Normal 3 4 3 3 3 4" xfId="31139"/>
    <cellStyle name="Normal 3 4 3 3 3 4 2" xfId="49753"/>
    <cellStyle name="Normal 3 4 3 3 3 5" xfId="12013"/>
    <cellStyle name="Normal 3 4 3 3 3 6" xfId="34558"/>
    <cellStyle name="Normal 3 4 3 3 4" xfId="19703"/>
    <cellStyle name="Normal 3 4 3 3 4 2" xfId="38327"/>
    <cellStyle name="Normal 3 4 3 3 5" xfId="24478"/>
    <cellStyle name="Normal 3 4 3 3 5 2" xfId="43092"/>
    <cellStyle name="Normal 3 4 3 3 6" xfId="28762"/>
    <cellStyle name="Normal 3 4 3 3 6 2" xfId="47376"/>
    <cellStyle name="Normal 3 4 3 3 7" xfId="10499"/>
    <cellStyle name="Normal 3 4 3 3 8" xfId="33045"/>
    <cellStyle name="Normal 3 4 3 4" xfId="2743"/>
    <cellStyle name="Normal 3 4 3 4 2" xfId="2744"/>
    <cellStyle name="Normal 3 4 3 4 2 2" xfId="8989"/>
    <cellStyle name="Normal 3 4 3 4 2 2 2" xfId="22573"/>
    <cellStyle name="Normal 3 4 3 4 2 2 2 2" xfId="41192"/>
    <cellStyle name="Normal 3 4 3 4 2 2 3" xfId="26858"/>
    <cellStyle name="Normal 3 4 3 4 2 2 3 2" xfId="45472"/>
    <cellStyle name="Normal 3 4 3 4 2 2 4" xfId="31142"/>
    <cellStyle name="Normal 3 4 3 4 2 2 4 2" xfId="49756"/>
    <cellStyle name="Normal 3 4 3 4 2 2 5" xfId="12016"/>
    <cellStyle name="Normal 3 4 3 4 2 2 6" xfId="34561"/>
    <cellStyle name="Normal 3 4 3 4 2 3" xfId="19706"/>
    <cellStyle name="Normal 3 4 3 4 2 3 2" xfId="38330"/>
    <cellStyle name="Normal 3 4 3 4 2 4" xfId="24481"/>
    <cellStyle name="Normal 3 4 3 4 2 4 2" xfId="43095"/>
    <cellStyle name="Normal 3 4 3 4 2 5" xfId="28765"/>
    <cellStyle name="Normal 3 4 3 4 2 5 2" xfId="47379"/>
    <cellStyle name="Normal 3 4 3 4 2 6" xfId="10502"/>
    <cellStyle name="Normal 3 4 3 4 2 7" xfId="33048"/>
    <cellStyle name="Normal 3 4 3 4 3" xfId="8988"/>
    <cellStyle name="Normal 3 4 3 4 3 2" xfId="22572"/>
    <cellStyle name="Normal 3 4 3 4 3 2 2" xfId="41191"/>
    <cellStyle name="Normal 3 4 3 4 3 3" xfId="26857"/>
    <cellStyle name="Normal 3 4 3 4 3 3 2" xfId="45471"/>
    <cellStyle name="Normal 3 4 3 4 3 4" xfId="31141"/>
    <cellStyle name="Normal 3 4 3 4 3 4 2" xfId="49755"/>
    <cellStyle name="Normal 3 4 3 4 3 5" xfId="12015"/>
    <cellStyle name="Normal 3 4 3 4 3 6" xfId="34560"/>
    <cellStyle name="Normal 3 4 3 4 4" xfId="19705"/>
    <cellStyle name="Normal 3 4 3 4 4 2" xfId="38329"/>
    <cellStyle name="Normal 3 4 3 4 5" xfId="24480"/>
    <cellStyle name="Normal 3 4 3 4 5 2" xfId="43094"/>
    <cellStyle name="Normal 3 4 3 4 6" xfId="28764"/>
    <cellStyle name="Normal 3 4 3 4 6 2" xfId="47378"/>
    <cellStyle name="Normal 3 4 3 4 7" xfId="10501"/>
    <cellStyle name="Normal 3 4 3 4 8" xfId="33047"/>
    <cellStyle name="Normal 3 4 3 5" xfId="2745"/>
    <cellStyle name="Normal 3 4 3 5 2" xfId="2746"/>
    <cellStyle name="Normal 3 4 3 5 2 2" xfId="8991"/>
    <cellStyle name="Normal 3 4 3 5 2 2 2" xfId="22575"/>
    <cellStyle name="Normal 3 4 3 5 2 2 2 2" xfId="41194"/>
    <cellStyle name="Normal 3 4 3 5 2 2 3" xfId="26860"/>
    <cellStyle name="Normal 3 4 3 5 2 2 3 2" xfId="45474"/>
    <cellStyle name="Normal 3 4 3 5 2 2 4" xfId="31144"/>
    <cellStyle name="Normal 3 4 3 5 2 2 4 2" xfId="49758"/>
    <cellStyle name="Normal 3 4 3 5 2 2 5" xfId="12018"/>
    <cellStyle name="Normal 3 4 3 5 2 2 6" xfId="34563"/>
    <cellStyle name="Normal 3 4 3 5 2 3" xfId="19708"/>
    <cellStyle name="Normal 3 4 3 5 2 3 2" xfId="38332"/>
    <cellStyle name="Normal 3 4 3 5 2 4" xfId="24483"/>
    <cellStyle name="Normal 3 4 3 5 2 4 2" xfId="43097"/>
    <cellStyle name="Normal 3 4 3 5 2 5" xfId="28767"/>
    <cellStyle name="Normal 3 4 3 5 2 5 2" xfId="47381"/>
    <cellStyle name="Normal 3 4 3 5 2 6" xfId="10504"/>
    <cellStyle name="Normal 3 4 3 5 2 7" xfId="33050"/>
    <cellStyle name="Normal 3 4 3 5 3" xfId="8990"/>
    <cellStyle name="Normal 3 4 3 5 3 2" xfId="22574"/>
    <cellStyle name="Normal 3 4 3 5 3 2 2" xfId="41193"/>
    <cellStyle name="Normal 3 4 3 5 3 3" xfId="26859"/>
    <cellStyle name="Normal 3 4 3 5 3 3 2" xfId="45473"/>
    <cellStyle name="Normal 3 4 3 5 3 4" xfId="31143"/>
    <cellStyle name="Normal 3 4 3 5 3 4 2" xfId="49757"/>
    <cellStyle name="Normal 3 4 3 5 3 5" xfId="12017"/>
    <cellStyle name="Normal 3 4 3 5 3 6" xfId="34562"/>
    <cellStyle name="Normal 3 4 3 5 4" xfId="19707"/>
    <cellStyle name="Normal 3 4 3 5 4 2" xfId="38331"/>
    <cellStyle name="Normal 3 4 3 5 5" xfId="24482"/>
    <cellStyle name="Normal 3 4 3 5 5 2" xfId="43096"/>
    <cellStyle name="Normal 3 4 3 5 6" xfId="28766"/>
    <cellStyle name="Normal 3 4 3 5 6 2" xfId="47380"/>
    <cellStyle name="Normal 3 4 3 5 7" xfId="10503"/>
    <cellStyle name="Normal 3 4 3 5 8" xfId="33049"/>
    <cellStyle name="Normal 3 4 3 6" xfId="2747"/>
    <cellStyle name="Normal 3 4 3 6 2" xfId="8992"/>
    <cellStyle name="Normal 3 4 3 6 2 2" xfId="22576"/>
    <cellStyle name="Normal 3 4 3 6 2 2 2" xfId="41195"/>
    <cellStyle name="Normal 3 4 3 6 2 3" xfId="26861"/>
    <cellStyle name="Normal 3 4 3 6 2 3 2" xfId="45475"/>
    <cellStyle name="Normal 3 4 3 6 2 4" xfId="31145"/>
    <cellStyle name="Normal 3 4 3 6 2 4 2" xfId="49759"/>
    <cellStyle name="Normal 3 4 3 6 2 5" xfId="12019"/>
    <cellStyle name="Normal 3 4 3 6 2 6" xfId="34564"/>
    <cellStyle name="Normal 3 4 3 6 3" xfId="19709"/>
    <cellStyle name="Normal 3 4 3 6 3 2" xfId="38333"/>
    <cellStyle name="Normal 3 4 3 6 4" xfId="24484"/>
    <cellStyle name="Normal 3 4 3 6 4 2" xfId="43098"/>
    <cellStyle name="Normal 3 4 3 6 5" xfId="28768"/>
    <cellStyle name="Normal 3 4 3 6 5 2" xfId="47382"/>
    <cellStyle name="Normal 3 4 3 6 6" xfId="10505"/>
    <cellStyle name="Normal 3 4 3 6 7" xfId="33051"/>
    <cellStyle name="Normal 3 4 3 7" xfId="8983"/>
    <cellStyle name="Normal 3 4 3 7 2" xfId="22567"/>
    <cellStyle name="Normal 3 4 3 7 2 2" xfId="41186"/>
    <cellStyle name="Normal 3 4 3 7 3" xfId="26852"/>
    <cellStyle name="Normal 3 4 3 7 3 2" xfId="45466"/>
    <cellStyle name="Normal 3 4 3 7 4" xfId="31136"/>
    <cellStyle name="Normal 3 4 3 7 4 2" xfId="49750"/>
    <cellStyle name="Normal 3 4 3 7 5" xfId="12010"/>
    <cellStyle name="Normal 3 4 3 7 6" xfId="34555"/>
    <cellStyle name="Normal 3 4 3 8" xfId="19700"/>
    <cellStyle name="Normal 3 4 3 8 2" xfId="38324"/>
    <cellStyle name="Normal 3 4 3 9" xfId="24475"/>
    <cellStyle name="Normal 3 4 3 9 2" xfId="43089"/>
    <cellStyle name="Normal 3 4 4" xfId="2748"/>
    <cellStyle name="Normal 3 4 4 10" xfId="28769"/>
    <cellStyle name="Normal 3 4 4 10 2" xfId="47383"/>
    <cellStyle name="Normal 3 4 4 11" xfId="10506"/>
    <cellStyle name="Normal 3 4 4 12" xfId="33052"/>
    <cellStyle name="Normal 3 4 4 2" xfId="2749"/>
    <cellStyle name="Normal 3 4 4 2 2" xfId="2750"/>
    <cellStyle name="Normal 3 4 4 2 2 2" xfId="8995"/>
    <cellStyle name="Normal 3 4 4 2 2 2 2" xfId="22579"/>
    <cellStyle name="Normal 3 4 4 2 2 2 2 2" xfId="41198"/>
    <cellStyle name="Normal 3 4 4 2 2 2 3" xfId="26864"/>
    <cellStyle name="Normal 3 4 4 2 2 2 3 2" xfId="45478"/>
    <cellStyle name="Normal 3 4 4 2 2 2 4" xfId="31148"/>
    <cellStyle name="Normal 3 4 4 2 2 2 4 2" xfId="49762"/>
    <cellStyle name="Normal 3 4 4 2 2 2 5" xfId="12022"/>
    <cellStyle name="Normal 3 4 4 2 2 2 6" xfId="34567"/>
    <cellStyle name="Normal 3 4 4 2 2 3" xfId="19712"/>
    <cellStyle name="Normal 3 4 4 2 2 3 2" xfId="38336"/>
    <cellStyle name="Normal 3 4 4 2 2 4" xfId="24487"/>
    <cellStyle name="Normal 3 4 4 2 2 4 2" xfId="43101"/>
    <cellStyle name="Normal 3 4 4 2 2 5" xfId="28771"/>
    <cellStyle name="Normal 3 4 4 2 2 5 2" xfId="47385"/>
    <cellStyle name="Normal 3 4 4 2 2 6" xfId="10508"/>
    <cellStyle name="Normal 3 4 4 2 2 7" xfId="33054"/>
    <cellStyle name="Normal 3 4 4 2 3" xfId="8994"/>
    <cellStyle name="Normal 3 4 4 2 3 2" xfId="22578"/>
    <cellStyle name="Normal 3 4 4 2 3 2 2" xfId="41197"/>
    <cellStyle name="Normal 3 4 4 2 3 3" xfId="26863"/>
    <cellStyle name="Normal 3 4 4 2 3 3 2" xfId="45477"/>
    <cellStyle name="Normal 3 4 4 2 3 4" xfId="31147"/>
    <cellStyle name="Normal 3 4 4 2 3 4 2" xfId="49761"/>
    <cellStyle name="Normal 3 4 4 2 3 5" xfId="12021"/>
    <cellStyle name="Normal 3 4 4 2 3 6" xfId="34566"/>
    <cellStyle name="Normal 3 4 4 2 4" xfId="19711"/>
    <cellStyle name="Normal 3 4 4 2 4 2" xfId="38335"/>
    <cellStyle name="Normal 3 4 4 2 5" xfId="24486"/>
    <cellStyle name="Normal 3 4 4 2 5 2" xfId="43100"/>
    <cellStyle name="Normal 3 4 4 2 6" xfId="28770"/>
    <cellStyle name="Normal 3 4 4 2 6 2" xfId="47384"/>
    <cellStyle name="Normal 3 4 4 2 7" xfId="10507"/>
    <cellStyle name="Normal 3 4 4 2 8" xfId="33053"/>
    <cellStyle name="Normal 3 4 4 3" xfId="2751"/>
    <cellStyle name="Normal 3 4 4 3 2" xfId="2752"/>
    <cellStyle name="Normal 3 4 4 3 2 2" xfId="8997"/>
    <cellStyle name="Normal 3 4 4 3 2 2 2" xfId="22581"/>
    <cellStyle name="Normal 3 4 4 3 2 2 2 2" xfId="41200"/>
    <cellStyle name="Normal 3 4 4 3 2 2 3" xfId="26866"/>
    <cellStyle name="Normal 3 4 4 3 2 2 3 2" xfId="45480"/>
    <cellStyle name="Normal 3 4 4 3 2 2 4" xfId="31150"/>
    <cellStyle name="Normal 3 4 4 3 2 2 4 2" xfId="49764"/>
    <cellStyle name="Normal 3 4 4 3 2 2 5" xfId="12024"/>
    <cellStyle name="Normal 3 4 4 3 2 2 6" xfId="34569"/>
    <cellStyle name="Normal 3 4 4 3 2 3" xfId="19714"/>
    <cellStyle name="Normal 3 4 4 3 2 3 2" xfId="38338"/>
    <cellStyle name="Normal 3 4 4 3 2 4" xfId="24489"/>
    <cellStyle name="Normal 3 4 4 3 2 4 2" xfId="43103"/>
    <cellStyle name="Normal 3 4 4 3 2 5" xfId="28773"/>
    <cellStyle name="Normal 3 4 4 3 2 5 2" xfId="47387"/>
    <cellStyle name="Normal 3 4 4 3 2 6" xfId="10510"/>
    <cellStyle name="Normal 3 4 4 3 2 7" xfId="33056"/>
    <cellStyle name="Normal 3 4 4 3 3" xfId="8996"/>
    <cellStyle name="Normal 3 4 4 3 3 2" xfId="22580"/>
    <cellStyle name="Normal 3 4 4 3 3 2 2" xfId="41199"/>
    <cellStyle name="Normal 3 4 4 3 3 3" xfId="26865"/>
    <cellStyle name="Normal 3 4 4 3 3 3 2" xfId="45479"/>
    <cellStyle name="Normal 3 4 4 3 3 4" xfId="31149"/>
    <cellStyle name="Normal 3 4 4 3 3 4 2" xfId="49763"/>
    <cellStyle name="Normal 3 4 4 3 3 5" xfId="12023"/>
    <cellStyle name="Normal 3 4 4 3 3 6" xfId="34568"/>
    <cellStyle name="Normal 3 4 4 3 4" xfId="19713"/>
    <cellStyle name="Normal 3 4 4 3 4 2" xfId="38337"/>
    <cellStyle name="Normal 3 4 4 3 5" xfId="24488"/>
    <cellStyle name="Normal 3 4 4 3 5 2" xfId="43102"/>
    <cellStyle name="Normal 3 4 4 3 6" xfId="28772"/>
    <cellStyle name="Normal 3 4 4 3 6 2" xfId="47386"/>
    <cellStyle name="Normal 3 4 4 3 7" xfId="10509"/>
    <cellStyle name="Normal 3 4 4 3 8" xfId="33055"/>
    <cellStyle name="Normal 3 4 4 4" xfId="2753"/>
    <cellStyle name="Normal 3 4 4 4 2" xfId="2754"/>
    <cellStyle name="Normal 3 4 4 4 2 2" xfId="8999"/>
    <cellStyle name="Normal 3 4 4 4 2 2 2" xfId="22583"/>
    <cellStyle name="Normal 3 4 4 4 2 2 2 2" xfId="41202"/>
    <cellStyle name="Normal 3 4 4 4 2 2 3" xfId="26868"/>
    <cellStyle name="Normal 3 4 4 4 2 2 3 2" xfId="45482"/>
    <cellStyle name="Normal 3 4 4 4 2 2 4" xfId="31152"/>
    <cellStyle name="Normal 3 4 4 4 2 2 4 2" xfId="49766"/>
    <cellStyle name="Normal 3 4 4 4 2 2 5" xfId="12026"/>
    <cellStyle name="Normal 3 4 4 4 2 2 6" xfId="34571"/>
    <cellStyle name="Normal 3 4 4 4 2 3" xfId="19716"/>
    <cellStyle name="Normal 3 4 4 4 2 3 2" xfId="38340"/>
    <cellStyle name="Normal 3 4 4 4 2 4" xfId="24491"/>
    <cellStyle name="Normal 3 4 4 4 2 4 2" xfId="43105"/>
    <cellStyle name="Normal 3 4 4 4 2 5" xfId="28775"/>
    <cellStyle name="Normal 3 4 4 4 2 5 2" xfId="47389"/>
    <cellStyle name="Normal 3 4 4 4 2 6" xfId="10512"/>
    <cellStyle name="Normal 3 4 4 4 2 7" xfId="33058"/>
    <cellStyle name="Normal 3 4 4 4 3" xfId="8998"/>
    <cellStyle name="Normal 3 4 4 4 3 2" xfId="22582"/>
    <cellStyle name="Normal 3 4 4 4 3 2 2" xfId="41201"/>
    <cellStyle name="Normal 3 4 4 4 3 3" xfId="26867"/>
    <cellStyle name="Normal 3 4 4 4 3 3 2" xfId="45481"/>
    <cellStyle name="Normal 3 4 4 4 3 4" xfId="31151"/>
    <cellStyle name="Normal 3 4 4 4 3 4 2" xfId="49765"/>
    <cellStyle name="Normal 3 4 4 4 3 5" xfId="12025"/>
    <cellStyle name="Normal 3 4 4 4 3 6" xfId="34570"/>
    <cellStyle name="Normal 3 4 4 4 4" xfId="19715"/>
    <cellStyle name="Normal 3 4 4 4 4 2" xfId="38339"/>
    <cellStyle name="Normal 3 4 4 4 5" xfId="24490"/>
    <cellStyle name="Normal 3 4 4 4 5 2" xfId="43104"/>
    <cellStyle name="Normal 3 4 4 4 6" xfId="28774"/>
    <cellStyle name="Normal 3 4 4 4 6 2" xfId="47388"/>
    <cellStyle name="Normal 3 4 4 4 7" xfId="10511"/>
    <cellStyle name="Normal 3 4 4 4 8" xfId="33057"/>
    <cellStyle name="Normal 3 4 4 5" xfId="2755"/>
    <cellStyle name="Normal 3 4 4 5 2" xfId="2756"/>
    <cellStyle name="Normal 3 4 4 5 2 2" xfId="9001"/>
    <cellStyle name="Normal 3 4 4 5 2 2 2" xfId="22585"/>
    <cellStyle name="Normal 3 4 4 5 2 2 2 2" xfId="41204"/>
    <cellStyle name="Normal 3 4 4 5 2 2 3" xfId="26870"/>
    <cellStyle name="Normal 3 4 4 5 2 2 3 2" xfId="45484"/>
    <cellStyle name="Normal 3 4 4 5 2 2 4" xfId="31154"/>
    <cellStyle name="Normal 3 4 4 5 2 2 4 2" xfId="49768"/>
    <cellStyle name="Normal 3 4 4 5 2 2 5" xfId="12028"/>
    <cellStyle name="Normal 3 4 4 5 2 2 6" xfId="34573"/>
    <cellStyle name="Normal 3 4 4 5 2 3" xfId="19718"/>
    <cellStyle name="Normal 3 4 4 5 2 3 2" xfId="38342"/>
    <cellStyle name="Normal 3 4 4 5 2 4" xfId="24493"/>
    <cellStyle name="Normal 3 4 4 5 2 4 2" xfId="43107"/>
    <cellStyle name="Normal 3 4 4 5 2 5" xfId="28777"/>
    <cellStyle name="Normal 3 4 4 5 2 5 2" xfId="47391"/>
    <cellStyle name="Normal 3 4 4 5 2 6" xfId="10514"/>
    <cellStyle name="Normal 3 4 4 5 2 7" xfId="33060"/>
    <cellStyle name="Normal 3 4 4 5 3" xfId="9000"/>
    <cellStyle name="Normal 3 4 4 5 3 2" xfId="22584"/>
    <cellStyle name="Normal 3 4 4 5 3 2 2" xfId="41203"/>
    <cellStyle name="Normal 3 4 4 5 3 3" xfId="26869"/>
    <cellStyle name="Normal 3 4 4 5 3 3 2" xfId="45483"/>
    <cellStyle name="Normal 3 4 4 5 3 4" xfId="31153"/>
    <cellStyle name="Normal 3 4 4 5 3 4 2" xfId="49767"/>
    <cellStyle name="Normal 3 4 4 5 3 5" xfId="12027"/>
    <cellStyle name="Normal 3 4 4 5 3 6" xfId="34572"/>
    <cellStyle name="Normal 3 4 4 5 4" xfId="19717"/>
    <cellStyle name="Normal 3 4 4 5 4 2" xfId="38341"/>
    <cellStyle name="Normal 3 4 4 5 5" xfId="24492"/>
    <cellStyle name="Normal 3 4 4 5 5 2" xfId="43106"/>
    <cellStyle name="Normal 3 4 4 5 6" xfId="28776"/>
    <cellStyle name="Normal 3 4 4 5 6 2" xfId="47390"/>
    <cellStyle name="Normal 3 4 4 5 7" xfId="10513"/>
    <cellStyle name="Normal 3 4 4 5 8" xfId="33059"/>
    <cellStyle name="Normal 3 4 4 6" xfId="2757"/>
    <cellStyle name="Normal 3 4 4 6 2" xfId="9002"/>
    <cellStyle name="Normal 3 4 4 6 2 2" xfId="22586"/>
    <cellStyle name="Normal 3 4 4 6 2 2 2" xfId="41205"/>
    <cellStyle name="Normal 3 4 4 6 2 3" xfId="26871"/>
    <cellStyle name="Normal 3 4 4 6 2 3 2" xfId="45485"/>
    <cellStyle name="Normal 3 4 4 6 2 4" xfId="31155"/>
    <cellStyle name="Normal 3 4 4 6 2 4 2" xfId="49769"/>
    <cellStyle name="Normal 3 4 4 6 2 5" xfId="12029"/>
    <cellStyle name="Normal 3 4 4 6 2 6" xfId="34574"/>
    <cellStyle name="Normal 3 4 4 6 3" xfId="19719"/>
    <cellStyle name="Normal 3 4 4 6 3 2" xfId="38343"/>
    <cellStyle name="Normal 3 4 4 6 4" xfId="24494"/>
    <cellStyle name="Normal 3 4 4 6 4 2" xfId="43108"/>
    <cellStyle name="Normal 3 4 4 6 5" xfId="28778"/>
    <cellStyle name="Normal 3 4 4 6 5 2" xfId="47392"/>
    <cellStyle name="Normal 3 4 4 6 6" xfId="10515"/>
    <cellStyle name="Normal 3 4 4 6 7" xfId="33061"/>
    <cellStyle name="Normal 3 4 4 7" xfId="8993"/>
    <cellStyle name="Normal 3 4 4 7 2" xfId="22577"/>
    <cellStyle name="Normal 3 4 4 7 2 2" xfId="41196"/>
    <cellStyle name="Normal 3 4 4 7 3" xfId="26862"/>
    <cellStyle name="Normal 3 4 4 7 3 2" xfId="45476"/>
    <cellStyle name="Normal 3 4 4 7 4" xfId="31146"/>
    <cellStyle name="Normal 3 4 4 7 4 2" xfId="49760"/>
    <cellStyle name="Normal 3 4 4 7 5" xfId="12020"/>
    <cellStyle name="Normal 3 4 4 7 6" xfId="34565"/>
    <cellStyle name="Normal 3 4 4 8" xfId="19710"/>
    <cellStyle name="Normal 3 4 4 8 2" xfId="38334"/>
    <cellStyle name="Normal 3 4 4 9" xfId="24485"/>
    <cellStyle name="Normal 3 4 4 9 2" xfId="43099"/>
    <cellStyle name="Normal 3 4 5" xfId="2758"/>
    <cellStyle name="Normal 3 4 5 10" xfId="28779"/>
    <cellStyle name="Normal 3 4 5 10 2" xfId="47393"/>
    <cellStyle name="Normal 3 4 5 11" xfId="10516"/>
    <cellStyle name="Normal 3 4 5 12" xfId="33062"/>
    <cellStyle name="Normal 3 4 5 2" xfId="2759"/>
    <cellStyle name="Normal 3 4 5 2 2" xfId="2760"/>
    <cellStyle name="Normal 3 4 5 2 2 2" xfId="9005"/>
    <cellStyle name="Normal 3 4 5 2 2 2 2" xfId="22589"/>
    <cellStyle name="Normal 3 4 5 2 2 2 2 2" xfId="41208"/>
    <cellStyle name="Normal 3 4 5 2 2 2 3" xfId="26874"/>
    <cellStyle name="Normal 3 4 5 2 2 2 3 2" xfId="45488"/>
    <cellStyle name="Normal 3 4 5 2 2 2 4" xfId="31158"/>
    <cellStyle name="Normal 3 4 5 2 2 2 4 2" xfId="49772"/>
    <cellStyle name="Normal 3 4 5 2 2 2 5" xfId="12032"/>
    <cellStyle name="Normal 3 4 5 2 2 2 6" xfId="34577"/>
    <cellStyle name="Normal 3 4 5 2 2 3" xfId="19722"/>
    <cellStyle name="Normal 3 4 5 2 2 3 2" xfId="38346"/>
    <cellStyle name="Normal 3 4 5 2 2 4" xfId="24497"/>
    <cellStyle name="Normal 3 4 5 2 2 4 2" xfId="43111"/>
    <cellStyle name="Normal 3 4 5 2 2 5" xfId="28781"/>
    <cellStyle name="Normal 3 4 5 2 2 5 2" xfId="47395"/>
    <cellStyle name="Normal 3 4 5 2 2 6" xfId="10518"/>
    <cellStyle name="Normal 3 4 5 2 2 7" xfId="33064"/>
    <cellStyle name="Normal 3 4 5 2 3" xfId="9004"/>
    <cellStyle name="Normal 3 4 5 2 3 2" xfId="22588"/>
    <cellStyle name="Normal 3 4 5 2 3 2 2" xfId="41207"/>
    <cellStyle name="Normal 3 4 5 2 3 3" xfId="26873"/>
    <cellStyle name="Normal 3 4 5 2 3 3 2" xfId="45487"/>
    <cellStyle name="Normal 3 4 5 2 3 4" xfId="31157"/>
    <cellStyle name="Normal 3 4 5 2 3 4 2" xfId="49771"/>
    <cellStyle name="Normal 3 4 5 2 3 5" xfId="12031"/>
    <cellStyle name="Normal 3 4 5 2 3 6" xfId="34576"/>
    <cellStyle name="Normal 3 4 5 2 4" xfId="19721"/>
    <cellStyle name="Normal 3 4 5 2 4 2" xfId="38345"/>
    <cellStyle name="Normal 3 4 5 2 5" xfId="24496"/>
    <cellStyle name="Normal 3 4 5 2 5 2" xfId="43110"/>
    <cellStyle name="Normal 3 4 5 2 6" xfId="28780"/>
    <cellStyle name="Normal 3 4 5 2 6 2" xfId="47394"/>
    <cellStyle name="Normal 3 4 5 2 7" xfId="10517"/>
    <cellStyle name="Normal 3 4 5 2 8" xfId="33063"/>
    <cellStyle name="Normal 3 4 5 3" xfId="2761"/>
    <cellStyle name="Normal 3 4 5 3 2" xfId="2762"/>
    <cellStyle name="Normal 3 4 5 3 2 2" xfId="9007"/>
    <cellStyle name="Normal 3 4 5 3 2 2 2" xfId="22591"/>
    <cellStyle name="Normal 3 4 5 3 2 2 2 2" xfId="41210"/>
    <cellStyle name="Normal 3 4 5 3 2 2 3" xfId="26876"/>
    <cellStyle name="Normal 3 4 5 3 2 2 3 2" xfId="45490"/>
    <cellStyle name="Normal 3 4 5 3 2 2 4" xfId="31160"/>
    <cellStyle name="Normal 3 4 5 3 2 2 4 2" xfId="49774"/>
    <cellStyle name="Normal 3 4 5 3 2 2 5" xfId="12034"/>
    <cellStyle name="Normal 3 4 5 3 2 2 6" xfId="34579"/>
    <cellStyle name="Normal 3 4 5 3 2 3" xfId="19724"/>
    <cellStyle name="Normal 3 4 5 3 2 3 2" xfId="38348"/>
    <cellStyle name="Normal 3 4 5 3 2 4" xfId="24499"/>
    <cellStyle name="Normal 3 4 5 3 2 4 2" xfId="43113"/>
    <cellStyle name="Normal 3 4 5 3 2 5" xfId="28783"/>
    <cellStyle name="Normal 3 4 5 3 2 5 2" xfId="47397"/>
    <cellStyle name="Normal 3 4 5 3 2 6" xfId="10520"/>
    <cellStyle name="Normal 3 4 5 3 2 7" xfId="33066"/>
    <cellStyle name="Normal 3 4 5 3 3" xfId="9006"/>
    <cellStyle name="Normal 3 4 5 3 3 2" xfId="22590"/>
    <cellStyle name="Normal 3 4 5 3 3 2 2" xfId="41209"/>
    <cellStyle name="Normal 3 4 5 3 3 3" xfId="26875"/>
    <cellStyle name="Normal 3 4 5 3 3 3 2" xfId="45489"/>
    <cellStyle name="Normal 3 4 5 3 3 4" xfId="31159"/>
    <cellStyle name="Normal 3 4 5 3 3 4 2" xfId="49773"/>
    <cellStyle name="Normal 3 4 5 3 3 5" xfId="12033"/>
    <cellStyle name="Normal 3 4 5 3 3 6" xfId="34578"/>
    <cellStyle name="Normal 3 4 5 3 4" xfId="19723"/>
    <cellStyle name="Normal 3 4 5 3 4 2" xfId="38347"/>
    <cellStyle name="Normal 3 4 5 3 5" xfId="24498"/>
    <cellStyle name="Normal 3 4 5 3 5 2" xfId="43112"/>
    <cellStyle name="Normal 3 4 5 3 6" xfId="28782"/>
    <cellStyle name="Normal 3 4 5 3 6 2" xfId="47396"/>
    <cellStyle name="Normal 3 4 5 3 7" xfId="10519"/>
    <cellStyle name="Normal 3 4 5 3 8" xfId="33065"/>
    <cellStyle name="Normal 3 4 5 4" xfId="2763"/>
    <cellStyle name="Normal 3 4 5 4 2" xfId="2764"/>
    <cellStyle name="Normal 3 4 5 4 2 2" xfId="9009"/>
    <cellStyle name="Normal 3 4 5 4 2 2 2" xfId="22593"/>
    <cellStyle name="Normal 3 4 5 4 2 2 2 2" xfId="41212"/>
    <cellStyle name="Normal 3 4 5 4 2 2 3" xfId="26878"/>
    <cellStyle name="Normal 3 4 5 4 2 2 3 2" xfId="45492"/>
    <cellStyle name="Normal 3 4 5 4 2 2 4" xfId="31162"/>
    <cellStyle name="Normal 3 4 5 4 2 2 4 2" xfId="49776"/>
    <cellStyle name="Normal 3 4 5 4 2 2 5" xfId="12036"/>
    <cellStyle name="Normal 3 4 5 4 2 2 6" xfId="34581"/>
    <cellStyle name="Normal 3 4 5 4 2 3" xfId="19726"/>
    <cellStyle name="Normal 3 4 5 4 2 3 2" xfId="38350"/>
    <cellStyle name="Normal 3 4 5 4 2 4" xfId="24501"/>
    <cellStyle name="Normal 3 4 5 4 2 4 2" xfId="43115"/>
    <cellStyle name="Normal 3 4 5 4 2 5" xfId="28785"/>
    <cellStyle name="Normal 3 4 5 4 2 5 2" xfId="47399"/>
    <cellStyle name="Normal 3 4 5 4 2 6" xfId="10522"/>
    <cellStyle name="Normal 3 4 5 4 2 7" xfId="33068"/>
    <cellStyle name="Normal 3 4 5 4 3" xfId="9008"/>
    <cellStyle name="Normal 3 4 5 4 3 2" xfId="22592"/>
    <cellStyle name="Normal 3 4 5 4 3 2 2" xfId="41211"/>
    <cellStyle name="Normal 3 4 5 4 3 3" xfId="26877"/>
    <cellStyle name="Normal 3 4 5 4 3 3 2" xfId="45491"/>
    <cellStyle name="Normal 3 4 5 4 3 4" xfId="31161"/>
    <cellStyle name="Normal 3 4 5 4 3 4 2" xfId="49775"/>
    <cellStyle name="Normal 3 4 5 4 3 5" xfId="12035"/>
    <cellStyle name="Normal 3 4 5 4 3 6" xfId="34580"/>
    <cellStyle name="Normal 3 4 5 4 4" xfId="19725"/>
    <cellStyle name="Normal 3 4 5 4 4 2" xfId="38349"/>
    <cellStyle name="Normal 3 4 5 4 5" xfId="24500"/>
    <cellStyle name="Normal 3 4 5 4 5 2" xfId="43114"/>
    <cellStyle name="Normal 3 4 5 4 6" xfId="28784"/>
    <cellStyle name="Normal 3 4 5 4 6 2" xfId="47398"/>
    <cellStyle name="Normal 3 4 5 4 7" xfId="10521"/>
    <cellStyle name="Normal 3 4 5 4 8" xfId="33067"/>
    <cellStyle name="Normal 3 4 5 5" xfId="2765"/>
    <cellStyle name="Normal 3 4 5 5 2" xfId="2766"/>
    <cellStyle name="Normal 3 4 5 5 2 2" xfId="9011"/>
    <cellStyle name="Normal 3 4 5 5 2 2 2" xfId="22595"/>
    <cellStyle name="Normal 3 4 5 5 2 2 2 2" xfId="41214"/>
    <cellStyle name="Normal 3 4 5 5 2 2 3" xfId="26880"/>
    <cellStyle name="Normal 3 4 5 5 2 2 3 2" xfId="45494"/>
    <cellStyle name="Normal 3 4 5 5 2 2 4" xfId="31164"/>
    <cellStyle name="Normal 3 4 5 5 2 2 4 2" xfId="49778"/>
    <cellStyle name="Normal 3 4 5 5 2 2 5" xfId="12038"/>
    <cellStyle name="Normal 3 4 5 5 2 2 6" xfId="34583"/>
    <cellStyle name="Normal 3 4 5 5 2 3" xfId="19728"/>
    <cellStyle name="Normal 3 4 5 5 2 3 2" xfId="38352"/>
    <cellStyle name="Normal 3 4 5 5 2 4" xfId="24503"/>
    <cellStyle name="Normal 3 4 5 5 2 4 2" xfId="43117"/>
    <cellStyle name="Normal 3 4 5 5 2 5" xfId="28787"/>
    <cellStyle name="Normal 3 4 5 5 2 5 2" xfId="47401"/>
    <cellStyle name="Normal 3 4 5 5 2 6" xfId="10524"/>
    <cellStyle name="Normal 3 4 5 5 2 7" xfId="33070"/>
    <cellStyle name="Normal 3 4 5 5 3" xfId="9010"/>
    <cellStyle name="Normal 3 4 5 5 3 2" xfId="22594"/>
    <cellStyle name="Normal 3 4 5 5 3 2 2" xfId="41213"/>
    <cellStyle name="Normal 3 4 5 5 3 3" xfId="26879"/>
    <cellStyle name="Normal 3 4 5 5 3 3 2" xfId="45493"/>
    <cellStyle name="Normal 3 4 5 5 3 4" xfId="31163"/>
    <cellStyle name="Normal 3 4 5 5 3 4 2" xfId="49777"/>
    <cellStyle name="Normal 3 4 5 5 3 5" xfId="12037"/>
    <cellStyle name="Normal 3 4 5 5 3 6" xfId="34582"/>
    <cellStyle name="Normal 3 4 5 5 4" xfId="19727"/>
    <cellStyle name="Normal 3 4 5 5 4 2" xfId="38351"/>
    <cellStyle name="Normal 3 4 5 5 5" xfId="24502"/>
    <cellStyle name="Normal 3 4 5 5 5 2" xfId="43116"/>
    <cellStyle name="Normal 3 4 5 5 6" xfId="28786"/>
    <cellStyle name="Normal 3 4 5 5 6 2" xfId="47400"/>
    <cellStyle name="Normal 3 4 5 5 7" xfId="10523"/>
    <cellStyle name="Normal 3 4 5 5 8" xfId="33069"/>
    <cellStyle name="Normal 3 4 5 6" xfId="2767"/>
    <cellStyle name="Normal 3 4 5 6 2" xfId="9012"/>
    <cellStyle name="Normal 3 4 5 6 2 2" xfId="22596"/>
    <cellStyle name="Normal 3 4 5 6 2 2 2" xfId="41215"/>
    <cellStyle name="Normal 3 4 5 6 2 3" xfId="26881"/>
    <cellStyle name="Normal 3 4 5 6 2 3 2" xfId="45495"/>
    <cellStyle name="Normal 3 4 5 6 2 4" xfId="31165"/>
    <cellStyle name="Normal 3 4 5 6 2 4 2" xfId="49779"/>
    <cellStyle name="Normal 3 4 5 6 2 5" xfId="12039"/>
    <cellStyle name="Normal 3 4 5 6 2 6" xfId="34584"/>
    <cellStyle name="Normal 3 4 5 6 3" xfId="19729"/>
    <cellStyle name="Normal 3 4 5 6 3 2" xfId="38353"/>
    <cellStyle name="Normal 3 4 5 6 4" xfId="24504"/>
    <cellStyle name="Normal 3 4 5 6 4 2" xfId="43118"/>
    <cellStyle name="Normal 3 4 5 6 5" xfId="28788"/>
    <cellStyle name="Normal 3 4 5 6 5 2" xfId="47402"/>
    <cellStyle name="Normal 3 4 5 6 6" xfId="10525"/>
    <cellStyle name="Normal 3 4 5 6 7" xfId="33071"/>
    <cellStyle name="Normal 3 4 5 7" xfId="9003"/>
    <cellStyle name="Normal 3 4 5 7 2" xfId="22587"/>
    <cellStyle name="Normal 3 4 5 7 2 2" xfId="41206"/>
    <cellStyle name="Normal 3 4 5 7 3" xfId="26872"/>
    <cellStyle name="Normal 3 4 5 7 3 2" xfId="45486"/>
    <cellStyle name="Normal 3 4 5 7 4" xfId="31156"/>
    <cellStyle name="Normal 3 4 5 7 4 2" xfId="49770"/>
    <cellStyle name="Normal 3 4 5 7 5" xfId="12030"/>
    <cellStyle name="Normal 3 4 5 7 6" xfId="34575"/>
    <cellStyle name="Normal 3 4 5 8" xfId="19720"/>
    <cellStyle name="Normal 3 4 5 8 2" xfId="38344"/>
    <cellStyle name="Normal 3 4 5 9" xfId="24495"/>
    <cellStyle name="Normal 3 4 5 9 2" xfId="43109"/>
    <cellStyle name="Normal 3 4 6" xfId="2768"/>
    <cellStyle name="Normal 3 4 6 10" xfId="10526"/>
    <cellStyle name="Normal 3 4 6 11" xfId="33072"/>
    <cellStyle name="Normal 3 4 6 2" xfId="2769"/>
    <cellStyle name="Normal 3 4 6 2 2" xfId="2770"/>
    <cellStyle name="Normal 3 4 6 2 2 2" xfId="9015"/>
    <cellStyle name="Normal 3 4 6 2 2 2 2" xfId="22599"/>
    <cellStyle name="Normal 3 4 6 2 2 2 2 2" xfId="41218"/>
    <cellStyle name="Normal 3 4 6 2 2 2 3" xfId="26884"/>
    <cellStyle name="Normal 3 4 6 2 2 2 3 2" xfId="45498"/>
    <cellStyle name="Normal 3 4 6 2 2 2 4" xfId="31168"/>
    <cellStyle name="Normal 3 4 6 2 2 2 4 2" xfId="49782"/>
    <cellStyle name="Normal 3 4 6 2 2 2 5" xfId="12042"/>
    <cellStyle name="Normal 3 4 6 2 2 2 6" xfId="34587"/>
    <cellStyle name="Normal 3 4 6 2 2 3" xfId="19732"/>
    <cellStyle name="Normal 3 4 6 2 2 3 2" xfId="38356"/>
    <cellStyle name="Normal 3 4 6 2 2 4" xfId="24507"/>
    <cellStyle name="Normal 3 4 6 2 2 4 2" xfId="43121"/>
    <cellStyle name="Normal 3 4 6 2 2 5" xfId="28791"/>
    <cellStyle name="Normal 3 4 6 2 2 5 2" xfId="47405"/>
    <cellStyle name="Normal 3 4 6 2 2 6" xfId="10528"/>
    <cellStyle name="Normal 3 4 6 2 2 7" xfId="33074"/>
    <cellStyle name="Normal 3 4 6 2 3" xfId="9014"/>
    <cellStyle name="Normal 3 4 6 2 3 2" xfId="22598"/>
    <cellStyle name="Normal 3 4 6 2 3 2 2" xfId="41217"/>
    <cellStyle name="Normal 3 4 6 2 3 3" xfId="26883"/>
    <cellStyle name="Normal 3 4 6 2 3 3 2" xfId="45497"/>
    <cellStyle name="Normal 3 4 6 2 3 4" xfId="31167"/>
    <cellStyle name="Normal 3 4 6 2 3 4 2" xfId="49781"/>
    <cellStyle name="Normal 3 4 6 2 3 5" xfId="12041"/>
    <cellStyle name="Normal 3 4 6 2 3 6" xfId="34586"/>
    <cellStyle name="Normal 3 4 6 2 4" xfId="19731"/>
    <cellStyle name="Normal 3 4 6 2 4 2" xfId="38355"/>
    <cellStyle name="Normal 3 4 6 2 5" xfId="24506"/>
    <cellStyle name="Normal 3 4 6 2 5 2" xfId="43120"/>
    <cellStyle name="Normal 3 4 6 2 6" xfId="28790"/>
    <cellStyle name="Normal 3 4 6 2 6 2" xfId="47404"/>
    <cellStyle name="Normal 3 4 6 2 7" xfId="10527"/>
    <cellStyle name="Normal 3 4 6 2 8" xfId="33073"/>
    <cellStyle name="Normal 3 4 6 3" xfId="2771"/>
    <cellStyle name="Normal 3 4 6 3 2" xfId="2772"/>
    <cellStyle name="Normal 3 4 6 3 2 2" xfId="9017"/>
    <cellStyle name="Normal 3 4 6 3 2 2 2" xfId="22601"/>
    <cellStyle name="Normal 3 4 6 3 2 2 2 2" xfId="41220"/>
    <cellStyle name="Normal 3 4 6 3 2 2 3" xfId="26886"/>
    <cellStyle name="Normal 3 4 6 3 2 2 3 2" xfId="45500"/>
    <cellStyle name="Normal 3 4 6 3 2 2 4" xfId="31170"/>
    <cellStyle name="Normal 3 4 6 3 2 2 4 2" xfId="49784"/>
    <cellStyle name="Normal 3 4 6 3 2 2 5" xfId="12044"/>
    <cellStyle name="Normal 3 4 6 3 2 2 6" xfId="34589"/>
    <cellStyle name="Normal 3 4 6 3 2 3" xfId="19734"/>
    <cellStyle name="Normal 3 4 6 3 2 3 2" xfId="38358"/>
    <cellStyle name="Normal 3 4 6 3 2 4" xfId="24509"/>
    <cellStyle name="Normal 3 4 6 3 2 4 2" xfId="43123"/>
    <cellStyle name="Normal 3 4 6 3 2 5" xfId="28793"/>
    <cellStyle name="Normal 3 4 6 3 2 5 2" xfId="47407"/>
    <cellStyle name="Normal 3 4 6 3 2 6" xfId="10530"/>
    <cellStyle name="Normal 3 4 6 3 2 7" xfId="33076"/>
    <cellStyle name="Normal 3 4 6 3 3" xfId="9016"/>
    <cellStyle name="Normal 3 4 6 3 3 2" xfId="22600"/>
    <cellStyle name="Normal 3 4 6 3 3 2 2" xfId="41219"/>
    <cellStyle name="Normal 3 4 6 3 3 3" xfId="26885"/>
    <cellStyle name="Normal 3 4 6 3 3 3 2" xfId="45499"/>
    <cellStyle name="Normal 3 4 6 3 3 4" xfId="31169"/>
    <cellStyle name="Normal 3 4 6 3 3 4 2" xfId="49783"/>
    <cellStyle name="Normal 3 4 6 3 3 5" xfId="12043"/>
    <cellStyle name="Normal 3 4 6 3 3 6" xfId="34588"/>
    <cellStyle name="Normal 3 4 6 3 4" xfId="19733"/>
    <cellStyle name="Normal 3 4 6 3 4 2" xfId="38357"/>
    <cellStyle name="Normal 3 4 6 3 5" xfId="24508"/>
    <cellStyle name="Normal 3 4 6 3 5 2" xfId="43122"/>
    <cellStyle name="Normal 3 4 6 3 6" xfId="28792"/>
    <cellStyle name="Normal 3 4 6 3 6 2" xfId="47406"/>
    <cellStyle name="Normal 3 4 6 3 7" xfId="10529"/>
    <cellStyle name="Normal 3 4 6 3 8" xfId="33075"/>
    <cellStyle name="Normal 3 4 6 4" xfId="2773"/>
    <cellStyle name="Normal 3 4 6 4 2" xfId="2774"/>
    <cellStyle name="Normal 3 4 6 4 2 2" xfId="9019"/>
    <cellStyle name="Normal 3 4 6 4 2 2 2" xfId="22603"/>
    <cellStyle name="Normal 3 4 6 4 2 2 2 2" xfId="41222"/>
    <cellStyle name="Normal 3 4 6 4 2 2 3" xfId="26888"/>
    <cellStyle name="Normal 3 4 6 4 2 2 3 2" xfId="45502"/>
    <cellStyle name="Normal 3 4 6 4 2 2 4" xfId="31172"/>
    <cellStyle name="Normal 3 4 6 4 2 2 4 2" xfId="49786"/>
    <cellStyle name="Normal 3 4 6 4 2 2 5" xfId="12046"/>
    <cellStyle name="Normal 3 4 6 4 2 2 6" xfId="34591"/>
    <cellStyle name="Normal 3 4 6 4 2 3" xfId="19736"/>
    <cellStyle name="Normal 3 4 6 4 2 3 2" xfId="38360"/>
    <cellStyle name="Normal 3 4 6 4 2 4" xfId="24511"/>
    <cellStyle name="Normal 3 4 6 4 2 4 2" xfId="43125"/>
    <cellStyle name="Normal 3 4 6 4 2 5" xfId="28795"/>
    <cellStyle name="Normal 3 4 6 4 2 5 2" xfId="47409"/>
    <cellStyle name="Normal 3 4 6 4 2 6" xfId="10532"/>
    <cellStyle name="Normal 3 4 6 4 2 7" xfId="33078"/>
    <cellStyle name="Normal 3 4 6 4 3" xfId="9018"/>
    <cellStyle name="Normal 3 4 6 4 3 2" xfId="22602"/>
    <cellStyle name="Normal 3 4 6 4 3 2 2" xfId="41221"/>
    <cellStyle name="Normal 3 4 6 4 3 3" xfId="26887"/>
    <cellStyle name="Normal 3 4 6 4 3 3 2" xfId="45501"/>
    <cellStyle name="Normal 3 4 6 4 3 4" xfId="31171"/>
    <cellStyle name="Normal 3 4 6 4 3 4 2" xfId="49785"/>
    <cellStyle name="Normal 3 4 6 4 3 5" xfId="12045"/>
    <cellStyle name="Normal 3 4 6 4 3 6" xfId="34590"/>
    <cellStyle name="Normal 3 4 6 4 4" xfId="19735"/>
    <cellStyle name="Normal 3 4 6 4 4 2" xfId="38359"/>
    <cellStyle name="Normal 3 4 6 4 5" xfId="24510"/>
    <cellStyle name="Normal 3 4 6 4 5 2" xfId="43124"/>
    <cellStyle name="Normal 3 4 6 4 6" xfId="28794"/>
    <cellStyle name="Normal 3 4 6 4 6 2" xfId="47408"/>
    <cellStyle name="Normal 3 4 6 4 7" xfId="10531"/>
    <cellStyle name="Normal 3 4 6 4 8" xfId="33077"/>
    <cellStyle name="Normal 3 4 6 5" xfId="2775"/>
    <cellStyle name="Normal 3 4 6 5 2" xfId="9020"/>
    <cellStyle name="Normal 3 4 6 5 2 2" xfId="22604"/>
    <cellStyle name="Normal 3 4 6 5 2 2 2" xfId="41223"/>
    <cellStyle name="Normal 3 4 6 5 2 3" xfId="26889"/>
    <cellStyle name="Normal 3 4 6 5 2 3 2" xfId="45503"/>
    <cellStyle name="Normal 3 4 6 5 2 4" xfId="31173"/>
    <cellStyle name="Normal 3 4 6 5 2 4 2" xfId="49787"/>
    <cellStyle name="Normal 3 4 6 5 2 5" xfId="12047"/>
    <cellStyle name="Normal 3 4 6 5 2 6" xfId="34592"/>
    <cellStyle name="Normal 3 4 6 5 3" xfId="19737"/>
    <cellStyle name="Normal 3 4 6 5 3 2" xfId="38361"/>
    <cellStyle name="Normal 3 4 6 5 4" xfId="24512"/>
    <cellStyle name="Normal 3 4 6 5 4 2" xfId="43126"/>
    <cellStyle name="Normal 3 4 6 5 5" xfId="28796"/>
    <cellStyle name="Normal 3 4 6 5 5 2" xfId="47410"/>
    <cellStyle name="Normal 3 4 6 5 6" xfId="10533"/>
    <cellStyle name="Normal 3 4 6 5 7" xfId="33079"/>
    <cellStyle name="Normal 3 4 6 6" xfId="9013"/>
    <cellStyle name="Normal 3 4 6 6 2" xfId="22597"/>
    <cellStyle name="Normal 3 4 6 6 2 2" xfId="41216"/>
    <cellStyle name="Normal 3 4 6 6 3" xfId="26882"/>
    <cellStyle name="Normal 3 4 6 6 3 2" xfId="45496"/>
    <cellStyle name="Normal 3 4 6 6 4" xfId="31166"/>
    <cellStyle name="Normal 3 4 6 6 4 2" xfId="49780"/>
    <cellStyle name="Normal 3 4 6 6 5" xfId="12040"/>
    <cellStyle name="Normal 3 4 6 6 6" xfId="34585"/>
    <cellStyle name="Normal 3 4 6 7" xfId="19730"/>
    <cellStyle name="Normal 3 4 6 7 2" xfId="38354"/>
    <cellStyle name="Normal 3 4 6 8" xfId="24505"/>
    <cellStyle name="Normal 3 4 6 8 2" xfId="43119"/>
    <cellStyle name="Normal 3 4 6 9" xfId="28789"/>
    <cellStyle name="Normal 3 4 6 9 2" xfId="47403"/>
    <cellStyle name="Normal 3 4 7" xfId="2776"/>
    <cellStyle name="Normal 3 4 7 2" xfId="2777"/>
    <cellStyle name="Normal 3 4 7 2 2" xfId="9022"/>
    <cellStyle name="Normal 3 4 7 2 2 2" xfId="22606"/>
    <cellStyle name="Normal 3 4 7 2 2 2 2" xfId="41225"/>
    <cellStyle name="Normal 3 4 7 2 2 3" xfId="26891"/>
    <cellStyle name="Normal 3 4 7 2 2 3 2" xfId="45505"/>
    <cellStyle name="Normal 3 4 7 2 2 4" xfId="31175"/>
    <cellStyle name="Normal 3 4 7 2 2 4 2" xfId="49789"/>
    <cellStyle name="Normal 3 4 7 2 2 5" xfId="12049"/>
    <cellStyle name="Normal 3 4 7 2 2 6" xfId="34594"/>
    <cellStyle name="Normal 3 4 7 2 3" xfId="19739"/>
    <cellStyle name="Normal 3 4 7 2 3 2" xfId="38363"/>
    <cellStyle name="Normal 3 4 7 2 4" xfId="24514"/>
    <cellStyle name="Normal 3 4 7 2 4 2" xfId="43128"/>
    <cellStyle name="Normal 3 4 7 2 5" xfId="28798"/>
    <cellStyle name="Normal 3 4 7 2 5 2" xfId="47412"/>
    <cellStyle name="Normal 3 4 7 2 6" xfId="10535"/>
    <cellStyle name="Normal 3 4 7 2 7" xfId="33081"/>
    <cellStyle name="Normal 3 4 7 3" xfId="9021"/>
    <cellStyle name="Normal 3 4 7 3 2" xfId="22605"/>
    <cellStyle name="Normal 3 4 7 3 2 2" xfId="41224"/>
    <cellStyle name="Normal 3 4 7 3 3" xfId="26890"/>
    <cellStyle name="Normal 3 4 7 3 3 2" xfId="45504"/>
    <cellStyle name="Normal 3 4 7 3 4" xfId="31174"/>
    <cellStyle name="Normal 3 4 7 3 4 2" xfId="49788"/>
    <cellStyle name="Normal 3 4 7 3 5" xfId="12048"/>
    <cellStyle name="Normal 3 4 7 3 6" xfId="34593"/>
    <cellStyle name="Normal 3 4 7 4" xfId="19738"/>
    <cellStyle name="Normal 3 4 7 4 2" xfId="38362"/>
    <cellStyle name="Normal 3 4 7 5" xfId="24513"/>
    <cellStyle name="Normal 3 4 7 5 2" xfId="43127"/>
    <cellStyle name="Normal 3 4 7 6" xfId="28797"/>
    <cellStyle name="Normal 3 4 7 6 2" xfId="47411"/>
    <cellStyle name="Normal 3 4 7 7" xfId="10534"/>
    <cellStyle name="Normal 3 4 7 8" xfId="33080"/>
    <cellStyle name="Normal 3 4 8" xfId="2778"/>
    <cellStyle name="Normal 3 4 8 2" xfId="2779"/>
    <cellStyle name="Normal 3 4 8 2 2" xfId="9024"/>
    <cellStyle name="Normal 3 4 8 2 2 2" xfId="22608"/>
    <cellStyle name="Normal 3 4 8 2 2 2 2" xfId="41227"/>
    <cellStyle name="Normal 3 4 8 2 2 3" xfId="26893"/>
    <cellStyle name="Normal 3 4 8 2 2 3 2" xfId="45507"/>
    <cellStyle name="Normal 3 4 8 2 2 4" xfId="31177"/>
    <cellStyle name="Normal 3 4 8 2 2 4 2" xfId="49791"/>
    <cellStyle name="Normal 3 4 8 2 2 5" xfId="12051"/>
    <cellStyle name="Normal 3 4 8 2 2 6" xfId="34596"/>
    <cellStyle name="Normal 3 4 8 2 3" xfId="19741"/>
    <cellStyle name="Normal 3 4 8 2 3 2" xfId="38365"/>
    <cellStyle name="Normal 3 4 8 2 4" xfId="24516"/>
    <cellStyle name="Normal 3 4 8 2 4 2" xfId="43130"/>
    <cellStyle name="Normal 3 4 8 2 5" xfId="28800"/>
    <cellStyle name="Normal 3 4 8 2 5 2" xfId="47414"/>
    <cellStyle name="Normal 3 4 8 2 6" xfId="10537"/>
    <cellStyle name="Normal 3 4 8 2 7" xfId="33083"/>
    <cellStyle name="Normal 3 4 8 3" xfId="9023"/>
    <cellStyle name="Normal 3 4 8 3 2" xfId="22607"/>
    <cellStyle name="Normal 3 4 8 3 2 2" xfId="41226"/>
    <cellStyle name="Normal 3 4 8 3 3" xfId="26892"/>
    <cellStyle name="Normal 3 4 8 3 3 2" xfId="45506"/>
    <cellStyle name="Normal 3 4 8 3 4" xfId="31176"/>
    <cellStyle name="Normal 3 4 8 3 4 2" xfId="49790"/>
    <cellStyle name="Normal 3 4 8 3 5" xfId="12050"/>
    <cellStyle name="Normal 3 4 8 3 6" xfId="34595"/>
    <cellStyle name="Normal 3 4 8 4" xfId="19740"/>
    <cellStyle name="Normal 3 4 8 4 2" xfId="38364"/>
    <cellStyle name="Normal 3 4 8 5" xfId="24515"/>
    <cellStyle name="Normal 3 4 8 5 2" xfId="43129"/>
    <cellStyle name="Normal 3 4 8 6" xfId="28799"/>
    <cellStyle name="Normal 3 4 8 6 2" xfId="47413"/>
    <cellStyle name="Normal 3 4 8 7" xfId="10536"/>
    <cellStyle name="Normal 3 4 8 8" xfId="33082"/>
    <cellStyle name="Normal 3 4 9" xfId="2780"/>
    <cellStyle name="Normal 3 4 9 2" xfId="2781"/>
    <cellStyle name="Normal 3 4 9 2 2" xfId="9026"/>
    <cellStyle name="Normal 3 4 9 2 2 2" xfId="22610"/>
    <cellStyle name="Normal 3 4 9 2 2 2 2" xfId="41229"/>
    <cellStyle name="Normal 3 4 9 2 2 3" xfId="26895"/>
    <cellStyle name="Normal 3 4 9 2 2 3 2" xfId="45509"/>
    <cellStyle name="Normal 3 4 9 2 2 4" xfId="31179"/>
    <cellStyle name="Normal 3 4 9 2 2 4 2" xfId="49793"/>
    <cellStyle name="Normal 3 4 9 2 2 5" xfId="12053"/>
    <cellStyle name="Normal 3 4 9 2 2 6" xfId="34598"/>
    <cellStyle name="Normal 3 4 9 2 3" xfId="19743"/>
    <cellStyle name="Normal 3 4 9 2 3 2" xfId="38367"/>
    <cellStyle name="Normal 3 4 9 2 4" xfId="24518"/>
    <cellStyle name="Normal 3 4 9 2 4 2" xfId="43132"/>
    <cellStyle name="Normal 3 4 9 2 5" xfId="28802"/>
    <cellStyle name="Normal 3 4 9 2 5 2" xfId="47416"/>
    <cellStyle name="Normal 3 4 9 2 6" xfId="10539"/>
    <cellStyle name="Normal 3 4 9 2 7" xfId="33085"/>
    <cellStyle name="Normal 3 4 9 3" xfId="9025"/>
    <cellStyle name="Normal 3 4 9 3 2" xfId="22609"/>
    <cellStyle name="Normal 3 4 9 3 2 2" xfId="41228"/>
    <cellStyle name="Normal 3 4 9 3 3" xfId="26894"/>
    <cellStyle name="Normal 3 4 9 3 3 2" xfId="45508"/>
    <cellStyle name="Normal 3 4 9 3 4" xfId="31178"/>
    <cellStyle name="Normal 3 4 9 3 4 2" xfId="49792"/>
    <cellStyle name="Normal 3 4 9 3 5" xfId="12052"/>
    <cellStyle name="Normal 3 4 9 3 6" xfId="34597"/>
    <cellStyle name="Normal 3 4 9 4" xfId="19742"/>
    <cellStyle name="Normal 3 4 9 4 2" xfId="38366"/>
    <cellStyle name="Normal 3 4 9 5" xfId="24517"/>
    <cellStyle name="Normal 3 4 9 5 2" xfId="43131"/>
    <cellStyle name="Normal 3 4 9 6" xfId="28801"/>
    <cellStyle name="Normal 3 4 9 6 2" xfId="47415"/>
    <cellStyle name="Normal 3 4 9 7" xfId="10538"/>
    <cellStyle name="Normal 3 4 9 8" xfId="33084"/>
    <cellStyle name="Normal 3 5" xfId="2782"/>
    <cellStyle name="Normal 3 5 10" xfId="28803"/>
    <cellStyle name="Normal 3 5 10 2" xfId="47417"/>
    <cellStyle name="Normal 3 5 11" xfId="10540"/>
    <cellStyle name="Normal 3 5 12" xfId="33086"/>
    <cellStyle name="Normal 3 5 2" xfId="2783"/>
    <cellStyle name="Normal 3 5 2 2" xfId="2784"/>
    <cellStyle name="Normal 3 5 2 2 2" xfId="9029"/>
    <cellStyle name="Normal 3 5 2 2 2 2" xfId="22613"/>
    <cellStyle name="Normal 3 5 2 2 2 2 2" xfId="41232"/>
    <cellStyle name="Normal 3 5 2 2 2 3" xfId="26898"/>
    <cellStyle name="Normal 3 5 2 2 2 3 2" xfId="45512"/>
    <cellStyle name="Normal 3 5 2 2 2 4" xfId="31182"/>
    <cellStyle name="Normal 3 5 2 2 2 4 2" xfId="49796"/>
    <cellStyle name="Normal 3 5 2 2 2 5" xfId="12056"/>
    <cellStyle name="Normal 3 5 2 2 2 6" xfId="34601"/>
    <cellStyle name="Normal 3 5 2 2 3" xfId="19746"/>
    <cellStyle name="Normal 3 5 2 2 3 2" xfId="38370"/>
    <cellStyle name="Normal 3 5 2 2 4" xfId="24521"/>
    <cellStyle name="Normal 3 5 2 2 4 2" xfId="43135"/>
    <cellStyle name="Normal 3 5 2 2 5" xfId="28805"/>
    <cellStyle name="Normal 3 5 2 2 5 2" xfId="47419"/>
    <cellStyle name="Normal 3 5 2 2 6" xfId="10542"/>
    <cellStyle name="Normal 3 5 2 2 7" xfId="33088"/>
    <cellStyle name="Normal 3 5 2 3" xfId="9028"/>
    <cellStyle name="Normal 3 5 2 3 2" xfId="22612"/>
    <cellStyle name="Normal 3 5 2 3 2 2" xfId="41231"/>
    <cellStyle name="Normal 3 5 2 3 3" xfId="26897"/>
    <cellStyle name="Normal 3 5 2 3 3 2" xfId="45511"/>
    <cellStyle name="Normal 3 5 2 3 4" xfId="31181"/>
    <cellStyle name="Normal 3 5 2 3 4 2" xfId="49795"/>
    <cellStyle name="Normal 3 5 2 3 5" xfId="12055"/>
    <cellStyle name="Normal 3 5 2 3 6" xfId="34600"/>
    <cellStyle name="Normal 3 5 2 4" xfId="19745"/>
    <cellStyle name="Normal 3 5 2 4 2" xfId="38369"/>
    <cellStyle name="Normal 3 5 2 5" xfId="24520"/>
    <cellStyle name="Normal 3 5 2 5 2" xfId="43134"/>
    <cellStyle name="Normal 3 5 2 6" xfId="28804"/>
    <cellStyle name="Normal 3 5 2 6 2" xfId="47418"/>
    <cellStyle name="Normal 3 5 2 7" xfId="10541"/>
    <cellStyle name="Normal 3 5 2 8" xfId="33087"/>
    <cellStyle name="Normal 3 5 3" xfId="2785"/>
    <cellStyle name="Normal 3 5 3 2" xfId="2786"/>
    <cellStyle name="Normal 3 5 3 2 2" xfId="9031"/>
    <cellStyle name="Normal 3 5 3 2 2 2" xfId="22615"/>
    <cellStyle name="Normal 3 5 3 2 2 2 2" xfId="41234"/>
    <cellStyle name="Normal 3 5 3 2 2 3" xfId="26900"/>
    <cellStyle name="Normal 3 5 3 2 2 3 2" xfId="45514"/>
    <cellStyle name="Normal 3 5 3 2 2 4" xfId="31184"/>
    <cellStyle name="Normal 3 5 3 2 2 4 2" xfId="49798"/>
    <cellStyle name="Normal 3 5 3 2 2 5" xfId="12058"/>
    <cellStyle name="Normal 3 5 3 2 2 6" xfId="34603"/>
    <cellStyle name="Normal 3 5 3 2 3" xfId="19748"/>
    <cellStyle name="Normal 3 5 3 2 3 2" xfId="38372"/>
    <cellStyle name="Normal 3 5 3 2 4" xfId="24523"/>
    <cellStyle name="Normal 3 5 3 2 4 2" xfId="43137"/>
    <cellStyle name="Normal 3 5 3 2 5" xfId="28807"/>
    <cellStyle name="Normal 3 5 3 2 5 2" xfId="47421"/>
    <cellStyle name="Normal 3 5 3 2 6" xfId="10544"/>
    <cellStyle name="Normal 3 5 3 2 7" xfId="33090"/>
    <cellStyle name="Normal 3 5 3 3" xfId="2787"/>
    <cellStyle name="Normal 3 5 3 4" xfId="9030"/>
    <cellStyle name="Normal 3 5 3 4 2" xfId="22614"/>
    <cellStyle name="Normal 3 5 3 4 2 2" xfId="41233"/>
    <cellStyle name="Normal 3 5 3 4 3" xfId="26899"/>
    <cellStyle name="Normal 3 5 3 4 3 2" xfId="45513"/>
    <cellStyle name="Normal 3 5 3 4 4" xfId="31183"/>
    <cellStyle name="Normal 3 5 3 4 4 2" xfId="49797"/>
    <cellStyle name="Normal 3 5 3 4 5" xfId="12057"/>
    <cellStyle name="Normal 3 5 3 4 6" xfId="34602"/>
    <cellStyle name="Normal 3 5 3 5" xfId="19747"/>
    <cellStyle name="Normal 3 5 3 5 2" xfId="38371"/>
    <cellStyle name="Normal 3 5 3 6" xfId="24522"/>
    <cellStyle name="Normal 3 5 3 6 2" xfId="43136"/>
    <cellStyle name="Normal 3 5 3 7" xfId="28806"/>
    <cellStyle name="Normal 3 5 3 7 2" xfId="47420"/>
    <cellStyle name="Normal 3 5 3 8" xfId="10543"/>
    <cellStyle name="Normal 3 5 3 9" xfId="33089"/>
    <cellStyle name="Normal 3 5 4" xfId="2788"/>
    <cellStyle name="Normal 3 5 4 2" xfId="2789"/>
    <cellStyle name="Normal 3 5 4 2 2" xfId="9033"/>
    <cellStyle name="Normal 3 5 4 2 2 2" xfId="22617"/>
    <cellStyle name="Normal 3 5 4 2 2 2 2" xfId="41236"/>
    <cellStyle name="Normal 3 5 4 2 2 3" xfId="26902"/>
    <cellStyle name="Normal 3 5 4 2 2 3 2" xfId="45516"/>
    <cellStyle name="Normal 3 5 4 2 2 4" xfId="31186"/>
    <cellStyle name="Normal 3 5 4 2 2 4 2" xfId="49800"/>
    <cellStyle name="Normal 3 5 4 2 2 5" xfId="12060"/>
    <cellStyle name="Normal 3 5 4 2 2 6" xfId="34605"/>
    <cellStyle name="Normal 3 5 4 2 3" xfId="19750"/>
    <cellStyle name="Normal 3 5 4 2 3 2" xfId="38374"/>
    <cellStyle name="Normal 3 5 4 2 4" xfId="24525"/>
    <cellStyle name="Normal 3 5 4 2 4 2" xfId="43139"/>
    <cellStyle name="Normal 3 5 4 2 5" xfId="28809"/>
    <cellStyle name="Normal 3 5 4 2 5 2" xfId="47423"/>
    <cellStyle name="Normal 3 5 4 2 6" xfId="10546"/>
    <cellStyle name="Normal 3 5 4 2 7" xfId="33092"/>
    <cellStyle name="Normal 3 5 4 3" xfId="9032"/>
    <cellStyle name="Normal 3 5 4 3 2" xfId="22616"/>
    <cellStyle name="Normal 3 5 4 3 2 2" xfId="41235"/>
    <cellStyle name="Normal 3 5 4 3 3" xfId="26901"/>
    <cellStyle name="Normal 3 5 4 3 3 2" xfId="45515"/>
    <cellStyle name="Normal 3 5 4 3 4" xfId="31185"/>
    <cellStyle name="Normal 3 5 4 3 4 2" xfId="49799"/>
    <cellStyle name="Normal 3 5 4 3 5" xfId="12059"/>
    <cellStyle name="Normal 3 5 4 3 6" xfId="34604"/>
    <cellStyle name="Normal 3 5 4 4" xfId="19749"/>
    <cellStyle name="Normal 3 5 4 4 2" xfId="38373"/>
    <cellStyle name="Normal 3 5 4 5" xfId="24524"/>
    <cellStyle name="Normal 3 5 4 5 2" xfId="43138"/>
    <cellStyle name="Normal 3 5 4 6" xfId="28808"/>
    <cellStyle name="Normal 3 5 4 6 2" xfId="47422"/>
    <cellStyle name="Normal 3 5 4 7" xfId="10545"/>
    <cellStyle name="Normal 3 5 4 8" xfId="33091"/>
    <cellStyle name="Normal 3 5 5" xfId="2790"/>
    <cellStyle name="Normal 3 5 5 2" xfId="2791"/>
    <cellStyle name="Normal 3 5 5 2 2" xfId="9035"/>
    <cellStyle name="Normal 3 5 5 2 2 2" xfId="22619"/>
    <cellStyle name="Normal 3 5 5 2 2 2 2" xfId="41238"/>
    <cellStyle name="Normal 3 5 5 2 2 3" xfId="26904"/>
    <cellStyle name="Normal 3 5 5 2 2 3 2" xfId="45518"/>
    <cellStyle name="Normal 3 5 5 2 2 4" xfId="31188"/>
    <cellStyle name="Normal 3 5 5 2 2 4 2" xfId="49802"/>
    <cellStyle name="Normal 3 5 5 2 2 5" xfId="12062"/>
    <cellStyle name="Normal 3 5 5 2 2 6" xfId="34607"/>
    <cellStyle name="Normal 3 5 5 2 3" xfId="19752"/>
    <cellStyle name="Normal 3 5 5 2 3 2" xfId="38376"/>
    <cellStyle name="Normal 3 5 5 2 4" xfId="24527"/>
    <cellStyle name="Normal 3 5 5 2 4 2" xfId="43141"/>
    <cellStyle name="Normal 3 5 5 2 5" xfId="28811"/>
    <cellStyle name="Normal 3 5 5 2 5 2" xfId="47425"/>
    <cellStyle name="Normal 3 5 5 2 6" xfId="10548"/>
    <cellStyle name="Normal 3 5 5 2 7" xfId="33094"/>
    <cellStyle name="Normal 3 5 5 3" xfId="9034"/>
    <cellStyle name="Normal 3 5 5 3 2" xfId="22618"/>
    <cellStyle name="Normal 3 5 5 3 2 2" xfId="41237"/>
    <cellStyle name="Normal 3 5 5 3 3" xfId="26903"/>
    <cellStyle name="Normal 3 5 5 3 3 2" xfId="45517"/>
    <cellStyle name="Normal 3 5 5 3 4" xfId="31187"/>
    <cellStyle name="Normal 3 5 5 3 4 2" xfId="49801"/>
    <cellStyle name="Normal 3 5 5 3 5" xfId="12061"/>
    <cellStyle name="Normal 3 5 5 3 6" xfId="34606"/>
    <cellStyle name="Normal 3 5 5 4" xfId="19751"/>
    <cellStyle name="Normal 3 5 5 4 2" xfId="38375"/>
    <cellStyle name="Normal 3 5 5 5" xfId="24526"/>
    <cellStyle name="Normal 3 5 5 5 2" xfId="43140"/>
    <cellStyle name="Normal 3 5 5 6" xfId="28810"/>
    <cellStyle name="Normal 3 5 5 6 2" xfId="47424"/>
    <cellStyle name="Normal 3 5 5 7" xfId="10547"/>
    <cellStyle name="Normal 3 5 5 8" xfId="33093"/>
    <cellStyle name="Normal 3 5 6" xfId="2792"/>
    <cellStyle name="Normal 3 5 6 2" xfId="9036"/>
    <cellStyle name="Normal 3 5 6 2 2" xfId="22620"/>
    <cellStyle name="Normal 3 5 6 2 2 2" xfId="41239"/>
    <cellStyle name="Normal 3 5 6 2 3" xfId="26905"/>
    <cellStyle name="Normal 3 5 6 2 3 2" xfId="45519"/>
    <cellStyle name="Normal 3 5 6 2 4" xfId="31189"/>
    <cellStyle name="Normal 3 5 6 2 4 2" xfId="49803"/>
    <cellStyle name="Normal 3 5 6 2 5" xfId="12063"/>
    <cellStyle name="Normal 3 5 6 2 6" xfId="34608"/>
    <cellStyle name="Normal 3 5 6 3" xfId="19753"/>
    <cellStyle name="Normal 3 5 6 3 2" xfId="38377"/>
    <cellStyle name="Normal 3 5 6 4" xfId="24528"/>
    <cellStyle name="Normal 3 5 6 4 2" xfId="43142"/>
    <cellStyle name="Normal 3 5 6 5" xfId="28812"/>
    <cellStyle name="Normal 3 5 6 5 2" xfId="47426"/>
    <cellStyle name="Normal 3 5 6 6" xfId="10549"/>
    <cellStyle name="Normal 3 5 6 7" xfId="33095"/>
    <cellStyle name="Normal 3 5 7" xfId="9027"/>
    <cellStyle name="Normal 3 5 7 2" xfId="22611"/>
    <cellStyle name="Normal 3 5 7 2 2" xfId="41230"/>
    <cellStyle name="Normal 3 5 7 3" xfId="26896"/>
    <cellStyle name="Normal 3 5 7 3 2" xfId="45510"/>
    <cellStyle name="Normal 3 5 7 4" xfId="31180"/>
    <cellStyle name="Normal 3 5 7 4 2" xfId="49794"/>
    <cellStyle name="Normal 3 5 7 5" xfId="12054"/>
    <cellStyle name="Normal 3 5 7 6" xfId="34599"/>
    <cellStyle name="Normal 3 5 8" xfId="19744"/>
    <cellStyle name="Normal 3 5 8 2" xfId="38368"/>
    <cellStyle name="Normal 3 5 9" xfId="24519"/>
    <cellStyle name="Normal 3 5 9 2" xfId="43133"/>
    <cellStyle name="Normal 3 6" xfId="2793"/>
    <cellStyle name="Normal 3 6 2" xfId="2794"/>
    <cellStyle name="Normal 3 6 2 2" xfId="2795"/>
    <cellStyle name="Normal 3 6 2 2 2" xfId="9037"/>
    <cellStyle name="Normal 3 6 2 2 2 2" xfId="22621"/>
    <cellStyle name="Normal 3 6 2 2 2 2 2" xfId="41240"/>
    <cellStyle name="Normal 3 6 2 2 2 3" xfId="26906"/>
    <cellStyle name="Normal 3 6 2 2 2 3 2" xfId="45520"/>
    <cellStyle name="Normal 3 6 2 2 2 4" xfId="31190"/>
    <cellStyle name="Normal 3 6 2 2 2 4 2" xfId="49804"/>
    <cellStyle name="Normal 3 6 2 2 2 5" xfId="12064"/>
    <cellStyle name="Normal 3 6 2 2 2 6" xfId="34609"/>
    <cellStyle name="Normal 3 6 2 2 3" xfId="19754"/>
    <cellStyle name="Normal 3 6 2 2 3 2" xfId="38378"/>
    <cellStyle name="Normal 3 6 2 2 4" xfId="24529"/>
    <cellStyle name="Normal 3 6 2 2 4 2" xfId="43143"/>
    <cellStyle name="Normal 3 6 2 2 5" xfId="28813"/>
    <cellStyle name="Normal 3 6 2 2 5 2" xfId="47427"/>
    <cellStyle name="Normal 3 6 2 2 6" xfId="10550"/>
    <cellStyle name="Normal 3 6 2 2 7" xfId="33096"/>
    <cellStyle name="Normal 3 6 2 3" xfId="2796"/>
    <cellStyle name="Normal 3 6 2 3 2" xfId="9038"/>
    <cellStyle name="Normal 3 6 2 3 2 2" xfId="22622"/>
    <cellStyle name="Normal 3 6 2 3 2 2 2" xfId="41241"/>
    <cellStyle name="Normal 3 6 2 3 2 3" xfId="26907"/>
    <cellStyle name="Normal 3 6 2 3 2 3 2" xfId="45521"/>
    <cellStyle name="Normal 3 6 2 3 2 4" xfId="31191"/>
    <cellStyle name="Normal 3 6 2 3 2 4 2" xfId="49805"/>
    <cellStyle name="Normal 3 6 2 3 2 5" xfId="12065"/>
    <cellStyle name="Normal 3 6 2 3 2 6" xfId="34610"/>
    <cellStyle name="Normal 3 6 2 3 3" xfId="19755"/>
    <cellStyle name="Normal 3 6 2 3 3 2" xfId="38379"/>
    <cellStyle name="Normal 3 6 2 3 4" xfId="24530"/>
    <cellStyle name="Normal 3 6 2 3 4 2" xfId="43144"/>
    <cellStyle name="Normal 3 6 2 3 5" xfId="28814"/>
    <cellStyle name="Normal 3 6 2 3 5 2" xfId="47428"/>
    <cellStyle name="Normal 3 6 2 3 6" xfId="10551"/>
    <cellStyle name="Normal 3 6 2 3 7" xfId="33097"/>
    <cellStyle name="Normal 3 6 3" xfId="2797"/>
    <cellStyle name="Normal 3 6 3 2" xfId="2798"/>
    <cellStyle name="Normal 3 6 3 2 2" xfId="9040"/>
    <cellStyle name="Normal 3 6 3 2 2 2" xfId="22624"/>
    <cellStyle name="Normal 3 6 3 2 2 2 2" xfId="41243"/>
    <cellStyle name="Normal 3 6 3 2 2 3" xfId="26909"/>
    <cellStyle name="Normal 3 6 3 2 2 3 2" xfId="45523"/>
    <cellStyle name="Normal 3 6 3 2 2 4" xfId="31193"/>
    <cellStyle name="Normal 3 6 3 2 2 4 2" xfId="49807"/>
    <cellStyle name="Normal 3 6 3 2 2 5" xfId="12067"/>
    <cellStyle name="Normal 3 6 3 2 2 6" xfId="34612"/>
    <cellStyle name="Normal 3 6 3 2 3" xfId="19757"/>
    <cellStyle name="Normal 3 6 3 2 3 2" xfId="38381"/>
    <cellStyle name="Normal 3 6 3 2 4" xfId="24532"/>
    <cellStyle name="Normal 3 6 3 2 4 2" xfId="43146"/>
    <cellStyle name="Normal 3 6 3 2 5" xfId="28816"/>
    <cellStyle name="Normal 3 6 3 2 5 2" xfId="47430"/>
    <cellStyle name="Normal 3 6 3 2 6" xfId="10553"/>
    <cellStyle name="Normal 3 6 3 2 7" xfId="33099"/>
    <cellStyle name="Normal 3 6 3 3" xfId="9039"/>
    <cellStyle name="Normal 3 6 3 3 2" xfId="22623"/>
    <cellStyle name="Normal 3 6 3 3 2 2" xfId="41242"/>
    <cellStyle name="Normal 3 6 3 3 3" xfId="26908"/>
    <cellStyle name="Normal 3 6 3 3 3 2" xfId="45522"/>
    <cellStyle name="Normal 3 6 3 3 4" xfId="31192"/>
    <cellStyle name="Normal 3 6 3 3 4 2" xfId="49806"/>
    <cellStyle name="Normal 3 6 3 3 5" xfId="12066"/>
    <cellStyle name="Normal 3 6 3 3 6" xfId="34611"/>
    <cellStyle name="Normal 3 6 3 4" xfId="19756"/>
    <cellStyle name="Normal 3 6 3 4 2" xfId="38380"/>
    <cellStyle name="Normal 3 6 3 5" xfId="24531"/>
    <cellStyle name="Normal 3 6 3 5 2" xfId="43145"/>
    <cellStyle name="Normal 3 6 3 6" xfId="28815"/>
    <cellStyle name="Normal 3 6 3 6 2" xfId="47429"/>
    <cellStyle name="Normal 3 6 3 7" xfId="10552"/>
    <cellStyle name="Normal 3 6 3 8" xfId="33098"/>
    <cellStyle name="Normal 3 6 4" xfId="2799"/>
    <cellStyle name="Normal 3 6 4 2" xfId="2800"/>
    <cellStyle name="Normal 3 6 4 2 2" xfId="9042"/>
    <cellStyle name="Normal 3 6 4 2 2 2" xfId="22626"/>
    <cellStyle name="Normal 3 6 4 2 2 2 2" xfId="41245"/>
    <cellStyle name="Normal 3 6 4 2 2 3" xfId="26911"/>
    <cellStyle name="Normal 3 6 4 2 2 3 2" xfId="45525"/>
    <cellStyle name="Normal 3 6 4 2 2 4" xfId="31195"/>
    <cellStyle name="Normal 3 6 4 2 2 4 2" xfId="49809"/>
    <cellStyle name="Normal 3 6 4 2 2 5" xfId="12069"/>
    <cellStyle name="Normal 3 6 4 2 2 6" xfId="34614"/>
    <cellStyle name="Normal 3 6 4 2 3" xfId="19759"/>
    <cellStyle name="Normal 3 6 4 2 3 2" xfId="38383"/>
    <cellStyle name="Normal 3 6 4 2 4" xfId="24534"/>
    <cellStyle name="Normal 3 6 4 2 4 2" xfId="43148"/>
    <cellStyle name="Normal 3 6 4 2 5" xfId="28818"/>
    <cellStyle name="Normal 3 6 4 2 5 2" xfId="47432"/>
    <cellStyle name="Normal 3 6 4 2 6" xfId="10555"/>
    <cellStyle name="Normal 3 6 4 2 7" xfId="33101"/>
    <cellStyle name="Normal 3 6 4 3" xfId="9041"/>
    <cellStyle name="Normal 3 6 4 3 2" xfId="22625"/>
    <cellStyle name="Normal 3 6 4 3 2 2" xfId="41244"/>
    <cellStyle name="Normal 3 6 4 3 3" xfId="26910"/>
    <cellStyle name="Normal 3 6 4 3 3 2" xfId="45524"/>
    <cellStyle name="Normal 3 6 4 3 4" xfId="31194"/>
    <cellStyle name="Normal 3 6 4 3 4 2" xfId="49808"/>
    <cellStyle name="Normal 3 6 4 3 5" xfId="12068"/>
    <cellStyle name="Normal 3 6 4 3 6" xfId="34613"/>
    <cellStyle name="Normal 3 6 4 4" xfId="19758"/>
    <cellStyle name="Normal 3 6 4 4 2" xfId="38382"/>
    <cellStyle name="Normal 3 6 4 5" xfId="24533"/>
    <cellStyle name="Normal 3 6 4 5 2" xfId="43147"/>
    <cellStyle name="Normal 3 6 4 6" xfId="28817"/>
    <cellStyle name="Normal 3 6 4 6 2" xfId="47431"/>
    <cellStyle name="Normal 3 6 4 7" xfId="10554"/>
    <cellStyle name="Normal 3 6 4 8" xfId="33100"/>
    <cellStyle name="Normal 3 6 5" xfId="2801"/>
    <cellStyle name="Normal 3 6 5 2" xfId="2802"/>
    <cellStyle name="Normal 3 6 5 2 2" xfId="9044"/>
    <cellStyle name="Normal 3 6 5 2 2 2" xfId="22628"/>
    <cellStyle name="Normal 3 6 5 2 2 2 2" xfId="41247"/>
    <cellStyle name="Normal 3 6 5 2 2 3" xfId="26913"/>
    <cellStyle name="Normal 3 6 5 2 2 3 2" xfId="45527"/>
    <cellStyle name="Normal 3 6 5 2 2 4" xfId="31197"/>
    <cellStyle name="Normal 3 6 5 2 2 4 2" xfId="49811"/>
    <cellStyle name="Normal 3 6 5 2 2 5" xfId="12071"/>
    <cellStyle name="Normal 3 6 5 2 2 6" xfId="34616"/>
    <cellStyle name="Normal 3 6 5 2 3" xfId="19761"/>
    <cellStyle name="Normal 3 6 5 2 3 2" xfId="38385"/>
    <cellStyle name="Normal 3 6 5 2 4" xfId="24536"/>
    <cellStyle name="Normal 3 6 5 2 4 2" xfId="43150"/>
    <cellStyle name="Normal 3 6 5 2 5" xfId="28820"/>
    <cellStyle name="Normal 3 6 5 2 5 2" xfId="47434"/>
    <cellStyle name="Normal 3 6 5 2 6" xfId="10557"/>
    <cellStyle name="Normal 3 6 5 2 7" xfId="33103"/>
    <cellStyle name="Normal 3 6 5 3" xfId="9043"/>
    <cellStyle name="Normal 3 6 5 3 2" xfId="22627"/>
    <cellStyle name="Normal 3 6 5 3 2 2" xfId="41246"/>
    <cellStyle name="Normal 3 6 5 3 3" xfId="26912"/>
    <cellStyle name="Normal 3 6 5 3 3 2" xfId="45526"/>
    <cellStyle name="Normal 3 6 5 3 4" xfId="31196"/>
    <cellStyle name="Normal 3 6 5 3 4 2" xfId="49810"/>
    <cellStyle name="Normal 3 6 5 3 5" xfId="12070"/>
    <cellStyle name="Normal 3 6 5 3 6" xfId="34615"/>
    <cellStyle name="Normal 3 6 5 4" xfId="19760"/>
    <cellStyle name="Normal 3 6 5 4 2" xfId="38384"/>
    <cellStyle name="Normal 3 6 5 5" xfId="24535"/>
    <cellStyle name="Normal 3 6 5 5 2" xfId="43149"/>
    <cellStyle name="Normal 3 6 5 6" xfId="28819"/>
    <cellStyle name="Normal 3 6 5 6 2" xfId="47433"/>
    <cellStyle name="Normal 3 6 5 7" xfId="10556"/>
    <cellStyle name="Normal 3 6 5 8" xfId="33102"/>
    <cellStyle name="Normal 3 6 6" xfId="2803"/>
    <cellStyle name="Normal 3 6 6 2" xfId="9045"/>
    <cellStyle name="Normal 3 6 6 2 2" xfId="22629"/>
    <cellStyle name="Normal 3 6 6 2 2 2" xfId="41248"/>
    <cellStyle name="Normal 3 6 6 2 3" xfId="26914"/>
    <cellStyle name="Normal 3 6 6 2 3 2" xfId="45528"/>
    <cellStyle name="Normal 3 6 6 2 4" xfId="31198"/>
    <cellStyle name="Normal 3 6 6 2 4 2" xfId="49812"/>
    <cellStyle name="Normal 3 6 6 2 5" xfId="12072"/>
    <cellStyle name="Normal 3 6 6 2 6" xfId="34617"/>
    <cellStyle name="Normal 3 6 6 3" xfId="19762"/>
    <cellStyle name="Normal 3 6 6 3 2" xfId="38386"/>
    <cellStyle name="Normal 3 6 6 4" xfId="24537"/>
    <cellStyle name="Normal 3 6 6 4 2" xfId="43151"/>
    <cellStyle name="Normal 3 6 6 5" xfId="28821"/>
    <cellStyle name="Normal 3 6 6 5 2" xfId="47435"/>
    <cellStyle name="Normal 3 6 6 6" xfId="10558"/>
    <cellStyle name="Normal 3 6 6 7" xfId="33104"/>
    <cellStyle name="Normal 3 6 7" xfId="2804"/>
    <cellStyle name="Normal 3 6 7 2" xfId="9046"/>
    <cellStyle name="Normal 3 6 7 2 2" xfId="22630"/>
    <cellStyle name="Normal 3 6 7 2 2 2" xfId="41249"/>
    <cellStyle name="Normal 3 6 7 2 3" xfId="26915"/>
    <cellStyle name="Normal 3 6 7 2 3 2" xfId="45529"/>
    <cellStyle name="Normal 3 6 7 2 4" xfId="31199"/>
    <cellStyle name="Normal 3 6 7 2 4 2" xfId="49813"/>
    <cellStyle name="Normal 3 6 7 2 5" xfId="12073"/>
    <cellStyle name="Normal 3 6 7 2 6" xfId="34618"/>
    <cellStyle name="Normal 3 6 7 3" xfId="19763"/>
    <cellStyle name="Normal 3 6 7 3 2" xfId="38387"/>
    <cellStyle name="Normal 3 6 7 4" xfId="24538"/>
    <cellStyle name="Normal 3 6 7 4 2" xfId="43152"/>
    <cellStyle name="Normal 3 6 7 5" xfId="28822"/>
    <cellStyle name="Normal 3 6 7 5 2" xfId="47436"/>
    <cellStyle name="Normal 3 6 7 6" xfId="10559"/>
    <cellStyle name="Normal 3 6 7 7" xfId="33105"/>
    <cellStyle name="Normal 3 7" xfId="2805"/>
    <cellStyle name="Normal 3 7 10" xfId="2806"/>
    <cellStyle name="Normal 3 7 10 2" xfId="2807"/>
    <cellStyle name="Normal 3 7 10 2 2" xfId="2808"/>
    <cellStyle name="Normal 3 7 11" xfId="2809"/>
    <cellStyle name="Normal 3 7 11 2" xfId="2810"/>
    <cellStyle name="Normal 3 7 12" xfId="2811"/>
    <cellStyle name="Normal 3 7 12 2" xfId="9047"/>
    <cellStyle name="Normal 3 7 12 2 2" xfId="22631"/>
    <cellStyle name="Normal 3 7 12 2 2 2" xfId="41250"/>
    <cellStyle name="Normal 3 7 12 2 3" xfId="26916"/>
    <cellStyle name="Normal 3 7 12 2 3 2" xfId="45530"/>
    <cellStyle name="Normal 3 7 12 2 4" xfId="31200"/>
    <cellStyle name="Normal 3 7 12 2 4 2" xfId="49814"/>
    <cellStyle name="Normal 3 7 12 2 5" xfId="12074"/>
    <cellStyle name="Normal 3 7 12 2 6" xfId="34619"/>
    <cellStyle name="Normal 3 7 12 3" xfId="19764"/>
    <cellStyle name="Normal 3 7 12 3 2" xfId="38388"/>
    <cellStyle name="Normal 3 7 12 4" xfId="24539"/>
    <cellStyle name="Normal 3 7 12 4 2" xfId="43153"/>
    <cellStyle name="Normal 3 7 12 5" xfId="28823"/>
    <cellStyle name="Normal 3 7 12 5 2" xfId="47437"/>
    <cellStyle name="Normal 3 7 12 6" xfId="10560"/>
    <cellStyle name="Normal 3 7 12 7" xfId="33106"/>
    <cellStyle name="Normal 3 7 2" xfId="2812"/>
    <cellStyle name="Normal 3 7 2 2" xfId="2813"/>
    <cellStyle name="Normal 3 7 2 2 2" xfId="9048"/>
    <cellStyle name="Normal 3 7 2 2 2 2" xfId="22632"/>
    <cellStyle name="Normal 3 7 2 2 2 2 2" xfId="41251"/>
    <cellStyle name="Normal 3 7 2 2 2 3" xfId="26917"/>
    <cellStyle name="Normal 3 7 2 2 2 3 2" xfId="45531"/>
    <cellStyle name="Normal 3 7 2 2 2 4" xfId="31201"/>
    <cellStyle name="Normal 3 7 2 2 2 4 2" xfId="49815"/>
    <cellStyle name="Normal 3 7 2 2 2 5" xfId="12075"/>
    <cellStyle name="Normal 3 7 2 2 2 6" xfId="34620"/>
    <cellStyle name="Normal 3 7 2 2 3" xfId="19765"/>
    <cellStyle name="Normal 3 7 2 2 3 2" xfId="38389"/>
    <cellStyle name="Normal 3 7 2 2 4" xfId="24540"/>
    <cellStyle name="Normal 3 7 2 2 4 2" xfId="43154"/>
    <cellStyle name="Normal 3 7 2 2 5" xfId="28824"/>
    <cellStyle name="Normal 3 7 2 2 5 2" xfId="47438"/>
    <cellStyle name="Normal 3 7 2 2 6" xfId="10561"/>
    <cellStyle name="Normal 3 7 2 2 7" xfId="33107"/>
    <cellStyle name="Normal 3 7 2 3" xfId="2814"/>
    <cellStyle name="Normal 3 7 2 4" xfId="2815"/>
    <cellStyle name="Normal 3 7 2 4 2" xfId="9049"/>
    <cellStyle name="Normal 3 7 2 4 2 2" xfId="22633"/>
    <cellStyle name="Normal 3 7 2 4 2 2 2" xfId="41252"/>
    <cellStyle name="Normal 3 7 2 4 2 3" xfId="26918"/>
    <cellStyle name="Normal 3 7 2 4 2 3 2" xfId="45532"/>
    <cellStyle name="Normal 3 7 2 4 2 4" xfId="31202"/>
    <cellStyle name="Normal 3 7 2 4 2 4 2" xfId="49816"/>
    <cellStyle name="Normal 3 7 2 4 2 5" xfId="12076"/>
    <cellStyle name="Normal 3 7 2 4 2 6" xfId="34621"/>
    <cellStyle name="Normal 3 7 2 4 3" xfId="19766"/>
    <cellStyle name="Normal 3 7 2 4 3 2" xfId="38390"/>
    <cellStyle name="Normal 3 7 2 4 4" xfId="24541"/>
    <cellStyle name="Normal 3 7 2 4 4 2" xfId="43155"/>
    <cellStyle name="Normal 3 7 2 4 5" xfId="28825"/>
    <cellStyle name="Normal 3 7 2 4 5 2" xfId="47439"/>
    <cellStyle name="Normal 3 7 2 4 6" xfId="10562"/>
    <cellStyle name="Normal 3 7 2 4 7" xfId="33108"/>
    <cellStyle name="Normal 3 7 2 5" xfId="2816"/>
    <cellStyle name="Normal 3 7 3" xfId="2817"/>
    <cellStyle name="Normal 3 7 3 2" xfId="2818"/>
    <cellStyle name="Normal 3 7 3 2 2" xfId="9051"/>
    <cellStyle name="Normal 3 7 3 2 2 2" xfId="22635"/>
    <cellStyle name="Normal 3 7 3 2 2 2 2" xfId="41254"/>
    <cellStyle name="Normal 3 7 3 2 2 3" xfId="26920"/>
    <cellStyle name="Normal 3 7 3 2 2 3 2" xfId="45534"/>
    <cellStyle name="Normal 3 7 3 2 2 4" xfId="31204"/>
    <cellStyle name="Normal 3 7 3 2 2 4 2" xfId="49818"/>
    <cellStyle name="Normal 3 7 3 2 2 5" xfId="12078"/>
    <cellStyle name="Normal 3 7 3 2 2 6" xfId="34623"/>
    <cellStyle name="Normal 3 7 3 2 3" xfId="19768"/>
    <cellStyle name="Normal 3 7 3 2 3 2" xfId="38392"/>
    <cellStyle name="Normal 3 7 3 2 4" xfId="24543"/>
    <cellStyle name="Normal 3 7 3 2 4 2" xfId="43157"/>
    <cellStyle name="Normal 3 7 3 2 5" xfId="28827"/>
    <cellStyle name="Normal 3 7 3 2 5 2" xfId="47441"/>
    <cellStyle name="Normal 3 7 3 2 6" xfId="10564"/>
    <cellStyle name="Normal 3 7 3 2 7" xfId="33110"/>
    <cellStyle name="Normal 3 7 3 3" xfId="9050"/>
    <cellStyle name="Normal 3 7 3 3 2" xfId="22634"/>
    <cellStyle name="Normal 3 7 3 3 2 2" xfId="41253"/>
    <cellStyle name="Normal 3 7 3 3 3" xfId="26919"/>
    <cellStyle name="Normal 3 7 3 3 3 2" xfId="45533"/>
    <cellStyle name="Normal 3 7 3 3 4" xfId="31203"/>
    <cellStyle name="Normal 3 7 3 3 4 2" xfId="49817"/>
    <cellStyle name="Normal 3 7 3 3 5" xfId="12077"/>
    <cellStyle name="Normal 3 7 3 3 6" xfId="34622"/>
    <cellStyle name="Normal 3 7 3 4" xfId="19767"/>
    <cellStyle name="Normal 3 7 3 4 2" xfId="38391"/>
    <cellStyle name="Normal 3 7 3 5" xfId="24542"/>
    <cellStyle name="Normal 3 7 3 5 2" xfId="43156"/>
    <cellStyle name="Normal 3 7 3 6" xfId="28826"/>
    <cellStyle name="Normal 3 7 3 6 2" xfId="47440"/>
    <cellStyle name="Normal 3 7 3 7" xfId="10563"/>
    <cellStyle name="Normal 3 7 3 8" xfId="33109"/>
    <cellStyle name="Normal 3 7 4" xfId="2819"/>
    <cellStyle name="Normal 3 7 4 2" xfId="2820"/>
    <cellStyle name="Normal 3 7 4 2 2" xfId="9053"/>
    <cellStyle name="Normal 3 7 4 2 2 2" xfId="22637"/>
    <cellStyle name="Normal 3 7 4 2 2 2 2" xfId="41256"/>
    <cellStyle name="Normal 3 7 4 2 2 3" xfId="26922"/>
    <cellStyle name="Normal 3 7 4 2 2 3 2" xfId="45536"/>
    <cellStyle name="Normal 3 7 4 2 2 4" xfId="31206"/>
    <cellStyle name="Normal 3 7 4 2 2 4 2" xfId="49820"/>
    <cellStyle name="Normal 3 7 4 2 2 5" xfId="12080"/>
    <cellStyle name="Normal 3 7 4 2 2 6" xfId="34625"/>
    <cellStyle name="Normal 3 7 4 2 3" xfId="19770"/>
    <cellStyle name="Normal 3 7 4 2 3 2" xfId="38394"/>
    <cellStyle name="Normal 3 7 4 2 4" xfId="24545"/>
    <cellStyle name="Normal 3 7 4 2 4 2" xfId="43159"/>
    <cellStyle name="Normal 3 7 4 2 5" xfId="28829"/>
    <cellStyle name="Normal 3 7 4 2 5 2" xfId="47443"/>
    <cellStyle name="Normal 3 7 4 2 6" xfId="10566"/>
    <cellStyle name="Normal 3 7 4 2 7" xfId="33112"/>
    <cellStyle name="Normal 3 7 4 3" xfId="9052"/>
    <cellStyle name="Normal 3 7 4 3 2" xfId="22636"/>
    <cellStyle name="Normal 3 7 4 3 2 2" xfId="41255"/>
    <cellStyle name="Normal 3 7 4 3 3" xfId="26921"/>
    <cellStyle name="Normal 3 7 4 3 3 2" xfId="45535"/>
    <cellStyle name="Normal 3 7 4 3 4" xfId="31205"/>
    <cellStyle name="Normal 3 7 4 3 4 2" xfId="49819"/>
    <cellStyle name="Normal 3 7 4 3 5" xfId="12079"/>
    <cellStyle name="Normal 3 7 4 3 6" xfId="34624"/>
    <cellStyle name="Normal 3 7 4 4" xfId="19769"/>
    <cellStyle name="Normal 3 7 4 4 2" xfId="38393"/>
    <cellStyle name="Normal 3 7 4 5" xfId="24544"/>
    <cellStyle name="Normal 3 7 4 5 2" xfId="43158"/>
    <cellStyle name="Normal 3 7 4 6" xfId="28828"/>
    <cellStyle name="Normal 3 7 4 6 2" xfId="47442"/>
    <cellStyle name="Normal 3 7 4 7" xfId="10565"/>
    <cellStyle name="Normal 3 7 4 8" xfId="33111"/>
    <cellStyle name="Normal 3 7 5" xfId="2821"/>
    <cellStyle name="Normal 3 7 5 2" xfId="2822"/>
    <cellStyle name="Normal 3 7 5 2 2" xfId="9055"/>
    <cellStyle name="Normal 3 7 5 2 2 2" xfId="22639"/>
    <cellStyle name="Normal 3 7 5 2 2 2 2" xfId="41258"/>
    <cellStyle name="Normal 3 7 5 2 2 3" xfId="26924"/>
    <cellStyle name="Normal 3 7 5 2 2 3 2" xfId="45538"/>
    <cellStyle name="Normal 3 7 5 2 2 4" xfId="31208"/>
    <cellStyle name="Normal 3 7 5 2 2 4 2" xfId="49822"/>
    <cellStyle name="Normal 3 7 5 2 2 5" xfId="12082"/>
    <cellStyle name="Normal 3 7 5 2 2 6" xfId="34627"/>
    <cellStyle name="Normal 3 7 5 2 3" xfId="19772"/>
    <cellStyle name="Normal 3 7 5 2 3 2" xfId="38396"/>
    <cellStyle name="Normal 3 7 5 2 4" xfId="24547"/>
    <cellStyle name="Normal 3 7 5 2 4 2" xfId="43161"/>
    <cellStyle name="Normal 3 7 5 2 5" xfId="28831"/>
    <cellStyle name="Normal 3 7 5 2 5 2" xfId="47445"/>
    <cellStyle name="Normal 3 7 5 2 6" xfId="10568"/>
    <cellStyle name="Normal 3 7 5 2 7" xfId="33114"/>
    <cellStyle name="Normal 3 7 5 3" xfId="9054"/>
    <cellStyle name="Normal 3 7 5 3 2" xfId="22638"/>
    <cellStyle name="Normal 3 7 5 3 2 2" xfId="41257"/>
    <cellStyle name="Normal 3 7 5 3 3" xfId="26923"/>
    <cellStyle name="Normal 3 7 5 3 3 2" xfId="45537"/>
    <cellStyle name="Normal 3 7 5 3 4" xfId="31207"/>
    <cellStyle name="Normal 3 7 5 3 4 2" xfId="49821"/>
    <cellStyle name="Normal 3 7 5 3 5" xfId="12081"/>
    <cellStyle name="Normal 3 7 5 3 6" xfId="34626"/>
    <cellStyle name="Normal 3 7 5 4" xfId="19771"/>
    <cellStyle name="Normal 3 7 5 4 2" xfId="38395"/>
    <cellStyle name="Normal 3 7 5 5" xfId="24546"/>
    <cellStyle name="Normal 3 7 5 5 2" xfId="43160"/>
    <cellStyle name="Normal 3 7 5 6" xfId="28830"/>
    <cellStyle name="Normal 3 7 5 6 2" xfId="47444"/>
    <cellStyle name="Normal 3 7 5 7" xfId="10567"/>
    <cellStyle name="Normal 3 7 5 8" xfId="33113"/>
    <cellStyle name="Normal 3 7 6" xfId="2823"/>
    <cellStyle name="Normal 3 7 6 2" xfId="9056"/>
    <cellStyle name="Normal 3 7 6 2 2" xfId="22640"/>
    <cellStyle name="Normal 3 7 6 2 2 2" xfId="41259"/>
    <cellStyle name="Normal 3 7 6 2 3" xfId="26925"/>
    <cellStyle name="Normal 3 7 6 2 3 2" xfId="45539"/>
    <cellStyle name="Normal 3 7 6 2 4" xfId="31209"/>
    <cellStyle name="Normal 3 7 6 2 4 2" xfId="49823"/>
    <cellStyle name="Normal 3 7 6 2 5" xfId="12083"/>
    <cellStyle name="Normal 3 7 6 2 6" xfId="34628"/>
    <cellStyle name="Normal 3 7 6 3" xfId="19773"/>
    <cellStyle name="Normal 3 7 6 3 2" xfId="38397"/>
    <cellStyle name="Normal 3 7 6 4" xfId="24548"/>
    <cellStyle name="Normal 3 7 6 4 2" xfId="43162"/>
    <cellStyle name="Normal 3 7 6 5" xfId="28832"/>
    <cellStyle name="Normal 3 7 6 5 2" xfId="47446"/>
    <cellStyle name="Normal 3 7 6 6" xfId="10569"/>
    <cellStyle name="Normal 3 7 6 7" xfId="33115"/>
    <cellStyle name="Normal 3 7 7" xfId="2824"/>
    <cellStyle name="Normal 3 7 8" xfId="2825"/>
    <cellStyle name="Normal 3 7 8 2" xfId="2826"/>
    <cellStyle name="Normal 3 7 8 2 2" xfId="2827"/>
    <cellStyle name="Normal 3 7 9" xfId="2828"/>
    <cellStyle name="Normal 3 7 9 2" xfId="9057"/>
    <cellStyle name="Normal 3 7 9 2 2" xfId="22641"/>
    <cellStyle name="Normal 3 7 9 2 2 2" xfId="41260"/>
    <cellStyle name="Normal 3 7 9 2 3" xfId="26926"/>
    <cellStyle name="Normal 3 7 9 2 3 2" xfId="45540"/>
    <cellStyle name="Normal 3 7 9 2 4" xfId="31210"/>
    <cellStyle name="Normal 3 7 9 2 4 2" xfId="49824"/>
    <cellStyle name="Normal 3 7 9 2 5" xfId="12084"/>
    <cellStyle name="Normal 3 7 9 2 6" xfId="34629"/>
    <cellStyle name="Normal 3 7 9 3" xfId="19774"/>
    <cellStyle name="Normal 3 7 9 3 2" xfId="38398"/>
    <cellStyle name="Normal 3 7 9 4" xfId="24549"/>
    <cellStyle name="Normal 3 7 9 4 2" xfId="43163"/>
    <cellStyle name="Normal 3 7 9 5" xfId="28833"/>
    <cellStyle name="Normal 3 7 9 5 2" xfId="47447"/>
    <cellStyle name="Normal 3 7 9 6" xfId="10570"/>
    <cellStyle name="Normal 3 7 9 7" xfId="33116"/>
    <cellStyle name="Normal 3 8" xfId="2829"/>
    <cellStyle name="Normal 3 8 10" xfId="28834"/>
    <cellStyle name="Normal 3 8 10 2" xfId="47448"/>
    <cellStyle name="Normal 3 8 11" xfId="10571"/>
    <cellStyle name="Normal 3 8 12" xfId="33117"/>
    <cellStyle name="Normal 3 8 2" xfId="2830"/>
    <cellStyle name="Normal 3 8 2 2" xfId="2831"/>
    <cellStyle name="Normal 3 8 2 2 2" xfId="9060"/>
    <cellStyle name="Normal 3 8 2 2 2 2" xfId="22644"/>
    <cellStyle name="Normal 3 8 2 2 2 2 2" xfId="41263"/>
    <cellStyle name="Normal 3 8 2 2 2 3" xfId="26929"/>
    <cellStyle name="Normal 3 8 2 2 2 3 2" xfId="45543"/>
    <cellStyle name="Normal 3 8 2 2 2 4" xfId="31213"/>
    <cellStyle name="Normal 3 8 2 2 2 4 2" xfId="49827"/>
    <cellStyle name="Normal 3 8 2 2 2 5" xfId="12087"/>
    <cellStyle name="Normal 3 8 2 2 2 6" xfId="34632"/>
    <cellStyle name="Normal 3 8 2 2 3" xfId="19777"/>
    <cellStyle name="Normal 3 8 2 2 3 2" xfId="38401"/>
    <cellStyle name="Normal 3 8 2 2 4" xfId="24552"/>
    <cellStyle name="Normal 3 8 2 2 4 2" xfId="43166"/>
    <cellStyle name="Normal 3 8 2 2 5" xfId="28836"/>
    <cellStyle name="Normal 3 8 2 2 5 2" xfId="47450"/>
    <cellStyle name="Normal 3 8 2 2 6" xfId="10573"/>
    <cellStyle name="Normal 3 8 2 2 7" xfId="33119"/>
    <cellStyle name="Normal 3 8 2 3" xfId="9059"/>
    <cellStyle name="Normal 3 8 2 3 2" xfId="22643"/>
    <cellStyle name="Normal 3 8 2 3 2 2" xfId="41262"/>
    <cellStyle name="Normal 3 8 2 3 3" xfId="26928"/>
    <cellStyle name="Normal 3 8 2 3 3 2" xfId="45542"/>
    <cellStyle name="Normal 3 8 2 3 4" xfId="31212"/>
    <cellStyle name="Normal 3 8 2 3 4 2" xfId="49826"/>
    <cellStyle name="Normal 3 8 2 3 5" xfId="12086"/>
    <cellStyle name="Normal 3 8 2 3 6" xfId="34631"/>
    <cellStyle name="Normal 3 8 2 4" xfId="19776"/>
    <cellStyle name="Normal 3 8 2 4 2" xfId="38400"/>
    <cellStyle name="Normal 3 8 2 5" xfId="24551"/>
    <cellStyle name="Normal 3 8 2 5 2" xfId="43165"/>
    <cellStyle name="Normal 3 8 2 6" xfId="28835"/>
    <cellStyle name="Normal 3 8 2 6 2" xfId="47449"/>
    <cellStyle name="Normal 3 8 2 7" xfId="10572"/>
    <cellStyle name="Normal 3 8 2 8" xfId="33118"/>
    <cellStyle name="Normal 3 8 3" xfId="2832"/>
    <cellStyle name="Normal 3 8 3 2" xfId="2833"/>
    <cellStyle name="Normal 3 8 3 2 2" xfId="9062"/>
    <cellStyle name="Normal 3 8 3 2 2 2" xfId="22646"/>
    <cellStyle name="Normal 3 8 3 2 2 2 2" xfId="41265"/>
    <cellStyle name="Normal 3 8 3 2 2 3" xfId="26931"/>
    <cellStyle name="Normal 3 8 3 2 2 3 2" xfId="45545"/>
    <cellStyle name="Normal 3 8 3 2 2 4" xfId="31215"/>
    <cellStyle name="Normal 3 8 3 2 2 4 2" xfId="49829"/>
    <cellStyle name="Normal 3 8 3 2 2 5" xfId="12089"/>
    <cellStyle name="Normal 3 8 3 2 2 6" xfId="34634"/>
    <cellStyle name="Normal 3 8 3 2 3" xfId="19779"/>
    <cellStyle name="Normal 3 8 3 2 3 2" xfId="38403"/>
    <cellStyle name="Normal 3 8 3 2 4" xfId="24554"/>
    <cellStyle name="Normal 3 8 3 2 4 2" xfId="43168"/>
    <cellStyle name="Normal 3 8 3 2 5" xfId="28838"/>
    <cellStyle name="Normal 3 8 3 2 5 2" xfId="47452"/>
    <cellStyle name="Normal 3 8 3 2 6" xfId="10575"/>
    <cellStyle name="Normal 3 8 3 2 7" xfId="33121"/>
    <cellStyle name="Normal 3 8 3 3" xfId="9061"/>
    <cellStyle name="Normal 3 8 3 3 2" xfId="22645"/>
    <cellStyle name="Normal 3 8 3 3 2 2" xfId="41264"/>
    <cellStyle name="Normal 3 8 3 3 3" xfId="26930"/>
    <cellStyle name="Normal 3 8 3 3 3 2" xfId="45544"/>
    <cellStyle name="Normal 3 8 3 3 4" xfId="31214"/>
    <cellStyle name="Normal 3 8 3 3 4 2" xfId="49828"/>
    <cellStyle name="Normal 3 8 3 3 5" xfId="12088"/>
    <cellStyle name="Normal 3 8 3 3 6" xfId="34633"/>
    <cellStyle name="Normal 3 8 3 4" xfId="19778"/>
    <cellStyle name="Normal 3 8 3 4 2" xfId="38402"/>
    <cellStyle name="Normal 3 8 3 5" xfId="24553"/>
    <cellStyle name="Normal 3 8 3 5 2" xfId="43167"/>
    <cellStyle name="Normal 3 8 3 6" xfId="28837"/>
    <cellStyle name="Normal 3 8 3 6 2" xfId="47451"/>
    <cellStyle name="Normal 3 8 3 7" xfId="10574"/>
    <cellStyle name="Normal 3 8 3 8" xfId="33120"/>
    <cellStyle name="Normal 3 8 4" xfId="2834"/>
    <cellStyle name="Normal 3 8 4 2" xfId="2835"/>
    <cellStyle name="Normal 3 8 4 2 2" xfId="9064"/>
    <cellStyle name="Normal 3 8 4 2 2 2" xfId="22648"/>
    <cellStyle name="Normal 3 8 4 2 2 2 2" xfId="41267"/>
    <cellStyle name="Normal 3 8 4 2 2 3" xfId="26933"/>
    <cellStyle name="Normal 3 8 4 2 2 3 2" xfId="45547"/>
    <cellStyle name="Normal 3 8 4 2 2 4" xfId="31217"/>
    <cellStyle name="Normal 3 8 4 2 2 4 2" xfId="49831"/>
    <cellStyle name="Normal 3 8 4 2 2 5" xfId="12091"/>
    <cellStyle name="Normal 3 8 4 2 2 6" xfId="34636"/>
    <cellStyle name="Normal 3 8 4 2 3" xfId="19781"/>
    <cellStyle name="Normal 3 8 4 2 3 2" xfId="38405"/>
    <cellStyle name="Normal 3 8 4 2 4" xfId="24556"/>
    <cellStyle name="Normal 3 8 4 2 4 2" xfId="43170"/>
    <cellStyle name="Normal 3 8 4 2 5" xfId="28840"/>
    <cellStyle name="Normal 3 8 4 2 5 2" xfId="47454"/>
    <cellStyle name="Normal 3 8 4 2 6" xfId="10577"/>
    <cellStyle name="Normal 3 8 4 2 7" xfId="33123"/>
    <cellStyle name="Normal 3 8 4 3" xfId="9063"/>
    <cellStyle name="Normal 3 8 4 3 2" xfId="22647"/>
    <cellStyle name="Normal 3 8 4 3 2 2" xfId="41266"/>
    <cellStyle name="Normal 3 8 4 3 3" xfId="26932"/>
    <cellStyle name="Normal 3 8 4 3 3 2" xfId="45546"/>
    <cellStyle name="Normal 3 8 4 3 4" xfId="31216"/>
    <cellStyle name="Normal 3 8 4 3 4 2" xfId="49830"/>
    <cellStyle name="Normal 3 8 4 3 5" xfId="12090"/>
    <cellStyle name="Normal 3 8 4 3 6" xfId="34635"/>
    <cellStyle name="Normal 3 8 4 4" xfId="19780"/>
    <cellStyle name="Normal 3 8 4 4 2" xfId="38404"/>
    <cellStyle name="Normal 3 8 4 5" xfId="24555"/>
    <cellStyle name="Normal 3 8 4 5 2" xfId="43169"/>
    <cellStyle name="Normal 3 8 4 6" xfId="28839"/>
    <cellStyle name="Normal 3 8 4 6 2" xfId="47453"/>
    <cellStyle name="Normal 3 8 4 7" xfId="10576"/>
    <cellStyle name="Normal 3 8 4 8" xfId="33122"/>
    <cellStyle name="Normal 3 8 5" xfId="2836"/>
    <cellStyle name="Normal 3 8 5 2" xfId="2837"/>
    <cellStyle name="Normal 3 8 5 2 2" xfId="9066"/>
    <cellStyle name="Normal 3 8 5 2 2 2" xfId="22650"/>
    <cellStyle name="Normal 3 8 5 2 2 2 2" xfId="41269"/>
    <cellStyle name="Normal 3 8 5 2 2 3" xfId="26935"/>
    <cellStyle name="Normal 3 8 5 2 2 3 2" xfId="45549"/>
    <cellStyle name="Normal 3 8 5 2 2 4" xfId="31219"/>
    <cellStyle name="Normal 3 8 5 2 2 4 2" xfId="49833"/>
    <cellStyle name="Normal 3 8 5 2 2 5" xfId="12093"/>
    <cellStyle name="Normal 3 8 5 2 2 6" xfId="34638"/>
    <cellStyle name="Normal 3 8 5 2 3" xfId="19783"/>
    <cellStyle name="Normal 3 8 5 2 3 2" xfId="38407"/>
    <cellStyle name="Normal 3 8 5 2 4" xfId="24558"/>
    <cellStyle name="Normal 3 8 5 2 4 2" xfId="43172"/>
    <cellStyle name="Normal 3 8 5 2 5" xfId="28842"/>
    <cellStyle name="Normal 3 8 5 2 5 2" xfId="47456"/>
    <cellStyle name="Normal 3 8 5 2 6" xfId="10579"/>
    <cellStyle name="Normal 3 8 5 2 7" xfId="33125"/>
    <cellStyle name="Normal 3 8 5 3" xfId="9065"/>
    <cellStyle name="Normal 3 8 5 3 2" xfId="22649"/>
    <cellStyle name="Normal 3 8 5 3 2 2" xfId="41268"/>
    <cellStyle name="Normal 3 8 5 3 3" xfId="26934"/>
    <cellStyle name="Normal 3 8 5 3 3 2" xfId="45548"/>
    <cellStyle name="Normal 3 8 5 3 4" xfId="31218"/>
    <cellStyle name="Normal 3 8 5 3 4 2" xfId="49832"/>
    <cellStyle name="Normal 3 8 5 3 5" xfId="12092"/>
    <cellStyle name="Normal 3 8 5 3 6" xfId="34637"/>
    <cellStyle name="Normal 3 8 5 4" xfId="19782"/>
    <cellStyle name="Normal 3 8 5 4 2" xfId="38406"/>
    <cellStyle name="Normal 3 8 5 5" xfId="24557"/>
    <cellStyle name="Normal 3 8 5 5 2" xfId="43171"/>
    <cellStyle name="Normal 3 8 5 6" xfId="28841"/>
    <cellStyle name="Normal 3 8 5 6 2" xfId="47455"/>
    <cellStyle name="Normal 3 8 5 7" xfId="10578"/>
    <cellStyle name="Normal 3 8 5 8" xfId="33124"/>
    <cellStyle name="Normal 3 8 6" xfId="2838"/>
    <cellStyle name="Normal 3 8 6 2" xfId="9067"/>
    <cellStyle name="Normal 3 8 6 2 2" xfId="22651"/>
    <cellStyle name="Normal 3 8 6 2 2 2" xfId="41270"/>
    <cellStyle name="Normal 3 8 6 2 3" xfId="26936"/>
    <cellStyle name="Normal 3 8 6 2 3 2" xfId="45550"/>
    <cellStyle name="Normal 3 8 6 2 4" xfId="31220"/>
    <cellStyle name="Normal 3 8 6 2 4 2" xfId="49834"/>
    <cellStyle name="Normal 3 8 6 2 5" xfId="12094"/>
    <cellStyle name="Normal 3 8 6 2 6" xfId="34639"/>
    <cellStyle name="Normal 3 8 6 3" xfId="19784"/>
    <cellStyle name="Normal 3 8 6 3 2" xfId="38408"/>
    <cellStyle name="Normal 3 8 6 4" xfId="24559"/>
    <cellStyle name="Normal 3 8 6 4 2" xfId="43173"/>
    <cellStyle name="Normal 3 8 6 5" xfId="28843"/>
    <cellStyle name="Normal 3 8 6 5 2" xfId="47457"/>
    <cellStyle name="Normal 3 8 6 6" xfId="10580"/>
    <cellStyle name="Normal 3 8 6 7" xfId="33126"/>
    <cellStyle name="Normal 3 8 7" xfId="9058"/>
    <cellStyle name="Normal 3 8 7 2" xfId="22642"/>
    <cellStyle name="Normal 3 8 7 2 2" xfId="41261"/>
    <cellStyle name="Normal 3 8 7 3" xfId="26927"/>
    <cellStyle name="Normal 3 8 7 3 2" xfId="45541"/>
    <cellStyle name="Normal 3 8 7 4" xfId="31211"/>
    <cellStyle name="Normal 3 8 7 4 2" xfId="49825"/>
    <cellStyle name="Normal 3 8 7 5" xfId="12085"/>
    <cellStyle name="Normal 3 8 7 6" xfId="34630"/>
    <cellStyle name="Normal 3 8 8" xfId="19775"/>
    <cellStyle name="Normal 3 8 8 2" xfId="38399"/>
    <cellStyle name="Normal 3 8 9" xfId="24550"/>
    <cellStyle name="Normal 3 8 9 2" xfId="43164"/>
    <cellStyle name="Normal 3 9" xfId="2839"/>
    <cellStyle name="Normal 3 9 10" xfId="28844"/>
    <cellStyle name="Normal 3 9 10 2" xfId="47458"/>
    <cellStyle name="Normal 3 9 11" xfId="10581"/>
    <cellStyle name="Normal 3 9 12" xfId="33127"/>
    <cellStyle name="Normal 3 9 2" xfId="2840"/>
    <cellStyle name="Normal 3 9 2 2" xfId="2841"/>
    <cellStyle name="Normal 3 9 2 2 2" xfId="9070"/>
    <cellStyle name="Normal 3 9 2 2 2 2" xfId="22654"/>
    <cellStyle name="Normal 3 9 2 2 2 2 2" xfId="41273"/>
    <cellStyle name="Normal 3 9 2 2 2 3" xfId="26939"/>
    <cellStyle name="Normal 3 9 2 2 2 3 2" xfId="45553"/>
    <cellStyle name="Normal 3 9 2 2 2 4" xfId="31223"/>
    <cellStyle name="Normal 3 9 2 2 2 4 2" xfId="49837"/>
    <cellStyle name="Normal 3 9 2 2 2 5" xfId="12097"/>
    <cellStyle name="Normal 3 9 2 2 2 6" xfId="34642"/>
    <cellStyle name="Normal 3 9 2 2 3" xfId="19787"/>
    <cellStyle name="Normal 3 9 2 2 3 2" xfId="38411"/>
    <cellStyle name="Normal 3 9 2 2 4" xfId="24562"/>
    <cellStyle name="Normal 3 9 2 2 4 2" xfId="43176"/>
    <cellStyle name="Normal 3 9 2 2 5" xfId="28846"/>
    <cellStyle name="Normal 3 9 2 2 5 2" xfId="47460"/>
    <cellStyle name="Normal 3 9 2 2 6" xfId="10583"/>
    <cellStyle name="Normal 3 9 2 2 7" xfId="33129"/>
    <cellStyle name="Normal 3 9 2 3" xfId="9069"/>
    <cellStyle name="Normal 3 9 2 3 2" xfId="22653"/>
    <cellStyle name="Normal 3 9 2 3 2 2" xfId="41272"/>
    <cellStyle name="Normal 3 9 2 3 3" xfId="26938"/>
    <cellStyle name="Normal 3 9 2 3 3 2" xfId="45552"/>
    <cellStyle name="Normal 3 9 2 3 4" xfId="31222"/>
    <cellStyle name="Normal 3 9 2 3 4 2" xfId="49836"/>
    <cellStyle name="Normal 3 9 2 3 5" xfId="12096"/>
    <cellStyle name="Normal 3 9 2 3 6" xfId="34641"/>
    <cellStyle name="Normal 3 9 2 4" xfId="19786"/>
    <cellStyle name="Normal 3 9 2 4 2" xfId="38410"/>
    <cellStyle name="Normal 3 9 2 5" xfId="24561"/>
    <cellStyle name="Normal 3 9 2 5 2" xfId="43175"/>
    <cellStyle name="Normal 3 9 2 6" xfId="28845"/>
    <cellStyle name="Normal 3 9 2 6 2" xfId="47459"/>
    <cellStyle name="Normal 3 9 2 7" xfId="10582"/>
    <cellStyle name="Normal 3 9 2 8" xfId="33128"/>
    <cellStyle name="Normal 3 9 3" xfId="2842"/>
    <cellStyle name="Normal 3 9 3 2" xfId="2843"/>
    <cellStyle name="Normal 3 9 3 2 2" xfId="9072"/>
    <cellStyle name="Normal 3 9 3 2 2 2" xfId="22656"/>
    <cellStyle name="Normal 3 9 3 2 2 2 2" xfId="41275"/>
    <cellStyle name="Normal 3 9 3 2 2 3" xfId="26941"/>
    <cellStyle name="Normal 3 9 3 2 2 3 2" xfId="45555"/>
    <cellStyle name="Normal 3 9 3 2 2 4" xfId="31225"/>
    <cellStyle name="Normal 3 9 3 2 2 4 2" xfId="49839"/>
    <cellStyle name="Normal 3 9 3 2 2 5" xfId="12099"/>
    <cellStyle name="Normal 3 9 3 2 2 6" xfId="34644"/>
    <cellStyle name="Normal 3 9 3 2 3" xfId="19789"/>
    <cellStyle name="Normal 3 9 3 2 3 2" xfId="38413"/>
    <cellStyle name="Normal 3 9 3 2 4" xfId="24564"/>
    <cellStyle name="Normal 3 9 3 2 4 2" xfId="43178"/>
    <cellStyle name="Normal 3 9 3 2 5" xfId="28848"/>
    <cellStyle name="Normal 3 9 3 2 5 2" xfId="47462"/>
    <cellStyle name="Normal 3 9 3 2 6" xfId="10585"/>
    <cellStyle name="Normal 3 9 3 2 7" xfId="33131"/>
    <cellStyle name="Normal 3 9 3 3" xfId="9071"/>
    <cellStyle name="Normal 3 9 3 3 2" xfId="22655"/>
    <cellStyle name="Normal 3 9 3 3 2 2" xfId="41274"/>
    <cellStyle name="Normal 3 9 3 3 3" xfId="26940"/>
    <cellStyle name="Normal 3 9 3 3 3 2" xfId="45554"/>
    <cellStyle name="Normal 3 9 3 3 4" xfId="31224"/>
    <cellStyle name="Normal 3 9 3 3 4 2" xfId="49838"/>
    <cellStyle name="Normal 3 9 3 3 5" xfId="12098"/>
    <cellStyle name="Normal 3 9 3 3 6" xfId="34643"/>
    <cellStyle name="Normal 3 9 3 4" xfId="19788"/>
    <cellStyle name="Normal 3 9 3 4 2" xfId="38412"/>
    <cellStyle name="Normal 3 9 3 5" xfId="24563"/>
    <cellStyle name="Normal 3 9 3 5 2" xfId="43177"/>
    <cellStyle name="Normal 3 9 3 6" xfId="28847"/>
    <cellStyle name="Normal 3 9 3 6 2" xfId="47461"/>
    <cellStyle name="Normal 3 9 3 7" xfId="10584"/>
    <cellStyle name="Normal 3 9 3 8" xfId="33130"/>
    <cellStyle name="Normal 3 9 4" xfId="2844"/>
    <cellStyle name="Normal 3 9 4 2" xfId="2845"/>
    <cellStyle name="Normal 3 9 4 2 2" xfId="9074"/>
    <cellStyle name="Normal 3 9 4 2 2 2" xfId="22658"/>
    <cellStyle name="Normal 3 9 4 2 2 2 2" xfId="41277"/>
    <cellStyle name="Normal 3 9 4 2 2 3" xfId="26943"/>
    <cellStyle name="Normal 3 9 4 2 2 3 2" xfId="45557"/>
    <cellStyle name="Normal 3 9 4 2 2 4" xfId="31227"/>
    <cellStyle name="Normal 3 9 4 2 2 4 2" xfId="49841"/>
    <cellStyle name="Normal 3 9 4 2 2 5" xfId="12101"/>
    <cellStyle name="Normal 3 9 4 2 2 6" xfId="34646"/>
    <cellStyle name="Normal 3 9 4 2 3" xfId="19791"/>
    <cellStyle name="Normal 3 9 4 2 3 2" xfId="38415"/>
    <cellStyle name="Normal 3 9 4 2 4" xfId="24566"/>
    <cellStyle name="Normal 3 9 4 2 4 2" xfId="43180"/>
    <cellStyle name="Normal 3 9 4 2 5" xfId="28850"/>
    <cellStyle name="Normal 3 9 4 2 5 2" xfId="47464"/>
    <cellStyle name="Normal 3 9 4 2 6" xfId="10587"/>
    <cellStyle name="Normal 3 9 4 2 7" xfId="33133"/>
    <cellStyle name="Normal 3 9 4 3" xfId="9073"/>
    <cellStyle name="Normal 3 9 4 3 2" xfId="22657"/>
    <cellStyle name="Normal 3 9 4 3 2 2" xfId="41276"/>
    <cellStyle name="Normal 3 9 4 3 3" xfId="26942"/>
    <cellStyle name="Normal 3 9 4 3 3 2" xfId="45556"/>
    <cellStyle name="Normal 3 9 4 3 4" xfId="31226"/>
    <cellStyle name="Normal 3 9 4 3 4 2" xfId="49840"/>
    <cellStyle name="Normal 3 9 4 3 5" xfId="12100"/>
    <cellStyle name="Normal 3 9 4 3 6" xfId="34645"/>
    <cellStyle name="Normal 3 9 4 4" xfId="19790"/>
    <cellStyle name="Normal 3 9 4 4 2" xfId="38414"/>
    <cellStyle name="Normal 3 9 4 5" xfId="24565"/>
    <cellStyle name="Normal 3 9 4 5 2" xfId="43179"/>
    <cellStyle name="Normal 3 9 4 6" xfId="28849"/>
    <cellStyle name="Normal 3 9 4 6 2" xfId="47463"/>
    <cellStyle name="Normal 3 9 4 7" xfId="10586"/>
    <cellStyle name="Normal 3 9 4 8" xfId="33132"/>
    <cellStyle name="Normal 3 9 5" xfId="2846"/>
    <cellStyle name="Normal 3 9 5 2" xfId="2847"/>
    <cellStyle name="Normal 3 9 5 2 2" xfId="9076"/>
    <cellStyle name="Normal 3 9 5 2 2 2" xfId="22660"/>
    <cellStyle name="Normal 3 9 5 2 2 2 2" xfId="41279"/>
    <cellStyle name="Normal 3 9 5 2 2 3" xfId="26945"/>
    <cellStyle name="Normal 3 9 5 2 2 3 2" xfId="45559"/>
    <cellStyle name="Normal 3 9 5 2 2 4" xfId="31229"/>
    <cellStyle name="Normal 3 9 5 2 2 4 2" xfId="49843"/>
    <cellStyle name="Normal 3 9 5 2 2 5" xfId="12103"/>
    <cellStyle name="Normal 3 9 5 2 2 6" xfId="34648"/>
    <cellStyle name="Normal 3 9 5 2 3" xfId="19793"/>
    <cellStyle name="Normal 3 9 5 2 3 2" xfId="38417"/>
    <cellStyle name="Normal 3 9 5 2 4" xfId="24568"/>
    <cellStyle name="Normal 3 9 5 2 4 2" xfId="43182"/>
    <cellStyle name="Normal 3 9 5 2 5" xfId="28852"/>
    <cellStyle name="Normal 3 9 5 2 5 2" xfId="47466"/>
    <cellStyle name="Normal 3 9 5 2 6" xfId="10589"/>
    <cellStyle name="Normal 3 9 5 2 7" xfId="33135"/>
    <cellStyle name="Normal 3 9 5 3" xfId="9075"/>
    <cellStyle name="Normal 3 9 5 3 2" xfId="22659"/>
    <cellStyle name="Normal 3 9 5 3 2 2" xfId="41278"/>
    <cellStyle name="Normal 3 9 5 3 3" xfId="26944"/>
    <cellStyle name="Normal 3 9 5 3 3 2" xfId="45558"/>
    <cellStyle name="Normal 3 9 5 3 4" xfId="31228"/>
    <cellStyle name="Normal 3 9 5 3 4 2" xfId="49842"/>
    <cellStyle name="Normal 3 9 5 3 5" xfId="12102"/>
    <cellStyle name="Normal 3 9 5 3 6" xfId="34647"/>
    <cellStyle name="Normal 3 9 5 4" xfId="19792"/>
    <cellStyle name="Normal 3 9 5 4 2" xfId="38416"/>
    <cellStyle name="Normal 3 9 5 5" xfId="24567"/>
    <cellStyle name="Normal 3 9 5 5 2" xfId="43181"/>
    <cellStyle name="Normal 3 9 5 6" xfId="28851"/>
    <cellStyle name="Normal 3 9 5 6 2" xfId="47465"/>
    <cellStyle name="Normal 3 9 5 7" xfId="10588"/>
    <cellStyle name="Normal 3 9 5 8" xfId="33134"/>
    <cellStyle name="Normal 3 9 6" xfId="2848"/>
    <cellStyle name="Normal 3 9 6 2" xfId="9077"/>
    <cellStyle name="Normal 3 9 6 2 2" xfId="22661"/>
    <cellStyle name="Normal 3 9 6 2 2 2" xfId="41280"/>
    <cellStyle name="Normal 3 9 6 2 3" xfId="26946"/>
    <cellStyle name="Normal 3 9 6 2 3 2" xfId="45560"/>
    <cellStyle name="Normal 3 9 6 2 4" xfId="31230"/>
    <cellStyle name="Normal 3 9 6 2 4 2" xfId="49844"/>
    <cellStyle name="Normal 3 9 6 2 5" xfId="12104"/>
    <cellStyle name="Normal 3 9 6 2 6" xfId="34649"/>
    <cellStyle name="Normal 3 9 6 3" xfId="19794"/>
    <cellStyle name="Normal 3 9 6 3 2" xfId="38418"/>
    <cellStyle name="Normal 3 9 6 4" xfId="24569"/>
    <cellStyle name="Normal 3 9 6 4 2" xfId="43183"/>
    <cellStyle name="Normal 3 9 6 5" xfId="28853"/>
    <cellStyle name="Normal 3 9 6 5 2" xfId="47467"/>
    <cellStyle name="Normal 3 9 6 6" xfId="10590"/>
    <cellStyle name="Normal 3 9 6 7" xfId="33136"/>
    <cellStyle name="Normal 3 9 7" xfId="9068"/>
    <cellStyle name="Normal 3 9 7 2" xfId="22652"/>
    <cellStyle name="Normal 3 9 7 2 2" xfId="41271"/>
    <cellStyle name="Normal 3 9 7 3" xfId="26937"/>
    <cellStyle name="Normal 3 9 7 3 2" xfId="45551"/>
    <cellStyle name="Normal 3 9 7 4" xfId="31221"/>
    <cellStyle name="Normal 3 9 7 4 2" xfId="49835"/>
    <cellStyle name="Normal 3 9 7 5" xfId="12095"/>
    <cellStyle name="Normal 3 9 7 6" xfId="34640"/>
    <cellStyle name="Normal 3 9 8" xfId="19785"/>
    <cellStyle name="Normal 3 9 8 2" xfId="38409"/>
    <cellStyle name="Normal 3 9 9" xfId="24560"/>
    <cellStyle name="Normal 3 9 9 2" xfId="43174"/>
    <cellStyle name="Normal 30" xfId="2849"/>
    <cellStyle name="Normal 30 2" xfId="2850"/>
    <cellStyle name="Normal 30 2 2" xfId="2851"/>
    <cellStyle name="Normal 30 3" xfId="2852"/>
    <cellStyle name="Normal 31" xfId="2853"/>
    <cellStyle name="Normal 32" xfId="2854"/>
    <cellStyle name="Normal 32 2" xfId="2855"/>
    <cellStyle name="Normal 32 3" xfId="2856"/>
    <cellStyle name="Normal 32 4" xfId="9078"/>
    <cellStyle name="Normal 32 4 2" xfId="22662"/>
    <cellStyle name="Normal 32 4 2 2" xfId="41281"/>
    <cellStyle name="Normal 32 4 3" xfId="26947"/>
    <cellStyle name="Normal 32 4 3 2" xfId="45561"/>
    <cellStyle name="Normal 32 4 4" xfId="31231"/>
    <cellStyle name="Normal 32 4 4 2" xfId="49845"/>
    <cellStyle name="Normal 32 4 5" xfId="12105"/>
    <cellStyle name="Normal 32 4 6" xfId="34650"/>
    <cellStyle name="Normal 32 5" xfId="19795"/>
    <cellStyle name="Normal 32 5 2" xfId="38419"/>
    <cellStyle name="Normal 32 6" xfId="24570"/>
    <cellStyle name="Normal 32 6 2" xfId="43184"/>
    <cellStyle name="Normal 32 7" xfId="28854"/>
    <cellStyle name="Normal 32 7 2" xfId="47468"/>
    <cellStyle name="Normal 32 8" xfId="10591"/>
    <cellStyle name="Normal 32 9" xfId="33137"/>
    <cellStyle name="Normal 33" xfId="2857"/>
    <cellStyle name="Normal 33 2" xfId="2858"/>
    <cellStyle name="Normal 33 3" xfId="2859"/>
    <cellStyle name="Normal 33 4" xfId="9079"/>
    <cellStyle name="Normal 33 4 2" xfId="22663"/>
    <cellStyle name="Normal 33 4 2 2" xfId="41282"/>
    <cellStyle name="Normal 33 4 3" xfId="26948"/>
    <cellStyle name="Normal 33 4 3 2" xfId="45562"/>
    <cellStyle name="Normal 33 4 4" xfId="31232"/>
    <cellStyle name="Normal 33 4 4 2" xfId="49846"/>
    <cellStyle name="Normal 33 4 5" xfId="12106"/>
    <cellStyle name="Normal 33 4 6" xfId="34651"/>
    <cellStyle name="Normal 33 5" xfId="19796"/>
    <cellStyle name="Normal 33 5 2" xfId="38420"/>
    <cellStyle name="Normal 33 6" xfId="24571"/>
    <cellStyle name="Normal 33 6 2" xfId="43185"/>
    <cellStyle name="Normal 33 7" xfId="28855"/>
    <cellStyle name="Normal 33 7 2" xfId="47469"/>
    <cellStyle name="Normal 33 8" xfId="10592"/>
    <cellStyle name="Normal 33 9" xfId="33138"/>
    <cellStyle name="Normal 34" xfId="2860"/>
    <cellStyle name="Normal 34 2" xfId="2861"/>
    <cellStyle name="Normal 34 3" xfId="2862"/>
    <cellStyle name="Normal 34 4" xfId="9080"/>
    <cellStyle name="Normal 34 4 2" xfId="22664"/>
    <cellStyle name="Normal 34 4 2 2" xfId="41283"/>
    <cellStyle name="Normal 34 4 3" xfId="26949"/>
    <cellStyle name="Normal 34 4 3 2" xfId="45563"/>
    <cellStyle name="Normal 34 4 4" xfId="31233"/>
    <cellStyle name="Normal 34 4 4 2" xfId="49847"/>
    <cellStyle name="Normal 34 4 5" xfId="12107"/>
    <cellStyle name="Normal 34 4 6" xfId="34652"/>
    <cellStyle name="Normal 34 5" xfId="19797"/>
    <cellStyle name="Normal 34 5 2" xfId="38421"/>
    <cellStyle name="Normal 34 6" xfId="24572"/>
    <cellStyle name="Normal 34 6 2" xfId="43186"/>
    <cellStyle name="Normal 34 7" xfId="28856"/>
    <cellStyle name="Normal 34 7 2" xfId="47470"/>
    <cellStyle name="Normal 34 8" xfId="10593"/>
    <cellStyle name="Normal 34 9" xfId="33139"/>
    <cellStyle name="Normal 35" xfId="2863"/>
    <cellStyle name="Normal 35 2" xfId="2864"/>
    <cellStyle name="Normal 36" xfId="2865"/>
    <cellStyle name="Normal 36 2" xfId="2866"/>
    <cellStyle name="Normal 37" xfId="2867"/>
    <cellStyle name="Normal 37 2" xfId="2868"/>
    <cellStyle name="Normal 38" xfId="2869"/>
    <cellStyle name="Normal 38 2" xfId="2870"/>
    <cellStyle name="Normal 38 2 2" xfId="2871"/>
    <cellStyle name="Normal 38 2 3" xfId="2872"/>
    <cellStyle name="Normal 38 3" xfId="2873"/>
    <cellStyle name="Normal 39" xfId="2874"/>
    <cellStyle name="Normal 39 2" xfId="2875"/>
    <cellStyle name="Normal 39 2 2" xfId="2876"/>
    <cellStyle name="Normal 39 3" xfId="2877"/>
    <cellStyle name="Normal 4" xfId="9"/>
    <cellStyle name="Normal 4 10" xfId="2878"/>
    <cellStyle name="Normal 4 10 2" xfId="2879"/>
    <cellStyle name="Normal 4 10 2 2" xfId="9082"/>
    <cellStyle name="Normal 4 10 2 2 2" xfId="22666"/>
    <cellStyle name="Normal 4 10 2 2 2 2" xfId="41285"/>
    <cellStyle name="Normal 4 10 2 2 3" xfId="26951"/>
    <cellStyle name="Normal 4 10 2 2 3 2" xfId="45565"/>
    <cellStyle name="Normal 4 10 2 2 4" xfId="31235"/>
    <cellStyle name="Normal 4 10 2 2 4 2" xfId="49849"/>
    <cellStyle name="Normal 4 10 2 2 5" xfId="12109"/>
    <cellStyle name="Normal 4 10 2 2 6" xfId="34654"/>
    <cellStyle name="Normal 4 10 2 3" xfId="19799"/>
    <cellStyle name="Normal 4 10 2 3 2" xfId="38423"/>
    <cellStyle name="Normal 4 10 2 4" xfId="24574"/>
    <cellStyle name="Normal 4 10 2 4 2" xfId="43188"/>
    <cellStyle name="Normal 4 10 2 5" xfId="28858"/>
    <cellStyle name="Normal 4 10 2 5 2" xfId="47472"/>
    <cellStyle name="Normal 4 10 2 6" xfId="10595"/>
    <cellStyle name="Normal 4 10 2 7" xfId="33141"/>
    <cellStyle name="Normal 4 10 3" xfId="9081"/>
    <cellStyle name="Normal 4 10 3 2" xfId="22665"/>
    <cellStyle name="Normal 4 10 3 2 2" xfId="41284"/>
    <cellStyle name="Normal 4 10 3 3" xfId="26950"/>
    <cellStyle name="Normal 4 10 3 3 2" xfId="45564"/>
    <cellStyle name="Normal 4 10 3 4" xfId="31234"/>
    <cellStyle name="Normal 4 10 3 4 2" xfId="49848"/>
    <cellStyle name="Normal 4 10 3 5" xfId="12108"/>
    <cellStyle name="Normal 4 10 3 6" xfId="34653"/>
    <cellStyle name="Normal 4 10 4" xfId="19798"/>
    <cellStyle name="Normal 4 10 4 2" xfId="38422"/>
    <cellStyle name="Normal 4 10 5" xfId="24573"/>
    <cellStyle name="Normal 4 10 5 2" xfId="43187"/>
    <cellStyle name="Normal 4 10 6" xfId="28857"/>
    <cellStyle name="Normal 4 10 6 2" xfId="47471"/>
    <cellStyle name="Normal 4 10 7" xfId="10594"/>
    <cellStyle name="Normal 4 10 8" xfId="33140"/>
    <cellStyle name="Normal 4 11" xfId="2880"/>
    <cellStyle name="Normal 4 11 2" xfId="2881"/>
    <cellStyle name="Normal 4 11 2 2" xfId="9084"/>
    <cellStyle name="Normal 4 11 2 2 2" xfId="22668"/>
    <cellStyle name="Normal 4 11 2 2 2 2" xfId="41287"/>
    <cellStyle name="Normal 4 11 2 2 3" xfId="26953"/>
    <cellStyle name="Normal 4 11 2 2 3 2" xfId="45567"/>
    <cellStyle name="Normal 4 11 2 2 4" xfId="31237"/>
    <cellStyle name="Normal 4 11 2 2 4 2" xfId="49851"/>
    <cellStyle name="Normal 4 11 2 2 5" xfId="12111"/>
    <cellStyle name="Normal 4 11 2 2 6" xfId="34656"/>
    <cellStyle name="Normal 4 11 2 3" xfId="19801"/>
    <cellStyle name="Normal 4 11 2 3 2" xfId="38425"/>
    <cellStyle name="Normal 4 11 2 4" xfId="24576"/>
    <cellStyle name="Normal 4 11 2 4 2" xfId="43190"/>
    <cellStyle name="Normal 4 11 2 5" xfId="28860"/>
    <cellStyle name="Normal 4 11 2 5 2" xfId="47474"/>
    <cellStyle name="Normal 4 11 2 6" xfId="10597"/>
    <cellStyle name="Normal 4 11 2 7" xfId="33143"/>
    <cellStyle name="Normal 4 11 3" xfId="9083"/>
    <cellStyle name="Normal 4 11 3 2" xfId="22667"/>
    <cellStyle name="Normal 4 11 3 2 2" xfId="41286"/>
    <cellStyle name="Normal 4 11 3 3" xfId="26952"/>
    <cellStyle name="Normal 4 11 3 3 2" xfId="45566"/>
    <cellStyle name="Normal 4 11 3 4" xfId="31236"/>
    <cellStyle name="Normal 4 11 3 4 2" xfId="49850"/>
    <cellStyle name="Normal 4 11 3 5" xfId="12110"/>
    <cellStyle name="Normal 4 11 3 6" xfId="34655"/>
    <cellStyle name="Normal 4 11 4" xfId="19800"/>
    <cellStyle name="Normal 4 11 4 2" xfId="38424"/>
    <cellStyle name="Normal 4 11 5" xfId="24575"/>
    <cellStyle name="Normal 4 11 5 2" xfId="43189"/>
    <cellStyle name="Normal 4 11 6" xfId="28859"/>
    <cellStyle name="Normal 4 11 6 2" xfId="47473"/>
    <cellStyle name="Normal 4 11 7" xfId="10596"/>
    <cellStyle name="Normal 4 11 8" xfId="33142"/>
    <cellStyle name="Normal 4 12" xfId="2882"/>
    <cellStyle name="Normal 4 12 2" xfId="2883"/>
    <cellStyle name="Normal 4 12 2 2" xfId="9086"/>
    <cellStyle name="Normal 4 12 2 2 2" xfId="22670"/>
    <cellStyle name="Normal 4 12 2 2 2 2" xfId="41289"/>
    <cellStyle name="Normal 4 12 2 2 3" xfId="26955"/>
    <cellStyle name="Normal 4 12 2 2 3 2" xfId="45569"/>
    <cellStyle name="Normal 4 12 2 2 4" xfId="31239"/>
    <cellStyle name="Normal 4 12 2 2 4 2" xfId="49853"/>
    <cellStyle name="Normal 4 12 2 2 5" xfId="12113"/>
    <cellStyle name="Normal 4 12 2 2 6" xfId="34658"/>
    <cellStyle name="Normal 4 12 2 3" xfId="19803"/>
    <cellStyle name="Normal 4 12 2 3 2" xfId="38427"/>
    <cellStyle name="Normal 4 12 2 4" xfId="24578"/>
    <cellStyle name="Normal 4 12 2 4 2" xfId="43192"/>
    <cellStyle name="Normal 4 12 2 5" xfId="28862"/>
    <cellStyle name="Normal 4 12 2 5 2" xfId="47476"/>
    <cellStyle name="Normal 4 12 2 6" xfId="10599"/>
    <cellStyle name="Normal 4 12 2 7" xfId="33145"/>
    <cellStyle name="Normal 4 12 3" xfId="9085"/>
    <cellStyle name="Normal 4 12 3 2" xfId="22669"/>
    <cellStyle name="Normal 4 12 3 2 2" xfId="41288"/>
    <cellStyle name="Normal 4 12 3 3" xfId="26954"/>
    <cellStyle name="Normal 4 12 3 3 2" xfId="45568"/>
    <cellStyle name="Normal 4 12 3 4" xfId="31238"/>
    <cellStyle name="Normal 4 12 3 4 2" xfId="49852"/>
    <cellStyle name="Normal 4 12 3 5" xfId="12112"/>
    <cellStyle name="Normal 4 12 3 6" xfId="34657"/>
    <cellStyle name="Normal 4 12 4" xfId="19802"/>
    <cellStyle name="Normal 4 12 4 2" xfId="38426"/>
    <cellStyle name="Normal 4 12 5" xfId="24577"/>
    <cellStyle name="Normal 4 12 5 2" xfId="43191"/>
    <cellStyle name="Normal 4 12 6" xfId="28861"/>
    <cellStyle name="Normal 4 12 6 2" xfId="47475"/>
    <cellStyle name="Normal 4 12 7" xfId="10598"/>
    <cellStyle name="Normal 4 12 8" xfId="33144"/>
    <cellStyle name="Normal 4 13" xfId="2884"/>
    <cellStyle name="Normal 4 13 2" xfId="2885"/>
    <cellStyle name="Normal 4 13 2 2" xfId="9088"/>
    <cellStyle name="Normal 4 13 2 2 2" xfId="22672"/>
    <cellStyle name="Normal 4 13 2 2 2 2" xfId="41291"/>
    <cellStyle name="Normal 4 13 2 2 3" xfId="26957"/>
    <cellStyle name="Normal 4 13 2 2 3 2" xfId="45571"/>
    <cellStyle name="Normal 4 13 2 2 4" xfId="31241"/>
    <cellStyle name="Normal 4 13 2 2 4 2" xfId="49855"/>
    <cellStyle name="Normal 4 13 2 2 5" xfId="12115"/>
    <cellStyle name="Normal 4 13 2 2 6" xfId="34660"/>
    <cellStyle name="Normal 4 13 2 3" xfId="19805"/>
    <cellStyle name="Normal 4 13 2 3 2" xfId="38429"/>
    <cellStyle name="Normal 4 13 2 4" xfId="24580"/>
    <cellStyle name="Normal 4 13 2 4 2" xfId="43194"/>
    <cellStyle name="Normal 4 13 2 5" xfId="28864"/>
    <cellStyle name="Normal 4 13 2 5 2" xfId="47478"/>
    <cellStyle name="Normal 4 13 2 6" xfId="10601"/>
    <cellStyle name="Normal 4 13 2 7" xfId="33147"/>
    <cellStyle name="Normal 4 13 3" xfId="9087"/>
    <cellStyle name="Normal 4 13 3 2" xfId="22671"/>
    <cellStyle name="Normal 4 13 3 2 2" xfId="41290"/>
    <cellStyle name="Normal 4 13 3 3" xfId="26956"/>
    <cellStyle name="Normal 4 13 3 3 2" xfId="45570"/>
    <cellStyle name="Normal 4 13 3 4" xfId="31240"/>
    <cellStyle name="Normal 4 13 3 4 2" xfId="49854"/>
    <cellStyle name="Normal 4 13 3 5" xfId="12114"/>
    <cellStyle name="Normal 4 13 3 6" xfId="34659"/>
    <cellStyle name="Normal 4 13 4" xfId="19804"/>
    <cellStyle name="Normal 4 13 4 2" xfId="38428"/>
    <cellStyle name="Normal 4 13 5" xfId="24579"/>
    <cellStyle name="Normal 4 13 5 2" xfId="43193"/>
    <cellStyle name="Normal 4 13 6" xfId="28863"/>
    <cellStyle name="Normal 4 13 6 2" xfId="47477"/>
    <cellStyle name="Normal 4 13 7" xfId="10600"/>
    <cellStyle name="Normal 4 13 8" xfId="33146"/>
    <cellStyle name="Normal 4 14" xfId="2886"/>
    <cellStyle name="Normal 4 14 2" xfId="2887"/>
    <cellStyle name="Normal 4 14 2 2" xfId="9090"/>
    <cellStyle name="Normal 4 14 2 2 2" xfId="22674"/>
    <cellStyle name="Normal 4 14 2 2 2 2" xfId="41293"/>
    <cellStyle name="Normal 4 14 2 2 3" xfId="26959"/>
    <cellStyle name="Normal 4 14 2 2 3 2" xfId="45573"/>
    <cellStyle name="Normal 4 14 2 2 4" xfId="31243"/>
    <cellStyle name="Normal 4 14 2 2 4 2" xfId="49857"/>
    <cellStyle name="Normal 4 14 2 2 5" xfId="12117"/>
    <cellStyle name="Normal 4 14 2 2 6" xfId="34662"/>
    <cellStyle name="Normal 4 14 2 3" xfId="19807"/>
    <cellStyle name="Normal 4 14 2 3 2" xfId="38431"/>
    <cellStyle name="Normal 4 14 2 4" xfId="24582"/>
    <cellStyle name="Normal 4 14 2 4 2" xfId="43196"/>
    <cellStyle name="Normal 4 14 2 5" xfId="28866"/>
    <cellStyle name="Normal 4 14 2 5 2" xfId="47480"/>
    <cellStyle name="Normal 4 14 2 6" xfId="10603"/>
    <cellStyle name="Normal 4 14 2 7" xfId="33149"/>
    <cellStyle name="Normal 4 14 3" xfId="9089"/>
    <cellStyle name="Normal 4 14 3 2" xfId="22673"/>
    <cellStyle name="Normal 4 14 3 2 2" xfId="41292"/>
    <cellStyle name="Normal 4 14 3 3" xfId="26958"/>
    <cellStyle name="Normal 4 14 3 3 2" xfId="45572"/>
    <cellStyle name="Normal 4 14 3 4" xfId="31242"/>
    <cellStyle name="Normal 4 14 3 4 2" xfId="49856"/>
    <cellStyle name="Normal 4 14 3 5" xfId="12116"/>
    <cellStyle name="Normal 4 14 3 6" xfId="34661"/>
    <cellStyle name="Normal 4 14 4" xfId="19806"/>
    <cellStyle name="Normal 4 14 4 2" xfId="38430"/>
    <cellStyle name="Normal 4 14 5" xfId="24581"/>
    <cellStyle name="Normal 4 14 5 2" xfId="43195"/>
    <cellStyle name="Normal 4 14 6" xfId="28865"/>
    <cellStyle name="Normal 4 14 6 2" xfId="47479"/>
    <cellStyle name="Normal 4 14 7" xfId="10602"/>
    <cellStyle name="Normal 4 14 8" xfId="33148"/>
    <cellStyle name="Normal 4 15" xfId="2888"/>
    <cellStyle name="Normal 4 15 2" xfId="2889"/>
    <cellStyle name="Normal 4 15 2 2" xfId="9092"/>
    <cellStyle name="Normal 4 15 2 2 2" xfId="22676"/>
    <cellStyle name="Normal 4 15 2 2 2 2" xfId="41295"/>
    <cellStyle name="Normal 4 15 2 2 3" xfId="26961"/>
    <cellStyle name="Normal 4 15 2 2 3 2" xfId="45575"/>
    <cellStyle name="Normal 4 15 2 2 4" xfId="31245"/>
    <cellStyle name="Normal 4 15 2 2 4 2" xfId="49859"/>
    <cellStyle name="Normal 4 15 2 2 5" xfId="12119"/>
    <cellStyle name="Normal 4 15 2 2 6" xfId="34664"/>
    <cellStyle name="Normal 4 15 2 3" xfId="19809"/>
    <cellStyle name="Normal 4 15 2 3 2" xfId="38433"/>
    <cellStyle name="Normal 4 15 2 4" xfId="24584"/>
    <cellStyle name="Normal 4 15 2 4 2" xfId="43198"/>
    <cellStyle name="Normal 4 15 2 5" xfId="28868"/>
    <cellStyle name="Normal 4 15 2 5 2" xfId="47482"/>
    <cellStyle name="Normal 4 15 2 6" xfId="10605"/>
    <cellStyle name="Normal 4 15 2 7" xfId="33151"/>
    <cellStyle name="Normal 4 15 3" xfId="9091"/>
    <cellStyle name="Normal 4 15 3 2" xfId="22675"/>
    <cellStyle name="Normal 4 15 3 2 2" xfId="41294"/>
    <cellStyle name="Normal 4 15 3 3" xfId="26960"/>
    <cellStyle name="Normal 4 15 3 3 2" xfId="45574"/>
    <cellStyle name="Normal 4 15 3 4" xfId="31244"/>
    <cellStyle name="Normal 4 15 3 4 2" xfId="49858"/>
    <cellStyle name="Normal 4 15 3 5" xfId="12118"/>
    <cellStyle name="Normal 4 15 3 6" xfId="34663"/>
    <cellStyle name="Normal 4 15 4" xfId="19808"/>
    <cellStyle name="Normal 4 15 4 2" xfId="38432"/>
    <cellStyle name="Normal 4 15 5" xfId="24583"/>
    <cellStyle name="Normal 4 15 5 2" xfId="43197"/>
    <cellStyle name="Normal 4 15 6" xfId="28867"/>
    <cellStyle name="Normal 4 15 6 2" xfId="47481"/>
    <cellStyle name="Normal 4 15 7" xfId="10604"/>
    <cellStyle name="Normal 4 15 8" xfId="33150"/>
    <cellStyle name="Normal 4 16" xfId="2890"/>
    <cellStyle name="Normal 4 16 2" xfId="9093"/>
    <cellStyle name="Normal 4 16 2 2" xfId="22677"/>
    <cellStyle name="Normal 4 16 2 2 2" xfId="41296"/>
    <cellStyle name="Normal 4 16 2 3" xfId="26962"/>
    <cellStyle name="Normal 4 16 2 3 2" xfId="45576"/>
    <cellStyle name="Normal 4 16 2 4" xfId="31246"/>
    <cellStyle name="Normal 4 16 2 4 2" xfId="49860"/>
    <cellStyle name="Normal 4 16 2 5" xfId="12120"/>
    <cellStyle name="Normal 4 16 2 6" xfId="34665"/>
    <cellStyle name="Normal 4 16 3" xfId="19810"/>
    <cellStyle name="Normal 4 16 3 2" xfId="38434"/>
    <cellStyle name="Normal 4 16 4" xfId="24585"/>
    <cellStyle name="Normal 4 16 4 2" xfId="43199"/>
    <cellStyle name="Normal 4 16 5" xfId="28869"/>
    <cellStyle name="Normal 4 16 5 2" xfId="47483"/>
    <cellStyle name="Normal 4 16 6" xfId="10606"/>
    <cellStyle name="Normal 4 16 7" xfId="33152"/>
    <cellStyle name="Normal 4 17" xfId="2891"/>
    <cellStyle name="Normal 4 17 2" xfId="2892"/>
    <cellStyle name="Normal 4 17 3" xfId="2893"/>
    <cellStyle name="Normal 4 18" xfId="2894"/>
    <cellStyle name="Normal 4 18 2" xfId="2895"/>
    <cellStyle name="Normal 4 19" xfId="2896"/>
    <cellStyle name="Normal 4 2" xfId="21"/>
    <cellStyle name="Normal 4 2 10" xfId="2897"/>
    <cellStyle name="Normal 4 2 10 2" xfId="9094"/>
    <cellStyle name="Normal 4 2 10 2 2" xfId="22679"/>
    <cellStyle name="Normal 4 2 10 2 2 2" xfId="41298"/>
    <cellStyle name="Normal 4 2 10 2 3" xfId="26964"/>
    <cellStyle name="Normal 4 2 10 2 3 2" xfId="45578"/>
    <cellStyle name="Normal 4 2 10 2 4" xfId="31248"/>
    <cellStyle name="Normal 4 2 10 2 4 2" xfId="49862"/>
    <cellStyle name="Normal 4 2 10 2 5" xfId="12121"/>
    <cellStyle name="Normal 4 2 10 2 6" xfId="34666"/>
    <cellStyle name="Normal 4 2 10 3" xfId="19812"/>
    <cellStyle name="Normal 4 2 10 3 2" xfId="38436"/>
    <cellStyle name="Normal 4 2 10 4" xfId="24586"/>
    <cellStyle name="Normal 4 2 10 4 2" xfId="43200"/>
    <cellStyle name="Normal 4 2 10 5" xfId="28870"/>
    <cellStyle name="Normal 4 2 10 5 2" xfId="47484"/>
    <cellStyle name="Normal 4 2 10 6" xfId="10607"/>
    <cellStyle name="Normal 4 2 10 7" xfId="33153"/>
    <cellStyle name="Normal 4 2 11" xfId="2898"/>
    <cellStyle name="Normal 4 2 11 2" xfId="9095"/>
    <cellStyle name="Normal 4 2 11 2 2" xfId="22680"/>
    <cellStyle name="Normal 4 2 11 2 2 2" xfId="41299"/>
    <cellStyle name="Normal 4 2 11 2 3" xfId="26965"/>
    <cellStyle name="Normal 4 2 11 2 3 2" xfId="45579"/>
    <cellStyle name="Normal 4 2 11 2 4" xfId="31249"/>
    <cellStyle name="Normal 4 2 11 2 4 2" xfId="49863"/>
    <cellStyle name="Normal 4 2 11 2 5" xfId="12122"/>
    <cellStyle name="Normal 4 2 11 2 6" xfId="34667"/>
    <cellStyle name="Normal 4 2 11 3" xfId="19813"/>
    <cellStyle name="Normal 4 2 11 3 2" xfId="38437"/>
    <cellStyle name="Normal 4 2 11 4" xfId="24587"/>
    <cellStyle name="Normal 4 2 11 4 2" xfId="43201"/>
    <cellStyle name="Normal 4 2 11 5" xfId="28871"/>
    <cellStyle name="Normal 4 2 11 5 2" xfId="47485"/>
    <cellStyle name="Normal 4 2 11 6" xfId="10608"/>
    <cellStyle name="Normal 4 2 11 7" xfId="33154"/>
    <cellStyle name="Normal 4 2 12" xfId="2899"/>
    <cellStyle name="Normal 4 2 13" xfId="2900"/>
    <cellStyle name="Normal 4 2 13 2" xfId="9096"/>
    <cellStyle name="Normal 4 2 13 2 2" xfId="22678"/>
    <cellStyle name="Normal 4 2 13 2 2 2" xfId="41297"/>
    <cellStyle name="Normal 4 2 13 2 3" xfId="26963"/>
    <cellStyle name="Normal 4 2 13 2 3 2" xfId="45577"/>
    <cellStyle name="Normal 4 2 13 2 4" xfId="31247"/>
    <cellStyle name="Normal 4 2 13 2 4 2" xfId="49861"/>
    <cellStyle name="Normal 4 2 13 2 5" xfId="12123"/>
    <cellStyle name="Normal 4 2 13 2 6" xfId="34668"/>
    <cellStyle name="Normal 4 2 13 3" xfId="19811"/>
    <cellStyle name="Normal 4 2 13 3 2" xfId="38435"/>
    <cellStyle name="Normal 4 2 13 4" xfId="24588"/>
    <cellStyle name="Normal 4 2 13 4 2" xfId="43202"/>
    <cellStyle name="Normal 4 2 13 5" xfId="28872"/>
    <cellStyle name="Normal 4 2 13 5 2" xfId="47486"/>
    <cellStyle name="Normal 4 2 13 6" xfId="10609"/>
    <cellStyle name="Normal 4 2 13 7" xfId="33155"/>
    <cellStyle name="Normal 4 2 2" xfId="2901"/>
    <cellStyle name="Normal 4 2 2 2" xfId="2902"/>
    <cellStyle name="Normal 4 2 2 3" xfId="9097"/>
    <cellStyle name="Normal 4 2 2 3 2" xfId="22681"/>
    <cellStyle name="Normal 4 2 2 3 2 2" xfId="41300"/>
    <cellStyle name="Normal 4 2 2 3 3" xfId="26966"/>
    <cellStyle name="Normal 4 2 2 3 3 2" xfId="45580"/>
    <cellStyle name="Normal 4 2 2 3 4" xfId="31250"/>
    <cellStyle name="Normal 4 2 2 3 4 2" xfId="49864"/>
    <cellStyle name="Normal 4 2 2 3 5" xfId="12124"/>
    <cellStyle name="Normal 4 2 2 3 6" xfId="34669"/>
    <cellStyle name="Normal 4 2 2 4" xfId="19814"/>
    <cellStyle name="Normal 4 2 2 4 2" xfId="38438"/>
    <cellStyle name="Normal 4 2 2 5" xfId="24589"/>
    <cellStyle name="Normal 4 2 2 5 2" xfId="43203"/>
    <cellStyle name="Normal 4 2 2 6" xfId="28873"/>
    <cellStyle name="Normal 4 2 2 6 2" xfId="47487"/>
    <cellStyle name="Normal 4 2 2 7" xfId="10610"/>
    <cellStyle name="Normal 4 2 2 8" xfId="33156"/>
    <cellStyle name="Normal 4 2 3" xfId="2903"/>
    <cellStyle name="Normal 4 2 3 2" xfId="2904"/>
    <cellStyle name="Normal 4 2 3 3" xfId="9098"/>
    <cellStyle name="Normal 4 2 3 3 2" xfId="22682"/>
    <cellStyle name="Normal 4 2 3 3 2 2" xfId="41301"/>
    <cellStyle name="Normal 4 2 3 3 3" xfId="26967"/>
    <cellStyle name="Normal 4 2 3 3 3 2" xfId="45581"/>
    <cellStyle name="Normal 4 2 3 3 4" xfId="31251"/>
    <cellStyle name="Normal 4 2 3 3 4 2" xfId="49865"/>
    <cellStyle name="Normal 4 2 3 3 5" xfId="12125"/>
    <cellStyle name="Normal 4 2 3 3 6" xfId="34670"/>
    <cellStyle name="Normal 4 2 3 4" xfId="19815"/>
    <cellStyle name="Normal 4 2 3 4 2" xfId="38439"/>
    <cellStyle name="Normal 4 2 3 5" xfId="24590"/>
    <cellStyle name="Normal 4 2 3 5 2" xfId="43204"/>
    <cellStyle name="Normal 4 2 3 6" xfId="28874"/>
    <cellStyle name="Normal 4 2 3 6 2" xfId="47488"/>
    <cellStyle name="Normal 4 2 3 7" xfId="10611"/>
    <cellStyle name="Normal 4 2 3 8" xfId="33157"/>
    <cellStyle name="Normal 4 2 4" xfId="2905"/>
    <cellStyle name="Normal 4 2 4 10" xfId="10612"/>
    <cellStyle name="Normal 4 2 4 11" xfId="33158"/>
    <cellStyle name="Normal 4 2 4 2" xfId="2906"/>
    <cellStyle name="Normal 4 2 4 2 2" xfId="2907"/>
    <cellStyle name="Normal 4 2 4 2 2 2" xfId="9101"/>
    <cellStyle name="Normal 4 2 4 2 2 2 2" xfId="22685"/>
    <cellStyle name="Normal 4 2 4 2 2 2 2 2" xfId="41304"/>
    <cellStyle name="Normal 4 2 4 2 2 2 3" xfId="26970"/>
    <cellStyle name="Normal 4 2 4 2 2 2 3 2" xfId="45584"/>
    <cellStyle name="Normal 4 2 4 2 2 2 4" xfId="31254"/>
    <cellStyle name="Normal 4 2 4 2 2 2 4 2" xfId="49868"/>
    <cellStyle name="Normal 4 2 4 2 2 2 5" xfId="12128"/>
    <cellStyle name="Normal 4 2 4 2 2 2 6" xfId="34673"/>
    <cellStyle name="Normal 4 2 4 2 2 3" xfId="19818"/>
    <cellStyle name="Normal 4 2 4 2 2 3 2" xfId="38442"/>
    <cellStyle name="Normal 4 2 4 2 2 4" xfId="24593"/>
    <cellStyle name="Normal 4 2 4 2 2 4 2" xfId="43207"/>
    <cellStyle name="Normal 4 2 4 2 2 5" xfId="28877"/>
    <cellStyle name="Normal 4 2 4 2 2 5 2" xfId="47491"/>
    <cellStyle name="Normal 4 2 4 2 2 6" xfId="10614"/>
    <cellStyle name="Normal 4 2 4 2 2 7" xfId="33160"/>
    <cellStyle name="Normal 4 2 4 2 3" xfId="9100"/>
    <cellStyle name="Normal 4 2 4 2 3 2" xfId="22684"/>
    <cellStyle name="Normal 4 2 4 2 3 2 2" xfId="41303"/>
    <cellStyle name="Normal 4 2 4 2 3 3" xfId="26969"/>
    <cellStyle name="Normal 4 2 4 2 3 3 2" xfId="45583"/>
    <cellStyle name="Normal 4 2 4 2 3 4" xfId="31253"/>
    <cellStyle name="Normal 4 2 4 2 3 4 2" xfId="49867"/>
    <cellStyle name="Normal 4 2 4 2 3 5" xfId="12127"/>
    <cellStyle name="Normal 4 2 4 2 3 6" xfId="34672"/>
    <cellStyle name="Normal 4 2 4 2 4" xfId="19817"/>
    <cellStyle name="Normal 4 2 4 2 4 2" xfId="38441"/>
    <cellStyle name="Normal 4 2 4 2 5" xfId="24592"/>
    <cellStyle name="Normal 4 2 4 2 5 2" xfId="43206"/>
    <cellStyle name="Normal 4 2 4 2 6" xfId="28876"/>
    <cellStyle name="Normal 4 2 4 2 6 2" xfId="47490"/>
    <cellStyle name="Normal 4 2 4 2 7" xfId="10613"/>
    <cellStyle name="Normal 4 2 4 2 8" xfId="33159"/>
    <cellStyle name="Normal 4 2 4 3" xfId="2908"/>
    <cellStyle name="Normal 4 2 4 3 2" xfId="2909"/>
    <cellStyle name="Normal 4 2 4 3 2 2" xfId="9103"/>
    <cellStyle name="Normal 4 2 4 3 2 2 2" xfId="22687"/>
    <cellStyle name="Normal 4 2 4 3 2 2 2 2" xfId="41306"/>
    <cellStyle name="Normal 4 2 4 3 2 2 3" xfId="26972"/>
    <cellStyle name="Normal 4 2 4 3 2 2 3 2" xfId="45586"/>
    <cellStyle name="Normal 4 2 4 3 2 2 4" xfId="31256"/>
    <cellStyle name="Normal 4 2 4 3 2 2 4 2" xfId="49870"/>
    <cellStyle name="Normal 4 2 4 3 2 2 5" xfId="12130"/>
    <cellStyle name="Normal 4 2 4 3 2 2 6" xfId="34675"/>
    <cellStyle name="Normal 4 2 4 3 2 3" xfId="19820"/>
    <cellStyle name="Normal 4 2 4 3 2 3 2" xfId="38444"/>
    <cellStyle name="Normal 4 2 4 3 2 4" xfId="24595"/>
    <cellStyle name="Normal 4 2 4 3 2 4 2" xfId="43209"/>
    <cellStyle name="Normal 4 2 4 3 2 5" xfId="28879"/>
    <cellStyle name="Normal 4 2 4 3 2 5 2" xfId="47493"/>
    <cellStyle name="Normal 4 2 4 3 2 6" xfId="10616"/>
    <cellStyle name="Normal 4 2 4 3 2 7" xfId="33162"/>
    <cellStyle name="Normal 4 2 4 3 3" xfId="9102"/>
    <cellStyle name="Normal 4 2 4 3 3 2" xfId="22686"/>
    <cellStyle name="Normal 4 2 4 3 3 2 2" xfId="41305"/>
    <cellStyle name="Normal 4 2 4 3 3 3" xfId="26971"/>
    <cellStyle name="Normal 4 2 4 3 3 3 2" xfId="45585"/>
    <cellStyle name="Normal 4 2 4 3 3 4" xfId="31255"/>
    <cellStyle name="Normal 4 2 4 3 3 4 2" xfId="49869"/>
    <cellStyle name="Normal 4 2 4 3 3 5" xfId="12129"/>
    <cellStyle name="Normal 4 2 4 3 3 6" xfId="34674"/>
    <cellStyle name="Normal 4 2 4 3 4" xfId="19819"/>
    <cellStyle name="Normal 4 2 4 3 4 2" xfId="38443"/>
    <cellStyle name="Normal 4 2 4 3 5" xfId="24594"/>
    <cellStyle name="Normal 4 2 4 3 5 2" xfId="43208"/>
    <cellStyle name="Normal 4 2 4 3 6" xfId="28878"/>
    <cellStyle name="Normal 4 2 4 3 6 2" xfId="47492"/>
    <cellStyle name="Normal 4 2 4 3 7" xfId="10615"/>
    <cellStyle name="Normal 4 2 4 3 8" xfId="33161"/>
    <cellStyle name="Normal 4 2 4 4" xfId="2910"/>
    <cellStyle name="Normal 4 2 4 4 2" xfId="2911"/>
    <cellStyle name="Normal 4 2 4 4 2 2" xfId="9105"/>
    <cellStyle name="Normal 4 2 4 4 2 2 2" xfId="22689"/>
    <cellStyle name="Normal 4 2 4 4 2 2 2 2" xfId="41308"/>
    <cellStyle name="Normal 4 2 4 4 2 2 3" xfId="26974"/>
    <cellStyle name="Normal 4 2 4 4 2 2 3 2" xfId="45588"/>
    <cellStyle name="Normal 4 2 4 4 2 2 4" xfId="31258"/>
    <cellStyle name="Normal 4 2 4 4 2 2 4 2" xfId="49872"/>
    <cellStyle name="Normal 4 2 4 4 2 2 5" xfId="12132"/>
    <cellStyle name="Normal 4 2 4 4 2 2 6" xfId="34677"/>
    <cellStyle name="Normal 4 2 4 4 2 3" xfId="19822"/>
    <cellStyle name="Normal 4 2 4 4 2 3 2" xfId="38446"/>
    <cellStyle name="Normal 4 2 4 4 2 4" xfId="24597"/>
    <cellStyle name="Normal 4 2 4 4 2 4 2" xfId="43211"/>
    <cellStyle name="Normal 4 2 4 4 2 5" xfId="28881"/>
    <cellStyle name="Normal 4 2 4 4 2 5 2" xfId="47495"/>
    <cellStyle name="Normal 4 2 4 4 2 6" xfId="10618"/>
    <cellStyle name="Normal 4 2 4 4 2 7" xfId="33164"/>
    <cellStyle name="Normal 4 2 4 4 3" xfId="9104"/>
    <cellStyle name="Normal 4 2 4 4 3 2" xfId="22688"/>
    <cellStyle name="Normal 4 2 4 4 3 2 2" xfId="41307"/>
    <cellStyle name="Normal 4 2 4 4 3 3" xfId="26973"/>
    <cellStyle name="Normal 4 2 4 4 3 3 2" xfId="45587"/>
    <cellStyle name="Normal 4 2 4 4 3 4" xfId="31257"/>
    <cellStyle name="Normal 4 2 4 4 3 4 2" xfId="49871"/>
    <cellStyle name="Normal 4 2 4 4 3 5" xfId="12131"/>
    <cellStyle name="Normal 4 2 4 4 3 6" xfId="34676"/>
    <cellStyle name="Normal 4 2 4 4 4" xfId="19821"/>
    <cellStyle name="Normal 4 2 4 4 4 2" xfId="38445"/>
    <cellStyle name="Normal 4 2 4 4 5" xfId="24596"/>
    <cellStyle name="Normal 4 2 4 4 5 2" xfId="43210"/>
    <cellStyle name="Normal 4 2 4 4 6" xfId="28880"/>
    <cellStyle name="Normal 4 2 4 4 6 2" xfId="47494"/>
    <cellStyle name="Normal 4 2 4 4 7" xfId="10617"/>
    <cellStyle name="Normal 4 2 4 4 8" xfId="33163"/>
    <cellStyle name="Normal 4 2 4 5" xfId="2912"/>
    <cellStyle name="Normal 4 2 4 5 2" xfId="9106"/>
    <cellStyle name="Normal 4 2 4 5 2 2" xfId="22690"/>
    <cellStyle name="Normal 4 2 4 5 2 2 2" xfId="41309"/>
    <cellStyle name="Normal 4 2 4 5 2 3" xfId="26975"/>
    <cellStyle name="Normal 4 2 4 5 2 3 2" xfId="45589"/>
    <cellStyle name="Normal 4 2 4 5 2 4" xfId="31259"/>
    <cellStyle name="Normal 4 2 4 5 2 4 2" xfId="49873"/>
    <cellStyle name="Normal 4 2 4 5 2 5" xfId="12133"/>
    <cellStyle name="Normal 4 2 4 5 2 6" xfId="34678"/>
    <cellStyle name="Normal 4 2 4 5 3" xfId="19823"/>
    <cellStyle name="Normal 4 2 4 5 3 2" xfId="38447"/>
    <cellStyle name="Normal 4 2 4 5 4" xfId="24598"/>
    <cellStyle name="Normal 4 2 4 5 4 2" xfId="43212"/>
    <cellStyle name="Normal 4 2 4 5 5" xfId="28882"/>
    <cellStyle name="Normal 4 2 4 5 5 2" xfId="47496"/>
    <cellStyle name="Normal 4 2 4 5 6" xfId="10619"/>
    <cellStyle name="Normal 4 2 4 5 7" xfId="33165"/>
    <cellStyle name="Normal 4 2 4 6" xfId="9099"/>
    <cellStyle name="Normal 4 2 4 6 2" xfId="22683"/>
    <cellStyle name="Normal 4 2 4 6 2 2" xfId="41302"/>
    <cellStyle name="Normal 4 2 4 6 3" xfId="26968"/>
    <cellStyle name="Normal 4 2 4 6 3 2" xfId="45582"/>
    <cellStyle name="Normal 4 2 4 6 4" xfId="31252"/>
    <cellStyle name="Normal 4 2 4 6 4 2" xfId="49866"/>
    <cellStyle name="Normal 4 2 4 6 5" xfId="12126"/>
    <cellStyle name="Normal 4 2 4 6 6" xfId="34671"/>
    <cellStyle name="Normal 4 2 4 7" xfId="19816"/>
    <cellStyle name="Normal 4 2 4 7 2" xfId="38440"/>
    <cellStyle name="Normal 4 2 4 8" xfId="24591"/>
    <cellStyle name="Normal 4 2 4 8 2" xfId="43205"/>
    <cellStyle name="Normal 4 2 4 9" xfId="28875"/>
    <cellStyle name="Normal 4 2 4 9 2" xfId="47489"/>
    <cellStyle name="Normal 4 2 5" xfId="2913"/>
    <cellStyle name="Normal 4 2 5 10" xfId="10620"/>
    <cellStyle name="Normal 4 2 5 11" xfId="33166"/>
    <cellStyle name="Normal 4 2 5 2" xfId="2914"/>
    <cellStyle name="Normal 4 2 5 2 2" xfId="2915"/>
    <cellStyle name="Normal 4 2 5 2 2 2" xfId="9109"/>
    <cellStyle name="Normal 4 2 5 2 2 2 2" xfId="22693"/>
    <cellStyle name="Normal 4 2 5 2 2 2 2 2" xfId="41312"/>
    <cellStyle name="Normal 4 2 5 2 2 2 3" xfId="26978"/>
    <cellStyle name="Normal 4 2 5 2 2 2 3 2" xfId="45592"/>
    <cellStyle name="Normal 4 2 5 2 2 2 4" xfId="31262"/>
    <cellStyle name="Normal 4 2 5 2 2 2 4 2" xfId="49876"/>
    <cellStyle name="Normal 4 2 5 2 2 2 5" xfId="12136"/>
    <cellStyle name="Normal 4 2 5 2 2 2 6" xfId="34681"/>
    <cellStyle name="Normal 4 2 5 2 2 3" xfId="19826"/>
    <cellStyle name="Normal 4 2 5 2 2 3 2" xfId="38450"/>
    <cellStyle name="Normal 4 2 5 2 2 4" xfId="24601"/>
    <cellStyle name="Normal 4 2 5 2 2 4 2" xfId="43215"/>
    <cellStyle name="Normal 4 2 5 2 2 5" xfId="28885"/>
    <cellStyle name="Normal 4 2 5 2 2 5 2" xfId="47499"/>
    <cellStyle name="Normal 4 2 5 2 2 6" xfId="10622"/>
    <cellStyle name="Normal 4 2 5 2 2 7" xfId="33168"/>
    <cellStyle name="Normal 4 2 5 2 3" xfId="9108"/>
    <cellStyle name="Normal 4 2 5 2 3 2" xfId="22692"/>
    <cellStyle name="Normal 4 2 5 2 3 2 2" xfId="41311"/>
    <cellStyle name="Normal 4 2 5 2 3 3" xfId="26977"/>
    <cellStyle name="Normal 4 2 5 2 3 3 2" xfId="45591"/>
    <cellStyle name="Normal 4 2 5 2 3 4" xfId="31261"/>
    <cellStyle name="Normal 4 2 5 2 3 4 2" xfId="49875"/>
    <cellStyle name="Normal 4 2 5 2 3 5" xfId="12135"/>
    <cellStyle name="Normal 4 2 5 2 3 6" xfId="34680"/>
    <cellStyle name="Normal 4 2 5 2 4" xfId="19825"/>
    <cellStyle name="Normal 4 2 5 2 4 2" xfId="38449"/>
    <cellStyle name="Normal 4 2 5 2 5" xfId="24600"/>
    <cellStyle name="Normal 4 2 5 2 5 2" xfId="43214"/>
    <cellStyle name="Normal 4 2 5 2 6" xfId="28884"/>
    <cellStyle name="Normal 4 2 5 2 6 2" xfId="47498"/>
    <cellStyle name="Normal 4 2 5 2 7" xfId="10621"/>
    <cellStyle name="Normal 4 2 5 2 8" xfId="33167"/>
    <cellStyle name="Normal 4 2 5 3" xfId="2916"/>
    <cellStyle name="Normal 4 2 5 3 2" xfId="2917"/>
    <cellStyle name="Normal 4 2 5 3 2 2" xfId="9111"/>
    <cellStyle name="Normal 4 2 5 3 2 2 2" xfId="22695"/>
    <cellStyle name="Normal 4 2 5 3 2 2 2 2" xfId="41314"/>
    <cellStyle name="Normal 4 2 5 3 2 2 3" xfId="26980"/>
    <cellStyle name="Normal 4 2 5 3 2 2 3 2" xfId="45594"/>
    <cellStyle name="Normal 4 2 5 3 2 2 4" xfId="31264"/>
    <cellStyle name="Normal 4 2 5 3 2 2 4 2" xfId="49878"/>
    <cellStyle name="Normal 4 2 5 3 2 2 5" xfId="12138"/>
    <cellStyle name="Normal 4 2 5 3 2 2 6" xfId="34683"/>
    <cellStyle name="Normal 4 2 5 3 2 3" xfId="19828"/>
    <cellStyle name="Normal 4 2 5 3 2 3 2" xfId="38452"/>
    <cellStyle name="Normal 4 2 5 3 2 4" xfId="24603"/>
    <cellStyle name="Normal 4 2 5 3 2 4 2" xfId="43217"/>
    <cellStyle name="Normal 4 2 5 3 2 5" xfId="28887"/>
    <cellStyle name="Normal 4 2 5 3 2 5 2" xfId="47501"/>
    <cellStyle name="Normal 4 2 5 3 2 6" xfId="10624"/>
    <cellStyle name="Normal 4 2 5 3 2 7" xfId="33170"/>
    <cellStyle name="Normal 4 2 5 3 3" xfId="9110"/>
    <cellStyle name="Normal 4 2 5 3 3 2" xfId="22694"/>
    <cellStyle name="Normal 4 2 5 3 3 2 2" xfId="41313"/>
    <cellStyle name="Normal 4 2 5 3 3 3" xfId="26979"/>
    <cellStyle name="Normal 4 2 5 3 3 3 2" xfId="45593"/>
    <cellStyle name="Normal 4 2 5 3 3 4" xfId="31263"/>
    <cellStyle name="Normal 4 2 5 3 3 4 2" xfId="49877"/>
    <cellStyle name="Normal 4 2 5 3 3 5" xfId="12137"/>
    <cellStyle name="Normal 4 2 5 3 3 6" xfId="34682"/>
    <cellStyle name="Normal 4 2 5 3 4" xfId="19827"/>
    <cellStyle name="Normal 4 2 5 3 4 2" xfId="38451"/>
    <cellStyle name="Normal 4 2 5 3 5" xfId="24602"/>
    <cellStyle name="Normal 4 2 5 3 5 2" xfId="43216"/>
    <cellStyle name="Normal 4 2 5 3 6" xfId="28886"/>
    <cellStyle name="Normal 4 2 5 3 6 2" xfId="47500"/>
    <cellStyle name="Normal 4 2 5 3 7" xfId="10623"/>
    <cellStyle name="Normal 4 2 5 3 8" xfId="33169"/>
    <cellStyle name="Normal 4 2 5 4" xfId="2918"/>
    <cellStyle name="Normal 4 2 5 4 2" xfId="2919"/>
    <cellStyle name="Normal 4 2 5 4 2 2" xfId="9113"/>
    <cellStyle name="Normal 4 2 5 4 2 2 2" xfId="22697"/>
    <cellStyle name="Normal 4 2 5 4 2 2 2 2" xfId="41316"/>
    <cellStyle name="Normal 4 2 5 4 2 2 3" xfId="26982"/>
    <cellStyle name="Normal 4 2 5 4 2 2 3 2" xfId="45596"/>
    <cellStyle name="Normal 4 2 5 4 2 2 4" xfId="31266"/>
    <cellStyle name="Normal 4 2 5 4 2 2 4 2" xfId="49880"/>
    <cellStyle name="Normal 4 2 5 4 2 2 5" xfId="12140"/>
    <cellStyle name="Normal 4 2 5 4 2 2 6" xfId="34685"/>
    <cellStyle name="Normal 4 2 5 4 2 3" xfId="19830"/>
    <cellStyle name="Normal 4 2 5 4 2 3 2" xfId="38454"/>
    <cellStyle name="Normal 4 2 5 4 2 4" xfId="24605"/>
    <cellStyle name="Normal 4 2 5 4 2 4 2" xfId="43219"/>
    <cellStyle name="Normal 4 2 5 4 2 5" xfId="28889"/>
    <cellStyle name="Normal 4 2 5 4 2 5 2" xfId="47503"/>
    <cellStyle name="Normal 4 2 5 4 2 6" xfId="10626"/>
    <cellStyle name="Normal 4 2 5 4 2 7" xfId="33172"/>
    <cellStyle name="Normal 4 2 5 4 3" xfId="9112"/>
    <cellStyle name="Normal 4 2 5 4 3 2" xfId="22696"/>
    <cellStyle name="Normal 4 2 5 4 3 2 2" xfId="41315"/>
    <cellStyle name="Normal 4 2 5 4 3 3" xfId="26981"/>
    <cellStyle name="Normal 4 2 5 4 3 3 2" xfId="45595"/>
    <cellStyle name="Normal 4 2 5 4 3 4" xfId="31265"/>
    <cellStyle name="Normal 4 2 5 4 3 4 2" xfId="49879"/>
    <cellStyle name="Normal 4 2 5 4 3 5" xfId="12139"/>
    <cellStyle name="Normal 4 2 5 4 3 6" xfId="34684"/>
    <cellStyle name="Normal 4 2 5 4 4" xfId="19829"/>
    <cellStyle name="Normal 4 2 5 4 4 2" xfId="38453"/>
    <cellStyle name="Normal 4 2 5 4 5" xfId="24604"/>
    <cellStyle name="Normal 4 2 5 4 5 2" xfId="43218"/>
    <cellStyle name="Normal 4 2 5 4 6" xfId="28888"/>
    <cellStyle name="Normal 4 2 5 4 6 2" xfId="47502"/>
    <cellStyle name="Normal 4 2 5 4 7" xfId="10625"/>
    <cellStyle name="Normal 4 2 5 4 8" xfId="33171"/>
    <cellStyle name="Normal 4 2 5 5" xfId="2920"/>
    <cellStyle name="Normal 4 2 5 5 2" xfId="9114"/>
    <cellStyle name="Normal 4 2 5 5 2 2" xfId="22698"/>
    <cellStyle name="Normal 4 2 5 5 2 2 2" xfId="41317"/>
    <cellStyle name="Normal 4 2 5 5 2 3" xfId="26983"/>
    <cellStyle name="Normal 4 2 5 5 2 3 2" xfId="45597"/>
    <cellStyle name="Normal 4 2 5 5 2 4" xfId="31267"/>
    <cellStyle name="Normal 4 2 5 5 2 4 2" xfId="49881"/>
    <cellStyle name="Normal 4 2 5 5 2 5" xfId="12141"/>
    <cellStyle name="Normal 4 2 5 5 2 6" xfId="34686"/>
    <cellStyle name="Normal 4 2 5 5 3" xfId="19831"/>
    <cellStyle name="Normal 4 2 5 5 3 2" xfId="38455"/>
    <cellStyle name="Normal 4 2 5 5 4" xfId="24606"/>
    <cellStyle name="Normal 4 2 5 5 4 2" xfId="43220"/>
    <cellStyle name="Normal 4 2 5 5 5" xfId="28890"/>
    <cellStyle name="Normal 4 2 5 5 5 2" xfId="47504"/>
    <cellStyle name="Normal 4 2 5 5 6" xfId="10627"/>
    <cellStyle name="Normal 4 2 5 5 7" xfId="33173"/>
    <cellStyle name="Normal 4 2 5 6" xfId="9107"/>
    <cellStyle name="Normal 4 2 5 6 2" xfId="22691"/>
    <cellStyle name="Normal 4 2 5 6 2 2" xfId="41310"/>
    <cellStyle name="Normal 4 2 5 6 3" xfId="26976"/>
    <cellStyle name="Normal 4 2 5 6 3 2" xfId="45590"/>
    <cellStyle name="Normal 4 2 5 6 4" xfId="31260"/>
    <cellStyle name="Normal 4 2 5 6 4 2" xfId="49874"/>
    <cellStyle name="Normal 4 2 5 6 5" xfId="12134"/>
    <cellStyle name="Normal 4 2 5 6 6" xfId="34679"/>
    <cellStyle name="Normal 4 2 5 7" xfId="19824"/>
    <cellStyle name="Normal 4 2 5 7 2" xfId="38448"/>
    <cellStyle name="Normal 4 2 5 8" xfId="24599"/>
    <cellStyle name="Normal 4 2 5 8 2" xfId="43213"/>
    <cellStyle name="Normal 4 2 5 9" xfId="28883"/>
    <cellStyle name="Normal 4 2 5 9 2" xfId="47497"/>
    <cellStyle name="Normal 4 2 6" xfId="2921"/>
    <cellStyle name="Normal 4 2 6 2" xfId="2922"/>
    <cellStyle name="Normal 4 2 6 3" xfId="9115"/>
    <cellStyle name="Normal 4 2 6 3 2" xfId="22699"/>
    <cellStyle name="Normal 4 2 6 3 2 2" xfId="41318"/>
    <cellStyle name="Normal 4 2 6 3 3" xfId="26984"/>
    <cellStyle name="Normal 4 2 6 3 3 2" xfId="45598"/>
    <cellStyle name="Normal 4 2 6 3 4" xfId="31268"/>
    <cellStyle name="Normal 4 2 6 3 4 2" xfId="49882"/>
    <cellStyle name="Normal 4 2 6 3 5" xfId="12142"/>
    <cellStyle name="Normal 4 2 6 3 6" xfId="34687"/>
    <cellStyle name="Normal 4 2 6 4" xfId="19832"/>
    <cellStyle name="Normal 4 2 6 4 2" xfId="38456"/>
    <cellStyle name="Normal 4 2 6 5" xfId="24607"/>
    <cellStyle name="Normal 4 2 6 5 2" xfId="43221"/>
    <cellStyle name="Normal 4 2 6 6" xfId="28891"/>
    <cellStyle name="Normal 4 2 6 6 2" xfId="47505"/>
    <cellStyle name="Normal 4 2 6 7" xfId="10628"/>
    <cellStyle name="Normal 4 2 6 8" xfId="33174"/>
    <cellStyle name="Normal 4 2 7" xfId="2923"/>
    <cellStyle name="Normal 4 2 7 2" xfId="9116"/>
    <cellStyle name="Normal 4 2 7 2 2" xfId="22700"/>
    <cellStyle name="Normal 4 2 7 2 2 2" xfId="41319"/>
    <cellStyle name="Normal 4 2 7 2 3" xfId="26985"/>
    <cellStyle name="Normal 4 2 7 2 3 2" xfId="45599"/>
    <cellStyle name="Normal 4 2 7 2 4" xfId="31269"/>
    <cellStyle name="Normal 4 2 7 2 4 2" xfId="49883"/>
    <cellStyle name="Normal 4 2 7 2 5" xfId="12143"/>
    <cellStyle name="Normal 4 2 7 2 6" xfId="34688"/>
    <cellStyle name="Normal 4 2 7 3" xfId="19833"/>
    <cellStyle name="Normal 4 2 7 3 2" xfId="38457"/>
    <cellStyle name="Normal 4 2 7 4" xfId="24608"/>
    <cellStyle name="Normal 4 2 7 4 2" xfId="43222"/>
    <cellStyle name="Normal 4 2 7 5" xfId="28892"/>
    <cellStyle name="Normal 4 2 7 5 2" xfId="47506"/>
    <cellStyle name="Normal 4 2 7 6" xfId="10629"/>
    <cellStyle name="Normal 4 2 7 7" xfId="33175"/>
    <cellStyle name="Normal 4 2 8" xfId="2924"/>
    <cellStyle name="Normal 4 2 8 2" xfId="9117"/>
    <cellStyle name="Normal 4 2 8 2 2" xfId="22701"/>
    <cellStyle name="Normal 4 2 8 2 2 2" xfId="41320"/>
    <cellStyle name="Normal 4 2 8 2 3" xfId="26986"/>
    <cellStyle name="Normal 4 2 8 2 3 2" xfId="45600"/>
    <cellStyle name="Normal 4 2 8 2 4" xfId="31270"/>
    <cellStyle name="Normal 4 2 8 2 4 2" xfId="49884"/>
    <cellStyle name="Normal 4 2 8 2 5" xfId="12144"/>
    <cellStyle name="Normal 4 2 8 2 6" xfId="34689"/>
    <cellStyle name="Normal 4 2 8 3" xfId="19834"/>
    <cellStyle name="Normal 4 2 8 3 2" xfId="38458"/>
    <cellStyle name="Normal 4 2 8 4" xfId="24609"/>
    <cellStyle name="Normal 4 2 8 4 2" xfId="43223"/>
    <cellStyle name="Normal 4 2 8 5" xfId="28893"/>
    <cellStyle name="Normal 4 2 8 5 2" xfId="47507"/>
    <cellStyle name="Normal 4 2 8 6" xfId="10630"/>
    <cellStyle name="Normal 4 2 8 7" xfId="33176"/>
    <cellStyle name="Normal 4 2 9" xfId="2925"/>
    <cellStyle name="Normal 4 2 9 2" xfId="9118"/>
    <cellStyle name="Normal 4 2 9 2 2" xfId="22702"/>
    <cellStyle name="Normal 4 2 9 2 2 2" xfId="41321"/>
    <cellStyle name="Normal 4 2 9 2 3" xfId="26987"/>
    <cellStyle name="Normal 4 2 9 2 3 2" xfId="45601"/>
    <cellStyle name="Normal 4 2 9 2 4" xfId="31271"/>
    <cellStyle name="Normal 4 2 9 2 4 2" xfId="49885"/>
    <cellStyle name="Normal 4 2 9 2 5" xfId="12145"/>
    <cellStyle name="Normal 4 2 9 2 6" xfId="34690"/>
    <cellStyle name="Normal 4 2 9 3" xfId="19835"/>
    <cellStyle name="Normal 4 2 9 3 2" xfId="38459"/>
    <cellStyle name="Normal 4 2 9 4" xfId="24610"/>
    <cellStyle name="Normal 4 2 9 4 2" xfId="43224"/>
    <cellStyle name="Normal 4 2 9 5" xfId="28894"/>
    <cellStyle name="Normal 4 2 9 5 2" xfId="47508"/>
    <cellStyle name="Normal 4 2 9 6" xfId="10631"/>
    <cellStyle name="Normal 4 2 9 7" xfId="33177"/>
    <cellStyle name="Normal 4 20" xfId="12720"/>
    <cellStyle name="Normal 4 20 2" xfId="20898"/>
    <cellStyle name="Normal 4 20 2 2" xfId="39517"/>
    <cellStyle name="Normal 4 20 3" xfId="25183"/>
    <cellStyle name="Normal 4 20 3 2" xfId="43797"/>
    <cellStyle name="Normal 4 20 4" xfId="29467"/>
    <cellStyle name="Normal 4 20 4 2" xfId="48081"/>
    <cellStyle name="Normal 4 20 5" xfId="35262"/>
    <cellStyle name="Normal 4 21" xfId="18014"/>
    <cellStyle name="Normal 4 21 2" xfId="36638"/>
    <cellStyle name="Normal 4 3" xfId="20"/>
    <cellStyle name="Normal 4 3 10" xfId="9119"/>
    <cellStyle name="Normal 4 3 10 2" xfId="20831"/>
    <cellStyle name="Normal 4 3 10 3" xfId="39453"/>
    <cellStyle name="Normal 4 3 11" xfId="24611"/>
    <cellStyle name="Normal 4 3 11 2" xfId="43225"/>
    <cellStyle name="Normal 4 3 12" xfId="28895"/>
    <cellStyle name="Normal 4 3 12 2" xfId="47509"/>
    <cellStyle name="Normal 4 3 13" xfId="10632"/>
    <cellStyle name="Normal 4 3 14" xfId="33178"/>
    <cellStyle name="Normal 4 3 2" xfId="105"/>
    <cellStyle name="Normal 4 3 2 10" xfId="10633"/>
    <cellStyle name="Normal 4 3 2 11" xfId="33179"/>
    <cellStyle name="Normal 4 3 2 2" xfId="176"/>
    <cellStyle name="Normal 4 3 2 2 2" xfId="242"/>
    <cellStyle name="Normal 4 3 2 2 2 2" xfId="383"/>
    <cellStyle name="Normal 4 3 2 2 2 2 2" xfId="2930"/>
    <cellStyle name="Normal 4 3 2 2 2 2 2 2" xfId="12150"/>
    <cellStyle name="Normal 4 3 2 2 2 2 2 3" xfId="34695"/>
    <cellStyle name="Normal 4 3 2 2 2 2 3" xfId="9123"/>
    <cellStyle name="Normal 4 3 2 2 2 2 3 2" xfId="20827"/>
    <cellStyle name="Normal 4 3 2 2 2 2 3 3" xfId="39449"/>
    <cellStyle name="Normal 4 3 2 2 2 2 4" xfId="24615"/>
    <cellStyle name="Normal 4 3 2 2 2 2 4 2" xfId="43229"/>
    <cellStyle name="Normal 4 3 2 2 2 2 5" xfId="28899"/>
    <cellStyle name="Normal 4 3 2 2 2 2 5 2" xfId="47513"/>
    <cellStyle name="Normal 4 3 2 2 2 2 6" xfId="10636"/>
    <cellStyle name="Normal 4 3 2 2 2 2 7" xfId="33182"/>
    <cellStyle name="Normal 4 3 2 2 2 3" xfId="2929"/>
    <cellStyle name="Normal 4 3 2 2 2 3 2" xfId="12149"/>
    <cellStyle name="Normal 4 3 2 2 2 3 3" xfId="34694"/>
    <cellStyle name="Normal 4 3 2 2 2 4" xfId="9122"/>
    <cellStyle name="Normal 4 3 2 2 2 4 2" xfId="20828"/>
    <cellStyle name="Normal 4 3 2 2 2 4 3" xfId="39450"/>
    <cellStyle name="Normal 4 3 2 2 2 5" xfId="24614"/>
    <cellStyle name="Normal 4 3 2 2 2 5 2" xfId="43228"/>
    <cellStyle name="Normal 4 3 2 2 2 6" xfId="28898"/>
    <cellStyle name="Normal 4 3 2 2 2 6 2" xfId="47512"/>
    <cellStyle name="Normal 4 3 2 2 2 7" xfId="10635"/>
    <cellStyle name="Normal 4 3 2 2 2 8" xfId="33181"/>
    <cellStyle name="Normal 4 3 2 2 3" xfId="315"/>
    <cellStyle name="Normal 4 3 2 2 3 2" xfId="2931"/>
    <cellStyle name="Normal 4 3 2 2 3 2 2" xfId="12151"/>
    <cellStyle name="Normal 4 3 2 2 3 2 3" xfId="34696"/>
    <cellStyle name="Normal 4 3 2 2 3 3" xfId="9124"/>
    <cellStyle name="Normal 4 3 2 2 3 3 2" xfId="20826"/>
    <cellStyle name="Normal 4 3 2 2 3 3 3" xfId="39448"/>
    <cellStyle name="Normal 4 3 2 2 3 4" xfId="24616"/>
    <cellStyle name="Normal 4 3 2 2 3 4 2" xfId="43230"/>
    <cellStyle name="Normal 4 3 2 2 3 5" xfId="28900"/>
    <cellStyle name="Normal 4 3 2 2 3 5 2" xfId="47514"/>
    <cellStyle name="Normal 4 3 2 2 3 6" xfId="10637"/>
    <cellStyle name="Normal 4 3 2 2 3 7" xfId="33183"/>
    <cellStyle name="Normal 4 3 2 2 4" xfId="2928"/>
    <cellStyle name="Normal 4 3 2 2 4 2" xfId="12148"/>
    <cellStyle name="Normal 4 3 2 2 4 3" xfId="34693"/>
    <cellStyle name="Normal 4 3 2 2 5" xfId="9121"/>
    <cellStyle name="Normal 4 3 2 2 5 2" xfId="20829"/>
    <cellStyle name="Normal 4 3 2 2 5 3" xfId="39451"/>
    <cellStyle name="Normal 4 3 2 2 6" xfId="24613"/>
    <cellStyle name="Normal 4 3 2 2 6 2" xfId="43227"/>
    <cellStyle name="Normal 4 3 2 2 7" xfId="28897"/>
    <cellStyle name="Normal 4 3 2 2 7 2" xfId="47511"/>
    <cellStyle name="Normal 4 3 2 2 8" xfId="10634"/>
    <cellStyle name="Normal 4 3 2 2 9" xfId="33180"/>
    <cellStyle name="Normal 4 3 2 3" xfId="218"/>
    <cellStyle name="Normal 4 3 2 3 2" xfId="316"/>
    <cellStyle name="Normal 4 3 2 3 2 2" xfId="2933"/>
    <cellStyle name="Normal 4 3 2 3 2 2 2" xfId="12153"/>
    <cellStyle name="Normal 4 3 2 3 2 2 3" xfId="34698"/>
    <cellStyle name="Normal 4 3 2 3 2 3" xfId="9126"/>
    <cellStyle name="Normal 4 3 2 3 2 3 2" xfId="20824"/>
    <cellStyle name="Normal 4 3 2 3 2 3 3" xfId="39446"/>
    <cellStyle name="Normal 4 3 2 3 2 4" xfId="24618"/>
    <cellStyle name="Normal 4 3 2 3 2 4 2" xfId="43232"/>
    <cellStyle name="Normal 4 3 2 3 2 5" xfId="28902"/>
    <cellStyle name="Normal 4 3 2 3 2 5 2" xfId="47516"/>
    <cellStyle name="Normal 4 3 2 3 2 6" xfId="10639"/>
    <cellStyle name="Normal 4 3 2 3 2 7" xfId="33185"/>
    <cellStyle name="Normal 4 3 2 3 3" xfId="2932"/>
    <cellStyle name="Normal 4 3 2 3 3 2" xfId="12152"/>
    <cellStyle name="Normal 4 3 2 3 3 3" xfId="34697"/>
    <cellStyle name="Normal 4 3 2 3 4" xfId="9125"/>
    <cellStyle name="Normal 4 3 2 3 4 2" xfId="20825"/>
    <cellStyle name="Normal 4 3 2 3 4 3" xfId="39447"/>
    <cellStyle name="Normal 4 3 2 3 5" xfId="24617"/>
    <cellStyle name="Normal 4 3 2 3 5 2" xfId="43231"/>
    <cellStyle name="Normal 4 3 2 3 6" xfId="28901"/>
    <cellStyle name="Normal 4 3 2 3 6 2" xfId="47515"/>
    <cellStyle name="Normal 4 3 2 3 7" xfId="10638"/>
    <cellStyle name="Normal 4 3 2 3 8" xfId="33184"/>
    <cellStyle name="Normal 4 3 2 4" xfId="314"/>
    <cellStyle name="Normal 4 3 2 4 2" xfId="2934"/>
    <cellStyle name="Normal 4 3 2 4 2 2" xfId="12154"/>
    <cellStyle name="Normal 4 3 2 4 2 3" xfId="34699"/>
    <cellStyle name="Normal 4 3 2 4 3" xfId="9127"/>
    <cellStyle name="Normal 4 3 2 4 3 2" xfId="20823"/>
    <cellStyle name="Normal 4 3 2 4 3 3" xfId="39445"/>
    <cellStyle name="Normal 4 3 2 4 4" xfId="24619"/>
    <cellStyle name="Normal 4 3 2 4 4 2" xfId="43233"/>
    <cellStyle name="Normal 4 3 2 4 5" xfId="28903"/>
    <cellStyle name="Normal 4 3 2 4 5 2" xfId="47517"/>
    <cellStyle name="Normal 4 3 2 4 6" xfId="10640"/>
    <cellStyle name="Normal 4 3 2 4 7" xfId="33186"/>
    <cellStyle name="Normal 4 3 2 5" xfId="2935"/>
    <cellStyle name="Normal 4 3 2 6" xfId="2927"/>
    <cellStyle name="Normal 4 3 2 6 2" xfId="12147"/>
    <cellStyle name="Normal 4 3 2 6 3" xfId="34692"/>
    <cellStyle name="Normal 4 3 2 7" xfId="9120"/>
    <cellStyle name="Normal 4 3 2 7 2" xfId="20830"/>
    <cellStyle name="Normal 4 3 2 7 3" xfId="39452"/>
    <cellStyle name="Normal 4 3 2 8" xfId="24612"/>
    <cellStyle name="Normal 4 3 2 8 2" xfId="43226"/>
    <cellStyle name="Normal 4 3 2 9" xfId="28896"/>
    <cellStyle name="Normal 4 3 2 9 2" xfId="47510"/>
    <cellStyle name="Normal 4 3 3" xfId="132"/>
    <cellStyle name="Normal 4 3 3 10" xfId="10641"/>
    <cellStyle name="Normal 4 3 3 11" xfId="33187"/>
    <cellStyle name="Normal 4 3 3 2" xfId="185"/>
    <cellStyle name="Normal 4 3 3 2 2" xfId="250"/>
    <cellStyle name="Normal 4 3 3 2 2 2" xfId="384"/>
    <cellStyle name="Normal 4 3 3 2 2 2 2" xfId="2939"/>
    <cellStyle name="Normal 4 3 3 2 2 2 2 2" xfId="12158"/>
    <cellStyle name="Normal 4 3 3 2 2 2 2 3" xfId="34703"/>
    <cellStyle name="Normal 4 3 3 2 2 2 3" xfId="9131"/>
    <cellStyle name="Normal 4 3 3 2 2 2 3 2" xfId="20819"/>
    <cellStyle name="Normal 4 3 3 2 2 2 3 3" xfId="39441"/>
    <cellStyle name="Normal 4 3 3 2 2 2 4" xfId="24623"/>
    <cellStyle name="Normal 4 3 3 2 2 2 4 2" xfId="43237"/>
    <cellStyle name="Normal 4 3 3 2 2 2 5" xfId="28907"/>
    <cellStyle name="Normal 4 3 3 2 2 2 5 2" xfId="47521"/>
    <cellStyle name="Normal 4 3 3 2 2 2 6" xfId="10644"/>
    <cellStyle name="Normal 4 3 3 2 2 2 7" xfId="33190"/>
    <cellStyle name="Normal 4 3 3 2 2 3" xfId="2938"/>
    <cellStyle name="Normal 4 3 3 2 2 3 2" xfId="12157"/>
    <cellStyle name="Normal 4 3 3 2 2 3 3" xfId="34702"/>
    <cellStyle name="Normal 4 3 3 2 2 4" xfId="9130"/>
    <cellStyle name="Normal 4 3 3 2 2 4 2" xfId="20820"/>
    <cellStyle name="Normal 4 3 3 2 2 4 3" xfId="39442"/>
    <cellStyle name="Normal 4 3 3 2 2 5" xfId="24622"/>
    <cellStyle name="Normal 4 3 3 2 2 5 2" xfId="43236"/>
    <cellStyle name="Normal 4 3 3 2 2 6" xfId="28906"/>
    <cellStyle name="Normal 4 3 3 2 2 6 2" xfId="47520"/>
    <cellStyle name="Normal 4 3 3 2 2 7" xfId="10643"/>
    <cellStyle name="Normal 4 3 3 2 2 8" xfId="33189"/>
    <cellStyle name="Normal 4 3 3 2 3" xfId="318"/>
    <cellStyle name="Normal 4 3 3 2 3 2" xfId="2940"/>
    <cellStyle name="Normal 4 3 3 2 3 2 2" xfId="12159"/>
    <cellStyle name="Normal 4 3 3 2 3 2 3" xfId="34704"/>
    <cellStyle name="Normal 4 3 3 2 3 3" xfId="9132"/>
    <cellStyle name="Normal 4 3 3 2 3 3 2" xfId="20818"/>
    <cellStyle name="Normal 4 3 3 2 3 3 3" xfId="39440"/>
    <cellStyle name="Normal 4 3 3 2 3 4" xfId="24624"/>
    <cellStyle name="Normal 4 3 3 2 3 4 2" xfId="43238"/>
    <cellStyle name="Normal 4 3 3 2 3 5" xfId="28908"/>
    <cellStyle name="Normal 4 3 3 2 3 5 2" xfId="47522"/>
    <cellStyle name="Normal 4 3 3 2 3 6" xfId="10645"/>
    <cellStyle name="Normal 4 3 3 2 3 7" xfId="33191"/>
    <cellStyle name="Normal 4 3 3 2 4" xfId="2937"/>
    <cellStyle name="Normal 4 3 3 2 4 2" xfId="12156"/>
    <cellStyle name="Normal 4 3 3 2 4 3" xfId="34701"/>
    <cellStyle name="Normal 4 3 3 2 5" xfId="9129"/>
    <cellStyle name="Normal 4 3 3 2 5 2" xfId="20821"/>
    <cellStyle name="Normal 4 3 3 2 5 3" xfId="39443"/>
    <cellStyle name="Normal 4 3 3 2 6" xfId="24621"/>
    <cellStyle name="Normal 4 3 3 2 6 2" xfId="43235"/>
    <cellStyle name="Normal 4 3 3 2 7" xfId="28905"/>
    <cellStyle name="Normal 4 3 3 2 7 2" xfId="47519"/>
    <cellStyle name="Normal 4 3 3 2 8" xfId="10642"/>
    <cellStyle name="Normal 4 3 3 2 9" xfId="33188"/>
    <cellStyle name="Normal 4 3 3 3" xfId="219"/>
    <cellStyle name="Normal 4 3 3 3 2" xfId="319"/>
    <cellStyle name="Normal 4 3 3 3 2 2" xfId="2942"/>
    <cellStyle name="Normal 4 3 3 3 2 2 2" xfId="12161"/>
    <cellStyle name="Normal 4 3 3 3 2 2 3" xfId="34706"/>
    <cellStyle name="Normal 4 3 3 3 2 3" xfId="9134"/>
    <cellStyle name="Normal 4 3 3 3 2 3 2" xfId="20816"/>
    <cellStyle name="Normal 4 3 3 3 2 3 3" xfId="39438"/>
    <cellStyle name="Normal 4 3 3 3 2 4" xfId="24626"/>
    <cellStyle name="Normal 4 3 3 3 2 4 2" xfId="43240"/>
    <cellStyle name="Normal 4 3 3 3 2 5" xfId="28910"/>
    <cellStyle name="Normal 4 3 3 3 2 5 2" xfId="47524"/>
    <cellStyle name="Normal 4 3 3 3 2 6" xfId="10647"/>
    <cellStyle name="Normal 4 3 3 3 2 7" xfId="33193"/>
    <cellStyle name="Normal 4 3 3 3 3" xfId="2941"/>
    <cellStyle name="Normal 4 3 3 3 3 2" xfId="12160"/>
    <cellStyle name="Normal 4 3 3 3 3 3" xfId="34705"/>
    <cellStyle name="Normal 4 3 3 3 4" xfId="9133"/>
    <cellStyle name="Normal 4 3 3 3 4 2" xfId="20817"/>
    <cellStyle name="Normal 4 3 3 3 4 3" xfId="39439"/>
    <cellStyle name="Normal 4 3 3 3 5" xfId="24625"/>
    <cellStyle name="Normal 4 3 3 3 5 2" xfId="43239"/>
    <cellStyle name="Normal 4 3 3 3 6" xfId="28909"/>
    <cellStyle name="Normal 4 3 3 3 6 2" xfId="47523"/>
    <cellStyle name="Normal 4 3 3 3 7" xfId="10646"/>
    <cellStyle name="Normal 4 3 3 3 8" xfId="33192"/>
    <cellStyle name="Normal 4 3 3 4" xfId="317"/>
    <cellStyle name="Normal 4 3 3 4 2" xfId="2943"/>
    <cellStyle name="Normal 4 3 3 4 2 2" xfId="12162"/>
    <cellStyle name="Normal 4 3 3 4 2 3" xfId="34707"/>
    <cellStyle name="Normal 4 3 3 4 3" xfId="9135"/>
    <cellStyle name="Normal 4 3 3 4 3 2" xfId="20815"/>
    <cellStyle name="Normal 4 3 3 4 3 3" xfId="39437"/>
    <cellStyle name="Normal 4 3 3 4 4" xfId="24627"/>
    <cellStyle name="Normal 4 3 3 4 4 2" xfId="43241"/>
    <cellStyle name="Normal 4 3 3 4 5" xfId="28911"/>
    <cellStyle name="Normal 4 3 3 4 5 2" xfId="47525"/>
    <cellStyle name="Normal 4 3 3 4 6" xfId="10648"/>
    <cellStyle name="Normal 4 3 3 4 7" xfId="33194"/>
    <cellStyle name="Normal 4 3 3 5" xfId="2944"/>
    <cellStyle name="Normal 4 3 3 6" xfId="2936"/>
    <cellStyle name="Normal 4 3 3 6 2" xfId="12155"/>
    <cellStyle name="Normal 4 3 3 6 3" xfId="34700"/>
    <cellStyle name="Normal 4 3 3 7" xfId="9128"/>
    <cellStyle name="Normal 4 3 3 7 2" xfId="20822"/>
    <cellStyle name="Normal 4 3 3 7 3" xfId="39444"/>
    <cellStyle name="Normal 4 3 3 8" xfId="24620"/>
    <cellStyle name="Normal 4 3 3 8 2" xfId="43234"/>
    <cellStyle name="Normal 4 3 3 9" xfId="28904"/>
    <cellStyle name="Normal 4 3 3 9 2" xfId="47518"/>
    <cellStyle name="Normal 4 3 4" xfId="144"/>
    <cellStyle name="Normal 4 3 4 2" xfId="220"/>
    <cellStyle name="Normal 4 3 4 2 2" xfId="321"/>
    <cellStyle name="Normal 4 3 4 2 2 2" xfId="2947"/>
    <cellStyle name="Normal 4 3 4 2 2 2 2" xfId="12165"/>
    <cellStyle name="Normal 4 3 4 2 2 2 3" xfId="34710"/>
    <cellStyle name="Normal 4 3 4 2 2 3" xfId="9138"/>
    <cellStyle name="Normal 4 3 4 2 2 3 2" xfId="20812"/>
    <cellStyle name="Normal 4 3 4 2 2 3 3" xfId="39434"/>
    <cellStyle name="Normal 4 3 4 2 2 4" xfId="24630"/>
    <cellStyle name="Normal 4 3 4 2 2 4 2" xfId="43244"/>
    <cellStyle name="Normal 4 3 4 2 2 5" xfId="28914"/>
    <cellStyle name="Normal 4 3 4 2 2 5 2" xfId="47528"/>
    <cellStyle name="Normal 4 3 4 2 2 6" xfId="10651"/>
    <cellStyle name="Normal 4 3 4 2 2 7" xfId="33197"/>
    <cellStyle name="Normal 4 3 4 2 3" xfId="2946"/>
    <cellStyle name="Normal 4 3 4 2 3 2" xfId="12164"/>
    <cellStyle name="Normal 4 3 4 2 3 3" xfId="34709"/>
    <cellStyle name="Normal 4 3 4 2 4" xfId="9137"/>
    <cellStyle name="Normal 4 3 4 2 4 2" xfId="20813"/>
    <cellStyle name="Normal 4 3 4 2 4 3" xfId="39435"/>
    <cellStyle name="Normal 4 3 4 2 5" xfId="24629"/>
    <cellStyle name="Normal 4 3 4 2 5 2" xfId="43243"/>
    <cellStyle name="Normal 4 3 4 2 6" xfId="28913"/>
    <cellStyle name="Normal 4 3 4 2 6 2" xfId="47527"/>
    <cellStyle name="Normal 4 3 4 2 7" xfId="10650"/>
    <cellStyle name="Normal 4 3 4 2 8" xfId="33196"/>
    <cellStyle name="Normal 4 3 4 3" xfId="320"/>
    <cellStyle name="Normal 4 3 4 3 2" xfId="2948"/>
    <cellStyle name="Normal 4 3 4 3 2 2" xfId="12166"/>
    <cellStyle name="Normal 4 3 4 3 2 3" xfId="34711"/>
    <cellStyle name="Normal 4 3 4 3 3" xfId="9139"/>
    <cellStyle name="Normal 4 3 4 3 3 2" xfId="20811"/>
    <cellStyle name="Normal 4 3 4 3 3 3" xfId="39433"/>
    <cellStyle name="Normal 4 3 4 3 4" xfId="24631"/>
    <cellStyle name="Normal 4 3 4 3 4 2" xfId="43245"/>
    <cellStyle name="Normal 4 3 4 3 5" xfId="28915"/>
    <cellStyle name="Normal 4 3 4 3 5 2" xfId="47529"/>
    <cellStyle name="Normal 4 3 4 3 6" xfId="10652"/>
    <cellStyle name="Normal 4 3 4 3 7" xfId="33198"/>
    <cellStyle name="Normal 4 3 4 4" xfId="2945"/>
    <cellStyle name="Normal 4 3 4 4 2" xfId="12163"/>
    <cellStyle name="Normal 4 3 4 4 3" xfId="34708"/>
    <cellStyle name="Normal 4 3 4 5" xfId="9136"/>
    <cellStyle name="Normal 4 3 4 5 2" xfId="20814"/>
    <cellStyle name="Normal 4 3 4 5 3" xfId="39436"/>
    <cellStyle name="Normal 4 3 4 6" xfId="24628"/>
    <cellStyle name="Normal 4 3 4 6 2" xfId="43242"/>
    <cellStyle name="Normal 4 3 4 7" xfId="28912"/>
    <cellStyle name="Normal 4 3 4 7 2" xfId="47526"/>
    <cellStyle name="Normal 4 3 4 8" xfId="10649"/>
    <cellStyle name="Normal 4 3 4 9" xfId="33195"/>
    <cellStyle name="Normal 4 3 5" xfId="159"/>
    <cellStyle name="Normal 4 3 6" xfId="217"/>
    <cellStyle name="Normal 4 3 6 2" xfId="322"/>
    <cellStyle name="Normal 4 3 6 2 2" xfId="2950"/>
    <cellStyle name="Normal 4 3 6 2 2 2" xfId="12168"/>
    <cellStyle name="Normal 4 3 6 2 2 3" xfId="34713"/>
    <cellStyle name="Normal 4 3 6 2 3" xfId="9141"/>
    <cellStyle name="Normal 4 3 6 2 3 2" xfId="20809"/>
    <cellStyle name="Normal 4 3 6 2 3 3" xfId="39431"/>
    <cellStyle name="Normal 4 3 6 2 4" xfId="24633"/>
    <cellStyle name="Normal 4 3 6 2 4 2" xfId="43247"/>
    <cellStyle name="Normal 4 3 6 2 5" xfId="28917"/>
    <cellStyle name="Normal 4 3 6 2 5 2" xfId="47531"/>
    <cellStyle name="Normal 4 3 6 2 6" xfId="10654"/>
    <cellStyle name="Normal 4 3 6 2 7" xfId="33200"/>
    <cellStyle name="Normal 4 3 6 3" xfId="2949"/>
    <cellStyle name="Normal 4 3 6 3 2" xfId="12167"/>
    <cellStyle name="Normal 4 3 6 3 3" xfId="34712"/>
    <cellStyle name="Normal 4 3 6 4" xfId="9140"/>
    <cellStyle name="Normal 4 3 6 4 2" xfId="20810"/>
    <cellStyle name="Normal 4 3 6 4 3" xfId="39432"/>
    <cellStyle name="Normal 4 3 6 5" xfId="24632"/>
    <cellStyle name="Normal 4 3 6 5 2" xfId="43246"/>
    <cellStyle name="Normal 4 3 6 6" xfId="28916"/>
    <cellStyle name="Normal 4 3 6 6 2" xfId="47530"/>
    <cellStyle name="Normal 4 3 6 7" xfId="10653"/>
    <cellStyle name="Normal 4 3 6 8" xfId="33199"/>
    <cellStyle name="Normal 4 3 7" xfId="313"/>
    <cellStyle name="Normal 4 3 7 2" xfId="2951"/>
    <cellStyle name="Normal 4 3 7 2 2" xfId="12169"/>
    <cellStyle name="Normal 4 3 7 2 3" xfId="34714"/>
    <cellStyle name="Normal 4 3 7 3" xfId="9142"/>
    <cellStyle name="Normal 4 3 7 3 2" xfId="20808"/>
    <cellStyle name="Normal 4 3 7 3 3" xfId="39430"/>
    <cellStyle name="Normal 4 3 7 4" xfId="24634"/>
    <cellStyle name="Normal 4 3 7 4 2" xfId="43248"/>
    <cellStyle name="Normal 4 3 7 5" xfId="28918"/>
    <cellStyle name="Normal 4 3 7 5 2" xfId="47532"/>
    <cellStyle name="Normal 4 3 7 6" xfId="10655"/>
    <cellStyle name="Normal 4 3 7 7" xfId="33201"/>
    <cellStyle name="Normal 4 3 8" xfId="2952"/>
    <cellStyle name="Normal 4 3 9" xfId="2926"/>
    <cellStyle name="Normal 4 3 9 2" xfId="12146"/>
    <cellStyle name="Normal 4 3 9 3" xfId="34691"/>
    <cellStyle name="Normal 4 4" xfId="2953"/>
    <cellStyle name="Normal 4 5" xfId="2954"/>
    <cellStyle name="Normal 4 5 2" xfId="2955"/>
    <cellStyle name="Normal 4 6" xfId="2956"/>
    <cellStyle name="Normal 4 6 2" xfId="2957"/>
    <cellStyle name="Normal 4 6 2 2" xfId="2958"/>
    <cellStyle name="Normal 4 6 2 2 2" xfId="9144"/>
    <cellStyle name="Normal 4 6 2 2 2 2" xfId="22704"/>
    <cellStyle name="Normal 4 6 2 2 2 2 2" xfId="41323"/>
    <cellStyle name="Normal 4 6 2 2 2 3" xfId="26989"/>
    <cellStyle name="Normal 4 6 2 2 2 3 2" xfId="45603"/>
    <cellStyle name="Normal 4 6 2 2 2 4" xfId="31273"/>
    <cellStyle name="Normal 4 6 2 2 2 4 2" xfId="49887"/>
    <cellStyle name="Normal 4 6 2 2 2 5" xfId="12171"/>
    <cellStyle name="Normal 4 6 2 2 2 6" xfId="34716"/>
    <cellStyle name="Normal 4 6 2 2 3" xfId="19837"/>
    <cellStyle name="Normal 4 6 2 2 3 2" xfId="38461"/>
    <cellStyle name="Normal 4 6 2 2 4" xfId="24636"/>
    <cellStyle name="Normal 4 6 2 2 4 2" xfId="43250"/>
    <cellStyle name="Normal 4 6 2 2 5" xfId="28920"/>
    <cellStyle name="Normal 4 6 2 2 5 2" xfId="47534"/>
    <cellStyle name="Normal 4 6 2 2 6" xfId="10657"/>
    <cellStyle name="Normal 4 6 2 2 7" xfId="33203"/>
    <cellStyle name="Normal 4 6 2 3" xfId="9143"/>
    <cellStyle name="Normal 4 6 2 3 2" xfId="22703"/>
    <cellStyle name="Normal 4 6 2 3 2 2" xfId="41322"/>
    <cellStyle name="Normal 4 6 2 3 3" xfId="26988"/>
    <cellStyle name="Normal 4 6 2 3 3 2" xfId="45602"/>
    <cellStyle name="Normal 4 6 2 3 4" xfId="31272"/>
    <cellStyle name="Normal 4 6 2 3 4 2" xfId="49886"/>
    <cellStyle name="Normal 4 6 2 3 5" xfId="12170"/>
    <cellStyle name="Normal 4 6 2 3 6" xfId="34715"/>
    <cellStyle name="Normal 4 6 2 4" xfId="19836"/>
    <cellStyle name="Normal 4 6 2 4 2" xfId="38460"/>
    <cellStyle name="Normal 4 6 2 5" xfId="24635"/>
    <cellStyle name="Normal 4 6 2 5 2" xfId="43249"/>
    <cellStyle name="Normal 4 6 2 6" xfId="28919"/>
    <cellStyle name="Normal 4 6 2 6 2" xfId="47533"/>
    <cellStyle name="Normal 4 6 2 7" xfId="10656"/>
    <cellStyle name="Normal 4 6 2 8" xfId="33202"/>
    <cellStyle name="Normal 4 6 3" xfId="2959"/>
    <cellStyle name="Normal 4 6 3 2" xfId="2960"/>
    <cellStyle name="Normal 4 6 3 2 2" xfId="9146"/>
    <cellStyle name="Normal 4 6 3 2 2 2" xfId="22706"/>
    <cellStyle name="Normal 4 6 3 2 2 2 2" xfId="41325"/>
    <cellStyle name="Normal 4 6 3 2 2 3" xfId="26991"/>
    <cellStyle name="Normal 4 6 3 2 2 3 2" xfId="45605"/>
    <cellStyle name="Normal 4 6 3 2 2 4" xfId="31275"/>
    <cellStyle name="Normal 4 6 3 2 2 4 2" xfId="49889"/>
    <cellStyle name="Normal 4 6 3 2 2 5" xfId="12173"/>
    <cellStyle name="Normal 4 6 3 2 2 6" xfId="34718"/>
    <cellStyle name="Normal 4 6 3 2 3" xfId="19839"/>
    <cellStyle name="Normal 4 6 3 2 3 2" xfId="38463"/>
    <cellStyle name="Normal 4 6 3 2 4" xfId="24638"/>
    <cellStyle name="Normal 4 6 3 2 4 2" xfId="43252"/>
    <cellStyle name="Normal 4 6 3 2 5" xfId="28922"/>
    <cellStyle name="Normal 4 6 3 2 5 2" xfId="47536"/>
    <cellStyle name="Normal 4 6 3 2 6" xfId="10659"/>
    <cellStyle name="Normal 4 6 3 2 7" xfId="33205"/>
    <cellStyle name="Normal 4 6 3 3" xfId="9145"/>
    <cellStyle name="Normal 4 6 3 3 2" xfId="22705"/>
    <cellStyle name="Normal 4 6 3 3 2 2" xfId="41324"/>
    <cellStyle name="Normal 4 6 3 3 3" xfId="26990"/>
    <cellStyle name="Normal 4 6 3 3 3 2" xfId="45604"/>
    <cellStyle name="Normal 4 6 3 3 4" xfId="31274"/>
    <cellStyle name="Normal 4 6 3 3 4 2" xfId="49888"/>
    <cellStyle name="Normal 4 6 3 3 5" xfId="12172"/>
    <cellStyle name="Normal 4 6 3 3 6" xfId="34717"/>
    <cellStyle name="Normal 4 6 3 4" xfId="19838"/>
    <cellStyle name="Normal 4 6 3 4 2" xfId="38462"/>
    <cellStyle name="Normal 4 6 3 5" xfId="24637"/>
    <cellStyle name="Normal 4 6 3 5 2" xfId="43251"/>
    <cellStyle name="Normal 4 6 3 6" xfId="28921"/>
    <cellStyle name="Normal 4 6 3 6 2" xfId="47535"/>
    <cellStyle name="Normal 4 6 3 7" xfId="10658"/>
    <cellStyle name="Normal 4 6 3 8" xfId="33204"/>
    <cellStyle name="Normal 4 6 4" xfId="2961"/>
    <cellStyle name="Normal 4 6 4 2" xfId="2962"/>
    <cellStyle name="Normal 4 6 4 2 2" xfId="9148"/>
    <cellStyle name="Normal 4 6 4 2 2 2" xfId="22708"/>
    <cellStyle name="Normal 4 6 4 2 2 2 2" xfId="41327"/>
    <cellStyle name="Normal 4 6 4 2 2 3" xfId="26993"/>
    <cellStyle name="Normal 4 6 4 2 2 3 2" xfId="45607"/>
    <cellStyle name="Normal 4 6 4 2 2 4" xfId="31277"/>
    <cellStyle name="Normal 4 6 4 2 2 4 2" xfId="49891"/>
    <cellStyle name="Normal 4 6 4 2 2 5" xfId="12175"/>
    <cellStyle name="Normal 4 6 4 2 2 6" xfId="34720"/>
    <cellStyle name="Normal 4 6 4 2 3" xfId="19841"/>
    <cellStyle name="Normal 4 6 4 2 3 2" xfId="38465"/>
    <cellStyle name="Normal 4 6 4 2 4" xfId="24640"/>
    <cellStyle name="Normal 4 6 4 2 4 2" xfId="43254"/>
    <cellStyle name="Normal 4 6 4 2 5" xfId="28924"/>
    <cellStyle name="Normal 4 6 4 2 5 2" xfId="47538"/>
    <cellStyle name="Normal 4 6 4 2 6" xfId="10661"/>
    <cellStyle name="Normal 4 6 4 2 7" xfId="33207"/>
    <cellStyle name="Normal 4 6 4 3" xfId="9147"/>
    <cellStyle name="Normal 4 6 4 3 2" xfId="22707"/>
    <cellStyle name="Normal 4 6 4 3 2 2" xfId="41326"/>
    <cellStyle name="Normal 4 6 4 3 3" xfId="26992"/>
    <cellStyle name="Normal 4 6 4 3 3 2" xfId="45606"/>
    <cellStyle name="Normal 4 6 4 3 4" xfId="31276"/>
    <cellStyle name="Normal 4 6 4 3 4 2" xfId="49890"/>
    <cellStyle name="Normal 4 6 4 3 5" xfId="12174"/>
    <cellStyle name="Normal 4 6 4 3 6" xfId="34719"/>
    <cellStyle name="Normal 4 6 4 4" xfId="19840"/>
    <cellStyle name="Normal 4 6 4 4 2" xfId="38464"/>
    <cellStyle name="Normal 4 6 4 5" xfId="24639"/>
    <cellStyle name="Normal 4 6 4 5 2" xfId="43253"/>
    <cellStyle name="Normal 4 6 4 6" xfId="28923"/>
    <cellStyle name="Normal 4 6 4 6 2" xfId="47537"/>
    <cellStyle name="Normal 4 6 4 7" xfId="10660"/>
    <cellStyle name="Normal 4 6 4 8" xfId="33206"/>
    <cellStyle name="Normal 4 6 5" xfId="2963"/>
    <cellStyle name="Normal 4 6 5 2" xfId="2964"/>
    <cellStyle name="Normal 4 6 5 2 2" xfId="9150"/>
    <cellStyle name="Normal 4 6 5 2 2 2" xfId="22710"/>
    <cellStyle name="Normal 4 6 5 2 2 2 2" xfId="41329"/>
    <cellStyle name="Normal 4 6 5 2 2 3" xfId="26995"/>
    <cellStyle name="Normal 4 6 5 2 2 3 2" xfId="45609"/>
    <cellStyle name="Normal 4 6 5 2 2 4" xfId="31279"/>
    <cellStyle name="Normal 4 6 5 2 2 4 2" xfId="49893"/>
    <cellStyle name="Normal 4 6 5 2 2 5" xfId="12177"/>
    <cellStyle name="Normal 4 6 5 2 2 6" xfId="34722"/>
    <cellStyle name="Normal 4 6 5 2 3" xfId="19843"/>
    <cellStyle name="Normal 4 6 5 2 3 2" xfId="38467"/>
    <cellStyle name="Normal 4 6 5 2 4" xfId="24642"/>
    <cellStyle name="Normal 4 6 5 2 4 2" xfId="43256"/>
    <cellStyle name="Normal 4 6 5 2 5" xfId="28926"/>
    <cellStyle name="Normal 4 6 5 2 5 2" xfId="47540"/>
    <cellStyle name="Normal 4 6 5 2 6" xfId="10663"/>
    <cellStyle name="Normal 4 6 5 2 7" xfId="33209"/>
    <cellStyle name="Normal 4 6 5 3" xfId="9149"/>
    <cellStyle name="Normal 4 6 5 3 2" xfId="22709"/>
    <cellStyle name="Normal 4 6 5 3 2 2" xfId="41328"/>
    <cellStyle name="Normal 4 6 5 3 3" xfId="26994"/>
    <cellStyle name="Normal 4 6 5 3 3 2" xfId="45608"/>
    <cellStyle name="Normal 4 6 5 3 4" xfId="31278"/>
    <cellStyle name="Normal 4 6 5 3 4 2" xfId="49892"/>
    <cellStyle name="Normal 4 6 5 3 5" xfId="12176"/>
    <cellStyle name="Normal 4 6 5 3 6" xfId="34721"/>
    <cellStyle name="Normal 4 6 5 4" xfId="19842"/>
    <cellStyle name="Normal 4 6 5 4 2" xfId="38466"/>
    <cellStyle name="Normal 4 6 5 5" xfId="24641"/>
    <cellStyle name="Normal 4 6 5 5 2" xfId="43255"/>
    <cellStyle name="Normal 4 6 5 6" xfId="28925"/>
    <cellStyle name="Normal 4 6 5 6 2" xfId="47539"/>
    <cellStyle name="Normal 4 6 5 7" xfId="10662"/>
    <cellStyle name="Normal 4 6 5 8" xfId="33208"/>
    <cellStyle name="Normal 4 6 6" xfId="2965"/>
    <cellStyle name="Normal 4 6 6 2" xfId="9151"/>
    <cellStyle name="Normal 4 6 6 2 2" xfId="22711"/>
    <cellStyle name="Normal 4 6 6 2 2 2" xfId="41330"/>
    <cellStyle name="Normal 4 6 6 2 3" xfId="26996"/>
    <cellStyle name="Normal 4 6 6 2 3 2" xfId="45610"/>
    <cellStyle name="Normal 4 6 6 2 4" xfId="31280"/>
    <cellStyle name="Normal 4 6 6 2 4 2" xfId="49894"/>
    <cellStyle name="Normal 4 6 6 2 5" xfId="12178"/>
    <cellStyle name="Normal 4 6 6 2 6" xfId="34723"/>
    <cellStyle name="Normal 4 6 6 3" xfId="19844"/>
    <cellStyle name="Normal 4 6 6 3 2" xfId="38468"/>
    <cellStyle name="Normal 4 6 6 4" xfId="24643"/>
    <cellStyle name="Normal 4 6 6 4 2" xfId="43257"/>
    <cellStyle name="Normal 4 6 6 5" xfId="28927"/>
    <cellStyle name="Normal 4 6 6 5 2" xfId="47541"/>
    <cellStyle name="Normal 4 6 6 6" xfId="10664"/>
    <cellStyle name="Normal 4 6 6 7" xfId="33210"/>
    <cellStyle name="Normal 4 6 7" xfId="2966"/>
    <cellStyle name="Normal 4 6 7 2" xfId="9152"/>
    <cellStyle name="Normal 4 6 7 2 2" xfId="22712"/>
    <cellStyle name="Normal 4 6 7 2 2 2" xfId="41331"/>
    <cellStyle name="Normal 4 6 7 2 3" xfId="26997"/>
    <cellStyle name="Normal 4 6 7 2 3 2" xfId="45611"/>
    <cellStyle name="Normal 4 6 7 2 4" xfId="31281"/>
    <cellStyle name="Normal 4 6 7 2 4 2" xfId="49895"/>
    <cellStyle name="Normal 4 6 7 2 5" xfId="12179"/>
    <cellStyle name="Normal 4 6 7 2 6" xfId="34724"/>
    <cellStyle name="Normal 4 6 7 3" xfId="19845"/>
    <cellStyle name="Normal 4 6 7 3 2" xfId="38469"/>
    <cellStyle name="Normal 4 6 7 4" xfId="24644"/>
    <cellStyle name="Normal 4 6 7 4 2" xfId="43258"/>
    <cellStyle name="Normal 4 6 7 5" xfId="28928"/>
    <cellStyle name="Normal 4 6 7 5 2" xfId="47542"/>
    <cellStyle name="Normal 4 6 7 6" xfId="10665"/>
    <cellStyle name="Normal 4 6 7 7" xfId="33211"/>
    <cellStyle name="Normal 4 7" xfId="2967"/>
    <cellStyle name="Normal 4 7 10" xfId="28929"/>
    <cellStyle name="Normal 4 7 10 2" xfId="47543"/>
    <cellStyle name="Normal 4 7 11" xfId="10666"/>
    <cellStyle name="Normal 4 7 12" xfId="33212"/>
    <cellStyle name="Normal 4 7 2" xfId="2968"/>
    <cellStyle name="Normal 4 7 2 2" xfId="2969"/>
    <cellStyle name="Normal 4 7 2 2 2" xfId="9155"/>
    <cellStyle name="Normal 4 7 2 2 2 2" xfId="22715"/>
    <cellStyle name="Normal 4 7 2 2 2 2 2" xfId="41334"/>
    <cellStyle name="Normal 4 7 2 2 2 3" xfId="27000"/>
    <cellStyle name="Normal 4 7 2 2 2 3 2" xfId="45614"/>
    <cellStyle name="Normal 4 7 2 2 2 4" xfId="31284"/>
    <cellStyle name="Normal 4 7 2 2 2 4 2" xfId="49898"/>
    <cellStyle name="Normal 4 7 2 2 2 5" xfId="12182"/>
    <cellStyle name="Normal 4 7 2 2 2 6" xfId="34727"/>
    <cellStyle name="Normal 4 7 2 2 3" xfId="19848"/>
    <cellStyle name="Normal 4 7 2 2 3 2" xfId="38472"/>
    <cellStyle name="Normal 4 7 2 2 4" xfId="24647"/>
    <cellStyle name="Normal 4 7 2 2 4 2" xfId="43261"/>
    <cellStyle name="Normal 4 7 2 2 5" xfId="28931"/>
    <cellStyle name="Normal 4 7 2 2 5 2" xfId="47545"/>
    <cellStyle name="Normal 4 7 2 2 6" xfId="10668"/>
    <cellStyle name="Normal 4 7 2 2 7" xfId="33214"/>
    <cellStyle name="Normal 4 7 2 3" xfId="9154"/>
    <cellStyle name="Normal 4 7 2 3 2" xfId="22714"/>
    <cellStyle name="Normal 4 7 2 3 2 2" xfId="41333"/>
    <cellStyle name="Normal 4 7 2 3 3" xfId="26999"/>
    <cellStyle name="Normal 4 7 2 3 3 2" xfId="45613"/>
    <cellStyle name="Normal 4 7 2 3 4" xfId="31283"/>
    <cellStyle name="Normal 4 7 2 3 4 2" xfId="49897"/>
    <cellStyle name="Normal 4 7 2 3 5" xfId="12181"/>
    <cellStyle name="Normal 4 7 2 3 6" xfId="34726"/>
    <cellStyle name="Normal 4 7 2 4" xfId="19847"/>
    <cellStyle name="Normal 4 7 2 4 2" xfId="38471"/>
    <cellStyle name="Normal 4 7 2 5" xfId="24646"/>
    <cellStyle name="Normal 4 7 2 5 2" xfId="43260"/>
    <cellStyle name="Normal 4 7 2 6" xfId="28930"/>
    <cellStyle name="Normal 4 7 2 6 2" xfId="47544"/>
    <cellStyle name="Normal 4 7 2 7" xfId="10667"/>
    <cellStyle name="Normal 4 7 2 8" xfId="33213"/>
    <cellStyle name="Normal 4 7 3" xfId="2970"/>
    <cellStyle name="Normal 4 7 3 2" xfId="2971"/>
    <cellStyle name="Normal 4 7 3 2 2" xfId="9157"/>
    <cellStyle name="Normal 4 7 3 2 2 2" xfId="22717"/>
    <cellStyle name="Normal 4 7 3 2 2 2 2" xfId="41336"/>
    <cellStyle name="Normal 4 7 3 2 2 3" xfId="27002"/>
    <cellStyle name="Normal 4 7 3 2 2 3 2" xfId="45616"/>
    <cellStyle name="Normal 4 7 3 2 2 4" xfId="31286"/>
    <cellStyle name="Normal 4 7 3 2 2 4 2" xfId="49900"/>
    <cellStyle name="Normal 4 7 3 2 2 5" xfId="12184"/>
    <cellStyle name="Normal 4 7 3 2 2 6" xfId="34729"/>
    <cellStyle name="Normal 4 7 3 2 3" xfId="19850"/>
    <cellStyle name="Normal 4 7 3 2 3 2" xfId="38474"/>
    <cellStyle name="Normal 4 7 3 2 4" xfId="24649"/>
    <cellStyle name="Normal 4 7 3 2 4 2" xfId="43263"/>
    <cellStyle name="Normal 4 7 3 2 5" xfId="28933"/>
    <cellStyle name="Normal 4 7 3 2 5 2" xfId="47547"/>
    <cellStyle name="Normal 4 7 3 2 6" xfId="10670"/>
    <cellStyle name="Normal 4 7 3 2 7" xfId="33216"/>
    <cellStyle name="Normal 4 7 3 3" xfId="9156"/>
    <cellStyle name="Normal 4 7 3 3 2" xfId="22716"/>
    <cellStyle name="Normal 4 7 3 3 2 2" xfId="41335"/>
    <cellStyle name="Normal 4 7 3 3 3" xfId="27001"/>
    <cellStyle name="Normal 4 7 3 3 3 2" xfId="45615"/>
    <cellStyle name="Normal 4 7 3 3 4" xfId="31285"/>
    <cellStyle name="Normal 4 7 3 3 4 2" xfId="49899"/>
    <cellStyle name="Normal 4 7 3 3 5" xfId="12183"/>
    <cellStyle name="Normal 4 7 3 3 6" xfId="34728"/>
    <cellStyle name="Normal 4 7 3 4" xfId="19849"/>
    <cellStyle name="Normal 4 7 3 4 2" xfId="38473"/>
    <cellStyle name="Normal 4 7 3 5" xfId="24648"/>
    <cellStyle name="Normal 4 7 3 5 2" xfId="43262"/>
    <cellStyle name="Normal 4 7 3 6" xfId="28932"/>
    <cellStyle name="Normal 4 7 3 6 2" xfId="47546"/>
    <cellStyle name="Normal 4 7 3 7" xfId="10669"/>
    <cellStyle name="Normal 4 7 3 8" xfId="33215"/>
    <cellStyle name="Normal 4 7 4" xfId="2972"/>
    <cellStyle name="Normal 4 7 4 2" xfId="2973"/>
    <cellStyle name="Normal 4 7 4 2 2" xfId="9159"/>
    <cellStyle name="Normal 4 7 4 2 2 2" xfId="22719"/>
    <cellStyle name="Normal 4 7 4 2 2 2 2" xfId="41338"/>
    <cellStyle name="Normal 4 7 4 2 2 3" xfId="27004"/>
    <cellStyle name="Normal 4 7 4 2 2 3 2" xfId="45618"/>
    <cellStyle name="Normal 4 7 4 2 2 4" xfId="31288"/>
    <cellStyle name="Normal 4 7 4 2 2 4 2" xfId="49902"/>
    <cellStyle name="Normal 4 7 4 2 2 5" xfId="12186"/>
    <cellStyle name="Normal 4 7 4 2 2 6" xfId="34731"/>
    <cellStyle name="Normal 4 7 4 2 3" xfId="19852"/>
    <cellStyle name="Normal 4 7 4 2 3 2" xfId="38476"/>
    <cellStyle name="Normal 4 7 4 2 4" xfId="24651"/>
    <cellStyle name="Normal 4 7 4 2 4 2" xfId="43265"/>
    <cellStyle name="Normal 4 7 4 2 5" xfId="28935"/>
    <cellStyle name="Normal 4 7 4 2 5 2" xfId="47549"/>
    <cellStyle name="Normal 4 7 4 2 6" xfId="10672"/>
    <cellStyle name="Normal 4 7 4 2 7" xfId="33218"/>
    <cellStyle name="Normal 4 7 4 3" xfId="9158"/>
    <cellStyle name="Normal 4 7 4 3 2" xfId="22718"/>
    <cellStyle name="Normal 4 7 4 3 2 2" xfId="41337"/>
    <cellStyle name="Normal 4 7 4 3 3" xfId="27003"/>
    <cellStyle name="Normal 4 7 4 3 3 2" xfId="45617"/>
    <cellStyle name="Normal 4 7 4 3 4" xfId="31287"/>
    <cellStyle name="Normal 4 7 4 3 4 2" xfId="49901"/>
    <cellStyle name="Normal 4 7 4 3 5" xfId="12185"/>
    <cellStyle name="Normal 4 7 4 3 6" xfId="34730"/>
    <cellStyle name="Normal 4 7 4 4" xfId="19851"/>
    <cellStyle name="Normal 4 7 4 4 2" xfId="38475"/>
    <cellStyle name="Normal 4 7 4 5" xfId="24650"/>
    <cellStyle name="Normal 4 7 4 5 2" xfId="43264"/>
    <cellStyle name="Normal 4 7 4 6" xfId="28934"/>
    <cellStyle name="Normal 4 7 4 6 2" xfId="47548"/>
    <cellStyle name="Normal 4 7 4 7" xfId="10671"/>
    <cellStyle name="Normal 4 7 4 8" xfId="33217"/>
    <cellStyle name="Normal 4 7 5" xfId="2974"/>
    <cellStyle name="Normal 4 7 5 2" xfId="2975"/>
    <cellStyle name="Normal 4 7 5 2 2" xfId="9161"/>
    <cellStyle name="Normal 4 7 5 2 2 2" xfId="22721"/>
    <cellStyle name="Normal 4 7 5 2 2 2 2" xfId="41340"/>
    <cellStyle name="Normal 4 7 5 2 2 3" xfId="27006"/>
    <cellStyle name="Normal 4 7 5 2 2 3 2" xfId="45620"/>
    <cellStyle name="Normal 4 7 5 2 2 4" xfId="31290"/>
    <cellStyle name="Normal 4 7 5 2 2 4 2" xfId="49904"/>
    <cellStyle name="Normal 4 7 5 2 2 5" xfId="12188"/>
    <cellStyle name="Normal 4 7 5 2 2 6" xfId="34733"/>
    <cellStyle name="Normal 4 7 5 2 3" xfId="19854"/>
    <cellStyle name="Normal 4 7 5 2 3 2" xfId="38478"/>
    <cellStyle name="Normal 4 7 5 2 4" xfId="24653"/>
    <cellStyle name="Normal 4 7 5 2 4 2" xfId="43267"/>
    <cellStyle name="Normal 4 7 5 2 5" xfId="28937"/>
    <cellStyle name="Normal 4 7 5 2 5 2" xfId="47551"/>
    <cellStyle name="Normal 4 7 5 2 6" xfId="10674"/>
    <cellStyle name="Normal 4 7 5 2 7" xfId="33220"/>
    <cellStyle name="Normal 4 7 5 3" xfId="9160"/>
    <cellStyle name="Normal 4 7 5 3 2" xfId="22720"/>
    <cellStyle name="Normal 4 7 5 3 2 2" xfId="41339"/>
    <cellStyle name="Normal 4 7 5 3 3" xfId="27005"/>
    <cellStyle name="Normal 4 7 5 3 3 2" xfId="45619"/>
    <cellStyle name="Normal 4 7 5 3 4" xfId="31289"/>
    <cellStyle name="Normal 4 7 5 3 4 2" xfId="49903"/>
    <cellStyle name="Normal 4 7 5 3 5" xfId="12187"/>
    <cellStyle name="Normal 4 7 5 3 6" xfId="34732"/>
    <cellStyle name="Normal 4 7 5 4" xfId="19853"/>
    <cellStyle name="Normal 4 7 5 4 2" xfId="38477"/>
    <cellStyle name="Normal 4 7 5 5" xfId="24652"/>
    <cellStyle name="Normal 4 7 5 5 2" xfId="43266"/>
    <cellStyle name="Normal 4 7 5 6" xfId="28936"/>
    <cellStyle name="Normal 4 7 5 6 2" xfId="47550"/>
    <cellStyle name="Normal 4 7 5 7" xfId="10673"/>
    <cellStyle name="Normal 4 7 5 8" xfId="33219"/>
    <cellStyle name="Normal 4 7 6" xfId="2976"/>
    <cellStyle name="Normal 4 7 6 2" xfId="9162"/>
    <cellStyle name="Normal 4 7 6 2 2" xfId="22722"/>
    <cellStyle name="Normal 4 7 6 2 2 2" xfId="41341"/>
    <cellStyle name="Normal 4 7 6 2 3" xfId="27007"/>
    <cellStyle name="Normal 4 7 6 2 3 2" xfId="45621"/>
    <cellStyle name="Normal 4 7 6 2 4" xfId="31291"/>
    <cellStyle name="Normal 4 7 6 2 4 2" xfId="49905"/>
    <cellStyle name="Normal 4 7 6 2 5" xfId="12189"/>
    <cellStyle name="Normal 4 7 6 2 6" xfId="34734"/>
    <cellStyle name="Normal 4 7 6 3" xfId="19855"/>
    <cellStyle name="Normal 4 7 6 3 2" xfId="38479"/>
    <cellStyle name="Normal 4 7 6 4" xfId="24654"/>
    <cellStyle name="Normal 4 7 6 4 2" xfId="43268"/>
    <cellStyle name="Normal 4 7 6 5" xfId="28938"/>
    <cellStyle name="Normal 4 7 6 5 2" xfId="47552"/>
    <cellStyle name="Normal 4 7 6 6" xfId="10675"/>
    <cellStyle name="Normal 4 7 6 7" xfId="33221"/>
    <cellStyle name="Normal 4 7 7" xfId="9153"/>
    <cellStyle name="Normal 4 7 7 2" xfId="22713"/>
    <cellStyle name="Normal 4 7 7 2 2" xfId="41332"/>
    <cellStyle name="Normal 4 7 7 3" xfId="26998"/>
    <cellStyle name="Normal 4 7 7 3 2" xfId="45612"/>
    <cellStyle name="Normal 4 7 7 4" xfId="31282"/>
    <cellStyle name="Normal 4 7 7 4 2" xfId="49896"/>
    <cellStyle name="Normal 4 7 7 5" xfId="12180"/>
    <cellStyle name="Normal 4 7 7 6" xfId="34725"/>
    <cellStyle name="Normal 4 7 8" xfId="19846"/>
    <cellStyle name="Normal 4 7 8 2" xfId="38470"/>
    <cellStyle name="Normal 4 7 9" xfId="24645"/>
    <cellStyle name="Normal 4 7 9 2" xfId="43259"/>
    <cellStyle name="Normal 4 8" xfId="2977"/>
    <cellStyle name="Normal 4 8 10" xfId="28939"/>
    <cellStyle name="Normal 4 8 10 2" xfId="47553"/>
    <cellStyle name="Normal 4 8 11" xfId="10676"/>
    <cellStyle name="Normal 4 8 12" xfId="33222"/>
    <cellStyle name="Normal 4 8 2" xfId="2978"/>
    <cellStyle name="Normal 4 8 2 2" xfId="2979"/>
    <cellStyle name="Normal 4 8 2 2 2" xfId="9165"/>
    <cellStyle name="Normal 4 8 2 2 2 2" xfId="22725"/>
    <cellStyle name="Normal 4 8 2 2 2 2 2" xfId="41344"/>
    <cellStyle name="Normal 4 8 2 2 2 3" xfId="27010"/>
    <cellStyle name="Normal 4 8 2 2 2 3 2" xfId="45624"/>
    <cellStyle name="Normal 4 8 2 2 2 4" xfId="31294"/>
    <cellStyle name="Normal 4 8 2 2 2 4 2" xfId="49908"/>
    <cellStyle name="Normal 4 8 2 2 2 5" xfId="12192"/>
    <cellStyle name="Normal 4 8 2 2 2 6" xfId="34737"/>
    <cellStyle name="Normal 4 8 2 2 3" xfId="19858"/>
    <cellStyle name="Normal 4 8 2 2 3 2" xfId="38482"/>
    <cellStyle name="Normal 4 8 2 2 4" xfId="24657"/>
    <cellStyle name="Normal 4 8 2 2 4 2" xfId="43271"/>
    <cellStyle name="Normal 4 8 2 2 5" xfId="28941"/>
    <cellStyle name="Normal 4 8 2 2 5 2" xfId="47555"/>
    <cellStyle name="Normal 4 8 2 2 6" xfId="10678"/>
    <cellStyle name="Normal 4 8 2 2 7" xfId="33224"/>
    <cellStyle name="Normal 4 8 2 3" xfId="9164"/>
    <cellStyle name="Normal 4 8 2 3 2" xfId="22724"/>
    <cellStyle name="Normal 4 8 2 3 2 2" xfId="41343"/>
    <cellStyle name="Normal 4 8 2 3 3" xfId="27009"/>
    <cellStyle name="Normal 4 8 2 3 3 2" xfId="45623"/>
    <cellStyle name="Normal 4 8 2 3 4" xfId="31293"/>
    <cellStyle name="Normal 4 8 2 3 4 2" xfId="49907"/>
    <cellStyle name="Normal 4 8 2 3 5" xfId="12191"/>
    <cellStyle name="Normal 4 8 2 3 6" xfId="34736"/>
    <cellStyle name="Normal 4 8 2 4" xfId="19857"/>
    <cellStyle name="Normal 4 8 2 4 2" xfId="38481"/>
    <cellStyle name="Normal 4 8 2 5" xfId="24656"/>
    <cellStyle name="Normal 4 8 2 5 2" xfId="43270"/>
    <cellStyle name="Normal 4 8 2 6" xfId="28940"/>
    <cellStyle name="Normal 4 8 2 6 2" xfId="47554"/>
    <cellStyle name="Normal 4 8 2 7" xfId="10677"/>
    <cellStyle name="Normal 4 8 2 8" xfId="33223"/>
    <cellStyle name="Normal 4 8 3" xfId="2980"/>
    <cellStyle name="Normal 4 8 3 2" xfId="2981"/>
    <cellStyle name="Normal 4 8 3 2 2" xfId="9167"/>
    <cellStyle name="Normal 4 8 3 2 2 2" xfId="22727"/>
    <cellStyle name="Normal 4 8 3 2 2 2 2" xfId="41346"/>
    <cellStyle name="Normal 4 8 3 2 2 3" xfId="27012"/>
    <cellStyle name="Normal 4 8 3 2 2 3 2" xfId="45626"/>
    <cellStyle name="Normal 4 8 3 2 2 4" xfId="31296"/>
    <cellStyle name="Normal 4 8 3 2 2 4 2" xfId="49910"/>
    <cellStyle name="Normal 4 8 3 2 2 5" xfId="12194"/>
    <cellStyle name="Normal 4 8 3 2 2 6" xfId="34739"/>
    <cellStyle name="Normal 4 8 3 2 3" xfId="19860"/>
    <cellStyle name="Normal 4 8 3 2 3 2" xfId="38484"/>
    <cellStyle name="Normal 4 8 3 2 4" xfId="24659"/>
    <cellStyle name="Normal 4 8 3 2 4 2" xfId="43273"/>
    <cellStyle name="Normal 4 8 3 2 5" xfId="28943"/>
    <cellStyle name="Normal 4 8 3 2 5 2" xfId="47557"/>
    <cellStyle name="Normal 4 8 3 2 6" xfId="10680"/>
    <cellStyle name="Normal 4 8 3 2 7" xfId="33226"/>
    <cellStyle name="Normal 4 8 3 3" xfId="9166"/>
    <cellStyle name="Normal 4 8 3 3 2" xfId="22726"/>
    <cellStyle name="Normal 4 8 3 3 2 2" xfId="41345"/>
    <cellStyle name="Normal 4 8 3 3 3" xfId="27011"/>
    <cellStyle name="Normal 4 8 3 3 3 2" xfId="45625"/>
    <cellStyle name="Normal 4 8 3 3 4" xfId="31295"/>
    <cellStyle name="Normal 4 8 3 3 4 2" xfId="49909"/>
    <cellStyle name="Normal 4 8 3 3 5" xfId="12193"/>
    <cellStyle name="Normal 4 8 3 3 6" xfId="34738"/>
    <cellStyle name="Normal 4 8 3 4" xfId="19859"/>
    <cellStyle name="Normal 4 8 3 4 2" xfId="38483"/>
    <cellStyle name="Normal 4 8 3 5" xfId="24658"/>
    <cellStyle name="Normal 4 8 3 5 2" xfId="43272"/>
    <cellStyle name="Normal 4 8 3 6" xfId="28942"/>
    <cellStyle name="Normal 4 8 3 6 2" xfId="47556"/>
    <cellStyle name="Normal 4 8 3 7" xfId="10679"/>
    <cellStyle name="Normal 4 8 3 8" xfId="33225"/>
    <cellStyle name="Normal 4 8 4" xfId="2982"/>
    <cellStyle name="Normal 4 8 4 2" xfId="2983"/>
    <cellStyle name="Normal 4 8 4 2 2" xfId="9169"/>
    <cellStyle name="Normal 4 8 4 2 2 2" xfId="22729"/>
    <cellStyle name="Normal 4 8 4 2 2 2 2" xfId="41348"/>
    <cellStyle name="Normal 4 8 4 2 2 3" xfId="27014"/>
    <cellStyle name="Normal 4 8 4 2 2 3 2" xfId="45628"/>
    <cellStyle name="Normal 4 8 4 2 2 4" xfId="31298"/>
    <cellStyle name="Normal 4 8 4 2 2 4 2" xfId="49912"/>
    <cellStyle name="Normal 4 8 4 2 2 5" xfId="12196"/>
    <cellStyle name="Normal 4 8 4 2 2 6" xfId="34741"/>
    <cellStyle name="Normal 4 8 4 2 3" xfId="19862"/>
    <cellStyle name="Normal 4 8 4 2 3 2" xfId="38486"/>
    <cellStyle name="Normal 4 8 4 2 4" xfId="24661"/>
    <cellStyle name="Normal 4 8 4 2 4 2" xfId="43275"/>
    <cellStyle name="Normal 4 8 4 2 5" xfId="28945"/>
    <cellStyle name="Normal 4 8 4 2 5 2" xfId="47559"/>
    <cellStyle name="Normal 4 8 4 2 6" xfId="10682"/>
    <cellStyle name="Normal 4 8 4 2 7" xfId="33228"/>
    <cellStyle name="Normal 4 8 4 3" xfId="9168"/>
    <cellStyle name="Normal 4 8 4 3 2" xfId="22728"/>
    <cellStyle name="Normal 4 8 4 3 2 2" xfId="41347"/>
    <cellStyle name="Normal 4 8 4 3 3" xfId="27013"/>
    <cellStyle name="Normal 4 8 4 3 3 2" xfId="45627"/>
    <cellStyle name="Normal 4 8 4 3 4" xfId="31297"/>
    <cellStyle name="Normal 4 8 4 3 4 2" xfId="49911"/>
    <cellStyle name="Normal 4 8 4 3 5" xfId="12195"/>
    <cellStyle name="Normal 4 8 4 3 6" xfId="34740"/>
    <cellStyle name="Normal 4 8 4 4" xfId="19861"/>
    <cellStyle name="Normal 4 8 4 4 2" xfId="38485"/>
    <cellStyle name="Normal 4 8 4 5" xfId="24660"/>
    <cellStyle name="Normal 4 8 4 5 2" xfId="43274"/>
    <cellStyle name="Normal 4 8 4 6" xfId="28944"/>
    <cellStyle name="Normal 4 8 4 6 2" xfId="47558"/>
    <cellStyle name="Normal 4 8 4 7" xfId="10681"/>
    <cellStyle name="Normal 4 8 4 8" xfId="33227"/>
    <cellStyle name="Normal 4 8 5" xfId="2984"/>
    <cellStyle name="Normal 4 8 5 2" xfId="2985"/>
    <cellStyle name="Normal 4 8 5 2 2" xfId="9171"/>
    <cellStyle name="Normal 4 8 5 2 2 2" xfId="22731"/>
    <cellStyle name="Normal 4 8 5 2 2 2 2" xfId="41350"/>
    <cellStyle name="Normal 4 8 5 2 2 3" xfId="27016"/>
    <cellStyle name="Normal 4 8 5 2 2 3 2" xfId="45630"/>
    <cellStyle name="Normal 4 8 5 2 2 4" xfId="31300"/>
    <cellStyle name="Normal 4 8 5 2 2 4 2" xfId="49914"/>
    <cellStyle name="Normal 4 8 5 2 2 5" xfId="12198"/>
    <cellStyle name="Normal 4 8 5 2 2 6" xfId="34743"/>
    <cellStyle name="Normal 4 8 5 2 3" xfId="19864"/>
    <cellStyle name="Normal 4 8 5 2 3 2" xfId="38488"/>
    <cellStyle name="Normal 4 8 5 2 4" xfId="24663"/>
    <cellStyle name="Normal 4 8 5 2 4 2" xfId="43277"/>
    <cellStyle name="Normal 4 8 5 2 5" xfId="28947"/>
    <cellStyle name="Normal 4 8 5 2 5 2" xfId="47561"/>
    <cellStyle name="Normal 4 8 5 2 6" xfId="10684"/>
    <cellStyle name="Normal 4 8 5 2 7" xfId="33230"/>
    <cellStyle name="Normal 4 8 5 3" xfId="9170"/>
    <cellStyle name="Normal 4 8 5 3 2" xfId="22730"/>
    <cellStyle name="Normal 4 8 5 3 2 2" xfId="41349"/>
    <cellStyle name="Normal 4 8 5 3 3" xfId="27015"/>
    <cellStyle name="Normal 4 8 5 3 3 2" xfId="45629"/>
    <cellStyle name="Normal 4 8 5 3 4" xfId="31299"/>
    <cellStyle name="Normal 4 8 5 3 4 2" xfId="49913"/>
    <cellStyle name="Normal 4 8 5 3 5" xfId="12197"/>
    <cellStyle name="Normal 4 8 5 3 6" xfId="34742"/>
    <cellStyle name="Normal 4 8 5 4" xfId="19863"/>
    <cellStyle name="Normal 4 8 5 4 2" xfId="38487"/>
    <cellStyle name="Normal 4 8 5 5" xfId="24662"/>
    <cellStyle name="Normal 4 8 5 5 2" xfId="43276"/>
    <cellStyle name="Normal 4 8 5 6" xfId="28946"/>
    <cellStyle name="Normal 4 8 5 6 2" xfId="47560"/>
    <cellStyle name="Normal 4 8 5 7" xfId="10683"/>
    <cellStyle name="Normal 4 8 5 8" xfId="33229"/>
    <cellStyle name="Normal 4 8 6" xfId="2986"/>
    <cellStyle name="Normal 4 8 6 2" xfId="9172"/>
    <cellStyle name="Normal 4 8 6 2 2" xfId="22732"/>
    <cellStyle name="Normal 4 8 6 2 2 2" xfId="41351"/>
    <cellStyle name="Normal 4 8 6 2 3" xfId="27017"/>
    <cellStyle name="Normal 4 8 6 2 3 2" xfId="45631"/>
    <cellStyle name="Normal 4 8 6 2 4" xfId="31301"/>
    <cellStyle name="Normal 4 8 6 2 4 2" xfId="49915"/>
    <cellStyle name="Normal 4 8 6 2 5" xfId="12199"/>
    <cellStyle name="Normal 4 8 6 2 6" xfId="34744"/>
    <cellStyle name="Normal 4 8 6 3" xfId="19865"/>
    <cellStyle name="Normal 4 8 6 3 2" xfId="38489"/>
    <cellStyle name="Normal 4 8 6 4" xfId="24664"/>
    <cellStyle name="Normal 4 8 6 4 2" xfId="43278"/>
    <cellStyle name="Normal 4 8 6 5" xfId="28948"/>
    <cellStyle name="Normal 4 8 6 5 2" xfId="47562"/>
    <cellStyle name="Normal 4 8 6 6" xfId="10685"/>
    <cellStyle name="Normal 4 8 6 7" xfId="33231"/>
    <cellStyle name="Normal 4 8 7" xfId="9163"/>
    <cellStyle name="Normal 4 8 7 2" xfId="22723"/>
    <cellStyle name="Normal 4 8 7 2 2" xfId="41342"/>
    <cellStyle name="Normal 4 8 7 3" xfId="27008"/>
    <cellStyle name="Normal 4 8 7 3 2" xfId="45622"/>
    <cellStyle name="Normal 4 8 7 4" xfId="31292"/>
    <cellStyle name="Normal 4 8 7 4 2" xfId="49906"/>
    <cellStyle name="Normal 4 8 7 5" xfId="12190"/>
    <cellStyle name="Normal 4 8 7 6" xfId="34735"/>
    <cellStyle name="Normal 4 8 8" xfId="19856"/>
    <cellStyle name="Normal 4 8 8 2" xfId="38480"/>
    <cellStyle name="Normal 4 8 9" xfId="24655"/>
    <cellStyle name="Normal 4 8 9 2" xfId="43269"/>
    <cellStyle name="Normal 4 9" xfId="2987"/>
    <cellStyle name="Normal 4 9 2" xfId="2988"/>
    <cellStyle name="Normal 4 9 2 2" xfId="9174"/>
    <cellStyle name="Normal 4 9 2 2 2" xfId="22734"/>
    <cellStyle name="Normal 4 9 2 2 2 2" xfId="41353"/>
    <cellStyle name="Normal 4 9 2 2 3" xfId="27019"/>
    <cellStyle name="Normal 4 9 2 2 3 2" xfId="45633"/>
    <cellStyle name="Normal 4 9 2 2 4" xfId="31303"/>
    <cellStyle name="Normal 4 9 2 2 4 2" xfId="49917"/>
    <cellStyle name="Normal 4 9 2 2 5" xfId="12201"/>
    <cellStyle name="Normal 4 9 2 2 6" xfId="34746"/>
    <cellStyle name="Normal 4 9 2 3" xfId="19867"/>
    <cellStyle name="Normal 4 9 2 3 2" xfId="38491"/>
    <cellStyle name="Normal 4 9 2 4" xfId="24666"/>
    <cellStyle name="Normal 4 9 2 4 2" xfId="43280"/>
    <cellStyle name="Normal 4 9 2 5" xfId="28950"/>
    <cellStyle name="Normal 4 9 2 5 2" xfId="47564"/>
    <cellStyle name="Normal 4 9 2 6" xfId="10687"/>
    <cellStyle name="Normal 4 9 2 7" xfId="33233"/>
    <cellStyle name="Normal 4 9 3" xfId="9173"/>
    <cellStyle name="Normal 4 9 3 2" xfId="22733"/>
    <cellStyle name="Normal 4 9 3 2 2" xfId="41352"/>
    <cellStyle name="Normal 4 9 3 3" xfId="27018"/>
    <cellStyle name="Normal 4 9 3 3 2" xfId="45632"/>
    <cellStyle name="Normal 4 9 3 4" xfId="31302"/>
    <cellStyle name="Normal 4 9 3 4 2" xfId="49916"/>
    <cellStyle name="Normal 4 9 3 5" xfId="12200"/>
    <cellStyle name="Normal 4 9 3 6" xfId="34745"/>
    <cellStyle name="Normal 4 9 4" xfId="19866"/>
    <cellStyle name="Normal 4 9 4 2" xfId="38490"/>
    <cellStyle name="Normal 4 9 5" xfId="24665"/>
    <cellStyle name="Normal 4 9 5 2" xfId="43279"/>
    <cellStyle name="Normal 4 9 6" xfId="28949"/>
    <cellStyle name="Normal 4 9 6 2" xfId="47563"/>
    <cellStyle name="Normal 4 9 7" xfId="10686"/>
    <cellStyle name="Normal 4 9 8" xfId="33232"/>
    <cellStyle name="Normal 40" xfId="2989"/>
    <cellStyle name="Normal 41" xfId="2990"/>
    <cellStyle name="Normal 41 2" xfId="9175"/>
    <cellStyle name="Normal 41 2 2" xfId="20909"/>
    <cellStyle name="Normal 41 2 2 2" xfId="39528"/>
    <cellStyle name="Normal 41 2 3" xfId="25194"/>
    <cellStyle name="Normal 41 2 3 2" xfId="43808"/>
    <cellStyle name="Normal 41 2 4" xfId="29478"/>
    <cellStyle name="Normal 41 2 4 2" xfId="48092"/>
    <cellStyle name="Normal 41 2 5" xfId="12202"/>
    <cellStyle name="Normal 41 2 6" xfId="34747"/>
    <cellStyle name="Normal 41 3" xfId="18025"/>
    <cellStyle name="Normal 41 3 2" xfId="36649"/>
    <cellStyle name="Normal 41 4" xfId="24667"/>
    <cellStyle name="Normal 41 4 2" xfId="43281"/>
    <cellStyle name="Normal 41 5" xfId="28951"/>
    <cellStyle name="Normal 41 5 2" xfId="47565"/>
    <cellStyle name="Normal 41 6" xfId="10688"/>
    <cellStyle name="Normal 41 7" xfId="33234"/>
    <cellStyle name="Normal 42" xfId="18008"/>
    <cellStyle name="Normal 42 2" xfId="20799"/>
    <cellStyle name="Normal 42 2 2" xfId="39421"/>
    <cellStyle name="Normal 42 3" xfId="27949"/>
    <cellStyle name="Normal 42 3 2" xfId="46563"/>
    <cellStyle name="Normal 42 4" xfId="32233"/>
    <cellStyle name="Normal 42 4 2" xfId="50847"/>
    <cellStyle name="Normal 42 5" xfId="36633"/>
    <cellStyle name="Normal 43" xfId="12717"/>
    <cellStyle name="Normal 44" xfId="14098"/>
    <cellStyle name="Normal 45" xfId="18011"/>
    <cellStyle name="Normal 46" xfId="20798"/>
    <cellStyle name="Normal 47" xfId="2991"/>
    <cellStyle name="Normal 47 2" xfId="2992"/>
    <cellStyle name="Normal 47 2 2" xfId="2993"/>
    <cellStyle name="Normal 48" xfId="23666"/>
    <cellStyle name="Normal 49" xfId="20797"/>
    <cellStyle name="Normal 5" xfId="10"/>
    <cellStyle name="Normal 5 10" xfId="2994"/>
    <cellStyle name="Normal 5 10 2" xfId="9176"/>
    <cellStyle name="Normal 5 10 2 2" xfId="22736"/>
    <cellStyle name="Normal 5 10 2 2 2" xfId="41355"/>
    <cellStyle name="Normal 5 10 2 3" xfId="27021"/>
    <cellStyle name="Normal 5 10 2 3 2" xfId="45635"/>
    <cellStyle name="Normal 5 10 2 4" xfId="31305"/>
    <cellStyle name="Normal 5 10 2 4 2" xfId="49919"/>
    <cellStyle name="Normal 5 10 2 5" xfId="12203"/>
    <cellStyle name="Normal 5 10 2 6" xfId="34748"/>
    <cellStyle name="Normal 5 10 3" xfId="19869"/>
    <cellStyle name="Normal 5 10 3 2" xfId="38493"/>
    <cellStyle name="Normal 5 10 4" xfId="24668"/>
    <cellStyle name="Normal 5 10 4 2" xfId="43282"/>
    <cellStyle name="Normal 5 10 5" xfId="28952"/>
    <cellStyle name="Normal 5 10 5 2" xfId="47566"/>
    <cellStyle name="Normal 5 10 6" xfId="10689"/>
    <cellStyle name="Normal 5 10 7" xfId="33235"/>
    <cellStyle name="Normal 5 11" xfId="2995"/>
    <cellStyle name="Normal 5 11 2" xfId="9177"/>
    <cellStyle name="Normal 5 11 2 2" xfId="22737"/>
    <cellStyle name="Normal 5 11 2 2 2" xfId="41356"/>
    <cellStyle name="Normal 5 11 2 3" xfId="27022"/>
    <cellStyle name="Normal 5 11 2 3 2" xfId="45636"/>
    <cellStyle name="Normal 5 11 2 4" xfId="31306"/>
    <cellStyle name="Normal 5 11 2 4 2" xfId="49920"/>
    <cellStyle name="Normal 5 11 2 5" xfId="12204"/>
    <cellStyle name="Normal 5 11 2 6" xfId="34749"/>
    <cellStyle name="Normal 5 11 3" xfId="19870"/>
    <cellStyle name="Normal 5 11 3 2" xfId="38494"/>
    <cellStyle name="Normal 5 11 4" xfId="24669"/>
    <cellStyle name="Normal 5 11 4 2" xfId="43283"/>
    <cellStyle name="Normal 5 11 5" xfId="28953"/>
    <cellStyle name="Normal 5 11 5 2" xfId="47567"/>
    <cellStyle name="Normal 5 11 6" xfId="10690"/>
    <cellStyle name="Normal 5 11 7" xfId="33236"/>
    <cellStyle name="Normal 5 12" xfId="2996"/>
    <cellStyle name="Normal 5 12 2" xfId="9178"/>
    <cellStyle name="Normal 5 12 2 2" xfId="22738"/>
    <cellStyle name="Normal 5 12 2 2 2" xfId="41357"/>
    <cellStyle name="Normal 5 12 2 3" xfId="27023"/>
    <cellStyle name="Normal 5 12 2 3 2" xfId="45637"/>
    <cellStyle name="Normal 5 12 2 4" xfId="31307"/>
    <cellStyle name="Normal 5 12 2 4 2" xfId="49921"/>
    <cellStyle name="Normal 5 12 2 5" xfId="12205"/>
    <cellStyle name="Normal 5 12 2 6" xfId="34750"/>
    <cellStyle name="Normal 5 12 3" xfId="19871"/>
    <cellStyle name="Normal 5 12 3 2" xfId="38495"/>
    <cellStyle name="Normal 5 12 4" xfId="24670"/>
    <cellStyle name="Normal 5 12 4 2" xfId="43284"/>
    <cellStyle name="Normal 5 12 5" xfId="28954"/>
    <cellStyle name="Normal 5 12 5 2" xfId="47568"/>
    <cellStyle name="Normal 5 12 6" xfId="10691"/>
    <cellStyle name="Normal 5 12 7" xfId="33237"/>
    <cellStyle name="Normal 5 13" xfId="2997"/>
    <cellStyle name="Normal 5 13 2" xfId="9179"/>
    <cellStyle name="Normal 5 13 2 2" xfId="22739"/>
    <cellStyle name="Normal 5 13 2 2 2" xfId="41358"/>
    <cellStyle name="Normal 5 13 2 3" xfId="27024"/>
    <cellStyle name="Normal 5 13 2 3 2" xfId="45638"/>
    <cellStyle name="Normal 5 13 2 4" xfId="31308"/>
    <cellStyle name="Normal 5 13 2 4 2" xfId="49922"/>
    <cellStyle name="Normal 5 13 2 5" xfId="12206"/>
    <cellStyle name="Normal 5 13 2 6" xfId="34751"/>
    <cellStyle name="Normal 5 13 3" xfId="19872"/>
    <cellStyle name="Normal 5 13 3 2" xfId="38496"/>
    <cellStyle name="Normal 5 13 4" xfId="24671"/>
    <cellStyle name="Normal 5 13 4 2" xfId="43285"/>
    <cellStyle name="Normal 5 13 5" xfId="28955"/>
    <cellStyle name="Normal 5 13 5 2" xfId="47569"/>
    <cellStyle name="Normal 5 13 6" xfId="10692"/>
    <cellStyle name="Normal 5 13 7" xfId="33238"/>
    <cellStyle name="Normal 5 14" xfId="2998"/>
    <cellStyle name="Normal 5 15" xfId="2999"/>
    <cellStyle name="Normal 5 15 2" xfId="9180"/>
    <cellStyle name="Normal 5 15 2 2" xfId="22735"/>
    <cellStyle name="Normal 5 15 2 2 2" xfId="41354"/>
    <cellStyle name="Normal 5 15 2 3" xfId="27020"/>
    <cellStyle name="Normal 5 15 2 3 2" xfId="45634"/>
    <cellStyle name="Normal 5 15 2 4" xfId="31304"/>
    <cellStyle name="Normal 5 15 2 4 2" xfId="49918"/>
    <cellStyle name="Normal 5 15 2 5" xfId="12207"/>
    <cellStyle name="Normal 5 15 2 6" xfId="34752"/>
    <cellStyle name="Normal 5 15 3" xfId="19868"/>
    <cellStyle name="Normal 5 15 3 2" xfId="38492"/>
    <cellStyle name="Normal 5 15 4" xfId="24672"/>
    <cellStyle name="Normal 5 15 4 2" xfId="43286"/>
    <cellStyle name="Normal 5 15 5" xfId="28956"/>
    <cellStyle name="Normal 5 15 5 2" xfId="47570"/>
    <cellStyle name="Normal 5 15 6" xfId="10693"/>
    <cellStyle name="Normal 5 15 7" xfId="33239"/>
    <cellStyle name="Normal 5 16" xfId="12721"/>
    <cellStyle name="Normal 5 16 2" xfId="20899"/>
    <cellStyle name="Normal 5 16 2 2" xfId="39518"/>
    <cellStyle name="Normal 5 16 3" xfId="25184"/>
    <cellStyle name="Normal 5 16 3 2" xfId="43798"/>
    <cellStyle name="Normal 5 16 4" xfId="29468"/>
    <cellStyle name="Normal 5 16 4 2" xfId="48082"/>
    <cellStyle name="Normal 5 16 5" xfId="35263"/>
    <cellStyle name="Normal 5 17" xfId="18015"/>
    <cellStyle name="Normal 5 17 2" xfId="36639"/>
    <cellStyle name="Normal 5 2" xfId="25"/>
    <cellStyle name="Normal 5 2 10" xfId="3001"/>
    <cellStyle name="Normal 5 2 10 2" xfId="3002"/>
    <cellStyle name="Normal 5 2 10 2 2" xfId="9183"/>
    <cellStyle name="Normal 5 2 10 2 2 2" xfId="22742"/>
    <cellStyle name="Normal 5 2 10 2 2 2 2" xfId="41361"/>
    <cellStyle name="Normal 5 2 10 2 2 3" xfId="27027"/>
    <cellStyle name="Normal 5 2 10 2 2 3 2" xfId="45641"/>
    <cellStyle name="Normal 5 2 10 2 2 4" xfId="31311"/>
    <cellStyle name="Normal 5 2 10 2 2 4 2" xfId="49925"/>
    <cellStyle name="Normal 5 2 10 2 2 5" xfId="12210"/>
    <cellStyle name="Normal 5 2 10 2 2 6" xfId="34755"/>
    <cellStyle name="Normal 5 2 10 2 3" xfId="19875"/>
    <cellStyle name="Normal 5 2 10 2 3 2" xfId="38499"/>
    <cellStyle name="Normal 5 2 10 2 4" xfId="24675"/>
    <cellStyle name="Normal 5 2 10 2 4 2" xfId="43289"/>
    <cellStyle name="Normal 5 2 10 2 5" xfId="28959"/>
    <cellStyle name="Normal 5 2 10 2 5 2" xfId="47573"/>
    <cellStyle name="Normal 5 2 10 2 6" xfId="10696"/>
    <cellStyle name="Normal 5 2 10 2 7" xfId="33242"/>
    <cellStyle name="Normal 5 2 10 3" xfId="9182"/>
    <cellStyle name="Normal 5 2 10 3 2" xfId="22741"/>
    <cellStyle name="Normal 5 2 10 3 2 2" xfId="41360"/>
    <cellStyle name="Normal 5 2 10 3 3" xfId="27026"/>
    <cellStyle name="Normal 5 2 10 3 3 2" xfId="45640"/>
    <cellStyle name="Normal 5 2 10 3 4" xfId="31310"/>
    <cellStyle name="Normal 5 2 10 3 4 2" xfId="49924"/>
    <cellStyle name="Normal 5 2 10 3 5" xfId="12209"/>
    <cellStyle name="Normal 5 2 10 3 6" xfId="34754"/>
    <cellStyle name="Normal 5 2 10 4" xfId="19874"/>
    <cellStyle name="Normal 5 2 10 4 2" xfId="38498"/>
    <cellStyle name="Normal 5 2 10 5" xfId="24674"/>
    <cellStyle name="Normal 5 2 10 5 2" xfId="43288"/>
    <cellStyle name="Normal 5 2 10 6" xfId="28958"/>
    <cellStyle name="Normal 5 2 10 6 2" xfId="47572"/>
    <cellStyle name="Normal 5 2 10 7" xfId="10695"/>
    <cellStyle name="Normal 5 2 10 8" xfId="33241"/>
    <cellStyle name="Normal 5 2 11" xfId="3003"/>
    <cellStyle name="Normal 5 2 11 2" xfId="3004"/>
    <cellStyle name="Normal 5 2 11 2 2" xfId="9185"/>
    <cellStyle name="Normal 5 2 11 2 2 2" xfId="22744"/>
    <cellStyle name="Normal 5 2 11 2 2 2 2" xfId="41363"/>
    <cellStyle name="Normal 5 2 11 2 2 3" xfId="27029"/>
    <cellStyle name="Normal 5 2 11 2 2 3 2" xfId="45643"/>
    <cellStyle name="Normal 5 2 11 2 2 4" xfId="31313"/>
    <cellStyle name="Normal 5 2 11 2 2 4 2" xfId="49927"/>
    <cellStyle name="Normal 5 2 11 2 2 5" xfId="12212"/>
    <cellStyle name="Normal 5 2 11 2 2 6" xfId="34757"/>
    <cellStyle name="Normal 5 2 11 2 3" xfId="19877"/>
    <cellStyle name="Normal 5 2 11 2 3 2" xfId="38501"/>
    <cellStyle name="Normal 5 2 11 2 4" xfId="24677"/>
    <cellStyle name="Normal 5 2 11 2 4 2" xfId="43291"/>
    <cellStyle name="Normal 5 2 11 2 5" xfId="28961"/>
    <cellStyle name="Normal 5 2 11 2 5 2" xfId="47575"/>
    <cellStyle name="Normal 5 2 11 2 6" xfId="10698"/>
    <cellStyle name="Normal 5 2 11 2 7" xfId="33244"/>
    <cellStyle name="Normal 5 2 11 3" xfId="9184"/>
    <cellStyle name="Normal 5 2 11 3 2" xfId="22743"/>
    <cellStyle name="Normal 5 2 11 3 2 2" xfId="41362"/>
    <cellStyle name="Normal 5 2 11 3 3" xfId="27028"/>
    <cellStyle name="Normal 5 2 11 3 3 2" xfId="45642"/>
    <cellStyle name="Normal 5 2 11 3 4" xfId="31312"/>
    <cellStyle name="Normal 5 2 11 3 4 2" xfId="49926"/>
    <cellStyle name="Normal 5 2 11 3 5" xfId="12211"/>
    <cellStyle name="Normal 5 2 11 3 6" xfId="34756"/>
    <cellStyle name="Normal 5 2 11 4" xfId="19876"/>
    <cellStyle name="Normal 5 2 11 4 2" xfId="38500"/>
    <cellStyle name="Normal 5 2 11 5" xfId="24676"/>
    <cellStyle name="Normal 5 2 11 5 2" xfId="43290"/>
    <cellStyle name="Normal 5 2 11 6" xfId="28960"/>
    <cellStyle name="Normal 5 2 11 6 2" xfId="47574"/>
    <cellStyle name="Normal 5 2 11 7" xfId="10697"/>
    <cellStyle name="Normal 5 2 11 8" xfId="33243"/>
    <cellStyle name="Normal 5 2 12" xfId="3005"/>
    <cellStyle name="Normal 5 2 12 2" xfId="3006"/>
    <cellStyle name="Normal 5 2 12 2 2" xfId="9187"/>
    <cellStyle name="Normal 5 2 12 2 2 2" xfId="22746"/>
    <cellStyle name="Normal 5 2 12 2 2 2 2" xfId="41365"/>
    <cellStyle name="Normal 5 2 12 2 2 3" xfId="27031"/>
    <cellStyle name="Normal 5 2 12 2 2 3 2" xfId="45645"/>
    <cellStyle name="Normal 5 2 12 2 2 4" xfId="31315"/>
    <cellStyle name="Normal 5 2 12 2 2 4 2" xfId="49929"/>
    <cellStyle name="Normal 5 2 12 2 2 5" xfId="12214"/>
    <cellStyle name="Normal 5 2 12 2 2 6" xfId="34759"/>
    <cellStyle name="Normal 5 2 12 2 3" xfId="19879"/>
    <cellStyle name="Normal 5 2 12 2 3 2" xfId="38503"/>
    <cellStyle name="Normal 5 2 12 2 4" xfId="24679"/>
    <cellStyle name="Normal 5 2 12 2 4 2" xfId="43293"/>
    <cellStyle name="Normal 5 2 12 2 5" xfId="28963"/>
    <cellStyle name="Normal 5 2 12 2 5 2" xfId="47577"/>
    <cellStyle name="Normal 5 2 12 2 6" xfId="10700"/>
    <cellStyle name="Normal 5 2 12 2 7" xfId="33246"/>
    <cellStyle name="Normal 5 2 12 3" xfId="9186"/>
    <cellStyle name="Normal 5 2 12 3 2" xfId="22745"/>
    <cellStyle name="Normal 5 2 12 3 2 2" xfId="41364"/>
    <cellStyle name="Normal 5 2 12 3 3" xfId="27030"/>
    <cellStyle name="Normal 5 2 12 3 3 2" xfId="45644"/>
    <cellStyle name="Normal 5 2 12 3 4" xfId="31314"/>
    <cellStyle name="Normal 5 2 12 3 4 2" xfId="49928"/>
    <cellStyle name="Normal 5 2 12 3 5" xfId="12213"/>
    <cellStyle name="Normal 5 2 12 3 6" xfId="34758"/>
    <cellStyle name="Normal 5 2 12 4" xfId="19878"/>
    <cellStyle name="Normal 5 2 12 4 2" xfId="38502"/>
    <cellStyle name="Normal 5 2 12 5" xfId="24678"/>
    <cellStyle name="Normal 5 2 12 5 2" xfId="43292"/>
    <cellStyle name="Normal 5 2 12 6" xfId="28962"/>
    <cellStyle name="Normal 5 2 12 6 2" xfId="47576"/>
    <cellStyle name="Normal 5 2 12 7" xfId="10699"/>
    <cellStyle name="Normal 5 2 12 8" xfId="33245"/>
    <cellStyle name="Normal 5 2 13" xfId="3007"/>
    <cellStyle name="Normal 5 2 13 2" xfId="9188"/>
    <cellStyle name="Normal 5 2 13 2 2" xfId="22747"/>
    <cellStyle name="Normal 5 2 13 2 2 2" xfId="41366"/>
    <cellStyle name="Normal 5 2 13 2 3" xfId="27032"/>
    <cellStyle name="Normal 5 2 13 2 3 2" xfId="45646"/>
    <cellStyle name="Normal 5 2 13 2 4" xfId="31316"/>
    <cellStyle name="Normal 5 2 13 2 4 2" xfId="49930"/>
    <cellStyle name="Normal 5 2 13 2 5" xfId="12215"/>
    <cellStyle name="Normal 5 2 13 2 6" xfId="34760"/>
    <cellStyle name="Normal 5 2 13 3" xfId="19880"/>
    <cellStyle name="Normal 5 2 13 3 2" xfId="38504"/>
    <cellStyle name="Normal 5 2 13 4" xfId="24680"/>
    <cellStyle name="Normal 5 2 13 4 2" xfId="43294"/>
    <cellStyle name="Normal 5 2 13 5" xfId="28964"/>
    <cellStyle name="Normal 5 2 13 5 2" xfId="47578"/>
    <cellStyle name="Normal 5 2 13 6" xfId="10701"/>
    <cellStyle name="Normal 5 2 13 7" xfId="33247"/>
    <cellStyle name="Normal 5 2 14" xfId="3008"/>
    <cellStyle name="Normal 5 2 15" xfId="3009"/>
    <cellStyle name="Normal 5 2 15 2" xfId="9189"/>
    <cellStyle name="Normal 5 2 15 2 2" xfId="22740"/>
    <cellStyle name="Normal 5 2 15 2 2 2" xfId="41359"/>
    <cellStyle name="Normal 5 2 15 2 3" xfId="27025"/>
    <cellStyle name="Normal 5 2 15 2 3 2" xfId="45639"/>
    <cellStyle name="Normal 5 2 15 2 4" xfId="31309"/>
    <cellStyle name="Normal 5 2 15 2 4 2" xfId="49923"/>
    <cellStyle name="Normal 5 2 15 2 5" xfId="12216"/>
    <cellStyle name="Normal 5 2 15 2 6" xfId="34761"/>
    <cellStyle name="Normal 5 2 15 3" xfId="19873"/>
    <cellStyle name="Normal 5 2 15 3 2" xfId="38497"/>
    <cellStyle name="Normal 5 2 15 4" xfId="24681"/>
    <cellStyle name="Normal 5 2 15 4 2" xfId="43295"/>
    <cellStyle name="Normal 5 2 15 5" xfId="28965"/>
    <cellStyle name="Normal 5 2 15 5 2" xfId="47579"/>
    <cellStyle name="Normal 5 2 15 6" xfId="10702"/>
    <cellStyle name="Normal 5 2 15 7" xfId="33248"/>
    <cellStyle name="Normal 5 2 16" xfId="3000"/>
    <cellStyle name="Normal 5 2 16 2" xfId="12208"/>
    <cellStyle name="Normal 5 2 16 3" xfId="34753"/>
    <cellStyle name="Normal 5 2 17" xfId="9181"/>
    <cellStyle name="Normal 5 2 17 2" xfId="24673"/>
    <cellStyle name="Normal 5 2 17 3" xfId="43287"/>
    <cellStyle name="Normal 5 2 18" xfId="28957"/>
    <cellStyle name="Normal 5 2 18 2" xfId="47571"/>
    <cellStyle name="Normal 5 2 19" xfId="10694"/>
    <cellStyle name="Normal 5 2 2" xfId="108"/>
    <cellStyle name="Normal 5 2 2 2" xfId="3010"/>
    <cellStyle name="Normal 5 2 2 2 2" xfId="3011"/>
    <cellStyle name="Normal 5 2 2 2 2 2" xfId="9190"/>
    <cellStyle name="Normal 5 2 2 2 2 2 2" xfId="22750"/>
    <cellStyle name="Normal 5 2 2 2 2 2 2 2" xfId="41369"/>
    <cellStyle name="Normal 5 2 2 2 2 2 3" xfId="27035"/>
    <cellStyle name="Normal 5 2 2 2 2 2 3 2" xfId="45649"/>
    <cellStyle name="Normal 5 2 2 2 2 2 4" xfId="31319"/>
    <cellStyle name="Normal 5 2 2 2 2 2 4 2" xfId="49933"/>
    <cellStyle name="Normal 5 2 2 2 2 2 5" xfId="12217"/>
    <cellStyle name="Normal 5 2 2 2 2 2 6" xfId="34762"/>
    <cellStyle name="Normal 5 2 2 2 2 3" xfId="19883"/>
    <cellStyle name="Normal 5 2 2 2 2 3 2" xfId="38507"/>
    <cellStyle name="Normal 5 2 2 2 2 4" xfId="24682"/>
    <cellStyle name="Normal 5 2 2 2 2 4 2" xfId="43296"/>
    <cellStyle name="Normal 5 2 2 2 2 5" xfId="28966"/>
    <cellStyle name="Normal 5 2 2 2 2 5 2" xfId="47580"/>
    <cellStyle name="Normal 5 2 2 2 2 6" xfId="10703"/>
    <cellStyle name="Normal 5 2 2 2 2 7" xfId="33249"/>
    <cellStyle name="Normal 5 2 2 2 3" xfId="3012"/>
    <cellStyle name="Normal 5 2 2 2 3 2" xfId="9191"/>
    <cellStyle name="Normal 5 2 2 2 3 2 2" xfId="12218"/>
    <cellStyle name="Normal 5 2 2 2 3 2 3" xfId="34763"/>
    <cellStyle name="Normal 5 2 2 2 3 3" xfId="20807"/>
    <cellStyle name="Normal 5 2 2 2 3 3 2" xfId="39429"/>
    <cellStyle name="Normal 5 2 2 2 3 4" xfId="24683"/>
    <cellStyle name="Normal 5 2 2 2 3 4 2" xfId="43297"/>
    <cellStyle name="Normal 5 2 2 2 3 5" xfId="28967"/>
    <cellStyle name="Normal 5 2 2 2 3 5 2" xfId="47581"/>
    <cellStyle name="Normal 5 2 2 2 3 6" xfId="10704"/>
    <cellStyle name="Normal 5 2 2 2 3 7" xfId="33250"/>
    <cellStyle name="Normal 5 2 2 2 4" xfId="13652"/>
    <cellStyle name="Normal 5 2 2 2 4 2" xfId="22749"/>
    <cellStyle name="Normal 5 2 2 2 4 2 2" xfId="41368"/>
    <cellStyle name="Normal 5 2 2 2 4 3" xfId="27034"/>
    <cellStyle name="Normal 5 2 2 2 4 3 2" xfId="45648"/>
    <cellStyle name="Normal 5 2 2 2 4 4" xfId="31318"/>
    <cellStyle name="Normal 5 2 2 2 4 4 2" xfId="49932"/>
    <cellStyle name="Normal 5 2 2 2 4 5" xfId="36188"/>
    <cellStyle name="Normal 5 2 2 2 5" xfId="19882"/>
    <cellStyle name="Normal 5 2 2 2 5 2" xfId="38506"/>
    <cellStyle name="Normal 5 2 2 3" xfId="3013"/>
    <cellStyle name="Normal 5 2 2 3 2" xfId="3014"/>
    <cellStyle name="Normal 5 2 2 3 2 2" xfId="9193"/>
    <cellStyle name="Normal 5 2 2 3 2 2 2" xfId="22752"/>
    <cellStyle name="Normal 5 2 2 3 2 2 2 2" xfId="41371"/>
    <cellStyle name="Normal 5 2 2 3 2 2 3" xfId="27037"/>
    <cellStyle name="Normal 5 2 2 3 2 2 3 2" xfId="45651"/>
    <cellStyle name="Normal 5 2 2 3 2 2 4" xfId="31321"/>
    <cellStyle name="Normal 5 2 2 3 2 2 4 2" xfId="49935"/>
    <cellStyle name="Normal 5 2 2 3 2 2 5" xfId="12220"/>
    <cellStyle name="Normal 5 2 2 3 2 2 6" xfId="34765"/>
    <cellStyle name="Normal 5 2 2 3 2 3" xfId="19885"/>
    <cellStyle name="Normal 5 2 2 3 2 3 2" xfId="38509"/>
    <cellStyle name="Normal 5 2 2 3 2 4" xfId="24685"/>
    <cellStyle name="Normal 5 2 2 3 2 4 2" xfId="43299"/>
    <cellStyle name="Normal 5 2 2 3 2 5" xfId="28969"/>
    <cellStyle name="Normal 5 2 2 3 2 5 2" xfId="47583"/>
    <cellStyle name="Normal 5 2 2 3 2 6" xfId="10706"/>
    <cellStyle name="Normal 5 2 2 3 2 7" xfId="33252"/>
    <cellStyle name="Normal 5 2 2 3 3" xfId="9192"/>
    <cellStyle name="Normal 5 2 2 3 3 2" xfId="22751"/>
    <cellStyle name="Normal 5 2 2 3 3 2 2" xfId="41370"/>
    <cellStyle name="Normal 5 2 2 3 3 3" xfId="27036"/>
    <cellStyle name="Normal 5 2 2 3 3 3 2" xfId="45650"/>
    <cellStyle name="Normal 5 2 2 3 3 4" xfId="31320"/>
    <cellStyle name="Normal 5 2 2 3 3 4 2" xfId="49934"/>
    <cellStyle name="Normal 5 2 2 3 3 5" xfId="12219"/>
    <cellStyle name="Normal 5 2 2 3 3 6" xfId="34764"/>
    <cellStyle name="Normal 5 2 2 3 4" xfId="19884"/>
    <cellStyle name="Normal 5 2 2 3 4 2" xfId="38508"/>
    <cellStyle name="Normal 5 2 2 3 5" xfId="24684"/>
    <cellStyle name="Normal 5 2 2 3 5 2" xfId="43298"/>
    <cellStyle name="Normal 5 2 2 3 6" xfId="28968"/>
    <cellStyle name="Normal 5 2 2 3 6 2" xfId="47582"/>
    <cellStyle name="Normal 5 2 2 3 7" xfId="10705"/>
    <cellStyle name="Normal 5 2 2 3 8" xfId="33251"/>
    <cellStyle name="Normal 5 2 2 4" xfId="3015"/>
    <cellStyle name="Normal 5 2 2 4 2" xfId="3016"/>
    <cellStyle name="Normal 5 2 2 4 2 2" xfId="9195"/>
    <cellStyle name="Normal 5 2 2 4 2 2 2" xfId="22754"/>
    <cellStyle name="Normal 5 2 2 4 2 2 2 2" xfId="41373"/>
    <cellStyle name="Normal 5 2 2 4 2 2 3" xfId="27039"/>
    <cellStyle name="Normal 5 2 2 4 2 2 3 2" xfId="45653"/>
    <cellStyle name="Normal 5 2 2 4 2 2 4" xfId="31323"/>
    <cellStyle name="Normal 5 2 2 4 2 2 4 2" xfId="49937"/>
    <cellStyle name="Normal 5 2 2 4 2 2 5" xfId="12222"/>
    <cellStyle name="Normal 5 2 2 4 2 2 6" xfId="34767"/>
    <cellStyle name="Normal 5 2 2 4 2 3" xfId="19887"/>
    <cellStyle name="Normal 5 2 2 4 2 3 2" xfId="38511"/>
    <cellStyle name="Normal 5 2 2 4 2 4" xfId="24687"/>
    <cellStyle name="Normal 5 2 2 4 2 4 2" xfId="43301"/>
    <cellStyle name="Normal 5 2 2 4 2 5" xfId="28971"/>
    <cellStyle name="Normal 5 2 2 4 2 5 2" xfId="47585"/>
    <cellStyle name="Normal 5 2 2 4 2 6" xfId="10708"/>
    <cellStyle name="Normal 5 2 2 4 2 7" xfId="33254"/>
    <cellStyle name="Normal 5 2 2 4 3" xfId="9194"/>
    <cellStyle name="Normal 5 2 2 4 3 2" xfId="22753"/>
    <cellStyle name="Normal 5 2 2 4 3 2 2" xfId="41372"/>
    <cellStyle name="Normal 5 2 2 4 3 3" xfId="27038"/>
    <cellStyle name="Normal 5 2 2 4 3 3 2" xfId="45652"/>
    <cellStyle name="Normal 5 2 2 4 3 4" xfId="31322"/>
    <cellStyle name="Normal 5 2 2 4 3 4 2" xfId="49936"/>
    <cellStyle name="Normal 5 2 2 4 3 5" xfId="12221"/>
    <cellStyle name="Normal 5 2 2 4 3 6" xfId="34766"/>
    <cellStyle name="Normal 5 2 2 4 4" xfId="19886"/>
    <cellStyle name="Normal 5 2 2 4 4 2" xfId="38510"/>
    <cellStyle name="Normal 5 2 2 4 5" xfId="24686"/>
    <cellStyle name="Normal 5 2 2 4 5 2" xfId="43300"/>
    <cellStyle name="Normal 5 2 2 4 6" xfId="28970"/>
    <cellStyle name="Normal 5 2 2 4 6 2" xfId="47584"/>
    <cellStyle name="Normal 5 2 2 4 7" xfId="10707"/>
    <cellStyle name="Normal 5 2 2 4 8" xfId="33253"/>
    <cellStyle name="Normal 5 2 2 5" xfId="3017"/>
    <cellStyle name="Normal 5 2 2 5 2" xfId="3018"/>
    <cellStyle name="Normal 5 2 2 5 2 2" xfId="9197"/>
    <cellStyle name="Normal 5 2 2 5 2 2 2" xfId="22756"/>
    <cellStyle name="Normal 5 2 2 5 2 2 2 2" xfId="41375"/>
    <cellStyle name="Normal 5 2 2 5 2 2 3" xfId="27041"/>
    <cellStyle name="Normal 5 2 2 5 2 2 3 2" xfId="45655"/>
    <cellStyle name="Normal 5 2 2 5 2 2 4" xfId="31325"/>
    <cellStyle name="Normal 5 2 2 5 2 2 4 2" xfId="49939"/>
    <cellStyle name="Normal 5 2 2 5 2 2 5" xfId="12224"/>
    <cellStyle name="Normal 5 2 2 5 2 2 6" xfId="34769"/>
    <cellStyle name="Normal 5 2 2 5 2 3" xfId="19889"/>
    <cellStyle name="Normal 5 2 2 5 2 3 2" xfId="38513"/>
    <cellStyle name="Normal 5 2 2 5 2 4" xfId="24689"/>
    <cellStyle name="Normal 5 2 2 5 2 4 2" xfId="43303"/>
    <cellStyle name="Normal 5 2 2 5 2 5" xfId="28973"/>
    <cellStyle name="Normal 5 2 2 5 2 5 2" xfId="47587"/>
    <cellStyle name="Normal 5 2 2 5 2 6" xfId="10710"/>
    <cellStyle name="Normal 5 2 2 5 2 7" xfId="33256"/>
    <cellStyle name="Normal 5 2 2 5 3" xfId="9196"/>
    <cellStyle name="Normal 5 2 2 5 3 2" xfId="22755"/>
    <cellStyle name="Normal 5 2 2 5 3 2 2" xfId="41374"/>
    <cellStyle name="Normal 5 2 2 5 3 3" xfId="27040"/>
    <cellStyle name="Normal 5 2 2 5 3 3 2" xfId="45654"/>
    <cellStyle name="Normal 5 2 2 5 3 4" xfId="31324"/>
    <cellStyle name="Normal 5 2 2 5 3 4 2" xfId="49938"/>
    <cellStyle name="Normal 5 2 2 5 3 5" xfId="12223"/>
    <cellStyle name="Normal 5 2 2 5 3 6" xfId="34768"/>
    <cellStyle name="Normal 5 2 2 5 4" xfId="19888"/>
    <cellStyle name="Normal 5 2 2 5 4 2" xfId="38512"/>
    <cellStyle name="Normal 5 2 2 5 5" xfId="24688"/>
    <cellStyle name="Normal 5 2 2 5 5 2" xfId="43302"/>
    <cellStyle name="Normal 5 2 2 5 6" xfId="28972"/>
    <cellStyle name="Normal 5 2 2 5 6 2" xfId="47586"/>
    <cellStyle name="Normal 5 2 2 5 7" xfId="10709"/>
    <cellStyle name="Normal 5 2 2 5 8" xfId="33255"/>
    <cellStyle name="Normal 5 2 2 6" xfId="3019"/>
    <cellStyle name="Normal 5 2 2 6 2" xfId="9198"/>
    <cellStyle name="Normal 5 2 2 6 2 2" xfId="22757"/>
    <cellStyle name="Normal 5 2 2 6 2 2 2" xfId="41376"/>
    <cellStyle name="Normal 5 2 2 6 2 3" xfId="27042"/>
    <cellStyle name="Normal 5 2 2 6 2 3 2" xfId="45656"/>
    <cellStyle name="Normal 5 2 2 6 2 4" xfId="31326"/>
    <cellStyle name="Normal 5 2 2 6 2 4 2" xfId="49940"/>
    <cellStyle name="Normal 5 2 2 6 2 5" xfId="12225"/>
    <cellStyle name="Normal 5 2 2 6 2 6" xfId="34770"/>
    <cellStyle name="Normal 5 2 2 6 3" xfId="19890"/>
    <cellStyle name="Normal 5 2 2 6 3 2" xfId="38514"/>
    <cellStyle name="Normal 5 2 2 6 4" xfId="24690"/>
    <cellStyle name="Normal 5 2 2 6 4 2" xfId="43304"/>
    <cellStyle name="Normal 5 2 2 6 5" xfId="28974"/>
    <cellStyle name="Normal 5 2 2 6 5 2" xfId="47588"/>
    <cellStyle name="Normal 5 2 2 6 6" xfId="10711"/>
    <cellStyle name="Normal 5 2 2 6 7" xfId="33257"/>
    <cellStyle name="Normal 5 2 2 7" xfId="3020"/>
    <cellStyle name="Normal 5 2 2 7 2" xfId="9199"/>
    <cellStyle name="Normal 5 2 2 7 2 2" xfId="22748"/>
    <cellStyle name="Normal 5 2 2 7 2 2 2" xfId="41367"/>
    <cellStyle name="Normal 5 2 2 7 2 3" xfId="27033"/>
    <cellStyle name="Normal 5 2 2 7 2 3 2" xfId="45647"/>
    <cellStyle name="Normal 5 2 2 7 2 4" xfId="31317"/>
    <cellStyle name="Normal 5 2 2 7 2 4 2" xfId="49931"/>
    <cellStyle name="Normal 5 2 2 7 2 5" xfId="12226"/>
    <cellStyle name="Normal 5 2 2 7 2 6" xfId="34771"/>
    <cellStyle name="Normal 5 2 2 7 3" xfId="19881"/>
    <cellStyle name="Normal 5 2 2 7 3 2" xfId="38505"/>
    <cellStyle name="Normal 5 2 2 7 4" xfId="24691"/>
    <cellStyle name="Normal 5 2 2 7 4 2" xfId="43305"/>
    <cellStyle name="Normal 5 2 2 7 5" xfId="28975"/>
    <cellStyle name="Normal 5 2 2 7 5 2" xfId="47589"/>
    <cellStyle name="Normal 5 2 2 7 6" xfId="10712"/>
    <cellStyle name="Normal 5 2 2 7 7" xfId="33258"/>
    <cellStyle name="Normal 5 2 20" xfId="33240"/>
    <cellStyle name="Normal 5 2 3" xfId="107"/>
    <cellStyle name="Normal 5 2 3 10" xfId="28976"/>
    <cellStyle name="Normal 5 2 3 10 2" xfId="47590"/>
    <cellStyle name="Normal 5 2 3 11" xfId="10713"/>
    <cellStyle name="Normal 5 2 3 12" xfId="33259"/>
    <cellStyle name="Normal 5 2 3 2" xfId="177"/>
    <cellStyle name="Normal 5 2 3 2 2" xfId="243"/>
    <cellStyle name="Normal 5 2 3 2 2 2" xfId="385"/>
    <cellStyle name="Normal 5 2 3 2 2 2 2" xfId="3024"/>
    <cellStyle name="Normal 5 2 3 2 2 2 2 2" xfId="12230"/>
    <cellStyle name="Normal 5 2 3 2 2 2 2 3" xfId="34775"/>
    <cellStyle name="Normal 5 2 3 2 2 2 3" xfId="9203"/>
    <cellStyle name="Normal 5 2 3 2 2 2 3 2" xfId="20806"/>
    <cellStyle name="Normal 5 2 3 2 2 2 3 3" xfId="39428"/>
    <cellStyle name="Normal 5 2 3 2 2 2 4" xfId="24695"/>
    <cellStyle name="Normal 5 2 3 2 2 2 4 2" xfId="43309"/>
    <cellStyle name="Normal 5 2 3 2 2 2 5" xfId="28979"/>
    <cellStyle name="Normal 5 2 3 2 2 2 5 2" xfId="47593"/>
    <cellStyle name="Normal 5 2 3 2 2 2 6" xfId="10716"/>
    <cellStyle name="Normal 5 2 3 2 2 2 7" xfId="33262"/>
    <cellStyle name="Normal 5 2 3 2 2 3" xfId="3023"/>
    <cellStyle name="Normal 5 2 3 2 2 3 2" xfId="22760"/>
    <cellStyle name="Normal 5 2 3 2 2 3 2 2" xfId="41379"/>
    <cellStyle name="Normal 5 2 3 2 2 3 3" xfId="27045"/>
    <cellStyle name="Normal 5 2 3 2 2 3 3 2" xfId="45659"/>
    <cellStyle name="Normal 5 2 3 2 2 3 4" xfId="31329"/>
    <cellStyle name="Normal 5 2 3 2 2 3 4 2" xfId="49943"/>
    <cellStyle name="Normal 5 2 3 2 2 3 5" xfId="12229"/>
    <cellStyle name="Normal 5 2 3 2 2 3 6" xfId="34774"/>
    <cellStyle name="Normal 5 2 3 2 2 4" xfId="9202"/>
    <cellStyle name="Normal 5 2 3 2 2 4 2" xfId="19893"/>
    <cellStyle name="Normal 5 2 3 2 2 4 3" xfId="38517"/>
    <cellStyle name="Normal 5 2 3 2 2 5" xfId="24694"/>
    <cellStyle name="Normal 5 2 3 2 2 5 2" xfId="43308"/>
    <cellStyle name="Normal 5 2 3 2 2 6" xfId="28978"/>
    <cellStyle name="Normal 5 2 3 2 2 6 2" xfId="47592"/>
    <cellStyle name="Normal 5 2 3 2 2 7" xfId="10715"/>
    <cellStyle name="Normal 5 2 3 2 2 8" xfId="33261"/>
    <cellStyle name="Normal 5 2 3 2 3" xfId="325"/>
    <cellStyle name="Normal 5 2 3 2 3 2" xfId="3025"/>
    <cellStyle name="Normal 5 2 3 2 3 2 2" xfId="12231"/>
    <cellStyle name="Normal 5 2 3 2 3 2 3" xfId="34776"/>
    <cellStyle name="Normal 5 2 3 2 3 3" xfId="9204"/>
    <cellStyle name="Normal 5 2 3 2 3 3 2" xfId="20805"/>
    <cellStyle name="Normal 5 2 3 2 3 3 3" xfId="39427"/>
    <cellStyle name="Normal 5 2 3 2 3 4" xfId="24696"/>
    <cellStyle name="Normal 5 2 3 2 3 4 2" xfId="43310"/>
    <cellStyle name="Normal 5 2 3 2 3 5" xfId="28980"/>
    <cellStyle name="Normal 5 2 3 2 3 5 2" xfId="47594"/>
    <cellStyle name="Normal 5 2 3 2 3 6" xfId="10717"/>
    <cellStyle name="Normal 5 2 3 2 3 7" xfId="33263"/>
    <cellStyle name="Normal 5 2 3 2 4" xfId="3022"/>
    <cellStyle name="Normal 5 2 3 2 4 2" xfId="22759"/>
    <cellStyle name="Normal 5 2 3 2 4 2 2" xfId="41378"/>
    <cellStyle name="Normal 5 2 3 2 4 3" xfId="27044"/>
    <cellStyle name="Normal 5 2 3 2 4 3 2" xfId="45658"/>
    <cellStyle name="Normal 5 2 3 2 4 4" xfId="31328"/>
    <cellStyle name="Normal 5 2 3 2 4 4 2" xfId="49942"/>
    <cellStyle name="Normal 5 2 3 2 4 5" xfId="12228"/>
    <cellStyle name="Normal 5 2 3 2 4 6" xfId="34773"/>
    <cellStyle name="Normal 5 2 3 2 5" xfId="9201"/>
    <cellStyle name="Normal 5 2 3 2 5 2" xfId="19892"/>
    <cellStyle name="Normal 5 2 3 2 5 3" xfId="38516"/>
    <cellStyle name="Normal 5 2 3 2 6" xfId="24693"/>
    <cellStyle name="Normal 5 2 3 2 6 2" xfId="43307"/>
    <cellStyle name="Normal 5 2 3 2 7" xfId="28977"/>
    <cellStyle name="Normal 5 2 3 2 7 2" xfId="47591"/>
    <cellStyle name="Normal 5 2 3 2 8" xfId="10714"/>
    <cellStyle name="Normal 5 2 3 2 9" xfId="33260"/>
    <cellStyle name="Normal 5 2 3 3" xfId="222"/>
    <cellStyle name="Normal 5 2 3 3 2" xfId="326"/>
    <cellStyle name="Normal 5 2 3 3 2 2" xfId="3027"/>
    <cellStyle name="Normal 5 2 3 3 2 2 2" xfId="22762"/>
    <cellStyle name="Normal 5 2 3 3 2 2 2 2" xfId="41381"/>
    <cellStyle name="Normal 5 2 3 3 2 2 3" xfId="27047"/>
    <cellStyle name="Normal 5 2 3 3 2 2 3 2" xfId="45661"/>
    <cellStyle name="Normal 5 2 3 3 2 2 4" xfId="31331"/>
    <cellStyle name="Normal 5 2 3 3 2 2 4 2" xfId="49945"/>
    <cellStyle name="Normal 5 2 3 3 2 2 5" xfId="12233"/>
    <cellStyle name="Normal 5 2 3 3 2 2 6" xfId="34778"/>
    <cellStyle name="Normal 5 2 3 3 2 3" xfId="9206"/>
    <cellStyle name="Normal 5 2 3 3 2 3 2" xfId="19895"/>
    <cellStyle name="Normal 5 2 3 3 2 3 3" xfId="38519"/>
    <cellStyle name="Normal 5 2 3 3 2 4" xfId="24698"/>
    <cellStyle name="Normal 5 2 3 3 2 4 2" xfId="43312"/>
    <cellStyle name="Normal 5 2 3 3 2 5" xfId="28982"/>
    <cellStyle name="Normal 5 2 3 3 2 5 2" xfId="47596"/>
    <cellStyle name="Normal 5 2 3 3 2 6" xfId="10719"/>
    <cellStyle name="Normal 5 2 3 3 2 7" xfId="33265"/>
    <cellStyle name="Normal 5 2 3 3 3" xfId="3026"/>
    <cellStyle name="Normal 5 2 3 3 3 2" xfId="22761"/>
    <cellStyle name="Normal 5 2 3 3 3 2 2" xfId="41380"/>
    <cellStyle name="Normal 5 2 3 3 3 3" xfId="27046"/>
    <cellStyle name="Normal 5 2 3 3 3 3 2" xfId="45660"/>
    <cellStyle name="Normal 5 2 3 3 3 4" xfId="31330"/>
    <cellStyle name="Normal 5 2 3 3 3 4 2" xfId="49944"/>
    <cellStyle name="Normal 5 2 3 3 3 5" xfId="12232"/>
    <cellStyle name="Normal 5 2 3 3 3 6" xfId="34777"/>
    <cellStyle name="Normal 5 2 3 3 4" xfId="9205"/>
    <cellStyle name="Normal 5 2 3 3 4 2" xfId="19894"/>
    <cellStyle name="Normal 5 2 3 3 4 3" xfId="38518"/>
    <cellStyle name="Normal 5 2 3 3 5" xfId="24697"/>
    <cellStyle name="Normal 5 2 3 3 5 2" xfId="43311"/>
    <cellStyle name="Normal 5 2 3 3 6" xfId="28981"/>
    <cellStyle name="Normal 5 2 3 3 6 2" xfId="47595"/>
    <cellStyle name="Normal 5 2 3 3 7" xfId="10718"/>
    <cellStyle name="Normal 5 2 3 3 8" xfId="33264"/>
    <cellStyle name="Normal 5 2 3 4" xfId="324"/>
    <cellStyle name="Normal 5 2 3 4 2" xfId="3029"/>
    <cellStyle name="Normal 5 2 3 4 2 2" xfId="9208"/>
    <cellStyle name="Normal 5 2 3 4 2 2 2" xfId="22764"/>
    <cellStyle name="Normal 5 2 3 4 2 2 2 2" xfId="41383"/>
    <cellStyle name="Normal 5 2 3 4 2 2 3" xfId="27049"/>
    <cellStyle name="Normal 5 2 3 4 2 2 3 2" xfId="45663"/>
    <cellStyle name="Normal 5 2 3 4 2 2 4" xfId="31333"/>
    <cellStyle name="Normal 5 2 3 4 2 2 4 2" xfId="49947"/>
    <cellStyle name="Normal 5 2 3 4 2 2 5" xfId="12235"/>
    <cellStyle name="Normal 5 2 3 4 2 2 6" xfId="34780"/>
    <cellStyle name="Normal 5 2 3 4 2 3" xfId="19897"/>
    <cellStyle name="Normal 5 2 3 4 2 3 2" xfId="38521"/>
    <cellStyle name="Normal 5 2 3 4 2 4" xfId="24700"/>
    <cellStyle name="Normal 5 2 3 4 2 4 2" xfId="43314"/>
    <cellStyle name="Normal 5 2 3 4 2 5" xfId="28984"/>
    <cellStyle name="Normal 5 2 3 4 2 5 2" xfId="47598"/>
    <cellStyle name="Normal 5 2 3 4 2 6" xfId="10721"/>
    <cellStyle name="Normal 5 2 3 4 2 7" xfId="33267"/>
    <cellStyle name="Normal 5 2 3 4 3" xfId="3028"/>
    <cellStyle name="Normal 5 2 3 4 3 2" xfId="22763"/>
    <cellStyle name="Normal 5 2 3 4 3 2 2" xfId="41382"/>
    <cellStyle name="Normal 5 2 3 4 3 3" xfId="27048"/>
    <cellStyle name="Normal 5 2 3 4 3 3 2" xfId="45662"/>
    <cellStyle name="Normal 5 2 3 4 3 4" xfId="31332"/>
    <cellStyle name="Normal 5 2 3 4 3 4 2" xfId="49946"/>
    <cellStyle name="Normal 5 2 3 4 3 5" xfId="12234"/>
    <cellStyle name="Normal 5 2 3 4 3 6" xfId="34779"/>
    <cellStyle name="Normal 5 2 3 4 4" xfId="9207"/>
    <cellStyle name="Normal 5 2 3 4 4 2" xfId="19896"/>
    <cellStyle name="Normal 5 2 3 4 4 3" xfId="38520"/>
    <cellStyle name="Normal 5 2 3 4 5" xfId="24699"/>
    <cellStyle name="Normal 5 2 3 4 5 2" xfId="43313"/>
    <cellStyle name="Normal 5 2 3 4 6" xfId="28983"/>
    <cellStyle name="Normal 5 2 3 4 6 2" xfId="47597"/>
    <cellStyle name="Normal 5 2 3 4 7" xfId="10720"/>
    <cellStyle name="Normal 5 2 3 4 8" xfId="33266"/>
    <cellStyle name="Normal 5 2 3 5" xfId="3030"/>
    <cellStyle name="Normal 5 2 3 5 2" xfId="3031"/>
    <cellStyle name="Normal 5 2 3 5 2 2" xfId="9210"/>
    <cellStyle name="Normal 5 2 3 5 2 2 2" xfId="22766"/>
    <cellStyle name="Normal 5 2 3 5 2 2 2 2" xfId="41385"/>
    <cellStyle name="Normal 5 2 3 5 2 2 3" xfId="27051"/>
    <cellStyle name="Normal 5 2 3 5 2 2 3 2" xfId="45665"/>
    <cellStyle name="Normal 5 2 3 5 2 2 4" xfId="31335"/>
    <cellStyle name="Normal 5 2 3 5 2 2 4 2" xfId="49949"/>
    <cellStyle name="Normal 5 2 3 5 2 2 5" xfId="12237"/>
    <cellStyle name="Normal 5 2 3 5 2 2 6" xfId="34782"/>
    <cellStyle name="Normal 5 2 3 5 2 3" xfId="19899"/>
    <cellStyle name="Normal 5 2 3 5 2 3 2" xfId="38523"/>
    <cellStyle name="Normal 5 2 3 5 2 4" xfId="24702"/>
    <cellStyle name="Normal 5 2 3 5 2 4 2" xfId="43316"/>
    <cellStyle name="Normal 5 2 3 5 2 5" xfId="28986"/>
    <cellStyle name="Normal 5 2 3 5 2 5 2" xfId="47600"/>
    <cellStyle name="Normal 5 2 3 5 2 6" xfId="10723"/>
    <cellStyle name="Normal 5 2 3 5 2 7" xfId="33269"/>
    <cellStyle name="Normal 5 2 3 5 3" xfId="9209"/>
    <cellStyle name="Normal 5 2 3 5 3 2" xfId="22765"/>
    <cellStyle name="Normal 5 2 3 5 3 2 2" xfId="41384"/>
    <cellStyle name="Normal 5 2 3 5 3 3" xfId="27050"/>
    <cellStyle name="Normal 5 2 3 5 3 3 2" xfId="45664"/>
    <cellStyle name="Normal 5 2 3 5 3 4" xfId="31334"/>
    <cellStyle name="Normal 5 2 3 5 3 4 2" xfId="49948"/>
    <cellStyle name="Normal 5 2 3 5 3 5" xfId="12236"/>
    <cellStyle name="Normal 5 2 3 5 3 6" xfId="34781"/>
    <cellStyle name="Normal 5 2 3 5 4" xfId="19898"/>
    <cellStyle name="Normal 5 2 3 5 4 2" xfId="38522"/>
    <cellStyle name="Normal 5 2 3 5 5" xfId="24701"/>
    <cellStyle name="Normal 5 2 3 5 5 2" xfId="43315"/>
    <cellStyle name="Normal 5 2 3 5 6" xfId="28985"/>
    <cellStyle name="Normal 5 2 3 5 6 2" xfId="47599"/>
    <cellStyle name="Normal 5 2 3 5 7" xfId="10722"/>
    <cellStyle name="Normal 5 2 3 5 8" xfId="33268"/>
    <cellStyle name="Normal 5 2 3 6" xfId="3032"/>
    <cellStyle name="Normal 5 2 3 6 2" xfId="9211"/>
    <cellStyle name="Normal 5 2 3 6 2 2" xfId="22767"/>
    <cellStyle name="Normal 5 2 3 6 2 2 2" xfId="41386"/>
    <cellStyle name="Normal 5 2 3 6 2 3" xfId="27052"/>
    <cellStyle name="Normal 5 2 3 6 2 3 2" xfId="45666"/>
    <cellStyle name="Normal 5 2 3 6 2 4" xfId="31336"/>
    <cellStyle name="Normal 5 2 3 6 2 4 2" xfId="49950"/>
    <cellStyle name="Normal 5 2 3 6 2 5" xfId="12238"/>
    <cellStyle name="Normal 5 2 3 6 2 6" xfId="34783"/>
    <cellStyle name="Normal 5 2 3 6 3" xfId="19900"/>
    <cellStyle name="Normal 5 2 3 6 3 2" xfId="38524"/>
    <cellStyle name="Normal 5 2 3 6 4" xfId="24703"/>
    <cellStyle name="Normal 5 2 3 6 4 2" xfId="43317"/>
    <cellStyle name="Normal 5 2 3 6 5" xfId="28987"/>
    <cellStyle name="Normal 5 2 3 6 5 2" xfId="47601"/>
    <cellStyle name="Normal 5 2 3 6 6" xfId="10724"/>
    <cellStyle name="Normal 5 2 3 6 7" xfId="33270"/>
    <cellStyle name="Normal 5 2 3 7" xfId="3021"/>
    <cellStyle name="Normal 5 2 3 7 2" xfId="22758"/>
    <cellStyle name="Normal 5 2 3 7 2 2" xfId="41377"/>
    <cellStyle name="Normal 5 2 3 7 3" xfId="27043"/>
    <cellStyle name="Normal 5 2 3 7 3 2" xfId="45657"/>
    <cellStyle name="Normal 5 2 3 7 4" xfId="31327"/>
    <cellStyle name="Normal 5 2 3 7 4 2" xfId="49941"/>
    <cellStyle name="Normal 5 2 3 7 5" xfId="12227"/>
    <cellStyle name="Normal 5 2 3 7 6" xfId="34772"/>
    <cellStyle name="Normal 5 2 3 8" xfId="9200"/>
    <cellStyle name="Normal 5 2 3 8 2" xfId="19891"/>
    <cellStyle name="Normal 5 2 3 8 3" xfId="38515"/>
    <cellStyle name="Normal 5 2 3 9" xfId="24692"/>
    <cellStyle name="Normal 5 2 3 9 2" xfId="43306"/>
    <cellStyle name="Normal 5 2 4" xfId="133"/>
    <cellStyle name="Normal 5 2 4 10" xfId="28988"/>
    <cellStyle name="Normal 5 2 4 10 2" xfId="47602"/>
    <cellStyle name="Normal 5 2 4 11" xfId="10725"/>
    <cellStyle name="Normal 5 2 4 12" xfId="33271"/>
    <cellStyle name="Normal 5 2 4 2" xfId="186"/>
    <cellStyle name="Normal 5 2 4 2 2" xfId="251"/>
    <cellStyle name="Normal 5 2 4 2 2 2" xfId="386"/>
    <cellStyle name="Normal 5 2 4 2 2 2 2" xfId="3036"/>
    <cellStyle name="Normal 5 2 4 2 2 2 2 2" xfId="12242"/>
    <cellStyle name="Normal 5 2 4 2 2 2 2 3" xfId="34787"/>
    <cellStyle name="Normal 5 2 4 2 2 2 3" xfId="9215"/>
    <cellStyle name="Normal 5 2 4 2 2 2 3 2" xfId="20804"/>
    <cellStyle name="Normal 5 2 4 2 2 2 3 3" xfId="39426"/>
    <cellStyle name="Normal 5 2 4 2 2 2 4" xfId="24707"/>
    <cellStyle name="Normal 5 2 4 2 2 2 4 2" xfId="43321"/>
    <cellStyle name="Normal 5 2 4 2 2 2 5" xfId="28991"/>
    <cellStyle name="Normal 5 2 4 2 2 2 5 2" xfId="47605"/>
    <cellStyle name="Normal 5 2 4 2 2 2 6" xfId="10728"/>
    <cellStyle name="Normal 5 2 4 2 2 2 7" xfId="33274"/>
    <cellStyle name="Normal 5 2 4 2 2 3" xfId="3035"/>
    <cellStyle name="Normal 5 2 4 2 2 3 2" xfId="22770"/>
    <cellStyle name="Normal 5 2 4 2 2 3 2 2" xfId="41389"/>
    <cellStyle name="Normal 5 2 4 2 2 3 3" xfId="27055"/>
    <cellStyle name="Normal 5 2 4 2 2 3 3 2" xfId="45669"/>
    <cellStyle name="Normal 5 2 4 2 2 3 4" xfId="31339"/>
    <cellStyle name="Normal 5 2 4 2 2 3 4 2" xfId="49953"/>
    <cellStyle name="Normal 5 2 4 2 2 3 5" xfId="12241"/>
    <cellStyle name="Normal 5 2 4 2 2 3 6" xfId="34786"/>
    <cellStyle name="Normal 5 2 4 2 2 4" xfId="9214"/>
    <cellStyle name="Normal 5 2 4 2 2 4 2" xfId="19903"/>
    <cellStyle name="Normal 5 2 4 2 2 4 3" xfId="38527"/>
    <cellStyle name="Normal 5 2 4 2 2 5" xfId="24706"/>
    <cellStyle name="Normal 5 2 4 2 2 5 2" xfId="43320"/>
    <cellStyle name="Normal 5 2 4 2 2 6" xfId="28990"/>
    <cellStyle name="Normal 5 2 4 2 2 6 2" xfId="47604"/>
    <cellStyle name="Normal 5 2 4 2 2 7" xfId="10727"/>
    <cellStyle name="Normal 5 2 4 2 2 8" xfId="33273"/>
    <cellStyle name="Normal 5 2 4 2 3" xfId="328"/>
    <cellStyle name="Normal 5 2 4 2 3 2" xfId="3037"/>
    <cellStyle name="Normal 5 2 4 2 3 2 2" xfId="12243"/>
    <cellStyle name="Normal 5 2 4 2 3 2 3" xfId="34788"/>
    <cellStyle name="Normal 5 2 4 2 3 3" xfId="9216"/>
    <cellStyle name="Normal 5 2 4 2 3 3 2" xfId="20803"/>
    <cellStyle name="Normal 5 2 4 2 3 3 3" xfId="39425"/>
    <cellStyle name="Normal 5 2 4 2 3 4" xfId="24708"/>
    <cellStyle name="Normal 5 2 4 2 3 4 2" xfId="43322"/>
    <cellStyle name="Normal 5 2 4 2 3 5" xfId="28992"/>
    <cellStyle name="Normal 5 2 4 2 3 5 2" xfId="47606"/>
    <cellStyle name="Normal 5 2 4 2 3 6" xfId="10729"/>
    <cellStyle name="Normal 5 2 4 2 3 7" xfId="33275"/>
    <cellStyle name="Normal 5 2 4 2 4" xfId="3034"/>
    <cellStyle name="Normal 5 2 4 2 4 2" xfId="22769"/>
    <cellStyle name="Normal 5 2 4 2 4 2 2" xfId="41388"/>
    <cellStyle name="Normal 5 2 4 2 4 3" xfId="27054"/>
    <cellStyle name="Normal 5 2 4 2 4 3 2" xfId="45668"/>
    <cellStyle name="Normal 5 2 4 2 4 4" xfId="31338"/>
    <cellStyle name="Normal 5 2 4 2 4 4 2" xfId="49952"/>
    <cellStyle name="Normal 5 2 4 2 4 5" xfId="12240"/>
    <cellStyle name="Normal 5 2 4 2 4 6" xfId="34785"/>
    <cellStyle name="Normal 5 2 4 2 5" xfId="9213"/>
    <cellStyle name="Normal 5 2 4 2 5 2" xfId="19902"/>
    <cellStyle name="Normal 5 2 4 2 5 3" xfId="38526"/>
    <cellStyle name="Normal 5 2 4 2 6" xfId="24705"/>
    <cellStyle name="Normal 5 2 4 2 6 2" xfId="43319"/>
    <cellStyle name="Normal 5 2 4 2 7" xfId="28989"/>
    <cellStyle name="Normal 5 2 4 2 7 2" xfId="47603"/>
    <cellStyle name="Normal 5 2 4 2 8" xfId="10726"/>
    <cellStyle name="Normal 5 2 4 2 9" xfId="33272"/>
    <cellStyle name="Normal 5 2 4 3" xfId="223"/>
    <cellStyle name="Normal 5 2 4 3 2" xfId="329"/>
    <cellStyle name="Normal 5 2 4 3 2 2" xfId="3039"/>
    <cellStyle name="Normal 5 2 4 3 2 2 2" xfId="22772"/>
    <cellStyle name="Normal 5 2 4 3 2 2 2 2" xfId="41391"/>
    <cellStyle name="Normal 5 2 4 3 2 2 3" xfId="27057"/>
    <cellStyle name="Normal 5 2 4 3 2 2 3 2" xfId="45671"/>
    <cellStyle name="Normal 5 2 4 3 2 2 4" xfId="31341"/>
    <cellStyle name="Normal 5 2 4 3 2 2 4 2" xfId="49955"/>
    <cellStyle name="Normal 5 2 4 3 2 2 5" xfId="12245"/>
    <cellStyle name="Normal 5 2 4 3 2 2 6" xfId="34790"/>
    <cellStyle name="Normal 5 2 4 3 2 3" xfId="9218"/>
    <cellStyle name="Normal 5 2 4 3 2 3 2" xfId="19905"/>
    <cellStyle name="Normal 5 2 4 3 2 3 3" xfId="38529"/>
    <cellStyle name="Normal 5 2 4 3 2 4" xfId="24710"/>
    <cellStyle name="Normal 5 2 4 3 2 4 2" xfId="43324"/>
    <cellStyle name="Normal 5 2 4 3 2 5" xfId="28994"/>
    <cellStyle name="Normal 5 2 4 3 2 5 2" xfId="47608"/>
    <cellStyle name="Normal 5 2 4 3 2 6" xfId="10731"/>
    <cellStyle name="Normal 5 2 4 3 2 7" xfId="33277"/>
    <cellStyle name="Normal 5 2 4 3 3" xfId="3038"/>
    <cellStyle name="Normal 5 2 4 3 3 2" xfId="22771"/>
    <cellStyle name="Normal 5 2 4 3 3 2 2" xfId="41390"/>
    <cellStyle name="Normal 5 2 4 3 3 3" xfId="27056"/>
    <cellStyle name="Normal 5 2 4 3 3 3 2" xfId="45670"/>
    <cellStyle name="Normal 5 2 4 3 3 4" xfId="31340"/>
    <cellStyle name="Normal 5 2 4 3 3 4 2" xfId="49954"/>
    <cellStyle name="Normal 5 2 4 3 3 5" xfId="12244"/>
    <cellStyle name="Normal 5 2 4 3 3 6" xfId="34789"/>
    <cellStyle name="Normal 5 2 4 3 4" xfId="9217"/>
    <cellStyle name="Normal 5 2 4 3 4 2" xfId="19904"/>
    <cellStyle name="Normal 5 2 4 3 4 3" xfId="38528"/>
    <cellStyle name="Normal 5 2 4 3 5" xfId="24709"/>
    <cellStyle name="Normal 5 2 4 3 5 2" xfId="43323"/>
    <cellStyle name="Normal 5 2 4 3 6" xfId="28993"/>
    <cellStyle name="Normal 5 2 4 3 6 2" xfId="47607"/>
    <cellStyle name="Normal 5 2 4 3 7" xfId="10730"/>
    <cellStyle name="Normal 5 2 4 3 8" xfId="33276"/>
    <cellStyle name="Normal 5 2 4 4" xfId="327"/>
    <cellStyle name="Normal 5 2 4 4 2" xfId="3041"/>
    <cellStyle name="Normal 5 2 4 4 2 2" xfId="9220"/>
    <cellStyle name="Normal 5 2 4 4 2 2 2" xfId="22774"/>
    <cellStyle name="Normal 5 2 4 4 2 2 2 2" xfId="41393"/>
    <cellStyle name="Normal 5 2 4 4 2 2 3" xfId="27059"/>
    <cellStyle name="Normal 5 2 4 4 2 2 3 2" xfId="45673"/>
    <cellStyle name="Normal 5 2 4 4 2 2 4" xfId="31343"/>
    <cellStyle name="Normal 5 2 4 4 2 2 4 2" xfId="49957"/>
    <cellStyle name="Normal 5 2 4 4 2 2 5" xfId="12247"/>
    <cellStyle name="Normal 5 2 4 4 2 2 6" xfId="34792"/>
    <cellStyle name="Normal 5 2 4 4 2 3" xfId="19907"/>
    <cellStyle name="Normal 5 2 4 4 2 3 2" xfId="38531"/>
    <cellStyle name="Normal 5 2 4 4 2 4" xfId="24712"/>
    <cellStyle name="Normal 5 2 4 4 2 4 2" xfId="43326"/>
    <cellStyle name="Normal 5 2 4 4 2 5" xfId="28996"/>
    <cellStyle name="Normal 5 2 4 4 2 5 2" xfId="47610"/>
    <cellStyle name="Normal 5 2 4 4 2 6" xfId="10733"/>
    <cellStyle name="Normal 5 2 4 4 2 7" xfId="33279"/>
    <cellStyle name="Normal 5 2 4 4 3" xfId="3040"/>
    <cellStyle name="Normal 5 2 4 4 3 2" xfId="22773"/>
    <cellStyle name="Normal 5 2 4 4 3 2 2" xfId="41392"/>
    <cellStyle name="Normal 5 2 4 4 3 3" xfId="27058"/>
    <cellStyle name="Normal 5 2 4 4 3 3 2" xfId="45672"/>
    <cellStyle name="Normal 5 2 4 4 3 4" xfId="31342"/>
    <cellStyle name="Normal 5 2 4 4 3 4 2" xfId="49956"/>
    <cellStyle name="Normal 5 2 4 4 3 5" xfId="12246"/>
    <cellStyle name="Normal 5 2 4 4 3 6" xfId="34791"/>
    <cellStyle name="Normal 5 2 4 4 4" xfId="9219"/>
    <cellStyle name="Normal 5 2 4 4 4 2" xfId="19906"/>
    <cellStyle name="Normal 5 2 4 4 4 3" xfId="38530"/>
    <cellStyle name="Normal 5 2 4 4 5" xfId="24711"/>
    <cellStyle name="Normal 5 2 4 4 5 2" xfId="43325"/>
    <cellStyle name="Normal 5 2 4 4 6" xfId="28995"/>
    <cellStyle name="Normal 5 2 4 4 6 2" xfId="47609"/>
    <cellStyle name="Normal 5 2 4 4 7" xfId="10732"/>
    <cellStyle name="Normal 5 2 4 4 8" xfId="33278"/>
    <cellStyle name="Normal 5 2 4 5" xfId="3042"/>
    <cellStyle name="Normal 5 2 4 5 2" xfId="3043"/>
    <cellStyle name="Normal 5 2 4 5 2 2" xfId="9222"/>
    <cellStyle name="Normal 5 2 4 5 2 2 2" xfId="22776"/>
    <cellStyle name="Normal 5 2 4 5 2 2 2 2" xfId="41395"/>
    <cellStyle name="Normal 5 2 4 5 2 2 3" xfId="27061"/>
    <cellStyle name="Normal 5 2 4 5 2 2 3 2" xfId="45675"/>
    <cellStyle name="Normal 5 2 4 5 2 2 4" xfId="31345"/>
    <cellStyle name="Normal 5 2 4 5 2 2 4 2" xfId="49959"/>
    <cellStyle name="Normal 5 2 4 5 2 2 5" xfId="12249"/>
    <cellStyle name="Normal 5 2 4 5 2 2 6" xfId="34794"/>
    <cellStyle name="Normal 5 2 4 5 2 3" xfId="19909"/>
    <cellStyle name="Normal 5 2 4 5 2 3 2" xfId="38533"/>
    <cellStyle name="Normal 5 2 4 5 2 4" xfId="24714"/>
    <cellStyle name="Normal 5 2 4 5 2 4 2" xfId="43328"/>
    <cellStyle name="Normal 5 2 4 5 2 5" xfId="28998"/>
    <cellStyle name="Normal 5 2 4 5 2 5 2" xfId="47612"/>
    <cellStyle name="Normal 5 2 4 5 2 6" xfId="10735"/>
    <cellStyle name="Normal 5 2 4 5 2 7" xfId="33281"/>
    <cellStyle name="Normal 5 2 4 5 3" xfId="9221"/>
    <cellStyle name="Normal 5 2 4 5 3 2" xfId="22775"/>
    <cellStyle name="Normal 5 2 4 5 3 2 2" xfId="41394"/>
    <cellStyle name="Normal 5 2 4 5 3 3" xfId="27060"/>
    <cellStyle name="Normal 5 2 4 5 3 3 2" xfId="45674"/>
    <cellStyle name="Normal 5 2 4 5 3 4" xfId="31344"/>
    <cellStyle name="Normal 5 2 4 5 3 4 2" xfId="49958"/>
    <cellStyle name="Normal 5 2 4 5 3 5" xfId="12248"/>
    <cellStyle name="Normal 5 2 4 5 3 6" xfId="34793"/>
    <cellStyle name="Normal 5 2 4 5 4" xfId="19908"/>
    <cellStyle name="Normal 5 2 4 5 4 2" xfId="38532"/>
    <cellStyle name="Normal 5 2 4 5 5" xfId="24713"/>
    <cellStyle name="Normal 5 2 4 5 5 2" xfId="43327"/>
    <cellStyle name="Normal 5 2 4 5 6" xfId="28997"/>
    <cellStyle name="Normal 5 2 4 5 6 2" xfId="47611"/>
    <cellStyle name="Normal 5 2 4 5 7" xfId="10734"/>
    <cellStyle name="Normal 5 2 4 5 8" xfId="33280"/>
    <cellStyle name="Normal 5 2 4 6" xfId="3044"/>
    <cellStyle name="Normal 5 2 4 6 2" xfId="9223"/>
    <cellStyle name="Normal 5 2 4 6 2 2" xfId="22777"/>
    <cellStyle name="Normal 5 2 4 6 2 2 2" xfId="41396"/>
    <cellStyle name="Normal 5 2 4 6 2 3" xfId="27062"/>
    <cellStyle name="Normal 5 2 4 6 2 3 2" xfId="45676"/>
    <cellStyle name="Normal 5 2 4 6 2 4" xfId="31346"/>
    <cellStyle name="Normal 5 2 4 6 2 4 2" xfId="49960"/>
    <cellStyle name="Normal 5 2 4 6 2 5" xfId="12250"/>
    <cellStyle name="Normal 5 2 4 6 2 6" xfId="34795"/>
    <cellStyle name="Normal 5 2 4 6 3" xfId="19910"/>
    <cellStyle name="Normal 5 2 4 6 3 2" xfId="38534"/>
    <cellStyle name="Normal 5 2 4 6 4" xfId="24715"/>
    <cellStyle name="Normal 5 2 4 6 4 2" xfId="43329"/>
    <cellStyle name="Normal 5 2 4 6 5" xfId="28999"/>
    <cellStyle name="Normal 5 2 4 6 5 2" xfId="47613"/>
    <cellStyle name="Normal 5 2 4 6 6" xfId="10736"/>
    <cellStyle name="Normal 5 2 4 6 7" xfId="33282"/>
    <cellStyle name="Normal 5 2 4 7" xfId="3033"/>
    <cellStyle name="Normal 5 2 4 7 2" xfId="22768"/>
    <cellStyle name="Normal 5 2 4 7 2 2" xfId="41387"/>
    <cellStyle name="Normal 5 2 4 7 3" xfId="27053"/>
    <cellStyle name="Normal 5 2 4 7 3 2" xfId="45667"/>
    <cellStyle name="Normal 5 2 4 7 4" xfId="31337"/>
    <cellStyle name="Normal 5 2 4 7 4 2" xfId="49951"/>
    <cellStyle name="Normal 5 2 4 7 5" xfId="12239"/>
    <cellStyle name="Normal 5 2 4 7 6" xfId="34784"/>
    <cellStyle name="Normal 5 2 4 8" xfId="9212"/>
    <cellStyle name="Normal 5 2 4 8 2" xfId="19901"/>
    <cellStyle name="Normal 5 2 4 8 3" xfId="38525"/>
    <cellStyle name="Normal 5 2 4 9" xfId="24704"/>
    <cellStyle name="Normal 5 2 4 9 2" xfId="43318"/>
    <cellStyle name="Normal 5 2 5" xfId="145"/>
    <cellStyle name="Normal 5 2 5 10" xfId="29000"/>
    <cellStyle name="Normal 5 2 5 10 2" xfId="47614"/>
    <cellStyle name="Normal 5 2 5 11" xfId="10737"/>
    <cellStyle name="Normal 5 2 5 12" xfId="33283"/>
    <cellStyle name="Normal 5 2 5 2" xfId="224"/>
    <cellStyle name="Normal 5 2 5 2 2" xfId="331"/>
    <cellStyle name="Normal 5 2 5 2 2 2" xfId="3047"/>
    <cellStyle name="Normal 5 2 5 2 2 2 2" xfId="22780"/>
    <cellStyle name="Normal 5 2 5 2 2 2 2 2" xfId="41399"/>
    <cellStyle name="Normal 5 2 5 2 2 2 3" xfId="27065"/>
    <cellStyle name="Normal 5 2 5 2 2 2 3 2" xfId="45679"/>
    <cellStyle name="Normal 5 2 5 2 2 2 4" xfId="31349"/>
    <cellStyle name="Normal 5 2 5 2 2 2 4 2" xfId="49963"/>
    <cellStyle name="Normal 5 2 5 2 2 2 5" xfId="12253"/>
    <cellStyle name="Normal 5 2 5 2 2 2 6" xfId="34798"/>
    <cellStyle name="Normal 5 2 5 2 2 3" xfId="9226"/>
    <cellStyle name="Normal 5 2 5 2 2 3 2" xfId="19913"/>
    <cellStyle name="Normal 5 2 5 2 2 3 3" xfId="38537"/>
    <cellStyle name="Normal 5 2 5 2 2 4" xfId="24718"/>
    <cellStyle name="Normal 5 2 5 2 2 4 2" xfId="43332"/>
    <cellStyle name="Normal 5 2 5 2 2 5" xfId="29002"/>
    <cellStyle name="Normal 5 2 5 2 2 5 2" xfId="47616"/>
    <cellStyle name="Normal 5 2 5 2 2 6" xfId="10739"/>
    <cellStyle name="Normal 5 2 5 2 2 7" xfId="33285"/>
    <cellStyle name="Normal 5 2 5 2 3" xfId="3046"/>
    <cellStyle name="Normal 5 2 5 2 3 2" xfId="22779"/>
    <cellStyle name="Normal 5 2 5 2 3 2 2" xfId="41398"/>
    <cellStyle name="Normal 5 2 5 2 3 3" xfId="27064"/>
    <cellStyle name="Normal 5 2 5 2 3 3 2" xfId="45678"/>
    <cellStyle name="Normal 5 2 5 2 3 4" xfId="31348"/>
    <cellStyle name="Normal 5 2 5 2 3 4 2" xfId="49962"/>
    <cellStyle name="Normal 5 2 5 2 3 5" xfId="12252"/>
    <cellStyle name="Normal 5 2 5 2 3 6" xfId="34797"/>
    <cellStyle name="Normal 5 2 5 2 4" xfId="9225"/>
    <cellStyle name="Normal 5 2 5 2 4 2" xfId="19912"/>
    <cellStyle name="Normal 5 2 5 2 4 3" xfId="38536"/>
    <cellStyle name="Normal 5 2 5 2 5" xfId="24717"/>
    <cellStyle name="Normal 5 2 5 2 5 2" xfId="43331"/>
    <cellStyle name="Normal 5 2 5 2 6" xfId="29001"/>
    <cellStyle name="Normal 5 2 5 2 6 2" xfId="47615"/>
    <cellStyle name="Normal 5 2 5 2 7" xfId="10738"/>
    <cellStyle name="Normal 5 2 5 2 8" xfId="33284"/>
    <cellStyle name="Normal 5 2 5 3" xfId="330"/>
    <cellStyle name="Normal 5 2 5 3 2" xfId="3049"/>
    <cellStyle name="Normal 5 2 5 3 2 2" xfId="9228"/>
    <cellStyle name="Normal 5 2 5 3 2 2 2" xfId="22782"/>
    <cellStyle name="Normal 5 2 5 3 2 2 2 2" xfId="41401"/>
    <cellStyle name="Normal 5 2 5 3 2 2 3" xfId="27067"/>
    <cellStyle name="Normal 5 2 5 3 2 2 3 2" xfId="45681"/>
    <cellStyle name="Normal 5 2 5 3 2 2 4" xfId="31351"/>
    <cellStyle name="Normal 5 2 5 3 2 2 4 2" xfId="49965"/>
    <cellStyle name="Normal 5 2 5 3 2 2 5" xfId="12255"/>
    <cellStyle name="Normal 5 2 5 3 2 2 6" xfId="34800"/>
    <cellStyle name="Normal 5 2 5 3 2 3" xfId="19915"/>
    <cellStyle name="Normal 5 2 5 3 2 3 2" xfId="38539"/>
    <cellStyle name="Normal 5 2 5 3 2 4" xfId="24720"/>
    <cellStyle name="Normal 5 2 5 3 2 4 2" xfId="43334"/>
    <cellStyle name="Normal 5 2 5 3 2 5" xfId="29004"/>
    <cellStyle name="Normal 5 2 5 3 2 5 2" xfId="47618"/>
    <cellStyle name="Normal 5 2 5 3 2 6" xfId="10741"/>
    <cellStyle name="Normal 5 2 5 3 2 7" xfId="33287"/>
    <cellStyle name="Normal 5 2 5 3 3" xfId="3048"/>
    <cellStyle name="Normal 5 2 5 3 3 2" xfId="22781"/>
    <cellStyle name="Normal 5 2 5 3 3 2 2" xfId="41400"/>
    <cellStyle name="Normal 5 2 5 3 3 3" xfId="27066"/>
    <cellStyle name="Normal 5 2 5 3 3 3 2" xfId="45680"/>
    <cellStyle name="Normal 5 2 5 3 3 4" xfId="31350"/>
    <cellStyle name="Normal 5 2 5 3 3 4 2" xfId="49964"/>
    <cellStyle name="Normal 5 2 5 3 3 5" xfId="12254"/>
    <cellStyle name="Normal 5 2 5 3 3 6" xfId="34799"/>
    <cellStyle name="Normal 5 2 5 3 4" xfId="9227"/>
    <cellStyle name="Normal 5 2 5 3 4 2" xfId="19914"/>
    <cellStyle name="Normal 5 2 5 3 4 3" xfId="38538"/>
    <cellStyle name="Normal 5 2 5 3 5" xfId="24719"/>
    <cellStyle name="Normal 5 2 5 3 5 2" xfId="43333"/>
    <cellStyle name="Normal 5 2 5 3 6" xfId="29003"/>
    <cellStyle name="Normal 5 2 5 3 6 2" xfId="47617"/>
    <cellStyle name="Normal 5 2 5 3 7" xfId="10740"/>
    <cellStyle name="Normal 5 2 5 3 8" xfId="33286"/>
    <cellStyle name="Normal 5 2 5 4" xfId="3050"/>
    <cellStyle name="Normal 5 2 5 4 2" xfId="3051"/>
    <cellStyle name="Normal 5 2 5 4 2 2" xfId="9230"/>
    <cellStyle name="Normal 5 2 5 4 2 2 2" xfId="22784"/>
    <cellStyle name="Normal 5 2 5 4 2 2 2 2" xfId="41403"/>
    <cellStyle name="Normal 5 2 5 4 2 2 3" xfId="27069"/>
    <cellStyle name="Normal 5 2 5 4 2 2 3 2" xfId="45683"/>
    <cellStyle name="Normal 5 2 5 4 2 2 4" xfId="31353"/>
    <cellStyle name="Normal 5 2 5 4 2 2 4 2" xfId="49967"/>
    <cellStyle name="Normal 5 2 5 4 2 2 5" xfId="12257"/>
    <cellStyle name="Normal 5 2 5 4 2 2 6" xfId="34802"/>
    <cellStyle name="Normal 5 2 5 4 2 3" xfId="19917"/>
    <cellStyle name="Normal 5 2 5 4 2 3 2" xfId="38541"/>
    <cellStyle name="Normal 5 2 5 4 2 4" xfId="24722"/>
    <cellStyle name="Normal 5 2 5 4 2 4 2" xfId="43336"/>
    <cellStyle name="Normal 5 2 5 4 2 5" xfId="29006"/>
    <cellStyle name="Normal 5 2 5 4 2 5 2" xfId="47620"/>
    <cellStyle name="Normal 5 2 5 4 2 6" xfId="10743"/>
    <cellStyle name="Normal 5 2 5 4 2 7" xfId="33289"/>
    <cellStyle name="Normal 5 2 5 4 3" xfId="9229"/>
    <cellStyle name="Normal 5 2 5 4 3 2" xfId="22783"/>
    <cellStyle name="Normal 5 2 5 4 3 2 2" xfId="41402"/>
    <cellStyle name="Normal 5 2 5 4 3 3" xfId="27068"/>
    <cellStyle name="Normal 5 2 5 4 3 3 2" xfId="45682"/>
    <cellStyle name="Normal 5 2 5 4 3 4" xfId="31352"/>
    <cellStyle name="Normal 5 2 5 4 3 4 2" xfId="49966"/>
    <cellStyle name="Normal 5 2 5 4 3 5" xfId="12256"/>
    <cellStyle name="Normal 5 2 5 4 3 6" xfId="34801"/>
    <cellStyle name="Normal 5 2 5 4 4" xfId="19916"/>
    <cellStyle name="Normal 5 2 5 4 4 2" xfId="38540"/>
    <cellStyle name="Normal 5 2 5 4 5" xfId="24721"/>
    <cellStyle name="Normal 5 2 5 4 5 2" xfId="43335"/>
    <cellStyle name="Normal 5 2 5 4 6" xfId="29005"/>
    <cellStyle name="Normal 5 2 5 4 6 2" xfId="47619"/>
    <cellStyle name="Normal 5 2 5 4 7" xfId="10742"/>
    <cellStyle name="Normal 5 2 5 4 8" xfId="33288"/>
    <cellStyle name="Normal 5 2 5 5" xfId="3052"/>
    <cellStyle name="Normal 5 2 5 5 2" xfId="3053"/>
    <cellStyle name="Normal 5 2 5 5 2 2" xfId="9232"/>
    <cellStyle name="Normal 5 2 5 5 2 2 2" xfId="22786"/>
    <cellStyle name="Normal 5 2 5 5 2 2 2 2" xfId="41405"/>
    <cellStyle name="Normal 5 2 5 5 2 2 3" xfId="27071"/>
    <cellStyle name="Normal 5 2 5 5 2 2 3 2" xfId="45685"/>
    <cellStyle name="Normal 5 2 5 5 2 2 4" xfId="31355"/>
    <cellStyle name="Normal 5 2 5 5 2 2 4 2" xfId="49969"/>
    <cellStyle name="Normal 5 2 5 5 2 2 5" xfId="12259"/>
    <cellStyle name="Normal 5 2 5 5 2 2 6" xfId="34804"/>
    <cellStyle name="Normal 5 2 5 5 2 3" xfId="19919"/>
    <cellStyle name="Normal 5 2 5 5 2 3 2" xfId="38543"/>
    <cellStyle name="Normal 5 2 5 5 2 4" xfId="24724"/>
    <cellStyle name="Normal 5 2 5 5 2 4 2" xfId="43338"/>
    <cellStyle name="Normal 5 2 5 5 2 5" xfId="29008"/>
    <cellStyle name="Normal 5 2 5 5 2 5 2" xfId="47622"/>
    <cellStyle name="Normal 5 2 5 5 2 6" xfId="10745"/>
    <cellStyle name="Normal 5 2 5 5 2 7" xfId="33291"/>
    <cellStyle name="Normal 5 2 5 5 3" xfId="9231"/>
    <cellStyle name="Normal 5 2 5 5 3 2" xfId="22785"/>
    <cellStyle name="Normal 5 2 5 5 3 2 2" xfId="41404"/>
    <cellStyle name="Normal 5 2 5 5 3 3" xfId="27070"/>
    <cellStyle name="Normal 5 2 5 5 3 3 2" xfId="45684"/>
    <cellStyle name="Normal 5 2 5 5 3 4" xfId="31354"/>
    <cellStyle name="Normal 5 2 5 5 3 4 2" xfId="49968"/>
    <cellStyle name="Normal 5 2 5 5 3 5" xfId="12258"/>
    <cellStyle name="Normal 5 2 5 5 3 6" xfId="34803"/>
    <cellStyle name="Normal 5 2 5 5 4" xfId="19918"/>
    <cellStyle name="Normal 5 2 5 5 4 2" xfId="38542"/>
    <cellStyle name="Normal 5 2 5 5 5" xfId="24723"/>
    <cellStyle name="Normal 5 2 5 5 5 2" xfId="43337"/>
    <cellStyle name="Normal 5 2 5 5 6" xfId="29007"/>
    <cellStyle name="Normal 5 2 5 5 6 2" xfId="47621"/>
    <cellStyle name="Normal 5 2 5 5 7" xfId="10744"/>
    <cellStyle name="Normal 5 2 5 5 8" xfId="33290"/>
    <cellStyle name="Normal 5 2 5 6" xfId="3054"/>
    <cellStyle name="Normal 5 2 5 6 2" xfId="9233"/>
    <cellStyle name="Normal 5 2 5 6 2 2" xfId="22787"/>
    <cellStyle name="Normal 5 2 5 6 2 2 2" xfId="41406"/>
    <cellStyle name="Normal 5 2 5 6 2 3" xfId="27072"/>
    <cellStyle name="Normal 5 2 5 6 2 3 2" xfId="45686"/>
    <cellStyle name="Normal 5 2 5 6 2 4" xfId="31356"/>
    <cellStyle name="Normal 5 2 5 6 2 4 2" xfId="49970"/>
    <cellStyle name="Normal 5 2 5 6 2 5" xfId="12260"/>
    <cellStyle name="Normal 5 2 5 6 2 6" xfId="34805"/>
    <cellStyle name="Normal 5 2 5 6 3" xfId="19920"/>
    <cellStyle name="Normal 5 2 5 6 3 2" xfId="38544"/>
    <cellStyle name="Normal 5 2 5 6 4" xfId="24725"/>
    <cellStyle name="Normal 5 2 5 6 4 2" xfId="43339"/>
    <cellStyle name="Normal 5 2 5 6 5" xfId="29009"/>
    <cellStyle name="Normal 5 2 5 6 5 2" xfId="47623"/>
    <cellStyle name="Normal 5 2 5 6 6" xfId="10746"/>
    <cellStyle name="Normal 5 2 5 6 7" xfId="33292"/>
    <cellStyle name="Normal 5 2 5 7" xfId="3045"/>
    <cellStyle name="Normal 5 2 5 7 2" xfId="22778"/>
    <cellStyle name="Normal 5 2 5 7 2 2" xfId="41397"/>
    <cellStyle name="Normal 5 2 5 7 3" xfId="27063"/>
    <cellStyle name="Normal 5 2 5 7 3 2" xfId="45677"/>
    <cellStyle name="Normal 5 2 5 7 4" xfId="31347"/>
    <cellStyle name="Normal 5 2 5 7 4 2" xfId="49961"/>
    <cellStyle name="Normal 5 2 5 7 5" xfId="12251"/>
    <cellStyle name="Normal 5 2 5 7 6" xfId="34796"/>
    <cellStyle name="Normal 5 2 5 8" xfId="9224"/>
    <cellStyle name="Normal 5 2 5 8 2" xfId="19911"/>
    <cellStyle name="Normal 5 2 5 8 3" xfId="38535"/>
    <cellStyle name="Normal 5 2 5 9" xfId="24716"/>
    <cellStyle name="Normal 5 2 5 9 2" xfId="43330"/>
    <cellStyle name="Normal 5 2 6" xfId="162"/>
    <cellStyle name="Normal 5 2 6 2" xfId="3055"/>
    <cellStyle name="Normal 5 2 6 2 2" xfId="3056"/>
    <cellStyle name="Normal 5 2 6 2 2 2" xfId="9235"/>
    <cellStyle name="Normal 5 2 6 2 2 2 2" xfId="22790"/>
    <cellStyle name="Normal 5 2 6 2 2 2 2 2" xfId="41409"/>
    <cellStyle name="Normal 5 2 6 2 2 2 3" xfId="27075"/>
    <cellStyle name="Normal 5 2 6 2 2 2 3 2" xfId="45689"/>
    <cellStyle name="Normal 5 2 6 2 2 2 4" xfId="31359"/>
    <cellStyle name="Normal 5 2 6 2 2 2 4 2" xfId="49973"/>
    <cellStyle name="Normal 5 2 6 2 2 2 5" xfId="12262"/>
    <cellStyle name="Normal 5 2 6 2 2 2 6" xfId="34807"/>
    <cellStyle name="Normal 5 2 6 2 2 3" xfId="19923"/>
    <cellStyle name="Normal 5 2 6 2 2 3 2" xfId="38547"/>
    <cellStyle name="Normal 5 2 6 2 2 4" xfId="24727"/>
    <cellStyle name="Normal 5 2 6 2 2 4 2" xfId="43341"/>
    <cellStyle name="Normal 5 2 6 2 2 5" xfId="29011"/>
    <cellStyle name="Normal 5 2 6 2 2 5 2" xfId="47625"/>
    <cellStyle name="Normal 5 2 6 2 2 6" xfId="10748"/>
    <cellStyle name="Normal 5 2 6 2 2 7" xfId="33294"/>
    <cellStyle name="Normal 5 2 6 2 3" xfId="9234"/>
    <cellStyle name="Normal 5 2 6 2 3 2" xfId="22789"/>
    <cellStyle name="Normal 5 2 6 2 3 2 2" xfId="41408"/>
    <cellStyle name="Normal 5 2 6 2 3 3" xfId="27074"/>
    <cellStyle name="Normal 5 2 6 2 3 3 2" xfId="45688"/>
    <cellStyle name="Normal 5 2 6 2 3 4" xfId="31358"/>
    <cellStyle name="Normal 5 2 6 2 3 4 2" xfId="49972"/>
    <cellStyle name="Normal 5 2 6 2 3 5" xfId="12261"/>
    <cellStyle name="Normal 5 2 6 2 3 6" xfId="34806"/>
    <cellStyle name="Normal 5 2 6 2 4" xfId="19922"/>
    <cellStyle name="Normal 5 2 6 2 4 2" xfId="38546"/>
    <cellStyle name="Normal 5 2 6 2 5" xfId="24726"/>
    <cellStyle name="Normal 5 2 6 2 5 2" xfId="43340"/>
    <cellStyle name="Normal 5 2 6 2 6" xfId="29010"/>
    <cellStyle name="Normal 5 2 6 2 6 2" xfId="47624"/>
    <cellStyle name="Normal 5 2 6 2 7" xfId="10747"/>
    <cellStyle name="Normal 5 2 6 2 8" xfId="33293"/>
    <cellStyle name="Normal 5 2 6 3" xfId="3057"/>
    <cellStyle name="Normal 5 2 6 3 2" xfId="3058"/>
    <cellStyle name="Normal 5 2 6 3 2 2" xfId="9237"/>
    <cellStyle name="Normal 5 2 6 3 2 2 2" xfId="22792"/>
    <cellStyle name="Normal 5 2 6 3 2 2 2 2" xfId="41411"/>
    <cellStyle name="Normal 5 2 6 3 2 2 3" xfId="27077"/>
    <cellStyle name="Normal 5 2 6 3 2 2 3 2" xfId="45691"/>
    <cellStyle name="Normal 5 2 6 3 2 2 4" xfId="31361"/>
    <cellStyle name="Normal 5 2 6 3 2 2 4 2" xfId="49975"/>
    <cellStyle name="Normal 5 2 6 3 2 2 5" xfId="12264"/>
    <cellStyle name="Normal 5 2 6 3 2 2 6" xfId="34809"/>
    <cellStyle name="Normal 5 2 6 3 2 3" xfId="19925"/>
    <cellStyle name="Normal 5 2 6 3 2 3 2" xfId="38549"/>
    <cellStyle name="Normal 5 2 6 3 2 4" xfId="24729"/>
    <cellStyle name="Normal 5 2 6 3 2 4 2" xfId="43343"/>
    <cellStyle name="Normal 5 2 6 3 2 5" xfId="29013"/>
    <cellStyle name="Normal 5 2 6 3 2 5 2" xfId="47627"/>
    <cellStyle name="Normal 5 2 6 3 2 6" xfId="10750"/>
    <cellStyle name="Normal 5 2 6 3 2 7" xfId="33296"/>
    <cellStyle name="Normal 5 2 6 3 3" xfId="9236"/>
    <cellStyle name="Normal 5 2 6 3 3 2" xfId="22791"/>
    <cellStyle name="Normal 5 2 6 3 3 2 2" xfId="41410"/>
    <cellStyle name="Normal 5 2 6 3 3 3" xfId="27076"/>
    <cellStyle name="Normal 5 2 6 3 3 3 2" xfId="45690"/>
    <cellStyle name="Normal 5 2 6 3 3 4" xfId="31360"/>
    <cellStyle name="Normal 5 2 6 3 3 4 2" xfId="49974"/>
    <cellStyle name="Normal 5 2 6 3 3 5" xfId="12263"/>
    <cellStyle name="Normal 5 2 6 3 3 6" xfId="34808"/>
    <cellStyle name="Normal 5 2 6 3 4" xfId="19924"/>
    <cellStyle name="Normal 5 2 6 3 4 2" xfId="38548"/>
    <cellStyle name="Normal 5 2 6 3 5" xfId="24728"/>
    <cellStyle name="Normal 5 2 6 3 5 2" xfId="43342"/>
    <cellStyle name="Normal 5 2 6 3 6" xfId="29012"/>
    <cellStyle name="Normal 5 2 6 3 6 2" xfId="47626"/>
    <cellStyle name="Normal 5 2 6 3 7" xfId="10749"/>
    <cellStyle name="Normal 5 2 6 3 8" xfId="33295"/>
    <cellStyle name="Normal 5 2 6 4" xfId="3059"/>
    <cellStyle name="Normal 5 2 6 4 2" xfId="3060"/>
    <cellStyle name="Normal 5 2 6 4 2 2" xfId="9239"/>
    <cellStyle name="Normal 5 2 6 4 2 2 2" xfId="22794"/>
    <cellStyle name="Normal 5 2 6 4 2 2 2 2" xfId="41413"/>
    <cellStyle name="Normal 5 2 6 4 2 2 3" xfId="27079"/>
    <cellStyle name="Normal 5 2 6 4 2 2 3 2" xfId="45693"/>
    <cellStyle name="Normal 5 2 6 4 2 2 4" xfId="31363"/>
    <cellStyle name="Normal 5 2 6 4 2 2 4 2" xfId="49977"/>
    <cellStyle name="Normal 5 2 6 4 2 2 5" xfId="12266"/>
    <cellStyle name="Normal 5 2 6 4 2 2 6" xfId="34811"/>
    <cellStyle name="Normal 5 2 6 4 2 3" xfId="19927"/>
    <cellStyle name="Normal 5 2 6 4 2 3 2" xfId="38551"/>
    <cellStyle name="Normal 5 2 6 4 2 4" xfId="24731"/>
    <cellStyle name="Normal 5 2 6 4 2 4 2" xfId="43345"/>
    <cellStyle name="Normal 5 2 6 4 2 5" xfId="29015"/>
    <cellStyle name="Normal 5 2 6 4 2 5 2" xfId="47629"/>
    <cellStyle name="Normal 5 2 6 4 2 6" xfId="10752"/>
    <cellStyle name="Normal 5 2 6 4 2 7" xfId="33298"/>
    <cellStyle name="Normal 5 2 6 4 3" xfId="9238"/>
    <cellStyle name="Normal 5 2 6 4 3 2" xfId="22793"/>
    <cellStyle name="Normal 5 2 6 4 3 2 2" xfId="41412"/>
    <cellStyle name="Normal 5 2 6 4 3 3" xfId="27078"/>
    <cellStyle name="Normal 5 2 6 4 3 3 2" xfId="45692"/>
    <cellStyle name="Normal 5 2 6 4 3 4" xfId="31362"/>
    <cellStyle name="Normal 5 2 6 4 3 4 2" xfId="49976"/>
    <cellStyle name="Normal 5 2 6 4 3 5" xfId="12265"/>
    <cellStyle name="Normal 5 2 6 4 3 6" xfId="34810"/>
    <cellStyle name="Normal 5 2 6 4 4" xfId="19926"/>
    <cellStyle name="Normal 5 2 6 4 4 2" xfId="38550"/>
    <cellStyle name="Normal 5 2 6 4 5" xfId="24730"/>
    <cellStyle name="Normal 5 2 6 4 5 2" xfId="43344"/>
    <cellStyle name="Normal 5 2 6 4 6" xfId="29014"/>
    <cellStyle name="Normal 5 2 6 4 6 2" xfId="47628"/>
    <cellStyle name="Normal 5 2 6 4 7" xfId="10751"/>
    <cellStyle name="Normal 5 2 6 4 8" xfId="33297"/>
    <cellStyle name="Normal 5 2 6 5" xfId="3061"/>
    <cellStyle name="Normal 5 2 6 5 2" xfId="9240"/>
    <cellStyle name="Normal 5 2 6 5 2 2" xfId="22795"/>
    <cellStyle name="Normal 5 2 6 5 2 2 2" xfId="41414"/>
    <cellStyle name="Normal 5 2 6 5 2 3" xfId="27080"/>
    <cellStyle name="Normal 5 2 6 5 2 3 2" xfId="45694"/>
    <cellStyle name="Normal 5 2 6 5 2 4" xfId="31364"/>
    <cellStyle name="Normal 5 2 6 5 2 4 2" xfId="49978"/>
    <cellStyle name="Normal 5 2 6 5 2 5" xfId="12267"/>
    <cellStyle name="Normal 5 2 6 5 2 6" xfId="34812"/>
    <cellStyle name="Normal 5 2 6 5 3" xfId="19928"/>
    <cellStyle name="Normal 5 2 6 5 3 2" xfId="38552"/>
    <cellStyle name="Normal 5 2 6 5 4" xfId="24732"/>
    <cellStyle name="Normal 5 2 6 5 4 2" xfId="43346"/>
    <cellStyle name="Normal 5 2 6 5 5" xfId="29016"/>
    <cellStyle name="Normal 5 2 6 5 5 2" xfId="47630"/>
    <cellStyle name="Normal 5 2 6 5 6" xfId="10753"/>
    <cellStyle name="Normal 5 2 6 5 7" xfId="33299"/>
    <cellStyle name="Normal 5 2 6 6" xfId="3062"/>
    <cellStyle name="Normal 5 2 6 6 2" xfId="9241"/>
    <cellStyle name="Normal 5 2 6 6 2 2" xfId="12268"/>
    <cellStyle name="Normal 5 2 6 6 2 3" xfId="34813"/>
    <cellStyle name="Normal 5 2 6 6 3" xfId="20802"/>
    <cellStyle name="Normal 5 2 6 6 3 2" xfId="39424"/>
    <cellStyle name="Normal 5 2 6 6 4" xfId="24733"/>
    <cellStyle name="Normal 5 2 6 6 4 2" xfId="43347"/>
    <cellStyle name="Normal 5 2 6 6 5" xfId="29017"/>
    <cellStyle name="Normal 5 2 6 6 5 2" xfId="47631"/>
    <cellStyle name="Normal 5 2 6 6 6" xfId="10754"/>
    <cellStyle name="Normal 5 2 6 6 7" xfId="33300"/>
    <cellStyle name="Normal 5 2 6 7" xfId="13653"/>
    <cellStyle name="Normal 5 2 6 7 2" xfId="22788"/>
    <cellStyle name="Normal 5 2 6 7 2 2" xfId="41407"/>
    <cellStyle name="Normal 5 2 6 7 3" xfId="27073"/>
    <cellStyle name="Normal 5 2 6 7 3 2" xfId="45687"/>
    <cellStyle name="Normal 5 2 6 7 4" xfId="31357"/>
    <cellStyle name="Normal 5 2 6 7 4 2" xfId="49971"/>
    <cellStyle name="Normal 5 2 6 7 5" xfId="36189"/>
    <cellStyle name="Normal 5 2 6 8" xfId="19921"/>
    <cellStyle name="Normal 5 2 6 8 2" xfId="38545"/>
    <cellStyle name="Normal 5 2 7" xfId="221"/>
    <cellStyle name="Normal 5 2 7 2" xfId="332"/>
    <cellStyle name="Normal 5 2 7 2 2" xfId="3064"/>
    <cellStyle name="Normal 5 2 7 2 2 2" xfId="22797"/>
    <cellStyle name="Normal 5 2 7 2 2 2 2" xfId="41416"/>
    <cellStyle name="Normal 5 2 7 2 2 3" xfId="27082"/>
    <cellStyle name="Normal 5 2 7 2 2 3 2" xfId="45696"/>
    <cellStyle name="Normal 5 2 7 2 2 4" xfId="31366"/>
    <cellStyle name="Normal 5 2 7 2 2 4 2" xfId="49980"/>
    <cellStyle name="Normal 5 2 7 2 2 5" xfId="12270"/>
    <cellStyle name="Normal 5 2 7 2 2 6" xfId="34815"/>
    <cellStyle name="Normal 5 2 7 2 3" xfId="9243"/>
    <cellStyle name="Normal 5 2 7 2 3 2" xfId="19930"/>
    <cellStyle name="Normal 5 2 7 2 3 3" xfId="38554"/>
    <cellStyle name="Normal 5 2 7 2 4" xfId="24735"/>
    <cellStyle name="Normal 5 2 7 2 4 2" xfId="43349"/>
    <cellStyle name="Normal 5 2 7 2 5" xfId="29019"/>
    <cellStyle name="Normal 5 2 7 2 5 2" xfId="47633"/>
    <cellStyle name="Normal 5 2 7 2 6" xfId="10756"/>
    <cellStyle name="Normal 5 2 7 2 7" xfId="33302"/>
    <cellStyle name="Normal 5 2 7 3" xfId="3063"/>
    <cellStyle name="Normal 5 2 7 3 2" xfId="22796"/>
    <cellStyle name="Normal 5 2 7 3 2 2" xfId="41415"/>
    <cellStyle name="Normal 5 2 7 3 3" xfId="27081"/>
    <cellStyle name="Normal 5 2 7 3 3 2" xfId="45695"/>
    <cellStyle name="Normal 5 2 7 3 4" xfId="31365"/>
    <cellStyle name="Normal 5 2 7 3 4 2" xfId="49979"/>
    <cellStyle name="Normal 5 2 7 3 5" xfId="12269"/>
    <cellStyle name="Normal 5 2 7 3 6" xfId="34814"/>
    <cellStyle name="Normal 5 2 7 4" xfId="9242"/>
    <cellStyle name="Normal 5 2 7 4 2" xfId="19929"/>
    <cellStyle name="Normal 5 2 7 4 3" xfId="38553"/>
    <cellStyle name="Normal 5 2 7 5" xfId="24734"/>
    <cellStyle name="Normal 5 2 7 5 2" xfId="43348"/>
    <cellStyle name="Normal 5 2 7 6" xfId="29018"/>
    <cellStyle name="Normal 5 2 7 6 2" xfId="47632"/>
    <cellStyle name="Normal 5 2 7 7" xfId="10755"/>
    <cellStyle name="Normal 5 2 7 8" xfId="33301"/>
    <cellStyle name="Normal 5 2 8" xfId="323"/>
    <cellStyle name="Normal 5 2 8 2" xfId="3066"/>
    <cellStyle name="Normal 5 2 8 2 2" xfId="9245"/>
    <cellStyle name="Normal 5 2 8 2 2 2" xfId="22799"/>
    <cellStyle name="Normal 5 2 8 2 2 2 2" xfId="41418"/>
    <cellStyle name="Normal 5 2 8 2 2 3" xfId="27084"/>
    <cellStyle name="Normal 5 2 8 2 2 3 2" xfId="45698"/>
    <cellStyle name="Normal 5 2 8 2 2 4" xfId="31368"/>
    <cellStyle name="Normal 5 2 8 2 2 4 2" xfId="49982"/>
    <cellStyle name="Normal 5 2 8 2 2 5" xfId="12272"/>
    <cellStyle name="Normal 5 2 8 2 2 6" xfId="34817"/>
    <cellStyle name="Normal 5 2 8 2 3" xfId="19932"/>
    <cellStyle name="Normal 5 2 8 2 3 2" xfId="38556"/>
    <cellStyle name="Normal 5 2 8 2 4" xfId="24737"/>
    <cellStyle name="Normal 5 2 8 2 4 2" xfId="43351"/>
    <cellStyle name="Normal 5 2 8 2 5" xfId="29021"/>
    <cellStyle name="Normal 5 2 8 2 5 2" xfId="47635"/>
    <cellStyle name="Normal 5 2 8 2 6" xfId="10758"/>
    <cellStyle name="Normal 5 2 8 2 7" xfId="33304"/>
    <cellStyle name="Normal 5 2 8 3" xfId="3065"/>
    <cellStyle name="Normal 5 2 8 3 2" xfId="22798"/>
    <cellStyle name="Normal 5 2 8 3 2 2" xfId="41417"/>
    <cellStyle name="Normal 5 2 8 3 3" xfId="27083"/>
    <cellStyle name="Normal 5 2 8 3 3 2" xfId="45697"/>
    <cellStyle name="Normal 5 2 8 3 4" xfId="31367"/>
    <cellStyle name="Normal 5 2 8 3 4 2" xfId="49981"/>
    <cellStyle name="Normal 5 2 8 3 5" xfId="12271"/>
    <cellStyle name="Normal 5 2 8 3 6" xfId="34816"/>
    <cellStyle name="Normal 5 2 8 4" xfId="9244"/>
    <cellStyle name="Normal 5 2 8 4 2" xfId="19931"/>
    <cellStyle name="Normal 5 2 8 4 3" xfId="38555"/>
    <cellStyle name="Normal 5 2 8 5" xfId="24736"/>
    <cellStyle name="Normal 5 2 8 5 2" xfId="43350"/>
    <cellStyle name="Normal 5 2 8 6" xfId="29020"/>
    <cellStyle name="Normal 5 2 8 6 2" xfId="47634"/>
    <cellStyle name="Normal 5 2 8 7" xfId="10757"/>
    <cellStyle name="Normal 5 2 8 8" xfId="33303"/>
    <cellStyle name="Normal 5 2 9" xfId="3067"/>
    <cellStyle name="Normal 5 2 9 2" xfId="3068"/>
    <cellStyle name="Normal 5 2 9 2 2" xfId="9247"/>
    <cellStyle name="Normal 5 2 9 2 2 2" xfId="22801"/>
    <cellStyle name="Normal 5 2 9 2 2 2 2" xfId="41420"/>
    <cellStyle name="Normal 5 2 9 2 2 3" xfId="27086"/>
    <cellStyle name="Normal 5 2 9 2 2 3 2" xfId="45700"/>
    <cellStyle name="Normal 5 2 9 2 2 4" xfId="31370"/>
    <cellStyle name="Normal 5 2 9 2 2 4 2" xfId="49984"/>
    <cellStyle name="Normal 5 2 9 2 2 5" xfId="12274"/>
    <cellStyle name="Normal 5 2 9 2 2 6" xfId="34819"/>
    <cellStyle name="Normal 5 2 9 2 3" xfId="19934"/>
    <cellStyle name="Normal 5 2 9 2 3 2" xfId="38558"/>
    <cellStyle name="Normal 5 2 9 2 4" xfId="24739"/>
    <cellStyle name="Normal 5 2 9 2 4 2" xfId="43353"/>
    <cellStyle name="Normal 5 2 9 2 5" xfId="29023"/>
    <cellStyle name="Normal 5 2 9 2 5 2" xfId="47637"/>
    <cellStyle name="Normal 5 2 9 2 6" xfId="10760"/>
    <cellStyle name="Normal 5 2 9 2 7" xfId="33306"/>
    <cellStyle name="Normal 5 2 9 3" xfId="9246"/>
    <cellStyle name="Normal 5 2 9 3 2" xfId="22800"/>
    <cellStyle name="Normal 5 2 9 3 2 2" xfId="41419"/>
    <cellStyle name="Normal 5 2 9 3 3" xfId="27085"/>
    <cellStyle name="Normal 5 2 9 3 3 2" xfId="45699"/>
    <cellStyle name="Normal 5 2 9 3 4" xfId="31369"/>
    <cellStyle name="Normal 5 2 9 3 4 2" xfId="49983"/>
    <cellStyle name="Normal 5 2 9 3 5" xfId="12273"/>
    <cellStyle name="Normal 5 2 9 3 6" xfId="34818"/>
    <cellStyle name="Normal 5 2 9 4" xfId="19933"/>
    <cellStyle name="Normal 5 2 9 4 2" xfId="38557"/>
    <cellStyle name="Normal 5 2 9 5" xfId="24738"/>
    <cellStyle name="Normal 5 2 9 5 2" xfId="43352"/>
    <cellStyle name="Normal 5 2 9 6" xfId="29022"/>
    <cellStyle name="Normal 5 2 9 6 2" xfId="47636"/>
    <cellStyle name="Normal 5 2 9 7" xfId="10759"/>
    <cellStyle name="Normal 5 2 9 8" xfId="33305"/>
    <cellStyle name="Normal 5 3" xfId="79"/>
    <cellStyle name="Normal 5 3 2" xfId="109"/>
    <cellStyle name="Normal 5 3 2 2" xfId="3069"/>
    <cellStyle name="Normal 5 3 3" xfId="168"/>
    <cellStyle name="Normal 5 3 3 2" xfId="3070"/>
    <cellStyle name="Normal 5 3 3 3" xfId="3071"/>
    <cellStyle name="Normal 5 3 4" xfId="3072"/>
    <cellStyle name="Normal 5 4" xfId="106"/>
    <cellStyle name="Normal 5 4 2" xfId="3073"/>
    <cellStyle name="Normal 5 4 2 2" xfId="3074"/>
    <cellStyle name="Normal 5 4 2 2 2" xfId="9248"/>
    <cellStyle name="Normal 5 4 2 2 2 2" xfId="22804"/>
    <cellStyle name="Normal 5 4 2 2 2 2 2" xfId="41423"/>
    <cellStyle name="Normal 5 4 2 2 2 3" xfId="27089"/>
    <cellStyle name="Normal 5 4 2 2 2 3 2" xfId="45703"/>
    <cellStyle name="Normal 5 4 2 2 2 4" xfId="31373"/>
    <cellStyle name="Normal 5 4 2 2 2 4 2" xfId="49987"/>
    <cellStyle name="Normal 5 4 2 2 2 5" xfId="12275"/>
    <cellStyle name="Normal 5 4 2 2 2 6" xfId="34820"/>
    <cellStyle name="Normal 5 4 2 2 3" xfId="19937"/>
    <cellStyle name="Normal 5 4 2 2 3 2" xfId="38561"/>
    <cellStyle name="Normal 5 4 2 2 4" xfId="24740"/>
    <cellStyle name="Normal 5 4 2 2 4 2" xfId="43354"/>
    <cellStyle name="Normal 5 4 2 2 5" xfId="29024"/>
    <cellStyle name="Normal 5 4 2 2 5 2" xfId="47638"/>
    <cellStyle name="Normal 5 4 2 2 6" xfId="10761"/>
    <cellStyle name="Normal 5 4 2 2 7" xfId="33307"/>
    <cellStyle name="Normal 5 4 2 3" xfId="3075"/>
    <cellStyle name="Normal 5 4 2 3 2" xfId="9249"/>
    <cellStyle name="Normal 5 4 2 3 2 2" xfId="12276"/>
    <cellStyle name="Normal 5 4 2 3 2 3" xfId="34821"/>
    <cellStyle name="Normal 5 4 2 3 3" xfId="18232"/>
    <cellStyle name="Normal 5 4 2 3 3 2" xfId="36856"/>
    <cellStyle name="Normal 5 4 2 3 4" xfId="24741"/>
    <cellStyle name="Normal 5 4 2 3 4 2" xfId="43355"/>
    <cellStyle name="Normal 5 4 2 3 5" xfId="29025"/>
    <cellStyle name="Normal 5 4 2 3 5 2" xfId="47639"/>
    <cellStyle name="Normal 5 4 2 3 6" xfId="10762"/>
    <cellStyle name="Normal 5 4 2 3 7" xfId="33308"/>
    <cellStyle name="Normal 5 4 2 4" xfId="13654"/>
    <cellStyle name="Normal 5 4 2 4 2" xfId="22803"/>
    <cellStyle name="Normal 5 4 2 4 2 2" xfId="41422"/>
    <cellStyle name="Normal 5 4 2 4 3" xfId="27088"/>
    <cellStyle name="Normal 5 4 2 4 3 2" xfId="45702"/>
    <cellStyle name="Normal 5 4 2 4 4" xfId="31372"/>
    <cellStyle name="Normal 5 4 2 4 4 2" xfId="49986"/>
    <cellStyle name="Normal 5 4 2 4 5" xfId="36190"/>
    <cellStyle name="Normal 5 4 2 5" xfId="19936"/>
    <cellStyle name="Normal 5 4 2 5 2" xfId="38560"/>
    <cellStyle name="Normal 5 4 3" xfId="3076"/>
    <cellStyle name="Normal 5 4 3 2" xfId="3077"/>
    <cellStyle name="Normal 5 4 3 2 2" xfId="9251"/>
    <cellStyle name="Normal 5 4 3 2 2 2" xfId="22806"/>
    <cellStyle name="Normal 5 4 3 2 2 2 2" xfId="41425"/>
    <cellStyle name="Normal 5 4 3 2 2 3" xfId="27091"/>
    <cellStyle name="Normal 5 4 3 2 2 3 2" xfId="45705"/>
    <cellStyle name="Normal 5 4 3 2 2 4" xfId="31375"/>
    <cellStyle name="Normal 5 4 3 2 2 4 2" xfId="49989"/>
    <cellStyle name="Normal 5 4 3 2 2 5" xfId="12278"/>
    <cellStyle name="Normal 5 4 3 2 2 6" xfId="34823"/>
    <cellStyle name="Normal 5 4 3 2 3" xfId="19939"/>
    <cellStyle name="Normal 5 4 3 2 3 2" xfId="38563"/>
    <cellStyle name="Normal 5 4 3 2 4" xfId="24743"/>
    <cellStyle name="Normal 5 4 3 2 4 2" xfId="43357"/>
    <cellStyle name="Normal 5 4 3 2 5" xfId="29027"/>
    <cellStyle name="Normal 5 4 3 2 5 2" xfId="47641"/>
    <cellStyle name="Normal 5 4 3 2 6" xfId="10764"/>
    <cellStyle name="Normal 5 4 3 2 7" xfId="33310"/>
    <cellStyle name="Normal 5 4 3 3" xfId="9250"/>
    <cellStyle name="Normal 5 4 3 3 2" xfId="22805"/>
    <cellStyle name="Normal 5 4 3 3 2 2" xfId="41424"/>
    <cellStyle name="Normal 5 4 3 3 3" xfId="27090"/>
    <cellStyle name="Normal 5 4 3 3 3 2" xfId="45704"/>
    <cellStyle name="Normal 5 4 3 3 4" xfId="31374"/>
    <cellStyle name="Normal 5 4 3 3 4 2" xfId="49988"/>
    <cellStyle name="Normal 5 4 3 3 5" xfId="12277"/>
    <cellStyle name="Normal 5 4 3 3 6" xfId="34822"/>
    <cellStyle name="Normal 5 4 3 4" xfId="19938"/>
    <cellStyle name="Normal 5 4 3 4 2" xfId="38562"/>
    <cellStyle name="Normal 5 4 3 5" xfId="24742"/>
    <cellStyle name="Normal 5 4 3 5 2" xfId="43356"/>
    <cellStyle name="Normal 5 4 3 6" xfId="29026"/>
    <cellStyle name="Normal 5 4 3 6 2" xfId="47640"/>
    <cellStyle name="Normal 5 4 3 7" xfId="10763"/>
    <cellStyle name="Normal 5 4 3 8" xfId="33309"/>
    <cellStyle name="Normal 5 4 4" xfId="3078"/>
    <cellStyle name="Normal 5 4 4 2" xfId="3079"/>
    <cellStyle name="Normal 5 4 4 2 2" xfId="9253"/>
    <cellStyle name="Normal 5 4 4 2 2 2" xfId="22808"/>
    <cellStyle name="Normal 5 4 4 2 2 2 2" xfId="41427"/>
    <cellStyle name="Normal 5 4 4 2 2 3" xfId="27093"/>
    <cellStyle name="Normal 5 4 4 2 2 3 2" xfId="45707"/>
    <cellStyle name="Normal 5 4 4 2 2 4" xfId="31377"/>
    <cellStyle name="Normal 5 4 4 2 2 4 2" xfId="49991"/>
    <cellStyle name="Normal 5 4 4 2 2 5" xfId="12280"/>
    <cellStyle name="Normal 5 4 4 2 2 6" xfId="34825"/>
    <cellStyle name="Normal 5 4 4 2 3" xfId="19941"/>
    <cellStyle name="Normal 5 4 4 2 3 2" xfId="38565"/>
    <cellStyle name="Normal 5 4 4 2 4" xfId="24745"/>
    <cellStyle name="Normal 5 4 4 2 4 2" xfId="43359"/>
    <cellStyle name="Normal 5 4 4 2 5" xfId="29029"/>
    <cellStyle name="Normal 5 4 4 2 5 2" xfId="47643"/>
    <cellStyle name="Normal 5 4 4 2 6" xfId="10766"/>
    <cellStyle name="Normal 5 4 4 2 7" xfId="33312"/>
    <cellStyle name="Normal 5 4 4 3" xfId="9252"/>
    <cellStyle name="Normal 5 4 4 3 2" xfId="22807"/>
    <cellStyle name="Normal 5 4 4 3 2 2" xfId="41426"/>
    <cellStyle name="Normal 5 4 4 3 3" xfId="27092"/>
    <cellStyle name="Normal 5 4 4 3 3 2" xfId="45706"/>
    <cellStyle name="Normal 5 4 4 3 4" xfId="31376"/>
    <cellStyle name="Normal 5 4 4 3 4 2" xfId="49990"/>
    <cellStyle name="Normal 5 4 4 3 5" xfId="12279"/>
    <cellStyle name="Normal 5 4 4 3 6" xfId="34824"/>
    <cellStyle name="Normal 5 4 4 4" xfId="19940"/>
    <cellStyle name="Normal 5 4 4 4 2" xfId="38564"/>
    <cellStyle name="Normal 5 4 4 5" xfId="24744"/>
    <cellStyle name="Normal 5 4 4 5 2" xfId="43358"/>
    <cellStyle name="Normal 5 4 4 6" xfId="29028"/>
    <cellStyle name="Normal 5 4 4 6 2" xfId="47642"/>
    <cellStyle name="Normal 5 4 4 7" xfId="10765"/>
    <cellStyle name="Normal 5 4 4 8" xfId="33311"/>
    <cellStyle name="Normal 5 4 5" xfId="3080"/>
    <cellStyle name="Normal 5 4 5 2" xfId="9254"/>
    <cellStyle name="Normal 5 4 5 2 2" xfId="22809"/>
    <cellStyle name="Normal 5 4 5 2 2 2" xfId="41428"/>
    <cellStyle name="Normal 5 4 5 2 3" xfId="27094"/>
    <cellStyle name="Normal 5 4 5 2 3 2" xfId="45708"/>
    <cellStyle name="Normal 5 4 5 2 4" xfId="31378"/>
    <cellStyle name="Normal 5 4 5 2 4 2" xfId="49992"/>
    <cellStyle name="Normal 5 4 5 2 5" xfId="12281"/>
    <cellStyle name="Normal 5 4 5 2 6" xfId="34826"/>
    <cellStyle name="Normal 5 4 5 3" xfId="19942"/>
    <cellStyle name="Normal 5 4 5 3 2" xfId="38566"/>
    <cellStyle name="Normal 5 4 5 4" xfId="24746"/>
    <cellStyle name="Normal 5 4 5 4 2" xfId="43360"/>
    <cellStyle name="Normal 5 4 5 5" xfId="29030"/>
    <cellStyle name="Normal 5 4 5 5 2" xfId="47644"/>
    <cellStyle name="Normal 5 4 5 6" xfId="10767"/>
    <cellStyle name="Normal 5 4 5 7" xfId="33313"/>
    <cellStyle name="Normal 5 4 6" xfId="3081"/>
    <cellStyle name="Normal 5 4 6 2" xfId="9255"/>
    <cellStyle name="Normal 5 4 6 2 2" xfId="22802"/>
    <cellStyle name="Normal 5 4 6 2 2 2" xfId="41421"/>
    <cellStyle name="Normal 5 4 6 2 3" xfId="27087"/>
    <cellStyle name="Normal 5 4 6 2 3 2" xfId="45701"/>
    <cellStyle name="Normal 5 4 6 2 4" xfId="31371"/>
    <cellStyle name="Normal 5 4 6 2 4 2" xfId="49985"/>
    <cellStyle name="Normal 5 4 6 2 5" xfId="12282"/>
    <cellStyle name="Normal 5 4 6 2 6" xfId="34827"/>
    <cellStyle name="Normal 5 4 6 3" xfId="19935"/>
    <cellStyle name="Normal 5 4 6 3 2" xfId="38559"/>
    <cellStyle name="Normal 5 4 6 4" xfId="24747"/>
    <cellStyle name="Normal 5 4 6 4 2" xfId="43361"/>
    <cellStyle name="Normal 5 4 6 5" xfId="29031"/>
    <cellStyle name="Normal 5 4 6 5 2" xfId="47645"/>
    <cellStyle name="Normal 5 4 6 6" xfId="10768"/>
    <cellStyle name="Normal 5 4 6 7" xfId="33314"/>
    <cellStyle name="Normal 5 5" xfId="152"/>
    <cellStyle name="Normal 5 5 2" xfId="3082"/>
    <cellStyle name="Normal 5 5 2 2" xfId="3083"/>
    <cellStyle name="Normal 5 5 2 2 2" xfId="9257"/>
    <cellStyle name="Normal 5 5 2 2 2 2" xfId="22812"/>
    <cellStyle name="Normal 5 5 2 2 2 2 2" xfId="41431"/>
    <cellStyle name="Normal 5 5 2 2 2 3" xfId="27097"/>
    <cellStyle name="Normal 5 5 2 2 2 3 2" xfId="45711"/>
    <cellStyle name="Normal 5 5 2 2 2 4" xfId="31381"/>
    <cellStyle name="Normal 5 5 2 2 2 4 2" xfId="49995"/>
    <cellStyle name="Normal 5 5 2 2 2 5" xfId="12284"/>
    <cellStyle name="Normal 5 5 2 2 2 6" xfId="34829"/>
    <cellStyle name="Normal 5 5 2 2 3" xfId="19945"/>
    <cellStyle name="Normal 5 5 2 2 3 2" xfId="38569"/>
    <cellStyle name="Normal 5 5 2 2 4" xfId="24749"/>
    <cellStyle name="Normal 5 5 2 2 4 2" xfId="43363"/>
    <cellStyle name="Normal 5 5 2 2 5" xfId="29033"/>
    <cellStyle name="Normal 5 5 2 2 5 2" xfId="47647"/>
    <cellStyle name="Normal 5 5 2 2 6" xfId="10770"/>
    <cellStyle name="Normal 5 5 2 2 7" xfId="33316"/>
    <cellStyle name="Normal 5 5 2 3" xfId="9256"/>
    <cellStyle name="Normal 5 5 2 3 2" xfId="22811"/>
    <cellStyle name="Normal 5 5 2 3 2 2" xfId="41430"/>
    <cellStyle name="Normal 5 5 2 3 3" xfId="27096"/>
    <cellStyle name="Normal 5 5 2 3 3 2" xfId="45710"/>
    <cellStyle name="Normal 5 5 2 3 4" xfId="31380"/>
    <cellStyle name="Normal 5 5 2 3 4 2" xfId="49994"/>
    <cellStyle name="Normal 5 5 2 3 5" xfId="12283"/>
    <cellStyle name="Normal 5 5 2 3 6" xfId="34828"/>
    <cellStyle name="Normal 5 5 2 4" xfId="19944"/>
    <cellStyle name="Normal 5 5 2 4 2" xfId="38568"/>
    <cellStyle name="Normal 5 5 2 5" xfId="24748"/>
    <cellStyle name="Normal 5 5 2 5 2" xfId="43362"/>
    <cellStyle name="Normal 5 5 2 6" xfId="29032"/>
    <cellStyle name="Normal 5 5 2 6 2" xfId="47646"/>
    <cellStyle name="Normal 5 5 2 7" xfId="10769"/>
    <cellStyle name="Normal 5 5 2 8" xfId="33315"/>
    <cellStyle name="Normal 5 5 3" xfId="3084"/>
    <cellStyle name="Normal 5 5 3 2" xfId="3085"/>
    <cellStyle name="Normal 5 5 3 2 2" xfId="9259"/>
    <cellStyle name="Normal 5 5 3 2 2 2" xfId="22814"/>
    <cellStyle name="Normal 5 5 3 2 2 2 2" xfId="41433"/>
    <cellStyle name="Normal 5 5 3 2 2 3" xfId="27099"/>
    <cellStyle name="Normal 5 5 3 2 2 3 2" xfId="45713"/>
    <cellStyle name="Normal 5 5 3 2 2 4" xfId="31383"/>
    <cellStyle name="Normal 5 5 3 2 2 4 2" xfId="49997"/>
    <cellStyle name="Normal 5 5 3 2 2 5" xfId="12286"/>
    <cellStyle name="Normal 5 5 3 2 2 6" xfId="34831"/>
    <cellStyle name="Normal 5 5 3 2 3" xfId="19947"/>
    <cellStyle name="Normal 5 5 3 2 3 2" xfId="38571"/>
    <cellStyle name="Normal 5 5 3 2 4" xfId="24751"/>
    <cellStyle name="Normal 5 5 3 2 4 2" xfId="43365"/>
    <cellStyle name="Normal 5 5 3 2 5" xfId="29035"/>
    <cellStyle name="Normal 5 5 3 2 5 2" xfId="47649"/>
    <cellStyle name="Normal 5 5 3 2 6" xfId="10772"/>
    <cellStyle name="Normal 5 5 3 2 7" xfId="33318"/>
    <cellStyle name="Normal 5 5 3 3" xfId="9258"/>
    <cellStyle name="Normal 5 5 3 3 2" xfId="22813"/>
    <cellStyle name="Normal 5 5 3 3 2 2" xfId="41432"/>
    <cellStyle name="Normal 5 5 3 3 3" xfId="27098"/>
    <cellStyle name="Normal 5 5 3 3 3 2" xfId="45712"/>
    <cellStyle name="Normal 5 5 3 3 4" xfId="31382"/>
    <cellStyle name="Normal 5 5 3 3 4 2" xfId="49996"/>
    <cellStyle name="Normal 5 5 3 3 5" xfId="12285"/>
    <cellStyle name="Normal 5 5 3 3 6" xfId="34830"/>
    <cellStyle name="Normal 5 5 3 4" xfId="19946"/>
    <cellStyle name="Normal 5 5 3 4 2" xfId="38570"/>
    <cellStyle name="Normal 5 5 3 5" xfId="24750"/>
    <cellStyle name="Normal 5 5 3 5 2" xfId="43364"/>
    <cellStyle name="Normal 5 5 3 6" xfId="29034"/>
    <cellStyle name="Normal 5 5 3 6 2" xfId="47648"/>
    <cellStyle name="Normal 5 5 3 7" xfId="10771"/>
    <cellStyle name="Normal 5 5 3 8" xfId="33317"/>
    <cellStyle name="Normal 5 5 4" xfId="3086"/>
    <cellStyle name="Normal 5 5 4 2" xfId="3087"/>
    <cellStyle name="Normal 5 5 4 2 2" xfId="9261"/>
    <cellStyle name="Normal 5 5 4 2 2 2" xfId="22816"/>
    <cellStyle name="Normal 5 5 4 2 2 2 2" xfId="41435"/>
    <cellStyle name="Normal 5 5 4 2 2 3" xfId="27101"/>
    <cellStyle name="Normal 5 5 4 2 2 3 2" xfId="45715"/>
    <cellStyle name="Normal 5 5 4 2 2 4" xfId="31385"/>
    <cellStyle name="Normal 5 5 4 2 2 4 2" xfId="49999"/>
    <cellStyle name="Normal 5 5 4 2 2 5" xfId="12288"/>
    <cellStyle name="Normal 5 5 4 2 2 6" xfId="34833"/>
    <cellStyle name="Normal 5 5 4 2 3" xfId="19949"/>
    <cellStyle name="Normal 5 5 4 2 3 2" xfId="38573"/>
    <cellStyle name="Normal 5 5 4 2 4" xfId="24753"/>
    <cellStyle name="Normal 5 5 4 2 4 2" xfId="43367"/>
    <cellStyle name="Normal 5 5 4 2 5" xfId="29037"/>
    <cellStyle name="Normal 5 5 4 2 5 2" xfId="47651"/>
    <cellStyle name="Normal 5 5 4 2 6" xfId="10774"/>
    <cellStyle name="Normal 5 5 4 2 7" xfId="33320"/>
    <cellStyle name="Normal 5 5 4 3" xfId="9260"/>
    <cellStyle name="Normal 5 5 4 3 2" xfId="22815"/>
    <cellStyle name="Normal 5 5 4 3 2 2" xfId="41434"/>
    <cellStyle name="Normal 5 5 4 3 3" xfId="27100"/>
    <cellStyle name="Normal 5 5 4 3 3 2" xfId="45714"/>
    <cellStyle name="Normal 5 5 4 3 4" xfId="31384"/>
    <cellStyle name="Normal 5 5 4 3 4 2" xfId="49998"/>
    <cellStyle name="Normal 5 5 4 3 5" xfId="12287"/>
    <cellStyle name="Normal 5 5 4 3 6" xfId="34832"/>
    <cellStyle name="Normal 5 5 4 4" xfId="19948"/>
    <cellStyle name="Normal 5 5 4 4 2" xfId="38572"/>
    <cellStyle name="Normal 5 5 4 5" xfId="24752"/>
    <cellStyle name="Normal 5 5 4 5 2" xfId="43366"/>
    <cellStyle name="Normal 5 5 4 6" xfId="29036"/>
    <cellStyle name="Normal 5 5 4 6 2" xfId="47650"/>
    <cellStyle name="Normal 5 5 4 7" xfId="10773"/>
    <cellStyle name="Normal 5 5 4 8" xfId="33319"/>
    <cellStyle name="Normal 5 5 5" xfId="3088"/>
    <cellStyle name="Normal 5 5 5 2" xfId="9262"/>
    <cellStyle name="Normal 5 5 5 2 2" xfId="22817"/>
    <cellStyle name="Normal 5 5 5 2 2 2" xfId="41436"/>
    <cellStyle name="Normal 5 5 5 2 3" xfId="27102"/>
    <cellStyle name="Normal 5 5 5 2 3 2" xfId="45716"/>
    <cellStyle name="Normal 5 5 5 2 4" xfId="31386"/>
    <cellStyle name="Normal 5 5 5 2 4 2" xfId="50000"/>
    <cellStyle name="Normal 5 5 5 2 5" xfId="12289"/>
    <cellStyle name="Normal 5 5 5 2 6" xfId="34834"/>
    <cellStyle name="Normal 5 5 5 3" xfId="19950"/>
    <cellStyle name="Normal 5 5 5 3 2" xfId="38574"/>
    <cellStyle name="Normal 5 5 5 4" xfId="24754"/>
    <cellStyle name="Normal 5 5 5 4 2" xfId="43368"/>
    <cellStyle name="Normal 5 5 5 5" xfId="29038"/>
    <cellStyle name="Normal 5 5 5 5 2" xfId="47652"/>
    <cellStyle name="Normal 5 5 5 6" xfId="10775"/>
    <cellStyle name="Normal 5 5 5 7" xfId="33321"/>
    <cellStyle name="Normal 5 5 6" xfId="3089"/>
    <cellStyle name="Normal 5 5 6 2" xfId="9263"/>
    <cellStyle name="Normal 5 5 6 2 2" xfId="12290"/>
    <cellStyle name="Normal 5 5 6 2 3" xfId="34835"/>
    <cellStyle name="Normal 5 5 6 3" xfId="18233"/>
    <cellStyle name="Normal 5 5 6 3 2" xfId="36857"/>
    <cellStyle name="Normal 5 5 6 4" xfId="24755"/>
    <cellStyle name="Normal 5 5 6 4 2" xfId="43369"/>
    <cellStyle name="Normal 5 5 6 5" xfId="29039"/>
    <cellStyle name="Normal 5 5 6 5 2" xfId="47653"/>
    <cellStyle name="Normal 5 5 6 6" xfId="10776"/>
    <cellStyle name="Normal 5 5 6 7" xfId="33322"/>
    <cellStyle name="Normal 5 5 7" xfId="13655"/>
    <cellStyle name="Normal 5 5 7 2" xfId="22810"/>
    <cellStyle name="Normal 5 5 7 2 2" xfId="41429"/>
    <cellStyle name="Normal 5 5 7 3" xfId="27095"/>
    <cellStyle name="Normal 5 5 7 3 2" xfId="45709"/>
    <cellStyle name="Normal 5 5 7 4" xfId="31379"/>
    <cellStyle name="Normal 5 5 7 4 2" xfId="49993"/>
    <cellStyle name="Normal 5 5 7 5" xfId="36191"/>
    <cellStyle name="Normal 5 5 8" xfId="19943"/>
    <cellStyle name="Normal 5 5 8 2" xfId="38567"/>
    <cellStyle name="Normal 5 6" xfId="3090"/>
    <cellStyle name="Normal 5 6 2" xfId="9264"/>
    <cellStyle name="Normal 5 6 2 2" xfId="22818"/>
    <cellStyle name="Normal 5 6 2 2 2" xfId="41437"/>
    <cellStyle name="Normal 5 6 2 3" xfId="27103"/>
    <cellStyle name="Normal 5 6 2 3 2" xfId="45717"/>
    <cellStyle name="Normal 5 6 2 4" xfId="31387"/>
    <cellStyle name="Normal 5 6 2 4 2" xfId="50001"/>
    <cellStyle name="Normal 5 6 2 5" xfId="12291"/>
    <cellStyle name="Normal 5 6 2 6" xfId="34836"/>
    <cellStyle name="Normal 5 6 3" xfId="19951"/>
    <cellStyle name="Normal 5 6 3 2" xfId="38575"/>
    <cellStyle name="Normal 5 6 4" xfId="24756"/>
    <cellStyle name="Normal 5 6 4 2" xfId="43370"/>
    <cellStyle name="Normal 5 6 5" xfId="29040"/>
    <cellStyle name="Normal 5 6 5 2" xfId="47654"/>
    <cellStyle name="Normal 5 6 6" xfId="10777"/>
    <cellStyle name="Normal 5 6 7" xfId="33323"/>
    <cellStyle name="Normal 5 7" xfId="3091"/>
    <cellStyle name="Normal 5 7 2" xfId="9265"/>
    <cellStyle name="Normal 5 7 2 2" xfId="22819"/>
    <cellStyle name="Normal 5 7 2 2 2" xfId="41438"/>
    <cellStyle name="Normal 5 7 2 3" xfId="27104"/>
    <cellStyle name="Normal 5 7 2 3 2" xfId="45718"/>
    <cellStyle name="Normal 5 7 2 4" xfId="31388"/>
    <cellStyle name="Normal 5 7 2 4 2" xfId="50002"/>
    <cellStyle name="Normal 5 7 2 5" xfId="12292"/>
    <cellStyle name="Normal 5 7 2 6" xfId="34837"/>
    <cellStyle name="Normal 5 7 3" xfId="19952"/>
    <cellStyle name="Normal 5 7 3 2" xfId="38576"/>
    <cellStyle name="Normal 5 7 4" xfId="24757"/>
    <cellStyle name="Normal 5 7 4 2" xfId="43371"/>
    <cellStyle name="Normal 5 7 5" xfId="29041"/>
    <cellStyle name="Normal 5 7 5 2" xfId="47655"/>
    <cellStyle name="Normal 5 7 6" xfId="10778"/>
    <cellStyle name="Normal 5 7 7" xfId="33324"/>
    <cellStyle name="Normal 5 8" xfId="3092"/>
    <cellStyle name="Normal 5 8 2" xfId="9266"/>
    <cellStyle name="Normal 5 8 2 2" xfId="22820"/>
    <cellStyle name="Normal 5 8 2 2 2" xfId="41439"/>
    <cellStyle name="Normal 5 8 2 3" xfId="27105"/>
    <cellStyle name="Normal 5 8 2 3 2" xfId="45719"/>
    <cellStyle name="Normal 5 8 2 4" xfId="31389"/>
    <cellStyle name="Normal 5 8 2 4 2" xfId="50003"/>
    <cellStyle name="Normal 5 8 2 5" xfId="12293"/>
    <cellStyle name="Normal 5 8 2 6" xfId="34838"/>
    <cellStyle name="Normal 5 8 3" xfId="19953"/>
    <cellStyle name="Normal 5 8 3 2" xfId="38577"/>
    <cellStyle name="Normal 5 8 4" xfId="24758"/>
    <cellStyle name="Normal 5 8 4 2" xfId="43372"/>
    <cellStyle name="Normal 5 8 5" xfId="29042"/>
    <cellStyle name="Normal 5 8 5 2" xfId="47656"/>
    <cellStyle name="Normal 5 8 6" xfId="10779"/>
    <cellStyle name="Normal 5 8 7" xfId="33325"/>
    <cellStyle name="Normal 5 9" xfId="3093"/>
    <cellStyle name="Normal 5 9 2" xfId="9267"/>
    <cellStyle name="Normal 5 9 2 2" xfId="22821"/>
    <cellStyle name="Normal 5 9 2 2 2" xfId="41440"/>
    <cellStyle name="Normal 5 9 2 3" xfId="27106"/>
    <cellStyle name="Normal 5 9 2 3 2" xfId="45720"/>
    <cellStyle name="Normal 5 9 2 4" xfId="31390"/>
    <cellStyle name="Normal 5 9 2 4 2" xfId="50004"/>
    <cellStyle name="Normal 5 9 2 5" xfId="12294"/>
    <cellStyle name="Normal 5 9 2 6" xfId="34839"/>
    <cellStyle name="Normal 5 9 3" xfId="19954"/>
    <cellStyle name="Normal 5 9 3 2" xfId="38578"/>
    <cellStyle name="Normal 5 9 4" xfId="24759"/>
    <cellStyle name="Normal 5 9 4 2" xfId="43373"/>
    <cellStyle name="Normal 5 9 5" xfId="29043"/>
    <cellStyle name="Normal 5 9 5 2" xfId="47657"/>
    <cellStyle name="Normal 5 9 6" xfId="10780"/>
    <cellStyle name="Normal 5 9 7" xfId="33326"/>
    <cellStyle name="Normal 50" xfId="20896"/>
    <cellStyle name="Normal 51" xfId="23664"/>
    <cellStyle name="Normal 52" xfId="20895"/>
    <cellStyle name="Normal 53" xfId="23667"/>
    <cellStyle name="Normal 54" xfId="23665"/>
    <cellStyle name="Normal 55" xfId="20860"/>
    <cellStyle name="Normal 6" xfId="85"/>
    <cellStyle name="Normal 6 10" xfId="3094"/>
    <cellStyle name="Normal 6 10 2" xfId="9268"/>
    <cellStyle name="Normal 6 10 2 2" xfId="22823"/>
    <cellStyle name="Normal 6 10 2 2 2" xfId="41442"/>
    <cellStyle name="Normal 6 10 2 3" xfId="27108"/>
    <cellStyle name="Normal 6 10 2 3 2" xfId="45722"/>
    <cellStyle name="Normal 6 10 2 4" xfId="31392"/>
    <cellStyle name="Normal 6 10 2 4 2" xfId="50006"/>
    <cellStyle name="Normal 6 10 2 5" xfId="12295"/>
    <cellStyle name="Normal 6 10 2 6" xfId="34840"/>
    <cellStyle name="Normal 6 10 3" xfId="19956"/>
    <cellStyle name="Normal 6 10 3 2" xfId="38580"/>
    <cellStyle name="Normal 6 10 4" xfId="24760"/>
    <cellStyle name="Normal 6 10 4 2" xfId="43374"/>
    <cellStyle name="Normal 6 10 5" xfId="29044"/>
    <cellStyle name="Normal 6 10 5 2" xfId="47658"/>
    <cellStyle name="Normal 6 10 6" xfId="10781"/>
    <cellStyle name="Normal 6 10 7" xfId="33327"/>
    <cellStyle name="Normal 6 11" xfId="3095"/>
    <cellStyle name="Normal 6 11 2" xfId="9269"/>
    <cellStyle name="Normal 6 11 2 2" xfId="22824"/>
    <cellStyle name="Normal 6 11 2 2 2" xfId="41443"/>
    <cellStyle name="Normal 6 11 2 3" xfId="27109"/>
    <cellStyle name="Normal 6 11 2 3 2" xfId="45723"/>
    <cellStyle name="Normal 6 11 2 4" xfId="31393"/>
    <cellStyle name="Normal 6 11 2 4 2" xfId="50007"/>
    <cellStyle name="Normal 6 11 2 5" xfId="12296"/>
    <cellStyle name="Normal 6 11 2 6" xfId="34841"/>
    <cellStyle name="Normal 6 11 3" xfId="19957"/>
    <cellStyle name="Normal 6 11 3 2" xfId="38581"/>
    <cellStyle name="Normal 6 11 4" xfId="24761"/>
    <cellStyle name="Normal 6 11 4 2" xfId="43375"/>
    <cellStyle name="Normal 6 11 5" xfId="29045"/>
    <cellStyle name="Normal 6 11 5 2" xfId="47659"/>
    <cellStyle name="Normal 6 11 6" xfId="10782"/>
    <cellStyle name="Normal 6 11 7" xfId="33328"/>
    <cellStyle name="Normal 6 12" xfId="3096"/>
    <cellStyle name="Normal 6 13" xfId="3097"/>
    <cellStyle name="Normal 6 13 2" xfId="9270"/>
    <cellStyle name="Normal 6 13 2 2" xfId="22822"/>
    <cellStyle name="Normal 6 13 2 2 2" xfId="41441"/>
    <cellStyle name="Normal 6 13 2 3" xfId="27107"/>
    <cellStyle name="Normal 6 13 2 3 2" xfId="45721"/>
    <cellStyle name="Normal 6 13 2 4" xfId="31391"/>
    <cellStyle name="Normal 6 13 2 4 2" xfId="50005"/>
    <cellStyle name="Normal 6 13 2 5" xfId="12297"/>
    <cellStyle name="Normal 6 13 2 6" xfId="34842"/>
    <cellStyle name="Normal 6 13 3" xfId="19955"/>
    <cellStyle name="Normal 6 13 3 2" xfId="38579"/>
    <cellStyle name="Normal 6 13 4" xfId="24762"/>
    <cellStyle name="Normal 6 13 4 2" xfId="43376"/>
    <cellStyle name="Normal 6 13 5" xfId="29046"/>
    <cellStyle name="Normal 6 13 5 2" xfId="47660"/>
    <cellStyle name="Normal 6 13 6" xfId="10783"/>
    <cellStyle name="Normal 6 13 7" xfId="33329"/>
    <cellStyle name="Normal 6 14" xfId="12725"/>
    <cellStyle name="Normal 6 14 2" xfId="20903"/>
    <cellStyle name="Normal 6 14 2 2" xfId="39522"/>
    <cellStyle name="Normal 6 14 3" xfId="25188"/>
    <cellStyle name="Normal 6 14 3 2" xfId="43802"/>
    <cellStyle name="Normal 6 14 4" xfId="29472"/>
    <cellStyle name="Normal 6 14 4 2" xfId="48086"/>
    <cellStyle name="Normal 6 14 5" xfId="35267"/>
    <cellStyle name="Normal 6 15" xfId="18019"/>
    <cellStyle name="Normal 6 15 2" xfId="36643"/>
    <cellStyle name="Normal 6 2" xfId="111"/>
    <cellStyle name="Normal 6 2 10" xfId="3099"/>
    <cellStyle name="Normal 6 2 10 2" xfId="3100"/>
    <cellStyle name="Normal 6 2 10 2 2" xfId="9273"/>
    <cellStyle name="Normal 6 2 10 2 2 2" xfId="22826"/>
    <cellStyle name="Normal 6 2 10 2 2 2 2" xfId="41445"/>
    <cellStyle name="Normal 6 2 10 2 2 3" xfId="27111"/>
    <cellStyle name="Normal 6 2 10 2 2 3 2" xfId="45725"/>
    <cellStyle name="Normal 6 2 10 2 2 4" xfId="31395"/>
    <cellStyle name="Normal 6 2 10 2 2 4 2" xfId="50009"/>
    <cellStyle name="Normal 6 2 10 2 2 5" xfId="12300"/>
    <cellStyle name="Normal 6 2 10 2 2 6" xfId="34845"/>
    <cellStyle name="Normal 6 2 10 2 3" xfId="19959"/>
    <cellStyle name="Normal 6 2 10 2 3 2" xfId="38583"/>
    <cellStyle name="Normal 6 2 10 2 4" xfId="24765"/>
    <cellStyle name="Normal 6 2 10 2 4 2" xfId="43379"/>
    <cellStyle name="Normal 6 2 10 2 5" xfId="29049"/>
    <cellStyle name="Normal 6 2 10 2 5 2" xfId="47663"/>
    <cellStyle name="Normal 6 2 10 2 6" xfId="10786"/>
    <cellStyle name="Normal 6 2 10 2 7" xfId="33332"/>
    <cellStyle name="Normal 6 2 10 3" xfId="9272"/>
    <cellStyle name="Normal 6 2 10 3 2" xfId="22825"/>
    <cellStyle name="Normal 6 2 10 3 2 2" xfId="41444"/>
    <cellStyle name="Normal 6 2 10 3 3" xfId="27110"/>
    <cellStyle name="Normal 6 2 10 3 3 2" xfId="45724"/>
    <cellStyle name="Normal 6 2 10 3 4" xfId="31394"/>
    <cellStyle name="Normal 6 2 10 3 4 2" xfId="50008"/>
    <cellStyle name="Normal 6 2 10 3 5" xfId="12299"/>
    <cellStyle name="Normal 6 2 10 3 6" xfId="34844"/>
    <cellStyle name="Normal 6 2 10 4" xfId="19958"/>
    <cellStyle name="Normal 6 2 10 4 2" xfId="38582"/>
    <cellStyle name="Normal 6 2 10 5" xfId="24764"/>
    <cellStyle name="Normal 6 2 10 5 2" xfId="43378"/>
    <cellStyle name="Normal 6 2 10 6" xfId="29048"/>
    <cellStyle name="Normal 6 2 10 6 2" xfId="47662"/>
    <cellStyle name="Normal 6 2 10 7" xfId="10785"/>
    <cellStyle name="Normal 6 2 10 8" xfId="33331"/>
    <cellStyle name="Normal 6 2 11" xfId="3101"/>
    <cellStyle name="Normal 6 2 11 2" xfId="3102"/>
    <cellStyle name="Normal 6 2 11 2 2" xfId="9275"/>
    <cellStyle name="Normal 6 2 11 2 2 2" xfId="22828"/>
    <cellStyle name="Normal 6 2 11 2 2 2 2" xfId="41447"/>
    <cellStyle name="Normal 6 2 11 2 2 3" xfId="27113"/>
    <cellStyle name="Normal 6 2 11 2 2 3 2" xfId="45727"/>
    <cellStyle name="Normal 6 2 11 2 2 4" xfId="31397"/>
    <cellStyle name="Normal 6 2 11 2 2 4 2" xfId="50011"/>
    <cellStyle name="Normal 6 2 11 2 2 5" xfId="12302"/>
    <cellStyle name="Normal 6 2 11 2 2 6" xfId="34847"/>
    <cellStyle name="Normal 6 2 11 2 3" xfId="19961"/>
    <cellStyle name="Normal 6 2 11 2 3 2" xfId="38585"/>
    <cellStyle name="Normal 6 2 11 2 4" xfId="24767"/>
    <cellStyle name="Normal 6 2 11 2 4 2" xfId="43381"/>
    <cellStyle name="Normal 6 2 11 2 5" xfId="29051"/>
    <cellStyle name="Normal 6 2 11 2 5 2" xfId="47665"/>
    <cellStyle name="Normal 6 2 11 2 6" xfId="10788"/>
    <cellStyle name="Normal 6 2 11 2 7" xfId="33334"/>
    <cellStyle name="Normal 6 2 11 3" xfId="9274"/>
    <cellStyle name="Normal 6 2 11 3 2" xfId="22827"/>
    <cellStyle name="Normal 6 2 11 3 2 2" xfId="41446"/>
    <cellStyle name="Normal 6 2 11 3 3" xfId="27112"/>
    <cellStyle name="Normal 6 2 11 3 3 2" xfId="45726"/>
    <cellStyle name="Normal 6 2 11 3 4" xfId="31396"/>
    <cellStyle name="Normal 6 2 11 3 4 2" xfId="50010"/>
    <cellStyle name="Normal 6 2 11 3 5" xfId="12301"/>
    <cellStyle name="Normal 6 2 11 3 6" xfId="34846"/>
    <cellStyle name="Normal 6 2 11 4" xfId="19960"/>
    <cellStyle name="Normal 6 2 11 4 2" xfId="38584"/>
    <cellStyle name="Normal 6 2 11 5" xfId="24766"/>
    <cellStyle name="Normal 6 2 11 5 2" xfId="43380"/>
    <cellStyle name="Normal 6 2 11 6" xfId="29050"/>
    <cellStyle name="Normal 6 2 11 6 2" xfId="47664"/>
    <cellStyle name="Normal 6 2 11 7" xfId="10787"/>
    <cellStyle name="Normal 6 2 11 8" xfId="33333"/>
    <cellStyle name="Normal 6 2 12" xfId="3103"/>
    <cellStyle name="Normal 6 2 12 2" xfId="3104"/>
    <cellStyle name="Normal 6 2 12 2 2" xfId="9277"/>
    <cellStyle name="Normal 6 2 12 2 2 2" xfId="22830"/>
    <cellStyle name="Normal 6 2 12 2 2 2 2" xfId="41449"/>
    <cellStyle name="Normal 6 2 12 2 2 3" xfId="27115"/>
    <cellStyle name="Normal 6 2 12 2 2 3 2" xfId="45729"/>
    <cellStyle name="Normal 6 2 12 2 2 4" xfId="31399"/>
    <cellStyle name="Normal 6 2 12 2 2 4 2" xfId="50013"/>
    <cellStyle name="Normal 6 2 12 2 2 5" xfId="12304"/>
    <cellStyle name="Normal 6 2 12 2 2 6" xfId="34849"/>
    <cellStyle name="Normal 6 2 12 2 3" xfId="19963"/>
    <cellStyle name="Normal 6 2 12 2 3 2" xfId="38587"/>
    <cellStyle name="Normal 6 2 12 2 4" xfId="24769"/>
    <cellStyle name="Normal 6 2 12 2 4 2" xfId="43383"/>
    <cellStyle name="Normal 6 2 12 2 5" xfId="29053"/>
    <cellStyle name="Normal 6 2 12 2 5 2" xfId="47667"/>
    <cellStyle name="Normal 6 2 12 2 6" xfId="10790"/>
    <cellStyle name="Normal 6 2 12 2 7" xfId="33336"/>
    <cellStyle name="Normal 6 2 12 3" xfId="9276"/>
    <cellStyle name="Normal 6 2 12 3 2" xfId="22829"/>
    <cellStyle name="Normal 6 2 12 3 2 2" xfId="41448"/>
    <cellStyle name="Normal 6 2 12 3 3" xfId="27114"/>
    <cellStyle name="Normal 6 2 12 3 3 2" xfId="45728"/>
    <cellStyle name="Normal 6 2 12 3 4" xfId="31398"/>
    <cellStyle name="Normal 6 2 12 3 4 2" xfId="50012"/>
    <cellStyle name="Normal 6 2 12 3 5" xfId="12303"/>
    <cellStyle name="Normal 6 2 12 3 6" xfId="34848"/>
    <cellStyle name="Normal 6 2 12 4" xfId="19962"/>
    <cellStyle name="Normal 6 2 12 4 2" xfId="38586"/>
    <cellStyle name="Normal 6 2 12 5" xfId="24768"/>
    <cellStyle name="Normal 6 2 12 5 2" xfId="43382"/>
    <cellStyle name="Normal 6 2 12 6" xfId="29052"/>
    <cellStyle name="Normal 6 2 12 6 2" xfId="47666"/>
    <cellStyle name="Normal 6 2 12 7" xfId="10789"/>
    <cellStyle name="Normal 6 2 12 8" xfId="33335"/>
    <cellStyle name="Normal 6 2 13" xfId="3105"/>
    <cellStyle name="Normal 6 2 13 2" xfId="3106"/>
    <cellStyle name="Normal 6 2 13 2 2" xfId="9279"/>
    <cellStyle name="Normal 6 2 13 2 2 2" xfId="22832"/>
    <cellStyle name="Normal 6 2 13 2 2 2 2" xfId="41451"/>
    <cellStyle name="Normal 6 2 13 2 2 3" xfId="27117"/>
    <cellStyle name="Normal 6 2 13 2 2 3 2" xfId="45731"/>
    <cellStyle name="Normal 6 2 13 2 2 4" xfId="31401"/>
    <cellStyle name="Normal 6 2 13 2 2 4 2" xfId="50015"/>
    <cellStyle name="Normal 6 2 13 2 2 5" xfId="12306"/>
    <cellStyle name="Normal 6 2 13 2 2 6" xfId="34851"/>
    <cellStyle name="Normal 6 2 13 2 3" xfId="19965"/>
    <cellStyle name="Normal 6 2 13 2 3 2" xfId="38589"/>
    <cellStyle name="Normal 6 2 13 2 4" xfId="24771"/>
    <cellStyle name="Normal 6 2 13 2 4 2" xfId="43385"/>
    <cellStyle name="Normal 6 2 13 2 5" xfId="29055"/>
    <cellStyle name="Normal 6 2 13 2 5 2" xfId="47669"/>
    <cellStyle name="Normal 6 2 13 2 6" xfId="10792"/>
    <cellStyle name="Normal 6 2 13 2 7" xfId="33338"/>
    <cellStyle name="Normal 6 2 13 3" xfId="9278"/>
    <cellStyle name="Normal 6 2 13 3 2" xfId="22831"/>
    <cellStyle name="Normal 6 2 13 3 2 2" xfId="41450"/>
    <cellStyle name="Normal 6 2 13 3 3" xfId="27116"/>
    <cellStyle name="Normal 6 2 13 3 3 2" xfId="45730"/>
    <cellStyle name="Normal 6 2 13 3 4" xfId="31400"/>
    <cellStyle name="Normal 6 2 13 3 4 2" xfId="50014"/>
    <cellStyle name="Normal 6 2 13 3 5" xfId="12305"/>
    <cellStyle name="Normal 6 2 13 3 6" xfId="34850"/>
    <cellStyle name="Normal 6 2 13 4" xfId="19964"/>
    <cellStyle name="Normal 6 2 13 4 2" xfId="38588"/>
    <cellStyle name="Normal 6 2 13 5" xfId="24770"/>
    <cellStyle name="Normal 6 2 13 5 2" xfId="43384"/>
    <cellStyle name="Normal 6 2 13 6" xfId="29054"/>
    <cellStyle name="Normal 6 2 13 6 2" xfId="47668"/>
    <cellStyle name="Normal 6 2 13 7" xfId="10791"/>
    <cellStyle name="Normal 6 2 13 8" xfId="33337"/>
    <cellStyle name="Normal 6 2 14" xfId="3107"/>
    <cellStyle name="Normal 6 2 14 2" xfId="9280"/>
    <cellStyle name="Normal 6 2 14 2 2" xfId="22833"/>
    <cellStyle name="Normal 6 2 14 2 2 2" xfId="41452"/>
    <cellStyle name="Normal 6 2 14 2 3" xfId="27118"/>
    <cellStyle name="Normal 6 2 14 2 3 2" xfId="45732"/>
    <cellStyle name="Normal 6 2 14 2 4" xfId="31402"/>
    <cellStyle name="Normal 6 2 14 2 4 2" xfId="50016"/>
    <cellStyle name="Normal 6 2 14 2 5" xfId="12307"/>
    <cellStyle name="Normal 6 2 14 2 6" xfId="34852"/>
    <cellStyle name="Normal 6 2 14 3" xfId="19966"/>
    <cellStyle name="Normal 6 2 14 3 2" xfId="38590"/>
    <cellStyle name="Normal 6 2 14 4" xfId="24772"/>
    <cellStyle name="Normal 6 2 14 4 2" xfId="43386"/>
    <cellStyle name="Normal 6 2 14 5" xfId="29056"/>
    <cellStyle name="Normal 6 2 14 5 2" xfId="47670"/>
    <cellStyle name="Normal 6 2 14 6" xfId="10793"/>
    <cellStyle name="Normal 6 2 14 7" xfId="33339"/>
    <cellStyle name="Normal 6 2 15" xfId="3108"/>
    <cellStyle name="Normal 6 2 15 2" xfId="9281"/>
    <cellStyle name="Normal 6 2 15 2 2" xfId="22834"/>
    <cellStyle name="Normal 6 2 15 2 2 2" xfId="41453"/>
    <cellStyle name="Normal 6 2 15 2 3" xfId="27119"/>
    <cellStyle name="Normal 6 2 15 2 3 2" xfId="45733"/>
    <cellStyle name="Normal 6 2 15 2 4" xfId="31403"/>
    <cellStyle name="Normal 6 2 15 2 4 2" xfId="50017"/>
    <cellStyle name="Normal 6 2 15 2 5" xfId="12308"/>
    <cellStyle name="Normal 6 2 15 2 6" xfId="34853"/>
    <cellStyle name="Normal 6 2 15 3" xfId="19967"/>
    <cellStyle name="Normal 6 2 15 3 2" xfId="38591"/>
    <cellStyle name="Normal 6 2 15 4" xfId="24773"/>
    <cellStyle name="Normal 6 2 15 4 2" xfId="43387"/>
    <cellStyle name="Normal 6 2 15 5" xfId="29057"/>
    <cellStyle name="Normal 6 2 15 5 2" xfId="47671"/>
    <cellStyle name="Normal 6 2 15 6" xfId="10794"/>
    <cellStyle name="Normal 6 2 15 7" xfId="33340"/>
    <cellStyle name="Normal 6 2 16" xfId="3109"/>
    <cellStyle name="Normal 6 2 17" xfId="3110"/>
    <cellStyle name="Normal 6 2 18" xfId="3098"/>
    <cellStyle name="Normal 6 2 18 2" xfId="12298"/>
    <cellStyle name="Normal 6 2 18 3" xfId="34843"/>
    <cellStyle name="Normal 6 2 19" xfId="9271"/>
    <cellStyle name="Normal 6 2 19 2" xfId="24763"/>
    <cellStyle name="Normal 6 2 19 3" xfId="43377"/>
    <cellStyle name="Normal 6 2 2" xfId="112"/>
    <cellStyle name="Normal 6 2 2 2" xfId="3111"/>
    <cellStyle name="Normal 6 2 2 2 2" xfId="3112"/>
    <cellStyle name="Normal 6 2 2 2 2 2" xfId="9282"/>
    <cellStyle name="Normal 6 2 2 2 2 2 2" xfId="22837"/>
    <cellStyle name="Normal 6 2 2 2 2 2 2 2" xfId="41456"/>
    <cellStyle name="Normal 6 2 2 2 2 2 3" xfId="27122"/>
    <cellStyle name="Normal 6 2 2 2 2 2 3 2" xfId="45736"/>
    <cellStyle name="Normal 6 2 2 2 2 2 4" xfId="31406"/>
    <cellStyle name="Normal 6 2 2 2 2 2 4 2" xfId="50020"/>
    <cellStyle name="Normal 6 2 2 2 2 2 5" xfId="12309"/>
    <cellStyle name="Normal 6 2 2 2 2 2 6" xfId="34854"/>
    <cellStyle name="Normal 6 2 2 2 2 3" xfId="19970"/>
    <cellStyle name="Normal 6 2 2 2 2 3 2" xfId="38594"/>
    <cellStyle name="Normal 6 2 2 2 2 4" xfId="24774"/>
    <cellStyle name="Normal 6 2 2 2 2 4 2" xfId="43388"/>
    <cellStyle name="Normal 6 2 2 2 2 5" xfId="29058"/>
    <cellStyle name="Normal 6 2 2 2 2 5 2" xfId="47672"/>
    <cellStyle name="Normal 6 2 2 2 2 6" xfId="10795"/>
    <cellStyle name="Normal 6 2 2 2 2 7" xfId="33341"/>
    <cellStyle name="Normal 6 2 2 2 3" xfId="3113"/>
    <cellStyle name="Normal 6 2 2 2 3 2" xfId="9283"/>
    <cellStyle name="Normal 6 2 2 2 3 2 2" xfId="12310"/>
    <cellStyle name="Normal 6 2 2 2 3 2 3" xfId="34855"/>
    <cellStyle name="Normal 6 2 2 2 3 3" xfId="18236"/>
    <cellStyle name="Normal 6 2 2 2 3 3 2" xfId="36860"/>
    <cellStyle name="Normal 6 2 2 2 3 4" xfId="24775"/>
    <cellStyle name="Normal 6 2 2 2 3 4 2" xfId="43389"/>
    <cellStyle name="Normal 6 2 2 2 3 5" xfId="29059"/>
    <cellStyle name="Normal 6 2 2 2 3 5 2" xfId="47673"/>
    <cellStyle name="Normal 6 2 2 2 3 6" xfId="10796"/>
    <cellStyle name="Normal 6 2 2 2 3 7" xfId="33342"/>
    <cellStyle name="Normal 6 2 2 2 4" xfId="13656"/>
    <cellStyle name="Normal 6 2 2 2 4 2" xfId="22836"/>
    <cellStyle name="Normal 6 2 2 2 4 2 2" xfId="41455"/>
    <cellStyle name="Normal 6 2 2 2 4 3" xfId="27121"/>
    <cellStyle name="Normal 6 2 2 2 4 3 2" xfId="45735"/>
    <cellStyle name="Normal 6 2 2 2 4 4" xfId="31405"/>
    <cellStyle name="Normal 6 2 2 2 4 4 2" xfId="50019"/>
    <cellStyle name="Normal 6 2 2 2 4 5" xfId="36192"/>
    <cellStyle name="Normal 6 2 2 2 5" xfId="19969"/>
    <cellStyle name="Normal 6 2 2 2 5 2" xfId="38593"/>
    <cellStyle name="Normal 6 2 2 3" xfId="3114"/>
    <cellStyle name="Normal 6 2 2 3 2" xfId="3115"/>
    <cellStyle name="Normal 6 2 2 3 2 2" xfId="9285"/>
    <cellStyle name="Normal 6 2 2 3 2 2 2" xfId="22839"/>
    <cellStyle name="Normal 6 2 2 3 2 2 2 2" xfId="41458"/>
    <cellStyle name="Normal 6 2 2 3 2 2 3" xfId="27124"/>
    <cellStyle name="Normal 6 2 2 3 2 2 3 2" xfId="45738"/>
    <cellStyle name="Normal 6 2 2 3 2 2 4" xfId="31408"/>
    <cellStyle name="Normal 6 2 2 3 2 2 4 2" xfId="50022"/>
    <cellStyle name="Normal 6 2 2 3 2 2 5" xfId="12312"/>
    <cellStyle name="Normal 6 2 2 3 2 2 6" xfId="34857"/>
    <cellStyle name="Normal 6 2 2 3 2 3" xfId="19972"/>
    <cellStyle name="Normal 6 2 2 3 2 3 2" xfId="38596"/>
    <cellStyle name="Normal 6 2 2 3 2 4" xfId="24777"/>
    <cellStyle name="Normal 6 2 2 3 2 4 2" xfId="43391"/>
    <cellStyle name="Normal 6 2 2 3 2 5" xfId="29061"/>
    <cellStyle name="Normal 6 2 2 3 2 5 2" xfId="47675"/>
    <cellStyle name="Normal 6 2 2 3 2 6" xfId="10798"/>
    <cellStyle name="Normal 6 2 2 3 2 7" xfId="33344"/>
    <cellStyle name="Normal 6 2 2 3 3" xfId="9284"/>
    <cellStyle name="Normal 6 2 2 3 3 2" xfId="22838"/>
    <cellStyle name="Normal 6 2 2 3 3 2 2" xfId="41457"/>
    <cellStyle name="Normal 6 2 2 3 3 3" xfId="27123"/>
    <cellStyle name="Normal 6 2 2 3 3 3 2" xfId="45737"/>
    <cellStyle name="Normal 6 2 2 3 3 4" xfId="31407"/>
    <cellStyle name="Normal 6 2 2 3 3 4 2" xfId="50021"/>
    <cellStyle name="Normal 6 2 2 3 3 5" xfId="12311"/>
    <cellStyle name="Normal 6 2 2 3 3 6" xfId="34856"/>
    <cellStyle name="Normal 6 2 2 3 4" xfId="19971"/>
    <cellStyle name="Normal 6 2 2 3 4 2" xfId="38595"/>
    <cellStyle name="Normal 6 2 2 3 5" xfId="24776"/>
    <cellStyle name="Normal 6 2 2 3 5 2" xfId="43390"/>
    <cellStyle name="Normal 6 2 2 3 6" xfId="29060"/>
    <cellStyle name="Normal 6 2 2 3 6 2" xfId="47674"/>
    <cellStyle name="Normal 6 2 2 3 7" xfId="10797"/>
    <cellStyle name="Normal 6 2 2 3 8" xfId="33343"/>
    <cellStyle name="Normal 6 2 2 4" xfId="3116"/>
    <cellStyle name="Normal 6 2 2 4 2" xfId="3117"/>
    <cellStyle name="Normal 6 2 2 4 2 2" xfId="9287"/>
    <cellStyle name="Normal 6 2 2 4 2 2 2" xfId="22841"/>
    <cellStyle name="Normal 6 2 2 4 2 2 2 2" xfId="41460"/>
    <cellStyle name="Normal 6 2 2 4 2 2 3" xfId="27126"/>
    <cellStyle name="Normal 6 2 2 4 2 2 3 2" xfId="45740"/>
    <cellStyle name="Normal 6 2 2 4 2 2 4" xfId="31410"/>
    <cellStyle name="Normal 6 2 2 4 2 2 4 2" xfId="50024"/>
    <cellStyle name="Normal 6 2 2 4 2 2 5" xfId="12314"/>
    <cellStyle name="Normal 6 2 2 4 2 2 6" xfId="34859"/>
    <cellStyle name="Normal 6 2 2 4 2 3" xfId="19974"/>
    <cellStyle name="Normal 6 2 2 4 2 3 2" xfId="38598"/>
    <cellStyle name="Normal 6 2 2 4 2 4" xfId="24779"/>
    <cellStyle name="Normal 6 2 2 4 2 4 2" xfId="43393"/>
    <cellStyle name="Normal 6 2 2 4 2 5" xfId="29063"/>
    <cellStyle name="Normal 6 2 2 4 2 5 2" xfId="47677"/>
    <cellStyle name="Normal 6 2 2 4 2 6" xfId="10800"/>
    <cellStyle name="Normal 6 2 2 4 2 7" xfId="33346"/>
    <cellStyle name="Normal 6 2 2 4 3" xfId="9286"/>
    <cellStyle name="Normal 6 2 2 4 3 2" xfId="22840"/>
    <cellStyle name="Normal 6 2 2 4 3 2 2" xfId="41459"/>
    <cellStyle name="Normal 6 2 2 4 3 3" xfId="27125"/>
    <cellStyle name="Normal 6 2 2 4 3 3 2" xfId="45739"/>
    <cellStyle name="Normal 6 2 2 4 3 4" xfId="31409"/>
    <cellStyle name="Normal 6 2 2 4 3 4 2" xfId="50023"/>
    <cellStyle name="Normal 6 2 2 4 3 5" xfId="12313"/>
    <cellStyle name="Normal 6 2 2 4 3 6" xfId="34858"/>
    <cellStyle name="Normal 6 2 2 4 4" xfId="19973"/>
    <cellStyle name="Normal 6 2 2 4 4 2" xfId="38597"/>
    <cellStyle name="Normal 6 2 2 4 5" xfId="24778"/>
    <cellStyle name="Normal 6 2 2 4 5 2" xfId="43392"/>
    <cellStyle name="Normal 6 2 2 4 6" xfId="29062"/>
    <cellStyle name="Normal 6 2 2 4 6 2" xfId="47676"/>
    <cellStyle name="Normal 6 2 2 4 7" xfId="10799"/>
    <cellStyle name="Normal 6 2 2 4 8" xfId="33345"/>
    <cellStyle name="Normal 6 2 2 5" xfId="3118"/>
    <cellStyle name="Normal 6 2 2 5 2" xfId="3119"/>
    <cellStyle name="Normal 6 2 2 5 2 2" xfId="9289"/>
    <cellStyle name="Normal 6 2 2 5 2 2 2" xfId="22843"/>
    <cellStyle name="Normal 6 2 2 5 2 2 2 2" xfId="41462"/>
    <cellStyle name="Normal 6 2 2 5 2 2 3" xfId="27128"/>
    <cellStyle name="Normal 6 2 2 5 2 2 3 2" xfId="45742"/>
    <cellStyle name="Normal 6 2 2 5 2 2 4" xfId="31412"/>
    <cellStyle name="Normal 6 2 2 5 2 2 4 2" xfId="50026"/>
    <cellStyle name="Normal 6 2 2 5 2 2 5" xfId="12316"/>
    <cellStyle name="Normal 6 2 2 5 2 2 6" xfId="34861"/>
    <cellStyle name="Normal 6 2 2 5 2 3" xfId="19976"/>
    <cellStyle name="Normal 6 2 2 5 2 3 2" xfId="38600"/>
    <cellStyle name="Normal 6 2 2 5 2 4" xfId="24781"/>
    <cellStyle name="Normal 6 2 2 5 2 4 2" xfId="43395"/>
    <cellStyle name="Normal 6 2 2 5 2 5" xfId="29065"/>
    <cellStyle name="Normal 6 2 2 5 2 5 2" xfId="47679"/>
    <cellStyle name="Normal 6 2 2 5 2 6" xfId="10802"/>
    <cellStyle name="Normal 6 2 2 5 2 7" xfId="33348"/>
    <cellStyle name="Normal 6 2 2 5 3" xfId="9288"/>
    <cellStyle name="Normal 6 2 2 5 3 2" xfId="22842"/>
    <cellStyle name="Normal 6 2 2 5 3 2 2" xfId="41461"/>
    <cellStyle name="Normal 6 2 2 5 3 3" xfId="27127"/>
    <cellStyle name="Normal 6 2 2 5 3 3 2" xfId="45741"/>
    <cellStyle name="Normal 6 2 2 5 3 4" xfId="31411"/>
    <cellStyle name="Normal 6 2 2 5 3 4 2" xfId="50025"/>
    <cellStyle name="Normal 6 2 2 5 3 5" xfId="12315"/>
    <cellStyle name="Normal 6 2 2 5 3 6" xfId="34860"/>
    <cellStyle name="Normal 6 2 2 5 4" xfId="19975"/>
    <cellStyle name="Normal 6 2 2 5 4 2" xfId="38599"/>
    <cellStyle name="Normal 6 2 2 5 5" xfId="24780"/>
    <cellStyle name="Normal 6 2 2 5 5 2" xfId="43394"/>
    <cellStyle name="Normal 6 2 2 5 6" xfId="29064"/>
    <cellStyle name="Normal 6 2 2 5 6 2" xfId="47678"/>
    <cellStyle name="Normal 6 2 2 5 7" xfId="10801"/>
    <cellStyle name="Normal 6 2 2 5 8" xfId="33347"/>
    <cellStyle name="Normal 6 2 2 6" xfId="3120"/>
    <cellStyle name="Normal 6 2 2 6 2" xfId="9290"/>
    <cellStyle name="Normal 6 2 2 6 2 2" xfId="22844"/>
    <cellStyle name="Normal 6 2 2 6 2 2 2" xfId="41463"/>
    <cellStyle name="Normal 6 2 2 6 2 3" xfId="27129"/>
    <cellStyle name="Normal 6 2 2 6 2 3 2" xfId="45743"/>
    <cellStyle name="Normal 6 2 2 6 2 4" xfId="31413"/>
    <cellStyle name="Normal 6 2 2 6 2 4 2" xfId="50027"/>
    <cellStyle name="Normal 6 2 2 6 2 5" xfId="12317"/>
    <cellStyle name="Normal 6 2 2 6 2 6" xfId="34862"/>
    <cellStyle name="Normal 6 2 2 6 3" xfId="19977"/>
    <cellStyle name="Normal 6 2 2 6 3 2" xfId="38601"/>
    <cellStyle name="Normal 6 2 2 6 4" xfId="24782"/>
    <cellStyle name="Normal 6 2 2 6 4 2" xfId="43396"/>
    <cellStyle name="Normal 6 2 2 6 5" xfId="29066"/>
    <cellStyle name="Normal 6 2 2 6 5 2" xfId="47680"/>
    <cellStyle name="Normal 6 2 2 6 6" xfId="10803"/>
    <cellStyle name="Normal 6 2 2 6 7" xfId="33349"/>
    <cellStyle name="Normal 6 2 2 7" xfId="3121"/>
    <cellStyle name="Normal 6 2 2 7 2" xfId="9291"/>
    <cellStyle name="Normal 6 2 2 7 2 2" xfId="22835"/>
    <cellStyle name="Normal 6 2 2 7 2 2 2" xfId="41454"/>
    <cellStyle name="Normal 6 2 2 7 2 3" xfId="27120"/>
    <cellStyle name="Normal 6 2 2 7 2 3 2" xfId="45734"/>
    <cellStyle name="Normal 6 2 2 7 2 4" xfId="31404"/>
    <cellStyle name="Normal 6 2 2 7 2 4 2" xfId="50018"/>
    <cellStyle name="Normal 6 2 2 7 2 5" xfId="12318"/>
    <cellStyle name="Normal 6 2 2 7 2 6" xfId="34863"/>
    <cellStyle name="Normal 6 2 2 7 3" xfId="19968"/>
    <cellStyle name="Normal 6 2 2 7 3 2" xfId="38592"/>
    <cellStyle name="Normal 6 2 2 7 4" xfId="24783"/>
    <cellStyle name="Normal 6 2 2 7 4 2" xfId="43397"/>
    <cellStyle name="Normal 6 2 2 7 5" xfId="29067"/>
    <cellStyle name="Normal 6 2 2 7 5 2" xfId="47681"/>
    <cellStyle name="Normal 6 2 2 7 6" xfId="10804"/>
    <cellStyle name="Normal 6 2 2 7 7" xfId="33350"/>
    <cellStyle name="Normal 6 2 20" xfId="29047"/>
    <cellStyle name="Normal 6 2 20 2" xfId="47661"/>
    <cellStyle name="Normal 6 2 21" xfId="10784"/>
    <cellStyle name="Normal 6 2 22" xfId="33330"/>
    <cellStyle name="Normal 6 2 3" xfId="134"/>
    <cellStyle name="Normal 6 2 3 10" xfId="10805"/>
    <cellStyle name="Normal 6 2 3 11" xfId="33351"/>
    <cellStyle name="Normal 6 2 3 2" xfId="187"/>
    <cellStyle name="Normal 6 2 3 2 2" xfId="252"/>
    <cellStyle name="Normal 6 2 3 2 2 2" xfId="387"/>
    <cellStyle name="Normal 6 2 3 2 2 2 2" xfId="3125"/>
    <cellStyle name="Normal 6 2 3 2 2 2 2 2" xfId="12322"/>
    <cellStyle name="Normal 6 2 3 2 2 2 2 3" xfId="34867"/>
    <cellStyle name="Normal 6 2 3 2 2 2 3" xfId="9295"/>
    <cellStyle name="Normal 6 2 3 2 2 2 3 2" xfId="18240"/>
    <cellStyle name="Normal 6 2 3 2 2 2 3 3" xfId="36864"/>
    <cellStyle name="Normal 6 2 3 2 2 2 4" xfId="24787"/>
    <cellStyle name="Normal 6 2 3 2 2 2 4 2" xfId="43401"/>
    <cellStyle name="Normal 6 2 3 2 2 2 5" xfId="29071"/>
    <cellStyle name="Normal 6 2 3 2 2 2 5 2" xfId="47685"/>
    <cellStyle name="Normal 6 2 3 2 2 2 6" xfId="10808"/>
    <cellStyle name="Normal 6 2 3 2 2 2 7" xfId="33354"/>
    <cellStyle name="Normal 6 2 3 2 2 3" xfId="3124"/>
    <cellStyle name="Normal 6 2 3 2 2 3 2" xfId="12321"/>
    <cellStyle name="Normal 6 2 3 2 2 3 3" xfId="34866"/>
    <cellStyle name="Normal 6 2 3 2 2 4" xfId="9294"/>
    <cellStyle name="Normal 6 2 3 2 2 4 2" xfId="18239"/>
    <cellStyle name="Normal 6 2 3 2 2 4 3" xfId="36863"/>
    <cellStyle name="Normal 6 2 3 2 2 5" xfId="24786"/>
    <cellStyle name="Normal 6 2 3 2 2 5 2" xfId="43400"/>
    <cellStyle name="Normal 6 2 3 2 2 6" xfId="29070"/>
    <cellStyle name="Normal 6 2 3 2 2 6 2" xfId="47684"/>
    <cellStyle name="Normal 6 2 3 2 2 7" xfId="10807"/>
    <cellStyle name="Normal 6 2 3 2 2 8" xfId="33353"/>
    <cellStyle name="Normal 6 2 3 2 3" xfId="335"/>
    <cellStyle name="Normal 6 2 3 2 3 2" xfId="3126"/>
    <cellStyle name="Normal 6 2 3 2 3 2 2" xfId="12323"/>
    <cellStyle name="Normal 6 2 3 2 3 2 3" xfId="34868"/>
    <cellStyle name="Normal 6 2 3 2 3 3" xfId="9296"/>
    <cellStyle name="Normal 6 2 3 2 3 3 2" xfId="18012"/>
    <cellStyle name="Normal 6 2 3 2 3 3 3" xfId="36636"/>
    <cellStyle name="Normal 6 2 3 2 3 4" xfId="24788"/>
    <cellStyle name="Normal 6 2 3 2 3 4 2" xfId="43402"/>
    <cellStyle name="Normal 6 2 3 2 3 5" xfId="29072"/>
    <cellStyle name="Normal 6 2 3 2 3 5 2" xfId="47686"/>
    <cellStyle name="Normal 6 2 3 2 3 6" xfId="10809"/>
    <cellStyle name="Normal 6 2 3 2 3 7" xfId="33355"/>
    <cellStyle name="Normal 6 2 3 2 4" xfId="3123"/>
    <cellStyle name="Normal 6 2 3 2 4 2" xfId="12320"/>
    <cellStyle name="Normal 6 2 3 2 4 3" xfId="34865"/>
    <cellStyle name="Normal 6 2 3 2 5" xfId="9293"/>
    <cellStyle name="Normal 6 2 3 2 5 2" xfId="18238"/>
    <cellStyle name="Normal 6 2 3 2 5 3" xfId="36862"/>
    <cellStyle name="Normal 6 2 3 2 6" xfId="24785"/>
    <cellStyle name="Normal 6 2 3 2 6 2" xfId="43399"/>
    <cellStyle name="Normal 6 2 3 2 7" xfId="29069"/>
    <cellStyle name="Normal 6 2 3 2 7 2" xfId="47683"/>
    <cellStyle name="Normal 6 2 3 2 8" xfId="10806"/>
    <cellStyle name="Normal 6 2 3 2 9" xfId="33352"/>
    <cellStyle name="Normal 6 2 3 3" xfId="226"/>
    <cellStyle name="Normal 6 2 3 3 2" xfId="336"/>
    <cellStyle name="Normal 6 2 3 3 2 2" xfId="3128"/>
    <cellStyle name="Normal 6 2 3 3 2 2 2" xfId="12325"/>
    <cellStyle name="Normal 6 2 3 3 2 2 3" xfId="34870"/>
    <cellStyle name="Normal 6 2 3 3 2 3" xfId="9298"/>
    <cellStyle name="Normal 6 2 3 3 2 3 2" xfId="18256"/>
    <cellStyle name="Normal 6 2 3 3 2 3 3" xfId="36880"/>
    <cellStyle name="Normal 6 2 3 3 2 4" xfId="24790"/>
    <cellStyle name="Normal 6 2 3 3 2 4 2" xfId="43404"/>
    <cellStyle name="Normal 6 2 3 3 2 5" xfId="29074"/>
    <cellStyle name="Normal 6 2 3 3 2 5 2" xfId="47688"/>
    <cellStyle name="Normal 6 2 3 3 2 6" xfId="10811"/>
    <cellStyle name="Normal 6 2 3 3 2 7" xfId="33357"/>
    <cellStyle name="Normal 6 2 3 3 3" xfId="3127"/>
    <cellStyle name="Normal 6 2 3 3 3 2" xfId="12324"/>
    <cellStyle name="Normal 6 2 3 3 3 3" xfId="34869"/>
    <cellStyle name="Normal 6 2 3 3 4" xfId="9297"/>
    <cellStyle name="Normal 6 2 3 3 4 2" xfId="18255"/>
    <cellStyle name="Normal 6 2 3 3 4 3" xfId="36879"/>
    <cellStyle name="Normal 6 2 3 3 5" xfId="24789"/>
    <cellStyle name="Normal 6 2 3 3 5 2" xfId="43403"/>
    <cellStyle name="Normal 6 2 3 3 6" xfId="29073"/>
    <cellStyle name="Normal 6 2 3 3 6 2" xfId="47687"/>
    <cellStyle name="Normal 6 2 3 3 7" xfId="10810"/>
    <cellStyle name="Normal 6 2 3 3 8" xfId="33356"/>
    <cellStyle name="Normal 6 2 3 4" xfId="334"/>
    <cellStyle name="Normal 6 2 3 4 2" xfId="3129"/>
    <cellStyle name="Normal 6 2 3 4 2 2" xfId="12326"/>
    <cellStyle name="Normal 6 2 3 4 2 3" xfId="34871"/>
    <cellStyle name="Normal 6 2 3 4 3" xfId="9299"/>
    <cellStyle name="Normal 6 2 3 4 3 2" xfId="18241"/>
    <cellStyle name="Normal 6 2 3 4 3 3" xfId="36865"/>
    <cellStyle name="Normal 6 2 3 4 4" xfId="24791"/>
    <cellStyle name="Normal 6 2 3 4 4 2" xfId="43405"/>
    <cellStyle name="Normal 6 2 3 4 5" xfId="29075"/>
    <cellStyle name="Normal 6 2 3 4 5 2" xfId="47689"/>
    <cellStyle name="Normal 6 2 3 4 6" xfId="10812"/>
    <cellStyle name="Normal 6 2 3 4 7" xfId="33358"/>
    <cellStyle name="Normal 6 2 3 5" xfId="3130"/>
    <cellStyle name="Normal 6 2 3 6" xfId="3122"/>
    <cellStyle name="Normal 6 2 3 6 2" xfId="12319"/>
    <cellStyle name="Normal 6 2 3 6 3" xfId="34864"/>
    <cellStyle name="Normal 6 2 3 7" xfId="9292"/>
    <cellStyle name="Normal 6 2 3 7 2" xfId="18237"/>
    <cellStyle name="Normal 6 2 3 7 3" xfId="36861"/>
    <cellStyle name="Normal 6 2 3 8" xfId="24784"/>
    <cellStyle name="Normal 6 2 3 8 2" xfId="43398"/>
    <cellStyle name="Normal 6 2 3 9" xfId="29068"/>
    <cellStyle name="Normal 6 2 3 9 2" xfId="47682"/>
    <cellStyle name="Normal 6 2 4" xfId="146"/>
    <cellStyle name="Normal 6 2 4 10" xfId="29076"/>
    <cellStyle name="Normal 6 2 4 10 2" xfId="47690"/>
    <cellStyle name="Normal 6 2 4 11" xfId="10813"/>
    <cellStyle name="Normal 6 2 4 12" xfId="33359"/>
    <cellStyle name="Normal 6 2 4 2" xfId="227"/>
    <cellStyle name="Normal 6 2 4 2 2" xfId="338"/>
    <cellStyle name="Normal 6 2 4 2 2 2" xfId="3133"/>
    <cellStyle name="Normal 6 2 4 2 2 2 2" xfId="22847"/>
    <cellStyle name="Normal 6 2 4 2 2 2 2 2" xfId="41466"/>
    <cellStyle name="Normal 6 2 4 2 2 2 3" xfId="27132"/>
    <cellStyle name="Normal 6 2 4 2 2 2 3 2" xfId="45746"/>
    <cellStyle name="Normal 6 2 4 2 2 2 4" xfId="31416"/>
    <cellStyle name="Normal 6 2 4 2 2 2 4 2" xfId="50030"/>
    <cellStyle name="Normal 6 2 4 2 2 2 5" xfId="12329"/>
    <cellStyle name="Normal 6 2 4 2 2 2 6" xfId="34874"/>
    <cellStyle name="Normal 6 2 4 2 2 3" xfId="9302"/>
    <cellStyle name="Normal 6 2 4 2 2 3 2" xfId="19980"/>
    <cellStyle name="Normal 6 2 4 2 2 3 3" xfId="38604"/>
    <cellStyle name="Normal 6 2 4 2 2 4" xfId="24794"/>
    <cellStyle name="Normal 6 2 4 2 2 4 2" xfId="43408"/>
    <cellStyle name="Normal 6 2 4 2 2 5" xfId="29078"/>
    <cellStyle name="Normal 6 2 4 2 2 5 2" xfId="47692"/>
    <cellStyle name="Normal 6 2 4 2 2 6" xfId="10815"/>
    <cellStyle name="Normal 6 2 4 2 2 7" xfId="33361"/>
    <cellStyle name="Normal 6 2 4 2 3" xfId="3132"/>
    <cellStyle name="Normal 6 2 4 2 3 2" xfId="22846"/>
    <cellStyle name="Normal 6 2 4 2 3 2 2" xfId="41465"/>
    <cellStyle name="Normal 6 2 4 2 3 3" xfId="27131"/>
    <cellStyle name="Normal 6 2 4 2 3 3 2" xfId="45745"/>
    <cellStyle name="Normal 6 2 4 2 3 4" xfId="31415"/>
    <cellStyle name="Normal 6 2 4 2 3 4 2" xfId="50029"/>
    <cellStyle name="Normal 6 2 4 2 3 5" xfId="12328"/>
    <cellStyle name="Normal 6 2 4 2 3 6" xfId="34873"/>
    <cellStyle name="Normal 6 2 4 2 4" xfId="9301"/>
    <cellStyle name="Normal 6 2 4 2 4 2" xfId="19979"/>
    <cellStyle name="Normal 6 2 4 2 4 3" xfId="38603"/>
    <cellStyle name="Normal 6 2 4 2 5" xfId="24793"/>
    <cellStyle name="Normal 6 2 4 2 5 2" xfId="43407"/>
    <cellStyle name="Normal 6 2 4 2 6" xfId="29077"/>
    <cellStyle name="Normal 6 2 4 2 6 2" xfId="47691"/>
    <cellStyle name="Normal 6 2 4 2 7" xfId="10814"/>
    <cellStyle name="Normal 6 2 4 2 8" xfId="33360"/>
    <cellStyle name="Normal 6 2 4 3" xfId="337"/>
    <cellStyle name="Normal 6 2 4 3 2" xfId="3135"/>
    <cellStyle name="Normal 6 2 4 3 2 2" xfId="9304"/>
    <cellStyle name="Normal 6 2 4 3 2 2 2" xfId="22849"/>
    <cellStyle name="Normal 6 2 4 3 2 2 2 2" xfId="41468"/>
    <cellStyle name="Normal 6 2 4 3 2 2 3" xfId="27134"/>
    <cellStyle name="Normal 6 2 4 3 2 2 3 2" xfId="45748"/>
    <cellStyle name="Normal 6 2 4 3 2 2 4" xfId="31418"/>
    <cellStyle name="Normal 6 2 4 3 2 2 4 2" xfId="50032"/>
    <cellStyle name="Normal 6 2 4 3 2 2 5" xfId="12331"/>
    <cellStyle name="Normal 6 2 4 3 2 2 6" xfId="34876"/>
    <cellStyle name="Normal 6 2 4 3 2 3" xfId="19982"/>
    <cellStyle name="Normal 6 2 4 3 2 3 2" xfId="38606"/>
    <cellStyle name="Normal 6 2 4 3 2 4" xfId="24796"/>
    <cellStyle name="Normal 6 2 4 3 2 4 2" xfId="43410"/>
    <cellStyle name="Normal 6 2 4 3 2 5" xfId="29080"/>
    <cellStyle name="Normal 6 2 4 3 2 5 2" xfId="47694"/>
    <cellStyle name="Normal 6 2 4 3 2 6" xfId="10817"/>
    <cellStyle name="Normal 6 2 4 3 2 7" xfId="33363"/>
    <cellStyle name="Normal 6 2 4 3 3" xfId="3134"/>
    <cellStyle name="Normal 6 2 4 3 3 2" xfId="22848"/>
    <cellStyle name="Normal 6 2 4 3 3 2 2" xfId="41467"/>
    <cellStyle name="Normal 6 2 4 3 3 3" xfId="27133"/>
    <cellStyle name="Normal 6 2 4 3 3 3 2" xfId="45747"/>
    <cellStyle name="Normal 6 2 4 3 3 4" xfId="31417"/>
    <cellStyle name="Normal 6 2 4 3 3 4 2" xfId="50031"/>
    <cellStyle name="Normal 6 2 4 3 3 5" xfId="12330"/>
    <cellStyle name="Normal 6 2 4 3 3 6" xfId="34875"/>
    <cellStyle name="Normal 6 2 4 3 4" xfId="9303"/>
    <cellStyle name="Normal 6 2 4 3 4 2" xfId="19981"/>
    <cellStyle name="Normal 6 2 4 3 4 3" xfId="38605"/>
    <cellStyle name="Normal 6 2 4 3 5" xfId="24795"/>
    <cellStyle name="Normal 6 2 4 3 5 2" xfId="43409"/>
    <cellStyle name="Normal 6 2 4 3 6" xfId="29079"/>
    <cellStyle name="Normal 6 2 4 3 6 2" xfId="47693"/>
    <cellStyle name="Normal 6 2 4 3 7" xfId="10816"/>
    <cellStyle name="Normal 6 2 4 3 8" xfId="33362"/>
    <cellStyle name="Normal 6 2 4 4" xfId="3136"/>
    <cellStyle name="Normal 6 2 4 4 2" xfId="3137"/>
    <cellStyle name="Normal 6 2 4 4 2 2" xfId="9306"/>
    <cellStyle name="Normal 6 2 4 4 2 2 2" xfId="22851"/>
    <cellStyle name="Normal 6 2 4 4 2 2 2 2" xfId="41470"/>
    <cellStyle name="Normal 6 2 4 4 2 2 3" xfId="27136"/>
    <cellStyle name="Normal 6 2 4 4 2 2 3 2" xfId="45750"/>
    <cellStyle name="Normal 6 2 4 4 2 2 4" xfId="31420"/>
    <cellStyle name="Normal 6 2 4 4 2 2 4 2" xfId="50034"/>
    <cellStyle name="Normal 6 2 4 4 2 2 5" xfId="12333"/>
    <cellStyle name="Normal 6 2 4 4 2 2 6" xfId="34878"/>
    <cellStyle name="Normal 6 2 4 4 2 3" xfId="19984"/>
    <cellStyle name="Normal 6 2 4 4 2 3 2" xfId="38608"/>
    <cellStyle name="Normal 6 2 4 4 2 4" xfId="24798"/>
    <cellStyle name="Normal 6 2 4 4 2 4 2" xfId="43412"/>
    <cellStyle name="Normal 6 2 4 4 2 5" xfId="29082"/>
    <cellStyle name="Normal 6 2 4 4 2 5 2" xfId="47696"/>
    <cellStyle name="Normal 6 2 4 4 2 6" xfId="10819"/>
    <cellStyle name="Normal 6 2 4 4 2 7" xfId="33365"/>
    <cellStyle name="Normal 6 2 4 4 3" xfId="9305"/>
    <cellStyle name="Normal 6 2 4 4 3 2" xfId="22850"/>
    <cellStyle name="Normal 6 2 4 4 3 2 2" xfId="41469"/>
    <cellStyle name="Normal 6 2 4 4 3 3" xfId="27135"/>
    <cellStyle name="Normal 6 2 4 4 3 3 2" xfId="45749"/>
    <cellStyle name="Normal 6 2 4 4 3 4" xfId="31419"/>
    <cellStyle name="Normal 6 2 4 4 3 4 2" xfId="50033"/>
    <cellStyle name="Normal 6 2 4 4 3 5" xfId="12332"/>
    <cellStyle name="Normal 6 2 4 4 3 6" xfId="34877"/>
    <cellStyle name="Normal 6 2 4 4 4" xfId="19983"/>
    <cellStyle name="Normal 6 2 4 4 4 2" xfId="38607"/>
    <cellStyle name="Normal 6 2 4 4 5" xfId="24797"/>
    <cellStyle name="Normal 6 2 4 4 5 2" xfId="43411"/>
    <cellStyle name="Normal 6 2 4 4 6" xfId="29081"/>
    <cellStyle name="Normal 6 2 4 4 6 2" xfId="47695"/>
    <cellStyle name="Normal 6 2 4 4 7" xfId="10818"/>
    <cellStyle name="Normal 6 2 4 4 8" xfId="33364"/>
    <cellStyle name="Normal 6 2 4 5" xfId="3138"/>
    <cellStyle name="Normal 6 2 4 5 2" xfId="3139"/>
    <cellStyle name="Normal 6 2 4 5 2 2" xfId="9308"/>
    <cellStyle name="Normal 6 2 4 5 2 2 2" xfId="22853"/>
    <cellStyle name="Normal 6 2 4 5 2 2 2 2" xfId="41472"/>
    <cellStyle name="Normal 6 2 4 5 2 2 3" xfId="27138"/>
    <cellStyle name="Normal 6 2 4 5 2 2 3 2" xfId="45752"/>
    <cellStyle name="Normal 6 2 4 5 2 2 4" xfId="31422"/>
    <cellStyle name="Normal 6 2 4 5 2 2 4 2" xfId="50036"/>
    <cellStyle name="Normal 6 2 4 5 2 2 5" xfId="12335"/>
    <cellStyle name="Normal 6 2 4 5 2 2 6" xfId="34880"/>
    <cellStyle name="Normal 6 2 4 5 2 3" xfId="19986"/>
    <cellStyle name="Normal 6 2 4 5 2 3 2" xfId="38610"/>
    <cellStyle name="Normal 6 2 4 5 2 4" xfId="24800"/>
    <cellStyle name="Normal 6 2 4 5 2 4 2" xfId="43414"/>
    <cellStyle name="Normal 6 2 4 5 2 5" xfId="29084"/>
    <cellStyle name="Normal 6 2 4 5 2 5 2" xfId="47698"/>
    <cellStyle name="Normal 6 2 4 5 2 6" xfId="10821"/>
    <cellStyle name="Normal 6 2 4 5 2 7" xfId="33367"/>
    <cellStyle name="Normal 6 2 4 5 3" xfId="9307"/>
    <cellStyle name="Normal 6 2 4 5 3 2" xfId="22852"/>
    <cellStyle name="Normal 6 2 4 5 3 2 2" xfId="41471"/>
    <cellStyle name="Normal 6 2 4 5 3 3" xfId="27137"/>
    <cellStyle name="Normal 6 2 4 5 3 3 2" xfId="45751"/>
    <cellStyle name="Normal 6 2 4 5 3 4" xfId="31421"/>
    <cellStyle name="Normal 6 2 4 5 3 4 2" xfId="50035"/>
    <cellStyle name="Normal 6 2 4 5 3 5" xfId="12334"/>
    <cellStyle name="Normal 6 2 4 5 3 6" xfId="34879"/>
    <cellStyle name="Normal 6 2 4 5 4" xfId="19985"/>
    <cellStyle name="Normal 6 2 4 5 4 2" xfId="38609"/>
    <cellStyle name="Normal 6 2 4 5 5" xfId="24799"/>
    <cellStyle name="Normal 6 2 4 5 5 2" xfId="43413"/>
    <cellStyle name="Normal 6 2 4 5 6" xfId="29083"/>
    <cellStyle name="Normal 6 2 4 5 6 2" xfId="47697"/>
    <cellStyle name="Normal 6 2 4 5 7" xfId="10820"/>
    <cellStyle name="Normal 6 2 4 5 8" xfId="33366"/>
    <cellStyle name="Normal 6 2 4 6" xfId="3140"/>
    <cellStyle name="Normal 6 2 4 6 2" xfId="9309"/>
    <cellStyle name="Normal 6 2 4 6 2 2" xfId="22854"/>
    <cellStyle name="Normal 6 2 4 6 2 2 2" xfId="41473"/>
    <cellStyle name="Normal 6 2 4 6 2 3" xfId="27139"/>
    <cellStyle name="Normal 6 2 4 6 2 3 2" xfId="45753"/>
    <cellStyle name="Normal 6 2 4 6 2 4" xfId="31423"/>
    <cellStyle name="Normal 6 2 4 6 2 4 2" xfId="50037"/>
    <cellStyle name="Normal 6 2 4 6 2 5" xfId="12336"/>
    <cellStyle name="Normal 6 2 4 6 2 6" xfId="34881"/>
    <cellStyle name="Normal 6 2 4 6 3" xfId="19987"/>
    <cellStyle name="Normal 6 2 4 6 3 2" xfId="38611"/>
    <cellStyle name="Normal 6 2 4 6 4" xfId="24801"/>
    <cellStyle name="Normal 6 2 4 6 4 2" xfId="43415"/>
    <cellStyle name="Normal 6 2 4 6 5" xfId="29085"/>
    <cellStyle name="Normal 6 2 4 6 5 2" xfId="47699"/>
    <cellStyle name="Normal 6 2 4 6 6" xfId="10822"/>
    <cellStyle name="Normal 6 2 4 6 7" xfId="33368"/>
    <cellStyle name="Normal 6 2 4 7" xfId="3131"/>
    <cellStyle name="Normal 6 2 4 7 2" xfId="22845"/>
    <cellStyle name="Normal 6 2 4 7 2 2" xfId="41464"/>
    <cellStyle name="Normal 6 2 4 7 3" xfId="27130"/>
    <cellStyle name="Normal 6 2 4 7 3 2" xfId="45744"/>
    <cellStyle name="Normal 6 2 4 7 4" xfId="31414"/>
    <cellStyle name="Normal 6 2 4 7 4 2" xfId="50028"/>
    <cellStyle name="Normal 6 2 4 7 5" xfId="12327"/>
    <cellStyle name="Normal 6 2 4 7 6" xfId="34872"/>
    <cellStyle name="Normal 6 2 4 8" xfId="9300"/>
    <cellStyle name="Normal 6 2 4 8 2" xfId="19978"/>
    <cellStyle name="Normal 6 2 4 8 3" xfId="38602"/>
    <cellStyle name="Normal 6 2 4 9" xfId="24792"/>
    <cellStyle name="Normal 6 2 4 9 2" xfId="43406"/>
    <cellStyle name="Normal 6 2 5" xfId="225"/>
    <cellStyle name="Normal 6 2 5 10" xfId="29086"/>
    <cellStyle name="Normal 6 2 5 10 2" xfId="47700"/>
    <cellStyle name="Normal 6 2 5 11" xfId="10823"/>
    <cellStyle name="Normal 6 2 5 12" xfId="33369"/>
    <cellStyle name="Normal 6 2 5 2" xfId="339"/>
    <cellStyle name="Normal 6 2 5 2 2" xfId="3143"/>
    <cellStyle name="Normal 6 2 5 2 2 2" xfId="9312"/>
    <cellStyle name="Normal 6 2 5 2 2 2 2" xfId="22857"/>
    <cellStyle name="Normal 6 2 5 2 2 2 2 2" xfId="41476"/>
    <cellStyle name="Normal 6 2 5 2 2 2 3" xfId="27142"/>
    <cellStyle name="Normal 6 2 5 2 2 2 3 2" xfId="45756"/>
    <cellStyle name="Normal 6 2 5 2 2 2 4" xfId="31426"/>
    <cellStyle name="Normal 6 2 5 2 2 2 4 2" xfId="50040"/>
    <cellStyle name="Normal 6 2 5 2 2 2 5" xfId="12339"/>
    <cellStyle name="Normal 6 2 5 2 2 2 6" xfId="34884"/>
    <cellStyle name="Normal 6 2 5 2 2 3" xfId="19990"/>
    <cellStyle name="Normal 6 2 5 2 2 3 2" xfId="38614"/>
    <cellStyle name="Normal 6 2 5 2 2 4" xfId="24804"/>
    <cellStyle name="Normal 6 2 5 2 2 4 2" xfId="43418"/>
    <cellStyle name="Normal 6 2 5 2 2 5" xfId="29088"/>
    <cellStyle name="Normal 6 2 5 2 2 5 2" xfId="47702"/>
    <cellStyle name="Normal 6 2 5 2 2 6" xfId="10825"/>
    <cellStyle name="Normal 6 2 5 2 2 7" xfId="33371"/>
    <cellStyle name="Normal 6 2 5 2 3" xfId="3142"/>
    <cellStyle name="Normal 6 2 5 2 3 2" xfId="22856"/>
    <cellStyle name="Normal 6 2 5 2 3 2 2" xfId="41475"/>
    <cellStyle name="Normal 6 2 5 2 3 3" xfId="27141"/>
    <cellStyle name="Normal 6 2 5 2 3 3 2" xfId="45755"/>
    <cellStyle name="Normal 6 2 5 2 3 4" xfId="31425"/>
    <cellStyle name="Normal 6 2 5 2 3 4 2" xfId="50039"/>
    <cellStyle name="Normal 6 2 5 2 3 5" xfId="12338"/>
    <cellStyle name="Normal 6 2 5 2 3 6" xfId="34883"/>
    <cellStyle name="Normal 6 2 5 2 4" xfId="9311"/>
    <cellStyle name="Normal 6 2 5 2 4 2" xfId="19989"/>
    <cellStyle name="Normal 6 2 5 2 4 3" xfId="38613"/>
    <cellStyle name="Normal 6 2 5 2 5" xfId="24803"/>
    <cellStyle name="Normal 6 2 5 2 5 2" xfId="43417"/>
    <cellStyle name="Normal 6 2 5 2 6" xfId="29087"/>
    <cellStyle name="Normal 6 2 5 2 6 2" xfId="47701"/>
    <cellStyle name="Normal 6 2 5 2 7" xfId="10824"/>
    <cellStyle name="Normal 6 2 5 2 8" xfId="33370"/>
    <cellStyle name="Normal 6 2 5 3" xfId="3144"/>
    <cellStyle name="Normal 6 2 5 3 2" xfId="3145"/>
    <cellStyle name="Normal 6 2 5 3 2 2" xfId="9314"/>
    <cellStyle name="Normal 6 2 5 3 2 2 2" xfId="22859"/>
    <cellStyle name="Normal 6 2 5 3 2 2 2 2" xfId="41478"/>
    <cellStyle name="Normal 6 2 5 3 2 2 3" xfId="27144"/>
    <cellStyle name="Normal 6 2 5 3 2 2 3 2" xfId="45758"/>
    <cellStyle name="Normal 6 2 5 3 2 2 4" xfId="31428"/>
    <cellStyle name="Normal 6 2 5 3 2 2 4 2" xfId="50042"/>
    <cellStyle name="Normal 6 2 5 3 2 2 5" xfId="12341"/>
    <cellStyle name="Normal 6 2 5 3 2 2 6" xfId="34886"/>
    <cellStyle name="Normal 6 2 5 3 2 3" xfId="19992"/>
    <cellStyle name="Normal 6 2 5 3 2 3 2" xfId="38616"/>
    <cellStyle name="Normal 6 2 5 3 2 4" xfId="24806"/>
    <cellStyle name="Normal 6 2 5 3 2 4 2" xfId="43420"/>
    <cellStyle name="Normal 6 2 5 3 2 5" xfId="29090"/>
    <cellStyle name="Normal 6 2 5 3 2 5 2" xfId="47704"/>
    <cellStyle name="Normal 6 2 5 3 2 6" xfId="10827"/>
    <cellStyle name="Normal 6 2 5 3 2 7" xfId="33373"/>
    <cellStyle name="Normal 6 2 5 3 3" xfId="9313"/>
    <cellStyle name="Normal 6 2 5 3 3 2" xfId="22858"/>
    <cellStyle name="Normal 6 2 5 3 3 2 2" xfId="41477"/>
    <cellStyle name="Normal 6 2 5 3 3 3" xfId="27143"/>
    <cellStyle name="Normal 6 2 5 3 3 3 2" xfId="45757"/>
    <cellStyle name="Normal 6 2 5 3 3 4" xfId="31427"/>
    <cellStyle name="Normal 6 2 5 3 3 4 2" xfId="50041"/>
    <cellStyle name="Normal 6 2 5 3 3 5" xfId="12340"/>
    <cellStyle name="Normal 6 2 5 3 3 6" xfId="34885"/>
    <cellStyle name="Normal 6 2 5 3 4" xfId="19991"/>
    <cellStyle name="Normal 6 2 5 3 4 2" xfId="38615"/>
    <cellStyle name="Normal 6 2 5 3 5" xfId="24805"/>
    <cellStyle name="Normal 6 2 5 3 5 2" xfId="43419"/>
    <cellStyle name="Normal 6 2 5 3 6" xfId="29089"/>
    <cellStyle name="Normal 6 2 5 3 6 2" xfId="47703"/>
    <cellStyle name="Normal 6 2 5 3 7" xfId="10826"/>
    <cellStyle name="Normal 6 2 5 3 8" xfId="33372"/>
    <cellStyle name="Normal 6 2 5 4" xfId="3146"/>
    <cellStyle name="Normal 6 2 5 4 2" xfId="3147"/>
    <cellStyle name="Normal 6 2 5 4 2 2" xfId="9316"/>
    <cellStyle name="Normal 6 2 5 4 2 2 2" xfId="22861"/>
    <cellStyle name="Normal 6 2 5 4 2 2 2 2" xfId="41480"/>
    <cellStyle name="Normal 6 2 5 4 2 2 3" xfId="27146"/>
    <cellStyle name="Normal 6 2 5 4 2 2 3 2" xfId="45760"/>
    <cellStyle name="Normal 6 2 5 4 2 2 4" xfId="31430"/>
    <cellStyle name="Normal 6 2 5 4 2 2 4 2" xfId="50044"/>
    <cellStyle name="Normal 6 2 5 4 2 2 5" xfId="12343"/>
    <cellStyle name="Normal 6 2 5 4 2 2 6" xfId="34888"/>
    <cellStyle name="Normal 6 2 5 4 2 3" xfId="19994"/>
    <cellStyle name="Normal 6 2 5 4 2 3 2" xfId="38618"/>
    <cellStyle name="Normal 6 2 5 4 2 4" xfId="24808"/>
    <cellStyle name="Normal 6 2 5 4 2 4 2" xfId="43422"/>
    <cellStyle name="Normal 6 2 5 4 2 5" xfId="29092"/>
    <cellStyle name="Normal 6 2 5 4 2 5 2" xfId="47706"/>
    <cellStyle name="Normal 6 2 5 4 2 6" xfId="10829"/>
    <cellStyle name="Normal 6 2 5 4 2 7" xfId="33375"/>
    <cellStyle name="Normal 6 2 5 4 3" xfId="9315"/>
    <cellStyle name="Normal 6 2 5 4 3 2" xfId="22860"/>
    <cellStyle name="Normal 6 2 5 4 3 2 2" xfId="41479"/>
    <cellStyle name="Normal 6 2 5 4 3 3" xfId="27145"/>
    <cellStyle name="Normal 6 2 5 4 3 3 2" xfId="45759"/>
    <cellStyle name="Normal 6 2 5 4 3 4" xfId="31429"/>
    <cellStyle name="Normal 6 2 5 4 3 4 2" xfId="50043"/>
    <cellStyle name="Normal 6 2 5 4 3 5" xfId="12342"/>
    <cellStyle name="Normal 6 2 5 4 3 6" xfId="34887"/>
    <cellStyle name="Normal 6 2 5 4 4" xfId="19993"/>
    <cellStyle name="Normal 6 2 5 4 4 2" xfId="38617"/>
    <cellStyle name="Normal 6 2 5 4 5" xfId="24807"/>
    <cellStyle name="Normal 6 2 5 4 5 2" xfId="43421"/>
    <cellStyle name="Normal 6 2 5 4 6" xfId="29091"/>
    <cellStyle name="Normal 6 2 5 4 6 2" xfId="47705"/>
    <cellStyle name="Normal 6 2 5 4 7" xfId="10828"/>
    <cellStyle name="Normal 6 2 5 4 8" xfId="33374"/>
    <cellStyle name="Normal 6 2 5 5" xfId="3148"/>
    <cellStyle name="Normal 6 2 5 5 2" xfId="3149"/>
    <cellStyle name="Normal 6 2 5 5 2 2" xfId="9318"/>
    <cellStyle name="Normal 6 2 5 5 2 2 2" xfId="22863"/>
    <cellStyle name="Normal 6 2 5 5 2 2 2 2" xfId="41482"/>
    <cellStyle name="Normal 6 2 5 5 2 2 3" xfId="27148"/>
    <cellStyle name="Normal 6 2 5 5 2 2 3 2" xfId="45762"/>
    <cellStyle name="Normal 6 2 5 5 2 2 4" xfId="31432"/>
    <cellStyle name="Normal 6 2 5 5 2 2 4 2" xfId="50046"/>
    <cellStyle name="Normal 6 2 5 5 2 2 5" xfId="12345"/>
    <cellStyle name="Normal 6 2 5 5 2 2 6" xfId="34890"/>
    <cellStyle name="Normal 6 2 5 5 2 3" xfId="19996"/>
    <cellStyle name="Normal 6 2 5 5 2 3 2" xfId="38620"/>
    <cellStyle name="Normal 6 2 5 5 2 4" xfId="24810"/>
    <cellStyle name="Normal 6 2 5 5 2 4 2" xfId="43424"/>
    <cellStyle name="Normal 6 2 5 5 2 5" xfId="29094"/>
    <cellStyle name="Normal 6 2 5 5 2 5 2" xfId="47708"/>
    <cellStyle name="Normal 6 2 5 5 2 6" xfId="10831"/>
    <cellStyle name="Normal 6 2 5 5 2 7" xfId="33377"/>
    <cellStyle name="Normal 6 2 5 5 3" xfId="9317"/>
    <cellStyle name="Normal 6 2 5 5 3 2" xfId="22862"/>
    <cellStyle name="Normal 6 2 5 5 3 2 2" xfId="41481"/>
    <cellStyle name="Normal 6 2 5 5 3 3" xfId="27147"/>
    <cellStyle name="Normal 6 2 5 5 3 3 2" xfId="45761"/>
    <cellStyle name="Normal 6 2 5 5 3 4" xfId="31431"/>
    <cellStyle name="Normal 6 2 5 5 3 4 2" xfId="50045"/>
    <cellStyle name="Normal 6 2 5 5 3 5" xfId="12344"/>
    <cellStyle name="Normal 6 2 5 5 3 6" xfId="34889"/>
    <cellStyle name="Normal 6 2 5 5 4" xfId="19995"/>
    <cellStyle name="Normal 6 2 5 5 4 2" xfId="38619"/>
    <cellStyle name="Normal 6 2 5 5 5" xfId="24809"/>
    <cellStyle name="Normal 6 2 5 5 5 2" xfId="43423"/>
    <cellStyle name="Normal 6 2 5 5 6" xfId="29093"/>
    <cellStyle name="Normal 6 2 5 5 6 2" xfId="47707"/>
    <cellStyle name="Normal 6 2 5 5 7" xfId="10830"/>
    <cellStyle name="Normal 6 2 5 5 8" xfId="33376"/>
    <cellStyle name="Normal 6 2 5 6" xfId="3150"/>
    <cellStyle name="Normal 6 2 5 6 2" xfId="9319"/>
    <cellStyle name="Normal 6 2 5 6 2 2" xfId="22864"/>
    <cellStyle name="Normal 6 2 5 6 2 2 2" xfId="41483"/>
    <cellStyle name="Normal 6 2 5 6 2 3" xfId="27149"/>
    <cellStyle name="Normal 6 2 5 6 2 3 2" xfId="45763"/>
    <cellStyle name="Normal 6 2 5 6 2 4" xfId="31433"/>
    <cellStyle name="Normal 6 2 5 6 2 4 2" xfId="50047"/>
    <cellStyle name="Normal 6 2 5 6 2 5" xfId="12346"/>
    <cellStyle name="Normal 6 2 5 6 2 6" xfId="34891"/>
    <cellStyle name="Normal 6 2 5 6 3" xfId="19997"/>
    <cellStyle name="Normal 6 2 5 6 3 2" xfId="38621"/>
    <cellStyle name="Normal 6 2 5 6 4" xfId="24811"/>
    <cellStyle name="Normal 6 2 5 6 4 2" xfId="43425"/>
    <cellStyle name="Normal 6 2 5 6 5" xfId="29095"/>
    <cellStyle name="Normal 6 2 5 6 5 2" xfId="47709"/>
    <cellStyle name="Normal 6 2 5 6 6" xfId="10832"/>
    <cellStyle name="Normal 6 2 5 6 7" xfId="33378"/>
    <cellStyle name="Normal 6 2 5 7" xfId="3141"/>
    <cellStyle name="Normal 6 2 5 7 2" xfId="22855"/>
    <cellStyle name="Normal 6 2 5 7 2 2" xfId="41474"/>
    <cellStyle name="Normal 6 2 5 7 3" xfId="27140"/>
    <cellStyle name="Normal 6 2 5 7 3 2" xfId="45754"/>
    <cellStyle name="Normal 6 2 5 7 4" xfId="31424"/>
    <cellStyle name="Normal 6 2 5 7 4 2" xfId="50038"/>
    <cellStyle name="Normal 6 2 5 7 5" xfId="12337"/>
    <cellStyle name="Normal 6 2 5 7 6" xfId="34882"/>
    <cellStyle name="Normal 6 2 5 8" xfId="9310"/>
    <cellStyle name="Normal 6 2 5 8 2" xfId="19988"/>
    <cellStyle name="Normal 6 2 5 8 3" xfId="38612"/>
    <cellStyle name="Normal 6 2 5 9" xfId="24802"/>
    <cellStyle name="Normal 6 2 5 9 2" xfId="43416"/>
    <cellStyle name="Normal 6 2 6" xfId="333"/>
    <cellStyle name="Normal 6 2 6 10" xfId="29096"/>
    <cellStyle name="Normal 6 2 6 10 2" xfId="47710"/>
    <cellStyle name="Normal 6 2 6 11" xfId="10833"/>
    <cellStyle name="Normal 6 2 6 12" xfId="33379"/>
    <cellStyle name="Normal 6 2 6 2" xfId="3152"/>
    <cellStyle name="Normal 6 2 6 2 2" xfId="3153"/>
    <cellStyle name="Normal 6 2 6 2 2 2" xfId="9322"/>
    <cellStyle name="Normal 6 2 6 2 2 2 2" xfId="22867"/>
    <cellStyle name="Normal 6 2 6 2 2 2 2 2" xfId="41486"/>
    <cellStyle name="Normal 6 2 6 2 2 2 3" xfId="27152"/>
    <cellStyle name="Normal 6 2 6 2 2 2 3 2" xfId="45766"/>
    <cellStyle name="Normal 6 2 6 2 2 2 4" xfId="31436"/>
    <cellStyle name="Normal 6 2 6 2 2 2 4 2" xfId="50050"/>
    <cellStyle name="Normal 6 2 6 2 2 2 5" xfId="12349"/>
    <cellStyle name="Normal 6 2 6 2 2 2 6" xfId="34894"/>
    <cellStyle name="Normal 6 2 6 2 2 3" xfId="20000"/>
    <cellStyle name="Normal 6 2 6 2 2 3 2" xfId="38624"/>
    <cellStyle name="Normal 6 2 6 2 2 4" xfId="24814"/>
    <cellStyle name="Normal 6 2 6 2 2 4 2" xfId="43428"/>
    <cellStyle name="Normal 6 2 6 2 2 5" xfId="29098"/>
    <cellStyle name="Normal 6 2 6 2 2 5 2" xfId="47712"/>
    <cellStyle name="Normal 6 2 6 2 2 6" xfId="10835"/>
    <cellStyle name="Normal 6 2 6 2 2 7" xfId="33381"/>
    <cellStyle name="Normal 6 2 6 2 3" xfId="9321"/>
    <cellStyle name="Normal 6 2 6 2 3 2" xfId="22866"/>
    <cellStyle name="Normal 6 2 6 2 3 2 2" xfId="41485"/>
    <cellStyle name="Normal 6 2 6 2 3 3" xfId="27151"/>
    <cellStyle name="Normal 6 2 6 2 3 3 2" xfId="45765"/>
    <cellStyle name="Normal 6 2 6 2 3 4" xfId="31435"/>
    <cellStyle name="Normal 6 2 6 2 3 4 2" xfId="50049"/>
    <cellStyle name="Normal 6 2 6 2 3 5" xfId="12348"/>
    <cellStyle name="Normal 6 2 6 2 3 6" xfId="34893"/>
    <cellStyle name="Normal 6 2 6 2 4" xfId="19999"/>
    <cellStyle name="Normal 6 2 6 2 4 2" xfId="38623"/>
    <cellStyle name="Normal 6 2 6 2 5" xfId="24813"/>
    <cellStyle name="Normal 6 2 6 2 5 2" xfId="43427"/>
    <cellStyle name="Normal 6 2 6 2 6" xfId="29097"/>
    <cellStyle name="Normal 6 2 6 2 6 2" xfId="47711"/>
    <cellStyle name="Normal 6 2 6 2 7" xfId="10834"/>
    <cellStyle name="Normal 6 2 6 2 8" xfId="33380"/>
    <cellStyle name="Normal 6 2 6 3" xfId="3154"/>
    <cellStyle name="Normal 6 2 6 3 2" xfId="3155"/>
    <cellStyle name="Normal 6 2 6 3 2 2" xfId="9324"/>
    <cellStyle name="Normal 6 2 6 3 2 2 2" xfId="22869"/>
    <cellStyle name="Normal 6 2 6 3 2 2 2 2" xfId="41488"/>
    <cellStyle name="Normal 6 2 6 3 2 2 3" xfId="27154"/>
    <cellStyle name="Normal 6 2 6 3 2 2 3 2" xfId="45768"/>
    <cellStyle name="Normal 6 2 6 3 2 2 4" xfId="31438"/>
    <cellStyle name="Normal 6 2 6 3 2 2 4 2" xfId="50052"/>
    <cellStyle name="Normal 6 2 6 3 2 2 5" xfId="12351"/>
    <cellStyle name="Normal 6 2 6 3 2 2 6" xfId="34896"/>
    <cellStyle name="Normal 6 2 6 3 2 3" xfId="20002"/>
    <cellStyle name="Normal 6 2 6 3 2 3 2" xfId="38626"/>
    <cellStyle name="Normal 6 2 6 3 2 4" xfId="24816"/>
    <cellStyle name="Normal 6 2 6 3 2 4 2" xfId="43430"/>
    <cellStyle name="Normal 6 2 6 3 2 5" xfId="29100"/>
    <cellStyle name="Normal 6 2 6 3 2 5 2" xfId="47714"/>
    <cellStyle name="Normal 6 2 6 3 2 6" xfId="10837"/>
    <cellStyle name="Normal 6 2 6 3 2 7" xfId="33383"/>
    <cellStyle name="Normal 6 2 6 3 3" xfId="9323"/>
    <cellStyle name="Normal 6 2 6 3 3 2" xfId="22868"/>
    <cellStyle name="Normal 6 2 6 3 3 2 2" xfId="41487"/>
    <cellStyle name="Normal 6 2 6 3 3 3" xfId="27153"/>
    <cellStyle name="Normal 6 2 6 3 3 3 2" xfId="45767"/>
    <cellStyle name="Normal 6 2 6 3 3 4" xfId="31437"/>
    <cellStyle name="Normal 6 2 6 3 3 4 2" xfId="50051"/>
    <cellStyle name="Normal 6 2 6 3 3 5" xfId="12350"/>
    <cellStyle name="Normal 6 2 6 3 3 6" xfId="34895"/>
    <cellStyle name="Normal 6 2 6 3 4" xfId="20001"/>
    <cellStyle name="Normal 6 2 6 3 4 2" xfId="38625"/>
    <cellStyle name="Normal 6 2 6 3 5" xfId="24815"/>
    <cellStyle name="Normal 6 2 6 3 5 2" xfId="43429"/>
    <cellStyle name="Normal 6 2 6 3 6" xfId="29099"/>
    <cellStyle name="Normal 6 2 6 3 6 2" xfId="47713"/>
    <cellStyle name="Normal 6 2 6 3 7" xfId="10836"/>
    <cellStyle name="Normal 6 2 6 3 8" xfId="33382"/>
    <cellStyle name="Normal 6 2 6 4" xfId="3156"/>
    <cellStyle name="Normal 6 2 6 4 2" xfId="3157"/>
    <cellStyle name="Normal 6 2 6 4 2 2" xfId="9326"/>
    <cellStyle name="Normal 6 2 6 4 2 2 2" xfId="22871"/>
    <cellStyle name="Normal 6 2 6 4 2 2 2 2" xfId="41490"/>
    <cellStyle name="Normal 6 2 6 4 2 2 3" xfId="27156"/>
    <cellStyle name="Normal 6 2 6 4 2 2 3 2" xfId="45770"/>
    <cellStyle name="Normal 6 2 6 4 2 2 4" xfId="31440"/>
    <cellStyle name="Normal 6 2 6 4 2 2 4 2" xfId="50054"/>
    <cellStyle name="Normal 6 2 6 4 2 2 5" xfId="12353"/>
    <cellStyle name="Normal 6 2 6 4 2 2 6" xfId="34898"/>
    <cellStyle name="Normal 6 2 6 4 2 3" xfId="20004"/>
    <cellStyle name="Normal 6 2 6 4 2 3 2" xfId="38628"/>
    <cellStyle name="Normal 6 2 6 4 2 4" xfId="24818"/>
    <cellStyle name="Normal 6 2 6 4 2 4 2" xfId="43432"/>
    <cellStyle name="Normal 6 2 6 4 2 5" xfId="29102"/>
    <cellStyle name="Normal 6 2 6 4 2 5 2" xfId="47716"/>
    <cellStyle name="Normal 6 2 6 4 2 6" xfId="10839"/>
    <cellStyle name="Normal 6 2 6 4 2 7" xfId="33385"/>
    <cellStyle name="Normal 6 2 6 4 3" xfId="9325"/>
    <cellStyle name="Normal 6 2 6 4 3 2" xfId="22870"/>
    <cellStyle name="Normal 6 2 6 4 3 2 2" xfId="41489"/>
    <cellStyle name="Normal 6 2 6 4 3 3" xfId="27155"/>
    <cellStyle name="Normal 6 2 6 4 3 3 2" xfId="45769"/>
    <cellStyle name="Normal 6 2 6 4 3 4" xfId="31439"/>
    <cellStyle name="Normal 6 2 6 4 3 4 2" xfId="50053"/>
    <cellStyle name="Normal 6 2 6 4 3 5" xfId="12352"/>
    <cellStyle name="Normal 6 2 6 4 3 6" xfId="34897"/>
    <cellStyle name="Normal 6 2 6 4 4" xfId="20003"/>
    <cellStyle name="Normal 6 2 6 4 4 2" xfId="38627"/>
    <cellStyle name="Normal 6 2 6 4 5" xfId="24817"/>
    <cellStyle name="Normal 6 2 6 4 5 2" xfId="43431"/>
    <cellStyle name="Normal 6 2 6 4 6" xfId="29101"/>
    <cellStyle name="Normal 6 2 6 4 6 2" xfId="47715"/>
    <cellStyle name="Normal 6 2 6 4 7" xfId="10838"/>
    <cellStyle name="Normal 6 2 6 4 8" xfId="33384"/>
    <cellStyle name="Normal 6 2 6 5" xfId="3158"/>
    <cellStyle name="Normal 6 2 6 5 2" xfId="3159"/>
    <cellStyle name="Normal 6 2 6 5 2 2" xfId="9328"/>
    <cellStyle name="Normal 6 2 6 5 2 2 2" xfId="22873"/>
    <cellStyle name="Normal 6 2 6 5 2 2 2 2" xfId="41492"/>
    <cellStyle name="Normal 6 2 6 5 2 2 3" xfId="27158"/>
    <cellStyle name="Normal 6 2 6 5 2 2 3 2" xfId="45772"/>
    <cellStyle name="Normal 6 2 6 5 2 2 4" xfId="31442"/>
    <cellStyle name="Normal 6 2 6 5 2 2 4 2" xfId="50056"/>
    <cellStyle name="Normal 6 2 6 5 2 2 5" xfId="12355"/>
    <cellStyle name="Normal 6 2 6 5 2 2 6" xfId="34900"/>
    <cellStyle name="Normal 6 2 6 5 2 3" xfId="20006"/>
    <cellStyle name="Normal 6 2 6 5 2 3 2" xfId="38630"/>
    <cellStyle name="Normal 6 2 6 5 2 4" xfId="24820"/>
    <cellStyle name="Normal 6 2 6 5 2 4 2" xfId="43434"/>
    <cellStyle name="Normal 6 2 6 5 2 5" xfId="29104"/>
    <cellStyle name="Normal 6 2 6 5 2 5 2" xfId="47718"/>
    <cellStyle name="Normal 6 2 6 5 2 6" xfId="10841"/>
    <cellStyle name="Normal 6 2 6 5 2 7" xfId="33387"/>
    <cellStyle name="Normal 6 2 6 5 3" xfId="9327"/>
    <cellStyle name="Normal 6 2 6 5 3 2" xfId="22872"/>
    <cellStyle name="Normal 6 2 6 5 3 2 2" xfId="41491"/>
    <cellStyle name="Normal 6 2 6 5 3 3" xfId="27157"/>
    <cellStyle name="Normal 6 2 6 5 3 3 2" xfId="45771"/>
    <cellStyle name="Normal 6 2 6 5 3 4" xfId="31441"/>
    <cellStyle name="Normal 6 2 6 5 3 4 2" xfId="50055"/>
    <cellStyle name="Normal 6 2 6 5 3 5" xfId="12354"/>
    <cellStyle name="Normal 6 2 6 5 3 6" xfId="34899"/>
    <cellStyle name="Normal 6 2 6 5 4" xfId="20005"/>
    <cellStyle name="Normal 6 2 6 5 4 2" xfId="38629"/>
    <cellStyle name="Normal 6 2 6 5 5" xfId="24819"/>
    <cellStyle name="Normal 6 2 6 5 5 2" xfId="43433"/>
    <cellStyle name="Normal 6 2 6 5 6" xfId="29103"/>
    <cellStyle name="Normal 6 2 6 5 6 2" xfId="47717"/>
    <cellStyle name="Normal 6 2 6 5 7" xfId="10840"/>
    <cellStyle name="Normal 6 2 6 5 8" xfId="33386"/>
    <cellStyle name="Normal 6 2 6 6" xfId="3160"/>
    <cellStyle name="Normal 6 2 6 6 2" xfId="9329"/>
    <cellStyle name="Normal 6 2 6 6 2 2" xfId="22874"/>
    <cellStyle name="Normal 6 2 6 6 2 2 2" xfId="41493"/>
    <cellStyle name="Normal 6 2 6 6 2 3" xfId="27159"/>
    <cellStyle name="Normal 6 2 6 6 2 3 2" xfId="45773"/>
    <cellStyle name="Normal 6 2 6 6 2 4" xfId="31443"/>
    <cellStyle name="Normal 6 2 6 6 2 4 2" xfId="50057"/>
    <cellStyle name="Normal 6 2 6 6 2 5" xfId="12356"/>
    <cellStyle name="Normal 6 2 6 6 2 6" xfId="34901"/>
    <cellStyle name="Normal 6 2 6 6 3" xfId="20007"/>
    <cellStyle name="Normal 6 2 6 6 3 2" xfId="38631"/>
    <cellStyle name="Normal 6 2 6 6 4" xfId="24821"/>
    <cellStyle name="Normal 6 2 6 6 4 2" xfId="43435"/>
    <cellStyle name="Normal 6 2 6 6 5" xfId="29105"/>
    <cellStyle name="Normal 6 2 6 6 5 2" xfId="47719"/>
    <cellStyle name="Normal 6 2 6 6 6" xfId="10842"/>
    <cellStyle name="Normal 6 2 6 6 7" xfId="33388"/>
    <cellStyle name="Normal 6 2 6 7" xfId="3151"/>
    <cellStyle name="Normal 6 2 6 7 2" xfId="22865"/>
    <cellStyle name="Normal 6 2 6 7 2 2" xfId="41484"/>
    <cellStyle name="Normal 6 2 6 7 3" xfId="27150"/>
    <cellStyle name="Normal 6 2 6 7 3 2" xfId="45764"/>
    <cellStyle name="Normal 6 2 6 7 4" xfId="31434"/>
    <cellStyle name="Normal 6 2 6 7 4 2" xfId="50048"/>
    <cellStyle name="Normal 6 2 6 7 5" xfId="12347"/>
    <cellStyle name="Normal 6 2 6 7 6" xfId="34892"/>
    <cellStyle name="Normal 6 2 6 8" xfId="9320"/>
    <cellStyle name="Normal 6 2 6 8 2" xfId="19998"/>
    <cellStyle name="Normal 6 2 6 8 3" xfId="38622"/>
    <cellStyle name="Normal 6 2 6 9" xfId="24812"/>
    <cellStyle name="Normal 6 2 6 9 2" xfId="43426"/>
    <cellStyle name="Normal 6 2 7" xfId="3161"/>
    <cellStyle name="Normal 6 2 7 10" xfId="10843"/>
    <cellStyle name="Normal 6 2 7 11" xfId="33389"/>
    <cellStyle name="Normal 6 2 7 2" xfId="3162"/>
    <cellStyle name="Normal 6 2 7 2 2" xfId="3163"/>
    <cellStyle name="Normal 6 2 7 2 2 2" xfId="9332"/>
    <cellStyle name="Normal 6 2 7 2 2 2 2" xfId="22877"/>
    <cellStyle name="Normal 6 2 7 2 2 2 2 2" xfId="41496"/>
    <cellStyle name="Normal 6 2 7 2 2 2 3" xfId="27162"/>
    <cellStyle name="Normal 6 2 7 2 2 2 3 2" xfId="45776"/>
    <cellStyle name="Normal 6 2 7 2 2 2 4" xfId="31446"/>
    <cellStyle name="Normal 6 2 7 2 2 2 4 2" xfId="50060"/>
    <cellStyle name="Normal 6 2 7 2 2 2 5" xfId="12359"/>
    <cellStyle name="Normal 6 2 7 2 2 2 6" xfId="34904"/>
    <cellStyle name="Normal 6 2 7 2 2 3" xfId="20010"/>
    <cellStyle name="Normal 6 2 7 2 2 3 2" xfId="38634"/>
    <cellStyle name="Normal 6 2 7 2 2 4" xfId="24824"/>
    <cellStyle name="Normal 6 2 7 2 2 4 2" xfId="43438"/>
    <cellStyle name="Normal 6 2 7 2 2 5" xfId="29108"/>
    <cellStyle name="Normal 6 2 7 2 2 5 2" xfId="47722"/>
    <cellStyle name="Normal 6 2 7 2 2 6" xfId="10845"/>
    <cellStyle name="Normal 6 2 7 2 2 7" xfId="33391"/>
    <cellStyle name="Normal 6 2 7 2 3" xfId="9331"/>
    <cellStyle name="Normal 6 2 7 2 3 2" xfId="22876"/>
    <cellStyle name="Normal 6 2 7 2 3 2 2" xfId="41495"/>
    <cellStyle name="Normal 6 2 7 2 3 3" xfId="27161"/>
    <cellStyle name="Normal 6 2 7 2 3 3 2" xfId="45775"/>
    <cellStyle name="Normal 6 2 7 2 3 4" xfId="31445"/>
    <cellStyle name="Normal 6 2 7 2 3 4 2" xfId="50059"/>
    <cellStyle name="Normal 6 2 7 2 3 5" xfId="12358"/>
    <cellStyle name="Normal 6 2 7 2 3 6" xfId="34903"/>
    <cellStyle name="Normal 6 2 7 2 4" xfId="20009"/>
    <cellStyle name="Normal 6 2 7 2 4 2" xfId="38633"/>
    <cellStyle name="Normal 6 2 7 2 5" xfId="24823"/>
    <cellStyle name="Normal 6 2 7 2 5 2" xfId="43437"/>
    <cellStyle name="Normal 6 2 7 2 6" xfId="29107"/>
    <cellStyle name="Normal 6 2 7 2 6 2" xfId="47721"/>
    <cellStyle name="Normal 6 2 7 2 7" xfId="10844"/>
    <cellStyle name="Normal 6 2 7 2 8" xfId="33390"/>
    <cellStyle name="Normal 6 2 7 3" xfId="3164"/>
    <cellStyle name="Normal 6 2 7 3 2" xfId="3165"/>
    <cellStyle name="Normal 6 2 7 3 2 2" xfId="9334"/>
    <cellStyle name="Normal 6 2 7 3 2 2 2" xfId="22879"/>
    <cellStyle name="Normal 6 2 7 3 2 2 2 2" xfId="41498"/>
    <cellStyle name="Normal 6 2 7 3 2 2 3" xfId="27164"/>
    <cellStyle name="Normal 6 2 7 3 2 2 3 2" xfId="45778"/>
    <cellStyle name="Normal 6 2 7 3 2 2 4" xfId="31448"/>
    <cellStyle name="Normal 6 2 7 3 2 2 4 2" xfId="50062"/>
    <cellStyle name="Normal 6 2 7 3 2 2 5" xfId="12361"/>
    <cellStyle name="Normal 6 2 7 3 2 2 6" xfId="34906"/>
    <cellStyle name="Normal 6 2 7 3 2 3" xfId="20012"/>
    <cellStyle name="Normal 6 2 7 3 2 3 2" xfId="38636"/>
    <cellStyle name="Normal 6 2 7 3 2 4" xfId="24826"/>
    <cellStyle name="Normal 6 2 7 3 2 4 2" xfId="43440"/>
    <cellStyle name="Normal 6 2 7 3 2 5" xfId="29110"/>
    <cellStyle name="Normal 6 2 7 3 2 5 2" xfId="47724"/>
    <cellStyle name="Normal 6 2 7 3 2 6" xfId="10847"/>
    <cellStyle name="Normal 6 2 7 3 2 7" xfId="33393"/>
    <cellStyle name="Normal 6 2 7 3 3" xfId="9333"/>
    <cellStyle name="Normal 6 2 7 3 3 2" xfId="22878"/>
    <cellStyle name="Normal 6 2 7 3 3 2 2" xfId="41497"/>
    <cellStyle name="Normal 6 2 7 3 3 3" xfId="27163"/>
    <cellStyle name="Normal 6 2 7 3 3 3 2" xfId="45777"/>
    <cellStyle name="Normal 6 2 7 3 3 4" xfId="31447"/>
    <cellStyle name="Normal 6 2 7 3 3 4 2" xfId="50061"/>
    <cellStyle name="Normal 6 2 7 3 3 5" xfId="12360"/>
    <cellStyle name="Normal 6 2 7 3 3 6" xfId="34905"/>
    <cellStyle name="Normal 6 2 7 3 4" xfId="20011"/>
    <cellStyle name="Normal 6 2 7 3 4 2" xfId="38635"/>
    <cellStyle name="Normal 6 2 7 3 5" xfId="24825"/>
    <cellStyle name="Normal 6 2 7 3 5 2" xfId="43439"/>
    <cellStyle name="Normal 6 2 7 3 6" xfId="29109"/>
    <cellStyle name="Normal 6 2 7 3 6 2" xfId="47723"/>
    <cellStyle name="Normal 6 2 7 3 7" xfId="10846"/>
    <cellStyle name="Normal 6 2 7 3 8" xfId="33392"/>
    <cellStyle name="Normal 6 2 7 4" xfId="3166"/>
    <cellStyle name="Normal 6 2 7 4 2" xfId="3167"/>
    <cellStyle name="Normal 6 2 7 4 2 2" xfId="9336"/>
    <cellStyle name="Normal 6 2 7 4 2 2 2" xfId="22881"/>
    <cellStyle name="Normal 6 2 7 4 2 2 2 2" xfId="41500"/>
    <cellStyle name="Normal 6 2 7 4 2 2 3" xfId="27166"/>
    <cellStyle name="Normal 6 2 7 4 2 2 3 2" xfId="45780"/>
    <cellStyle name="Normal 6 2 7 4 2 2 4" xfId="31450"/>
    <cellStyle name="Normal 6 2 7 4 2 2 4 2" xfId="50064"/>
    <cellStyle name="Normal 6 2 7 4 2 2 5" xfId="12363"/>
    <cellStyle name="Normal 6 2 7 4 2 2 6" xfId="34908"/>
    <cellStyle name="Normal 6 2 7 4 2 3" xfId="20014"/>
    <cellStyle name="Normal 6 2 7 4 2 3 2" xfId="38638"/>
    <cellStyle name="Normal 6 2 7 4 2 4" xfId="24828"/>
    <cellStyle name="Normal 6 2 7 4 2 4 2" xfId="43442"/>
    <cellStyle name="Normal 6 2 7 4 2 5" xfId="29112"/>
    <cellStyle name="Normal 6 2 7 4 2 5 2" xfId="47726"/>
    <cellStyle name="Normal 6 2 7 4 2 6" xfId="10849"/>
    <cellStyle name="Normal 6 2 7 4 2 7" xfId="33395"/>
    <cellStyle name="Normal 6 2 7 4 3" xfId="9335"/>
    <cellStyle name="Normal 6 2 7 4 3 2" xfId="22880"/>
    <cellStyle name="Normal 6 2 7 4 3 2 2" xfId="41499"/>
    <cellStyle name="Normal 6 2 7 4 3 3" xfId="27165"/>
    <cellStyle name="Normal 6 2 7 4 3 3 2" xfId="45779"/>
    <cellStyle name="Normal 6 2 7 4 3 4" xfId="31449"/>
    <cellStyle name="Normal 6 2 7 4 3 4 2" xfId="50063"/>
    <cellStyle name="Normal 6 2 7 4 3 5" xfId="12362"/>
    <cellStyle name="Normal 6 2 7 4 3 6" xfId="34907"/>
    <cellStyle name="Normal 6 2 7 4 4" xfId="20013"/>
    <cellStyle name="Normal 6 2 7 4 4 2" xfId="38637"/>
    <cellStyle name="Normal 6 2 7 4 5" xfId="24827"/>
    <cellStyle name="Normal 6 2 7 4 5 2" xfId="43441"/>
    <cellStyle name="Normal 6 2 7 4 6" xfId="29111"/>
    <cellStyle name="Normal 6 2 7 4 6 2" xfId="47725"/>
    <cellStyle name="Normal 6 2 7 4 7" xfId="10848"/>
    <cellStyle name="Normal 6 2 7 4 8" xfId="33394"/>
    <cellStyle name="Normal 6 2 7 5" xfId="3168"/>
    <cellStyle name="Normal 6 2 7 5 2" xfId="9337"/>
    <cellStyle name="Normal 6 2 7 5 2 2" xfId="22882"/>
    <cellStyle name="Normal 6 2 7 5 2 2 2" xfId="41501"/>
    <cellStyle name="Normal 6 2 7 5 2 3" xfId="27167"/>
    <cellStyle name="Normal 6 2 7 5 2 3 2" xfId="45781"/>
    <cellStyle name="Normal 6 2 7 5 2 4" xfId="31451"/>
    <cellStyle name="Normal 6 2 7 5 2 4 2" xfId="50065"/>
    <cellStyle name="Normal 6 2 7 5 2 5" xfId="12364"/>
    <cellStyle name="Normal 6 2 7 5 2 6" xfId="34909"/>
    <cellStyle name="Normal 6 2 7 5 3" xfId="20015"/>
    <cellStyle name="Normal 6 2 7 5 3 2" xfId="38639"/>
    <cellStyle name="Normal 6 2 7 5 4" xfId="24829"/>
    <cellStyle name="Normal 6 2 7 5 4 2" xfId="43443"/>
    <cellStyle name="Normal 6 2 7 5 5" xfId="29113"/>
    <cellStyle name="Normal 6 2 7 5 5 2" xfId="47727"/>
    <cellStyle name="Normal 6 2 7 5 6" xfId="10850"/>
    <cellStyle name="Normal 6 2 7 5 7" xfId="33396"/>
    <cellStyle name="Normal 6 2 7 6" xfId="9330"/>
    <cellStyle name="Normal 6 2 7 6 2" xfId="22875"/>
    <cellStyle name="Normal 6 2 7 6 2 2" xfId="41494"/>
    <cellStyle name="Normal 6 2 7 6 3" xfId="27160"/>
    <cellStyle name="Normal 6 2 7 6 3 2" xfId="45774"/>
    <cellStyle name="Normal 6 2 7 6 4" xfId="31444"/>
    <cellStyle name="Normal 6 2 7 6 4 2" xfId="50058"/>
    <cellStyle name="Normal 6 2 7 6 5" xfId="12357"/>
    <cellStyle name="Normal 6 2 7 6 6" xfId="34902"/>
    <cellStyle name="Normal 6 2 7 7" xfId="20008"/>
    <cellStyle name="Normal 6 2 7 7 2" xfId="38632"/>
    <cellStyle name="Normal 6 2 7 8" xfId="24822"/>
    <cellStyle name="Normal 6 2 7 8 2" xfId="43436"/>
    <cellStyle name="Normal 6 2 7 9" xfId="29106"/>
    <cellStyle name="Normal 6 2 7 9 2" xfId="47720"/>
    <cellStyle name="Normal 6 2 8" xfId="3169"/>
    <cellStyle name="Normal 6 2 8 2" xfId="3170"/>
    <cellStyle name="Normal 6 2 8 2 2" xfId="9339"/>
    <cellStyle name="Normal 6 2 8 2 2 2" xfId="22884"/>
    <cellStyle name="Normal 6 2 8 2 2 2 2" xfId="41503"/>
    <cellStyle name="Normal 6 2 8 2 2 3" xfId="27169"/>
    <cellStyle name="Normal 6 2 8 2 2 3 2" xfId="45783"/>
    <cellStyle name="Normal 6 2 8 2 2 4" xfId="31453"/>
    <cellStyle name="Normal 6 2 8 2 2 4 2" xfId="50067"/>
    <cellStyle name="Normal 6 2 8 2 2 5" xfId="12366"/>
    <cellStyle name="Normal 6 2 8 2 2 6" xfId="34911"/>
    <cellStyle name="Normal 6 2 8 2 3" xfId="20017"/>
    <cellStyle name="Normal 6 2 8 2 3 2" xfId="38641"/>
    <cellStyle name="Normal 6 2 8 2 4" xfId="24831"/>
    <cellStyle name="Normal 6 2 8 2 4 2" xfId="43445"/>
    <cellStyle name="Normal 6 2 8 2 5" xfId="29115"/>
    <cellStyle name="Normal 6 2 8 2 5 2" xfId="47729"/>
    <cellStyle name="Normal 6 2 8 2 6" xfId="10852"/>
    <cellStyle name="Normal 6 2 8 2 7" xfId="33398"/>
    <cellStyle name="Normal 6 2 8 3" xfId="9338"/>
    <cellStyle name="Normal 6 2 8 3 2" xfId="22883"/>
    <cellStyle name="Normal 6 2 8 3 2 2" xfId="41502"/>
    <cellStyle name="Normal 6 2 8 3 3" xfId="27168"/>
    <cellStyle name="Normal 6 2 8 3 3 2" xfId="45782"/>
    <cellStyle name="Normal 6 2 8 3 4" xfId="31452"/>
    <cellStyle name="Normal 6 2 8 3 4 2" xfId="50066"/>
    <cellStyle name="Normal 6 2 8 3 5" xfId="12365"/>
    <cellStyle name="Normal 6 2 8 3 6" xfId="34910"/>
    <cellStyle name="Normal 6 2 8 4" xfId="20016"/>
    <cellStyle name="Normal 6 2 8 4 2" xfId="38640"/>
    <cellStyle name="Normal 6 2 8 5" xfId="24830"/>
    <cellStyle name="Normal 6 2 8 5 2" xfId="43444"/>
    <cellStyle name="Normal 6 2 8 6" xfId="29114"/>
    <cellStyle name="Normal 6 2 8 6 2" xfId="47728"/>
    <cellStyle name="Normal 6 2 8 7" xfId="10851"/>
    <cellStyle name="Normal 6 2 8 8" xfId="33397"/>
    <cellStyle name="Normal 6 2 9" xfId="3171"/>
    <cellStyle name="Normal 6 2 9 2" xfId="3172"/>
    <cellStyle name="Normal 6 2 9 2 2" xfId="9341"/>
    <cellStyle name="Normal 6 2 9 2 2 2" xfId="22886"/>
    <cellStyle name="Normal 6 2 9 2 2 2 2" xfId="41505"/>
    <cellStyle name="Normal 6 2 9 2 2 3" xfId="27171"/>
    <cellStyle name="Normal 6 2 9 2 2 3 2" xfId="45785"/>
    <cellStyle name="Normal 6 2 9 2 2 4" xfId="31455"/>
    <cellStyle name="Normal 6 2 9 2 2 4 2" xfId="50069"/>
    <cellStyle name="Normal 6 2 9 2 2 5" xfId="12368"/>
    <cellStyle name="Normal 6 2 9 2 2 6" xfId="34913"/>
    <cellStyle name="Normal 6 2 9 2 3" xfId="20019"/>
    <cellStyle name="Normal 6 2 9 2 3 2" xfId="38643"/>
    <cellStyle name="Normal 6 2 9 2 4" xfId="24833"/>
    <cellStyle name="Normal 6 2 9 2 4 2" xfId="43447"/>
    <cellStyle name="Normal 6 2 9 2 5" xfId="29117"/>
    <cellStyle name="Normal 6 2 9 2 5 2" xfId="47731"/>
    <cellStyle name="Normal 6 2 9 2 6" xfId="10854"/>
    <cellStyle name="Normal 6 2 9 2 7" xfId="33400"/>
    <cellStyle name="Normal 6 2 9 3" xfId="9340"/>
    <cellStyle name="Normal 6 2 9 3 2" xfId="22885"/>
    <cellStyle name="Normal 6 2 9 3 2 2" xfId="41504"/>
    <cellStyle name="Normal 6 2 9 3 3" xfId="27170"/>
    <cellStyle name="Normal 6 2 9 3 3 2" xfId="45784"/>
    <cellStyle name="Normal 6 2 9 3 4" xfId="31454"/>
    <cellStyle name="Normal 6 2 9 3 4 2" xfId="50068"/>
    <cellStyle name="Normal 6 2 9 3 5" xfId="12367"/>
    <cellStyle name="Normal 6 2 9 3 6" xfId="34912"/>
    <cellStyle name="Normal 6 2 9 4" xfId="20018"/>
    <cellStyle name="Normal 6 2 9 4 2" xfId="38642"/>
    <cellStyle name="Normal 6 2 9 5" xfId="24832"/>
    <cellStyle name="Normal 6 2 9 5 2" xfId="43446"/>
    <cellStyle name="Normal 6 2 9 6" xfId="29116"/>
    <cellStyle name="Normal 6 2 9 6 2" xfId="47730"/>
    <cellStyle name="Normal 6 2 9 7" xfId="10853"/>
    <cellStyle name="Normal 6 2 9 8" xfId="33399"/>
    <cellStyle name="Normal 6 3" xfId="110"/>
    <cellStyle name="Normal 6 3 2" xfId="3173"/>
    <cellStyle name="Normal 6 3 2 2" xfId="3174"/>
    <cellStyle name="Normal 6 3 2 2 2" xfId="9343"/>
    <cellStyle name="Normal 6 3 2 2 2 2" xfId="22889"/>
    <cellStyle name="Normal 6 3 2 2 2 2 2" xfId="41508"/>
    <cellStyle name="Normal 6 3 2 2 2 3" xfId="27174"/>
    <cellStyle name="Normal 6 3 2 2 2 3 2" xfId="45788"/>
    <cellStyle name="Normal 6 3 2 2 2 4" xfId="31458"/>
    <cellStyle name="Normal 6 3 2 2 2 4 2" xfId="50072"/>
    <cellStyle name="Normal 6 3 2 2 2 5" xfId="12370"/>
    <cellStyle name="Normal 6 3 2 2 2 6" xfId="34915"/>
    <cellStyle name="Normal 6 3 2 2 3" xfId="20022"/>
    <cellStyle name="Normal 6 3 2 2 3 2" xfId="38646"/>
    <cellStyle name="Normal 6 3 2 2 4" xfId="24835"/>
    <cellStyle name="Normal 6 3 2 2 4 2" xfId="43449"/>
    <cellStyle name="Normal 6 3 2 2 5" xfId="29119"/>
    <cellStyle name="Normal 6 3 2 2 5 2" xfId="47733"/>
    <cellStyle name="Normal 6 3 2 2 6" xfId="10856"/>
    <cellStyle name="Normal 6 3 2 2 7" xfId="33402"/>
    <cellStyle name="Normal 6 3 2 3" xfId="9342"/>
    <cellStyle name="Normal 6 3 2 3 2" xfId="22888"/>
    <cellStyle name="Normal 6 3 2 3 2 2" xfId="41507"/>
    <cellStyle name="Normal 6 3 2 3 3" xfId="27173"/>
    <cellStyle name="Normal 6 3 2 3 3 2" xfId="45787"/>
    <cellStyle name="Normal 6 3 2 3 4" xfId="31457"/>
    <cellStyle name="Normal 6 3 2 3 4 2" xfId="50071"/>
    <cellStyle name="Normal 6 3 2 3 5" xfId="12369"/>
    <cellStyle name="Normal 6 3 2 3 6" xfId="34914"/>
    <cellStyle name="Normal 6 3 2 4" xfId="20021"/>
    <cellStyle name="Normal 6 3 2 4 2" xfId="38645"/>
    <cellStyle name="Normal 6 3 2 5" xfId="24834"/>
    <cellStyle name="Normal 6 3 2 5 2" xfId="43448"/>
    <cellStyle name="Normal 6 3 2 6" xfId="29118"/>
    <cellStyle name="Normal 6 3 2 6 2" xfId="47732"/>
    <cellStyle name="Normal 6 3 2 7" xfId="10855"/>
    <cellStyle name="Normal 6 3 2 8" xfId="33401"/>
    <cellStyle name="Normal 6 3 3" xfId="3175"/>
    <cellStyle name="Normal 6 3 3 2" xfId="3176"/>
    <cellStyle name="Normal 6 3 3 2 2" xfId="9345"/>
    <cellStyle name="Normal 6 3 3 2 2 2" xfId="22891"/>
    <cellStyle name="Normal 6 3 3 2 2 2 2" xfId="41510"/>
    <cellStyle name="Normal 6 3 3 2 2 3" xfId="27176"/>
    <cellStyle name="Normal 6 3 3 2 2 3 2" xfId="45790"/>
    <cellStyle name="Normal 6 3 3 2 2 4" xfId="31460"/>
    <cellStyle name="Normal 6 3 3 2 2 4 2" xfId="50074"/>
    <cellStyle name="Normal 6 3 3 2 2 5" xfId="12372"/>
    <cellStyle name="Normal 6 3 3 2 2 6" xfId="34917"/>
    <cellStyle name="Normal 6 3 3 2 3" xfId="20024"/>
    <cellStyle name="Normal 6 3 3 2 3 2" xfId="38648"/>
    <cellStyle name="Normal 6 3 3 2 4" xfId="24837"/>
    <cellStyle name="Normal 6 3 3 2 4 2" xfId="43451"/>
    <cellStyle name="Normal 6 3 3 2 5" xfId="29121"/>
    <cellStyle name="Normal 6 3 3 2 5 2" xfId="47735"/>
    <cellStyle name="Normal 6 3 3 2 6" xfId="10858"/>
    <cellStyle name="Normal 6 3 3 2 7" xfId="33404"/>
    <cellStyle name="Normal 6 3 3 3" xfId="9344"/>
    <cellStyle name="Normal 6 3 3 3 2" xfId="22890"/>
    <cellStyle name="Normal 6 3 3 3 2 2" xfId="41509"/>
    <cellStyle name="Normal 6 3 3 3 3" xfId="27175"/>
    <cellStyle name="Normal 6 3 3 3 3 2" xfId="45789"/>
    <cellStyle name="Normal 6 3 3 3 4" xfId="31459"/>
    <cellStyle name="Normal 6 3 3 3 4 2" xfId="50073"/>
    <cellStyle name="Normal 6 3 3 3 5" xfId="12371"/>
    <cellStyle name="Normal 6 3 3 3 6" xfId="34916"/>
    <cellStyle name="Normal 6 3 3 4" xfId="20023"/>
    <cellStyle name="Normal 6 3 3 4 2" xfId="38647"/>
    <cellStyle name="Normal 6 3 3 5" xfId="24836"/>
    <cellStyle name="Normal 6 3 3 5 2" xfId="43450"/>
    <cellStyle name="Normal 6 3 3 6" xfId="29120"/>
    <cellStyle name="Normal 6 3 3 6 2" xfId="47734"/>
    <cellStyle name="Normal 6 3 3 7" xfId="10857"/>
    <cellStyle name="Normal 6 3 3 8" xfId="33403"/>
    <cellStyle name="Normal 6 3 4" xfId="3177"/>
    <cellStyle name="Normal 6 3 4 2" xfId="3178"/>
    <cellStyle name="Normal 6 3 4 2 2" xfId="9347"/>
    <cellStyle name="Normal 6 3 4 2 2 2" xfId="22893"/>
    <cellStyle name="Normal 6 3 4 2 2 2 2" xfId="41512"/>
    <cellStyle name="Normal 6 3 4 2 2 3" xfId="27178"/>
    <cellStyle name="Normal 6 3 4 2 2 3 2" xfId="45792"/>
    <cellStyle name="Normal 6 3 4 2 2 4" xfId="31462"/>
    <cellStyle name="Normal 6 3 4 2 2 4 2" xfId="50076"/>
    <cellStyle name="Normal 6 3 4 2 2 5" xfId="12374"/>
    <cellStyle name="Normal 6 3 4 2 2 6" xfId="34919"/>
    <cellStyle name="Normal 6 3 4 2 3" xfId="20026"/>
    <cellStyle name="Normal 6 3 4 2 3 2" xfId="38650"/>
    <cellStyle name="Normal 6 3 4 2 4" xfId="24839"/>
    <cellStyle name="Normal 6 3 4 2 4 2" xfId="43453"/>
    <cellStyle name="Normal 6 3 4 2 5" xfId="29123"/>
    <cellStyle name="Normal 6 3 4 2 5 2" xfId="47737"/>
    <cellStyle name="Normal 6 3 4 2 6" xfId="10860"/>
    <cellStyle name="Normal 6 3 4 2 7" xfId="33406"/>
    <cellStyle name="Normal 6 3 4 3" xfId="9346"/>
    <cellStyle name="Normal 6 3 4 3 2" xfId="22892"/>
    <cellStyle name="Normal 6 3 4 3 2 2" xfId="41511"/>
    <cellStyle name="Normal 6 3 4 3 3" xfId="27177"/>
    <cellStyle name="Normal 6 3 4 3 3 2" xfId="45791"/>
    <cellStyle name="Normal 6 3 4 3 4" xfId="31461"/>
    <cellStyle name="Normal 6 3 4 3 4 2" xfId="50075"/>
    <cellStyle name="Normal 6 3 4 3 5" xfId="12373"/>
    <cellStyle name="Normal 6 3 4 3 6" xfId="34918"/>
    <cellStyle name="Normal 6 3 4 4" xfId="20025"/>
    <cellStyle name="Normal 6 3 4 4 2" xfId="38649"/>
    <cellStyle name="Normal 6 3 4 5" xfId="24838"/>
    <cellStyle name="Normal 6 3 4 5 2" xfId="43452"/>
    <cellStyle name="Normal 6 3 4 6" xfId="29122"/>
    <cellStyle name="Normal 6 3 4 6 2" xfId="47736"/>
    <cellStyle name="Normal 6 3 4 7" xfId="10859"/>
    <cellStyle name="Normal 6 3 4 8" xfId="33405"/>
    <cellStyle name="Normal 6 3 5" xfId="3179"/>
    <cellStyle name="Normal 6 3 5 2" xfId="9348"/>
    <cellStyle name="Normal 6 3 5 2 2" xfId="22894"/>
    <cellStyle name="Normal 6 3 5 2 2 2" xfId="41513"/>
    <cellStyle name="Normal 6 3 5 2 3" xfId="27179"/>
    <cellStyle name="Normal 6 3 5 2 3 2" xfId="45793"/>
    <cellStyle name="Normal 6 3 5 2 4" xfId="31463"/>
    <cellStyle name="Normal 6 3 5 2 4 2" xfId="50077"/>
    <cellStyle name="Normal 6 3 5 2 5" xfId="12375"/>
    <cellStyle name="Normal 6 3 5 2 6" xfId="34920"/>
    <cellStyle name="Normal 6 3 5 3" xfId="20027"/>
    <cellStyle name="Normal 6 3 5 3 2" xfId="38651"/>
    <cellStyle name="Normal 6 3 5 4" xfId="24840"/>
    <cellStyle name="Normal 6 3 5 4 2" xfId="43454"/>
    <cellStyle name="Normal 6 3 5 5" xfId="29124"/>
    <cellStyle name="Normal 6 3 5 5 2" xfId="47738"/>
    <cellStyle name="Normal 6 3 5 6" xfId="10861"/>
    <cellStyle name="Normal 6 3 5 7" xfId="33407"/>
    <cellStyle name="Normal 6 3 6" xfId="3180"/>
    <cellStyle name="Normal 6 3 7" xfId="3181"/>
    <cellStyle name="Normal 6 3 7 2" xfId="9349"/>
    <cellStyle name="Normal 6 3 7 2 2" xfId="22887"/>
    <cellStyle name="Normal 6 3 7 2 2 2" xfId="41506"/>
    <cellStyle name="Normal 6 3 7 2 3" xfId="27172"/>
    <cellStyle name="Normal 6 3 7 2 3 2" xfId="45786"/>
    <cellStyle name="Normal 6 3 7 2 4" xfId="31456"/>
    <cellStyle name="Normal 6 3 7 2 4 2" xfId="50070"/>
    <cellStyle name="Normal 6 3 7 2 5" xfId="12376"/>
    <cellStyle name="Normal 6 3 7 2 6" xfId="34921"/>
    <cellStyle name="Normal 6 3 7 3" xfId="20020"/>
    <cellStyle name="Normal 6 3 7 3 2" xfId="38644"/>
    <cellStyle name="Normal 6 3 7 4" xfId="24841"/>
    <cellStyle name="Normal 6 3 7 4 2" xfId="43455"/>
    <cellStyle name="Normal 6 3 7 5" xfId="29125"/>
    <cellStyle name="Normal 6 3 7 5 2" xfId="47739"/>
    <cellStyle name="Normal 6 3 7 6" xfId="10862"/>
    <cellStyle name="Normal 6 3 7 7" xfId="33408"/>
    <cellStyle name="Normal 6 4" xfId="173"/>
    <cellStyle name="Normal 6 4 2" xfId="3182"/>
    <cellStyle name="Normal 6 4 2 2" xfId="3183"/>
    <cellStyle name="Normal 6 4 2 2 2" xfId="9351"/>
    <cellStyle name="Normal 6 4 2 2 2 2" xfId="22897"/>
    <cellStyle name="Normal 6 4 2 2 2 2 2" xfId="41516"/>
    <cellStyle name="Normal 6 4 2 2 2 3" xfId="27182"/>
    <cellStyle name="Normal 6 4 2 2 2 3 2" xfId="45796"/>
    <cellStyle name="Normal 6 4 2 2 2 4" xfId="31466"/>
    <cellStyle name="Normal 6 4 2 2 2 4 2" xfId="50080"/>
    <cellStyle name="Normal 6 4 2 2 2 5" xfId="12378"/>
    <cellStyle name="Normal 6 4 2 2 2 6" xfId="34923"/>
    <cellStyle name="Normal 6 4 2 2 3" xfId="20030"/>
    <cellStyle name="Normal 6 4 2 2 3 2" xfId="38654"/>
    <cellStyle name="Normal 6 4 2 2 4" xfId="24843"/>
    <cellStyle name="Normal 6 4 2 2 4 2" xfId="43457"/>
    <cellStyle name="Normal 6 4 2 2 5" xfId="29127"/>
    <cellStyle name="Normal 6 4 2 2 5 2" xfId="47741"/>
    <cellStyle name="Normal 6 4 2 2 6" xfId="10864"/>
    <cellStyle name="Normal 6 4 2 2 7" xfId="33410"/>
    <cellStyle name="Normal 6 4 2 3" xfId="9350"/>
    <cellStyle name="Normal 6 4 2 3 2" xfId="22896"/>
    <cellStyle name="Normal 6 4 2 3 2 2" xfId="41515"/>
    <cellStyle name="Normal 6 4 2 3 3" xfId="27181"/>
    <cellStyle name="Normal 6 4 2 3 3 2" xfId="45795"/>
    <cellStyle name="Normal 6 4 2 3 4" xfId="31465"/>
    <cellStyle name="Normal 6 4 2 3 4 2" xfId="50079"/>
    <cellStyle name="Normal 6 4 2 3 5" xfId="12377"/>
    <cellStyle name="Normal 6 4 2 3 6" xfId="34922"/>
    <cellStyle name="Normal 6 4 2 4" xfId="20029"/>
    <cellStyle name="Normal 6 4 2 4 2" xfId="38653"/>
    <cellStyle name="Normal 6 4 2 5" xfId="24842"/>
    <cellStyle name="Normal 6 4 2 5 2" xfId="43456"/>
    <cellStyle name="Normal 6 4 2 6" xfId="29126"/>
    <cellStyle name="Normal 6 4 2 6 2" xfId="47740"/>
    <cellStyle name="Normal 6 4 2 7" xfId="10863"/>
    <cellStyle name="Normal 6 4 2 8" xfId="33409"/>
    <cellStyle name="Normal 6 4 3" xfId="3184"/>
    <cellStyle name="Normal 6 4 3 2" xfId="3185"/>
    <cellStyle name="Normal 6 4 3 2 2" xfId="9353"/>
    <cellStyle name="Normal 6 4 3 2 2 2" xfId="22899"/>
    <cellStyle name="Normal 6 4 3 2 2 2 2" xfId="41518"/>
    <cellStyle name="Normal 6 4 3 2 2 3" xfId="27184"/>
    <cellStyle name="Normal 6 4 3 2 2 3 2" xfId="45798"/>
    <cellStyle name="Normal 6 4 3 2 2 4" xfId="31468"/>
    <cellStyle name="Normal 6 4 3 2 2 4 2" xfId="50082"/>
    <cellStyle name="Normal 6 4 3 2 2 5" xfId="12380"/>
    <cellStyle name="Normal 6 4 3 2 2 6" xfId="34925"/>
    <cellStyle name="Normal 6 4 3 2 3" xfId="20032"/>
    <cellStyle name="Normal 6 4 3 2 3 2" xfId="38656"/>
    <cellStyle name="Normal 6 4 3 2 4" xfId="24845"/>
    <cellStyle name="Normal 6 4 3 2 4 2" xfId="43459"/>
    <cellStyle name="Normal 6 4 3 2 5" xfId="29129"/>
    <cellStyle name="Normal 6 4 3 2 5 2" xfId="47743"/>
    <cellStyle name="Normal 6 4 3 2 6" xfId="10866"/>
    <cellStyle name="Normal 6 4 3 2 7" xfId="33412"/>
    <cellStyle name="Normal 6 4 3 3" xfId="9352"/>
    <cellStyle name="Normal 6 4 3 3 2" xfId="22898"/>
    <cellStyle name="Normal 6 4 3 3 2 2" xfId="41517"/>
    <cellStyle name="Normal 6 4 3 3 3" xfId="27183"/>
    <cellStyle name="Normal 6 4 3 3 3 2" xfId="45797"/>
    <cellStyle name="Normal 6 4 3 3 4" xfId="31467"/>
    <cellStyle name="Normal 6 4 3 3 4 2" xfId="50081"/>
    <cellStyle name="Normal 6 4 3 3 5" xfId="12379"/>
    <cellStyle name="Normal 6 4 3 3 6" xfId="34924"/>
    <cellStyle name="Normal 6 4 3 4" xfId="20031"/>
    <cellStyle name="Normal 6 4 3 4 2" xfId="38655"/>
    <cellStyle name="Normal 6 4 3 5" xfId="24844"/>
    <cellStyle name="Normal 6 4 3 5 2" xfId="43458"/>
    <cellStyle name="Normal 6 4 3 6" xfId="29128"/>
    <cellStyle name="Normal 6 4 3 6 2" xfId="47742"/>
    <cellStyle name="Normal 6 4 3 7" xfId="10865"/>
    <cellStyle name="Normal 6 4 3 8" xfId="33411"/>
    <cellStyle name="Normal 6 4 4" xfId="3186"/>
    <cellStyle name="Normal 6 4 4 2" xfId="3187"/>
    <cellStyle name="Normal 6 4 4 2 2" xfId="9355"/>
    <cellStyle name="Normal 6 4 4 2 2 2" xfId="22901"/>
    <cellStyle name="Normal 6 4 4 2 2 2 2" xfId="41520"/>
    <cellStyle name="Normal 6 4 4 2 2 3" xfId="27186"/>
    <cellStyle name="Normal 6 4 4 2 2 3 2" xfId="45800"/>
    <cellStyle name="Normal 6 4 4 2 2 4" xfId="31470"/>
    <cellStyle name="Normal 6 4 4 2 2 4 2" xfId="50084"/>
    <cellStyle name="Normal 6 4 4 2 2 5" xfId="12382"/>
    <cellStyle name="Normal 6 4 4 2 2 6" xfId="34927"/>
    <cellStyle name="Normal 6 4 4 2 3" xfId="20034"/>
    <cellStyle name="Normal 6 4 4 2 3 2" xfId="38658"/>
    <cellStyle name="Normal 6 4 4 2 4" xfId="24847"/>
    <cellStyle name="Normal 6 4 4 2 4 2" xfId="43461"/>
    <cellStyle name="Normal 6 4 4 2 5" xfId="29131"/>
    <cellStyle name="Normal 6 4 4 2 5 2" xfId="47745"/>
    <cellStyle name="Normal 6 4 4 2 6" xfId="10868"/>
    <cellStyle name="Normal 6 4 4 2 7" xfId="33414"/>
    <cellStyle name="Normal 6 4 4 3" xfId="9354"/>
    <cellStyle name="Normal 6 4 4 3 2" xfId="22900"/>
    <cellStyle name="Normal 6 4 4 3 2 2" xfId="41519"/>
    <cellStyle name="Normal 6 4 4 3 3" xfId="27185"/>
    <cellStyle name="Normal 6 4 4 3 3 2" xfId="45799"/>
    <cellStyle name="Normal 6 4 4 3 4" xfId="31469"/>
    <cellStyle name="Normal 6 4 4 3 4 2" xfId="50083"/>
    <cellStyle name="Normal 6 4 4 3 5" xfId="12381"/>
    <cellStyle name="Normal 6 4 4 3 6" xfId="34926"/>
    <cellStyle name="Normal 6 4 4 4" xfId="20033"/>
    <cellStyle name="Normal 6 4 4 4 2" xfId="38657"/>
    <cellStyle name="Normal 6 4 4 5" xfId="24846"/>
    <cellStyle name="Normal 6 4 4 5 2" xfId="43460"/>
    <cellStyle name="Normal 6 4 4 6" xfId="29130"/>
    <cellStyle name="Normal 6 4 4 6 2" xfId="47744"/>
    <cellStyle name="Normal 6 4 4 7" xfId="10867"/>
    <cellStyle name="Normal 6 4 4 8" xfId="33413"/>
    <cellStyle name="Normal 6 4 5" xfId="3188"/>
    <cellStyle name="Normal 6 4 5 2" xfId="9356"/>
    <cellStyle name="Normal 6 4 5 2 2" xfId="22902"/>
    <cellStyle name="Normal 6 4 5 2 2 2" xfId="41521"/>
    <cellStyle name="Normal 6 4 5 2 3" xfId="27187"/>
    <cellStyle name="Normal 6 4 5 2 3 2" xfId="45801"/>
    <cellStyle name="Normal 6 4 5 2 4" xfId="31471"/>
    <cellStyle name="Normal 6 4 5 2 4 2" xfId="50085"/>
    <cellStyle name="Normal 6 4 5 2 5" xfId="12383"/>
    <cellStyle name="Normal 6 4 5 2 6" xfId="34928"/>
    <cellStyle name="Normal 6 4 5 3" xfId="20035"/>
    <cellStyle name="Normal 6 4 5 3 2" xfId="38659"/>
    <cellStyle name="Normal 6 4 5 4" xfId="24848"/>
    <cellStyle name="Normal 6 4 5 4 2" xfId="43462"/>
    <cellStyle name="Normal 6 4 5 5" xfId="29132"/>
    <cellStyle name="Normal 6 4 5 5 2" xfId="47746"/>
    <cellStyle name="Normal 6 4 5 6" xfId="10869"/>
    <cellStyle name="Normal 6 4 5 7" xfId="33415"/>
    <cellStyle name="Normal 6 4 6" xfId="3189"/>
    <cellStyle name="Normal 6 4 6 2" xfId="9357"/>
    <cellStyle name="Normal 6 4 6 2 2" xfId="12384"/>
    <cellStyle name="Normal 6 4 6 2 3" xfId="34929"/>
    <cellStyle name="Normal 6 4 6 3" xfId="18721"/>
    <cellStyle name="Normal 6 4 6 3 2" xfId="37345"/>
    <cellStyle name="Normal 6 4 6 4" xfId="24849"/>
    <cellStyle name="Normal 6 4 6 4 2" xfId="43463"/>
    <cellStyle name="Normal 6 4 6 5" xfId="29133"/>
    <cellStyle name="Normal 6 4 6 5 2" xfId="47747"/>
    <cellStyle name="Normal 6 4 6 6" xfId="10870"/>
    <cellStyle name="Normal 6 4 6 7" xfId="33416"/>
    <cellStyle name="Normal 6 4 7" xfId="13657"/>
    <cellStyle name="Normal 6 4 7 2" xfId="22895"/>
    <cellStyle name="Normal 6 4 7 2 2" xfId="41514"/>
    <cellStyle name="Normal 6 4 7 3" xfId="27180"/>
    <cellStyle name="Normal 6 4 7 3 2" xfId="45794"/>
    <cellStyle name="Normal 6 4 7 4" xfId="31464"/>
    <cellStyle name="Normal 6 4 7 4 2" xfId="50078"/>
    <cellStyle name="Normal 6 4 7 5" xfId="36193"/>
    <cellStyle name="Normal 6 4 8" xfId="20028"/>
    <cellStyle name="Normal 6 4 8 2" xfId="38652"/>
    <cellStyle name="Normal 6 5" xfId="3190"/>
    <cellStyle name="Normal 6 5 2" xfId="3191"/>
    <cellStyle name="Normal 6 5 3" xfId="9358"/>
    <cellStyle name="Normal 6 5 3 2" xfId="22903"/>
    <cellStyle name="Normal 6 5 3 2 2" xfId="41522"/>
    <cellStyle name="Normal 6 5 3 3" xfId="27188"/>
    <cellStyle name="Normal 6 5 3 3 2" xfId="45802"/>
    <cellStyle name="Normal 6 5 3 4" xfId="31472"/>
    <cellStyle name="Normal 6 5 3 4 2" xfId="50086"/>
    <cellStyle name="Normal 6 5 3 5" xfId="12385"/>
    <cellStyle name="Normal 6 5 3 6" xfId="34930"/>
    <cellStyle name="Normal 6 5 4" xfId="20036"/>
    <cellStyle name="Normal 6 5 4 2" xfId="38660"/>
    <cellStyle name="Normal 6 5 5" xfId="24850"/>
    <cellStyle name="Normal 6 5 5 2" xfId="43464"/>
    <cellStyle name="Normal 6 5 6" xfId="29134"/>
    <cellStyle name="Normal 6 5 6 2" xfId="47748"/>
    <cellStyle name="Normal 6 5 7" xfId="10871"/>
    <cellStyle name="Normal 6 5 8" xfId="33417"/>
    <cellStyle name="Normal 6 6" xfId="3192"/>
    <cellStyle name="Normal 6 6 2" xfId="9359"/>
    <cellStyle name="Normal 6 6 2 2" xfId="22904"/>
    <cellStyle name="Normal 6 6 2 2 2" xfId="41523"/>
    <cellStyle name="Normal 6 6 2 3" xfId="27189"/>
    <cellStyle name="Normal 6 6 2 3 2" xfId="45803"/>
    <cellStyle name="Normal 6 6 2 4" xfId="31473"/>
    <cellStyle name="Normal 6 6 2 4 2" xfId="50087"/>
    <cellStyle name="Normal 6 6 2 5" xfId="12386"/>
    <cellStyle name="Normal 6 6 2 6" xfId="34931"/>
    <cellStyle name="Normal 6 6 3" xfId="20037"/>
    <cellStyle name="Normal 6 6 3 2" xfId="38661"/>
    <cellStyle name="Normal 6 6 4" xfId="24851"/>
    <cellStyle name="Normal 6 6 4 2" xfId="43465"/>
    <cellStyle name="Normal 6 6 5" xfId="29135"/>
    <cellStyle name="Normal 6 6 5 2" xfId="47749"/>
    <cellStyle name="Normal 6 6 6" xfId="10872"/>
    <cellStyle name="Normal 6 6 7" xfId="33418"/>
    <cellStyle name="Normal 6 7" xfId="3193"/>
    <cellStyle name="Normal 6 7 2" xfId="9360"/>
    <cellStyle name="Normal 6 7 2 2" xfId="22905"/>
    <cellStyle name="Normal 6 7 2 2 2" xfId="41524"/>
    <cellStyle name="Normal 6 7 2 3" xfId="27190"/>
    <cellStyle name="Normal 6 7 2 3 2" xfId="45804"/>
    <cellStyle name="Normal 6 7 2 4" xfId="31474"/>
    <cellStyle name="Normal 6 7 2 4 2" xfId="50088"/>
    <cellStyle name="Normal 6 7 2 5" xfId="12387"/>
    <cellStyle name="Normal 6 7 2 6" xfId="34932"/>
    <cellStyle name="Normal 6 7 3" xfId="20038"/>
    <cellStyle name="Normal 6 7 3 2" xfId="38662"/>
    <cellStyle name="Normal 6 7 4" xfId="24852"/>
    <cellStyle name="Normal 6 7 4 2" xfId="43466"/>
    <cellStyle name="Normal 6 7 5" xfId="29136"/>
    <cellStyle name="Normal 6 7 5 2" xfId="47750"/>
    <cellStyle name="Normal 6 7 6" xfId="10873"/>
    <cellStyle name="Normal 6 7 7" xfId="33419"/>
    <cellStyle name="Normal 6 8" xfId="3194"/>
    <cellStyle name="Normal 6 8 2" xfId="9361"/>
    <cellStyle name="Normal 6 8 2 2" xfId="22906"/>
    <cellStyle name="Normal 6 8 2 2 2" xfId="41525"/>
    <cellStyle name="Normal 6 8 2 3" xfId="27191"/>
    <cellStyle name="Normal 6 8 2 3 2" xfId="45805"/>
    <cellStyle name="Normal 6 8 2 4" xfId="31475"/>
    <cellStyle name="Normal 6 8 2 4 2" xfId="50089"/>
    <cellStyle name="Normal 6 8 2 5" xfId="12388"/>
    <cellStyle name="Normal 6 8 2 6" xfId="34933"/>
    <cellStyle name="Normal 6 8 3" xfId="20039"/>
    <cellStyle name="Normal 6 8 3 2" xfId="38663"/>
    <cellStyle name="Normal 6 8 4" xfId="24853"/>
    <cellStyle name="Normal 6 8 4 2" xfId="43467"/>
    <cellStyle name="Normal 6 8 5" xfId="29137"/>
    <cellStyle name="Normal 6 8 5 2" xfId="47751"/>
    <cellStyle name="Normal 6 8 6" xfId="10874"/>
    <cellStyle name="Normal 6 8 7" xfId="33420"/>
    <cellStyle name="Normal 6 9" xfId="3195"/>
    <cellStyle name="Normal 6 9 2" xfId="9362"/>
    <cellStyle name="Normal 6 9 2 2" xfId="22907"/>
    <cellStyle name="Normal 6 9 2 2 2" xfId="41526"/>
    <cellStyle name="Normal 6 9 2 3" xfId="27192"/>
    <cellStyle name="Normal 6 9 2 3 2" xfId="45806"/>
    <cellStyle name="Normal 6 9 2 4" xfId="31476"/>
    <cellStyle name="Normal 6 9 2 4 2" xfId="50090"/>
    <cellStyle name="Normal 6 9 2 5" xfId="12389"/>
    <cellStyle name="Normal 6 9 2 6" xfId="34934"/>
    <cellStyle name="Normal 6 9 3" xfId="20040"/>
    <cellStyle name="Normal 6 9 3 2" xfId="38664"/>
    <cellStyle name="Normal 6 9 4" xfId="24854"/>
    <cellStyle name="Normal 6 9 4 2" xfId="43468"/>
    <cellStyle name="Normal 6 9 5" xfId="29138"/>
    <cellStyle name="Normal 6 9 5 2" xfId="47752"/>
    <cellStyle name="Normal 6 9 6" xfId="10875"/>
    <cellStyle name="Normal 6 9 7" xfId="33421"/>
    <cellStyle name="Normal 69" xfId="3196"/>
    <cellStyle name="Normal 69 2" xfId="3197"/>
    <cellStyle name="Normal 69 2 2" xfId="3198"/>
    <cellStyle name="Normal 7" xfId="113"/>
    <cellStyle name="Normal 7 10" xfId="3199"/>
    <cellStyle name="Normal 7 10 2" xfId="3200"/>
    <cellStyle name="Normal 7 10 2 2" xfId="9364"/>
    <cellStyle name="Normal 7 10 2 2 2" xfId="22910"/>
    <cellStyle name="Normal 7 10 2 2 2 2" xfId="41529"/>
    <cellStyle name="Normal 7 10 2 2 3" xfId="27195"/>
    <cellStyle name="Normal 7 10 2 2 3 2" xfId="45809"/>
    <cellStyle name="Normal 7 10 2 2 4" xfId="31479"/>
    <cellStyle name="Normal 7 10 2 2 4 2" xfId="50093"/>
    <cellStyle name="Normal 7 10 2 2 5" xfId="12391"/>
    <cellStyle name="Normal 7 10 2 2 6" xfId="34936"/>
    <cellStyle name="Normal 7 10 2 3" xfId="20043"/>
    <cellStyle name="Normal 7 10 2 3 2" xfId="38667"/>
    <cellStyle name="Normal 7 10 2 4" xfId="24856"/>
    <cellStyle name="Normal 7 10 2 4 2" xfId="43470"/>
    <cellStyle name="Normal 7 10 2 5" xfId="29140"/>
    <cellStyle name="Normal 7 10 2 5 2" xfId="47754"/>
    <cellStyle name="Normal 7 10 2 6" xfId="10877"/>
    <cellStyle name="Normal 7 10 2 7" xfId="33423"/>
    <cellStyle name="Normal 7 10 3" xfId="9363"/>
    <cellStyle name="Normal 7 10 3 2" xfId="22909"/>
    <cellStyle name="Normal 7 10 3 2 2" xfId="41528"/>
    <cellStyle name="Normal 7 10 3 3" xfId="27194"/>
    <cellStyle name="Normal 7 10 3 3 2" xfId="45808"/>
    <cellStyle name="Normal 7 10 3 4" xfId="31478"/>
    <cellStyle name="Normal 7 10 3 4 2" xfId="50092"/>
    <cellStyle name="Normal 7 10 3 5" xfId="12390"/>
    <cellStyle name="Normal 7 10 3 6" xfId="34935"/>
    <cellStyle name="Normal 7 10 4" xfId="20042"/>
    <cellStyle name="Normal 7 10 4 2" xfId="38666"/>
    <cellStyle name="Normal 7 10 5" xfId="24855"/>
    <cellStyle name="Normal 7 10 5 2" xfId="43469"/>
    <cellStyle name="Normal 7 10 6" xfId="29139"/>
    <cellStyle name="Normal 7 10 6 2" xfId="47753"/>
    <cellStyle name="Normal 7 10 7" xfId="10876"/>
    <cellStyle name="Normal 7 10 8" xfId="33422"/>
    <cellStyle name="Normal 7 11" xfId="3201"/>
    <cellStyle name="Normal 7 11 2" xfId="3202"/>
    <cellStyle name="Normal 7 11 2 2" xfId="9366"/>
    <cellStyle name="Normal 7 11 2 2 2" xfId="22912"/>
    <cellStyle name="Normal 7 11 2 2 2 2" xfId="41531"/>
    <cellStyle name="Normal 7 11 2 2 3" xfId="27197"/>
    <cellStyle name="Normal 7 11 2 2 3 2" xfId="45811"/>
    <cellStyle name="Normal 7 11 2 2 4" xfId="31481"/>
    <cellStyle name="Normal 7 11 2 2 4 2" xfId="50095"/>
    <cellStyle name="Normal 7 11 2 2 5" xfId="12393"/>
    <cellStyle name="Normal 7 11 2 2 6" xfId="34938"/>
    <cellStyle name="Normal 7 11 2 3" xfId="20045"/>
    <cellStyle name="Normal 7 11 2 3 2" xfId="38669"/>
    <cellStyle name="Normal 7 11 2 4" xfId="24858"/>
    <cellStyle name="Normal 7 11 2 4 2" xfId="43472"/>
    <cellStyle name="Normal 7 11 2 5" xfId="29142"/>
    <cellStyle name="Normal 7 11 2 5 2" xfId="47756"/>
    <cellStyle name="Normal 7 11 2 6" xfId="10879"/>
    <cellStyle name="Normal 7 11 2 7" xfId="33425"/>
    <cellStyle name="Normal 7 11 3" xfId="9365"/>
    <cellStyle name="Normal 7 11 3 2" xfId="22911"/>
    <cellStyle name="Normal 7 11 3 2 2" xfId="41530"/>
    <cellStyle name="Normal 7 11 3 3" xfId="27196"/>
    <cellStyle name="Normal 7 11 3 3 2" xfId="45810"/>
    <cellStyle name="Normal 7 11 3 4" xfId="31480"/>
    <cellStyle name="Normal 7 11 3 4 2" xfId="50094"/>
    <cellStyle name="Normal 7 11 3 5" xfId="12392"/>
    <cellStyle name="Normal 7 11 3 6" xfId="34937"/>
    <cellStyle name="Normal 7 11 4" xfId="20044"/>
    <cellStyle name="Normal 7 11 4 2" xfId="38668"/>
    <cellStyle name="Normal 7 11 5" xfId="24857"/>
    <cellStyle name="Normal 7 11 5 2" xfId="43471"/>
    <cellStyle name="Normal 7 11 6" xfId="29141"/>
    <cellStyle name="Normal 7 11 6 2" xfId="47755"/>
    <cellStyle name="Normal 7 11 7" xfId="10878"/>
    <cellStyle name="Normal 7 11 8" xfId="33424"/>
    <cellStyle name="Normal 7 12" xfId="3203"/>
    <cellStyle name="Normal 7 12 2" xfId="3204"/>
    <cellStyle name="Normal 7 12 2 2" xfId="9368"/>
    <cellStyle name="Normal 7 12 2 2 2" xfId="22914"/>
    <cellStyle name="Normal 7 12 2 2 2 2" xfId="41533"/>
    <cellStyle name="Normal 7 12 2 2 3" xfId="27199"/>
    <cellStyle name="Normal 7 12 2 2 3 2" xfId="45813"/>
    <cellStyle name="Normal 7 12 2 2 4" xfId="31483"/>
    <cellStyle name="Normal 7 12 2 2 4 2" xfId="50097"/>
    <cellStyle name="Normal 7 12 2 2 5" xfId="12395"/>
    <cellStyle name="Normal 7 12 2 2 6" xfId="34940"/>
    <cellStyle name="Normal 7 12 2 3" xfId="20047"/>
    <cellStyle name="Normal 7 12 2 3 2" xfId="38671"/>
    <cellStyle name="Normal 7 12 2 4" xfId="24860"/>
    <cellStyle name="Normal 7 12 2 4 2" xfId="43474"/>
    <cellStyle name="Normal 7 12 2 5" xfId="29144"/>
    <cellStyle name="Normal 7 12 2 5 2" xfId="47758"/>
    <cellStyle name="Normal 7 12 2 6" xfId="10881"/>
    <cellStyle name="Normal 7 12 2 7" xfId="33427"/>
    <cellStyle name="Normal 7 12 3" xfId="9367"/>
    <cellStyle name="Normal 7 12 3 2" xfId="22913"/>
    <cellStyle name="Normal 7 12 3 2 2" xfId="41532"/>
    <cellStyle name="Normal 7 12 3 3" xfId="27198"/>
    <cellStyle name="Normal 7 12 3 3 2" xfId="45812"/>
    <cellStyle name="Normal 7 12 3 4" xfId="31482"/>
    <cellStyle name="Normal 7 12 3 4 2" xfId="50096"/>
    <cellStyle name="Normal 7 12 3 5" xfId="12394"/>
    <cellStyle name="Normal 7 12 3 6" xfId="34939"/>
    <cellStyle name="Normal 7 12 4" xfId="20046"/>
    <cellStyle name="Normal 7 12 4 2" xfId="38670"/>
    <cellStyle name="Normal 7 12 5" xfId="24859"/>
    <cellStyle name="Normal 7 12 5 2" xfId="43473"/>
    <cellStyle name="Normal 7 12 6" xfId="29143"/>
    <cellStyle name="Normal 7 12 6 2" xfId="47757"/>
    <cellStyle name="Normal 7 12 7" xfId="10880"/>
    <cellStyle name="Normal 7 12 8" xfId="33426"/>
    <cellStyle name="Normal 7 13" xfId="3205"/>
    <cellStyle name="Normal 7 13 2" xfId="3206"/>
    <cellStyle name="Normal 7 13 2 2" xfId="9370"/>
    <cellStyle name="Normal 7 13 2 2 2" xfId="22916"/>
    <cellStyle name="Normal 7 13 2 2 2 2" xfId="41535"/>
    <cellStyle name="Normal 7 13 2 2 3" xfId="27201"/>
    <cellStyle name="Normal 7 13 2 2 3 2" xfId="45815"/>
    <cellStyle name="Normal 7 13 2 2 4" xfId="31485"/>
    <cellStyle name="Normal 7 13 2 2 4 2" xfId="50099"/>
    <cellStyle name="Normal 7 13 2 2 5" xfId="12397"/>
    <cellStyle name="Normal 7 13 2 2 6" xfId="34942"/>
    <cellStyle name="Normal 7 13 2 3" xfId="20049"/>
    <cellStyle name="Normal 7 13 2 3 2" xfId="38673"/>
    <cellStyle name="Normal 7 13 2 4" xfId="24862"/>
    <cellStyle name="Normal 7 13 2 4 2" xfId="43476"/>
    <cellStyle name="Normal 7 13 2 5" xfId="29146"/>
    <cellStyle name="Normal 7 13 2 5 2" xfId="47760"/>
    <cellStyle name="Normal 7 13 2 6" xfId="10883"/>
    <cellStyle name="Normal 7 13 2 7" xfId="33429"/>
    <cellStyle name="Normal 7 13 3" xfId="9369"/>
    <cellStyle name="Normal 7 13 3 2" xfId="22915"/>
    <cellStyle name="Normal 7 13 3 2 2" xfId="41534"/>
    <cellStyle name="Normal 7 13 3 3" xfId="27200"/>
    <cellStyle name="Normal 7 13 3 3 2" xfId="45814"/>
    <cellStyle name="Normal 7 13 3 4" xfId="31484"/>
    <cellStyle name="Normal 7 13 3 4 2" xfId="50098"/>
    <cellStyle name="Normal 7 13 3 5" xfId="12396"/>
    <cellStyle name="Normal 7 13 3 6" xfId="34941"/>
    <cellStyle name="Normal 7 13 4" xfId="20048"/>
    <cellStyle name="Normal 7 13 4 2" xfId="38672"/>
    <cellStyle name="Normal 7 13 5" xfId="24861"/>
    <cellStyle name="Normal 7 13 5 2" xfId="43475"/>
    <cellStyle name="Normal 7 13 6" xfId="29145"/>
    <cellStyle name="Normal 7 13 6 2" xfId="47759"/>
    <cellStyle name="Normal 7 13 7" xfId="10882"/>
    <cellStyle name="Normal 7 13 8" xfId="33428"/>
    <cellStyle name="Normal 7 14" xfId="3207"/>
    <cellStyle name="Normal 7 14 2" xfId="9371"/>
    <cellStyle name="Normal 7 14 2 2" xfId="22917"/>
    <cellStyle name="Normal 7 14 2 2 2" xfId="41536"/>
    <cellStyle name="Normal 7 14 2 3" xfId="27202"/>
    <cellStyle name="Normal 7 14 2 3 2" xfId="45816"/>
    <cellStyle name="Normal 7 14 2 4" xfId="31486"/>
    <cellStyle name="Normal 7 14 2 4 2" xfId="50100"/>
    <cellStyle name="Normal 7 14 2 5" xfId="12398"/>
    <cellStyle name="Normal 7 14 2 6" xfId="34943"/>
    <cellStyle name="Normal 7 14 3" xfId="20050"/>
    <cellStyle name="Normal 7 14 3 2" xfId="38674"/>
    <cellStyle name="Normal 7 14 4" xfId="24863"/>
    <cellStyle name="Normal 7 14 4 2" xfId="43477"/>
    <cellStyle name="Normal 7 14 5" xfId="29147"/>
    <cellStyle name="Normal 7 14 5 2" xfId="47761"/>
    <cellStyle name="Normal 7 14 6" xfId="10884"/>
    <cellStyle name="Normal 7 14 7" xfId="33430"/>
    <cellStyle name="Normal 7 15" xfId="3208"/>
    <cellStyle name="Normal 7 15 2" xfId="3209"/>
    <cellStyle name="Normal 7 16" xfId="3210"/>
    <cellStyle name="Normal 7 16 2" xfId="9372"/>
    <cellStyle name="Normal 7 16 2 2" xfId="22908"/>
    <cellStyle name="Normal 7 16 2 2 2" xfId="41527"/>
    <cellStyle name="Normal 7 16 2 3" xfId="27193"/>
    <cellStyle name="Normal 7 16 2 3 2" xfId="45807"/>
    <cellStyle name="Normal 7 16 2 4" xfId="31477"/>
    <cellStyle name="Normal 7 16 2 4 2" xfId="50091"/>
    <cellStyle name="Normal 7 16 2 5" xfId="12399"/>
    <cellStyle name="Normal 7 16 2 6" xfId="34944"/>
    <cellStyle name="Normal 7 16 3" xfId="20041"/>
    <cellStyle name="Normal 7 16 3 2" xfId="38665"/>
    <cellStyle name="Normal 7 16 4" xfId="24864"/>
    <cellStyle name="Normal 7 16 4 2" xfId="43478"/>
    <cellStyle name="Normal 7 16 5" xfId="29148"/>
    <cellStyle name="Normal 7 16 5 2" xfId="47762"/>
    <cellStyle name="Normal 7 16 6" xfId="10885"/>
    <cellStyle name="Normal 7 16 7" xfId="33431"/>
    <cellStyle name="Normal 7 2" xfId="114"/>
    <cellStyle name="Normal 7 2 2" xfId="3211"/>
    <cellStyle name="Normal 7 2 2 10" xfId="3212"/>
    <cellStyle name="Normal 7 2 2 10 2" xfId="3213"/>
    <cellStyle name="Normal 7 2 2 10 2 2" xfId="9374"/>
    <cellStyle name="Normal 7 2 2 10 2 2 2" xfId="22919"/>
    <cellStyle name="Normal 7 2 2 10 2 2 2 2" xfId="41538"/>
    <cellStyle name="Normal 7 2 2 10 2 2 3" xfId="27204"/>
    <cellStyle name="Normal 7 2 2 10 2 2 3 2" xfId="45818"/>
    <cellStyle name="Normal 7 2 2 10 2 2 4" xfId="31488"/>
    <cellStyle name="Normal 7 2 2 10 2 2 4 2" xfId="50102"/>
    <cellStyle name="Normal 7 2 2 10 2 2 5" xfId="12401"/>
    <cellStyle name="Normal 7 2 2 10 2 2 6" xfId="34946"/>
    <cellStyle name="Normal 7 2 2 10 2 3" xfId="20052"/>
    <cellStyle name="Normal 7 2 2 10 2 3 2" xfId="38676"/>
    <cellStyle name="Normal 7 2 2 10 2 4" xfId="24866"/>
    <cellStyle name="Normal 7 2 2 10 2 4 2" xfId="43480"/>
    <cellStyle name="Normal 7 2 2 10 2 5" xfId="29150"/>
    <cellStyle name="Normal 7 2 2 10 2 5 2" xfId="47764"/>
    <cellStyle name="Normal 7 2 2 10 2 6" xfId="10887"/>
    <cellStyle name="Normal 7 2 2 10 2 7" xfId="33433"/>
    <cellStyle name="Normal 7 2 2 10 3" xfId="9373"/>
    <cellStyle name="Normal 7 2 2 10 3 2" xfId="22918"/>
    <cellStyle name="Normal 7 2 2 10 3 2 2" xfId="41537"/>
    <cellStyle name="Normal 7 2 2 10 3 3" xfId="27203"/>
    <cellStyle name="Normal 7 2 2 10 3 3 2" xfId="45817"/>
    <cellStyle name="Normal 7 2 2 10 3 4" xfId="31487"/>
    <cellStyle name="Normal 7 2 2 10 3 4 2" xfId="50101"/>
    <cellStyle name="Normal 7 2 2 10 3 5" xfId="12400"/>
    <cellStyle name="Normal 7 2 2 10 3 6" xfId="34945"/>
    <cellStyle name="Normal 7 2 2 10 4" xfId="20051"/>
    <cellStyle name="Normal 7 2 2 10 4 2" xfId="38675"/>
    <cellStyle name="Normal 7 2 2 10 5" xfId="24865"/>
    <cellStyle name="Normal 7 2 2 10 5 2" xfId="43479"/>
    <cellStyle name="Normal 7 2 2 10 6" xfId="29149"/>
    <cellStyle name="Normal 7 2 2 10 6 2" xfId="47763"/>
    <cellStyle name="Normal 7 2 2 10 7" xfId="10886"/>
    <cellStyle name="Normal 7 2 2 10 8" xfId="33432"/>
    <cellStyle name="Normal 7 2 2 11" xfId="3214"/>
    <cellStyle name="Normal 7 2 2 11 2" xfId="3215"/>
    <cellStyle name="Normal 7 2 2 11 2 2" xfId="9376"/>
    <cellStyle name="Normal 7 2 2 11 2 2 2" xfId="22921"/>
    <cellStyle name="Normal 7 2 2 11 2 2 2 2" xfId="41540"/>
    <cellStyle name="Normal 7 2 2 11 2 2 3" xfId="27206"/>
    <cellStyle name="Normal 7 2 2 11 2 2 3 2" xfId="45820"/>
    <cellStyle name="Normal 7 2 2 11 2 2 4" xfId="31490"/>
    <cellStyle name="Normal 7 2 2 11 2 2 4 2" xfId="50104"/>
    <cellStyle name="Normal 7 2 2 11 2 2 5" xfId="12403"/>
    <cellStyle name="Normal 7 2 2 11 2 2 6" xfId="34948"/>
    <cellStyle name="Normal 7 2 2 11 2 3" xfId="20054"/>
    <cellStyle name="Normal 7 2 2 11 2 3 2" xfId="38678"/>
    <cellStyle name="Normal 7 2 2 11 2 4" xfId="24868"/>
    <cellStyle name="Normal 7 2 2 11 2 4 2" xfId="43482"/>
    <cellStyle name="Normal 7 2 2 11 2 5" xfId="29152"/>
    <cellStyle name="Normal 7 2 2 11 2 5 2" xfId="47766"/>
    <cellStyle name="Normal 7 2 2 11 2 6" xfId="10889"/>
    <cellStyle name="Normal 7 2 2 11 2 7" xfId="33435"/>
    <cellStyle name="Normal 7 2 2 11 3" xfId="9375"/>
    <cellStyle name="Normal 7 2 2 11 3 2" xfId="22920"/>
    <cellStyle name="Normal 7 2 2 11 3 2 2" xfId="41539"/>
    <cellStyle name="Normal 7 2 2 11 3 3" xfId="27205"/>
    <cellStyle name="Normal 7 2 2 11 3 3 2" xfId="45819"/>
    <cellStyle name="Normal 7 2 2 11 3 4" xfId="31489"/>
    <cellStyle name="Normal 7 2 2 11 3 4 2" xfId="50103"/>
    <cellStyle name="Normal 7 2 2 11 3 5" xfId="12402"/>
    <cellStyle name="Normal 7 2 2 11 3 6" xfId="34947"/>
    <cellStyle name="Normal 7 2 2 11 4" xfId="20053"/>
    <cellStyle name="Normal 7 2 2 11 4 2" xfId="38677"/>
    <cellStyle name="Normal 7 2 2 11 5" xfId="24867"/>
    <cellStyle name="Normal 7 2 2 11 5 2" xfId="43481"/>
    <cellStyle name="Normal 7 2 2 11 6" xfId="29151"/>
    <cellStyle name="Normal 7 2 2 11 6 2" xfId="47765"/>
    <cellStyle name="Normal 7 2 2 11 7" xfId="10888"/>
    <cellStyle name="Normal 7 2 2 11 8" xfId="33434"/>
    <cellStyle name="Normal 7 2 2 12" xfId="3216"/>
    <cellStyle name="Normal 7 2 2 12 2" xfId="9377"/>
    <cellStyle name="Normal 7 2 2 12 2 2" xfId="22922"/>
    <cellStyle name="Normal 7 2 2 12 2 2 2" xfId="41541"/>
    <cellStyle name="Normal 7 2 2 12 2 3" xfId="27207"/>
    <cellStyle name="Normal 7 2 2 12 2 3 2" xfId="45821"/>
    <cellStyle name="Normal 7 2 2 12 2 4" xfId="31491"/>
    <cellStyle name="Normal 7 2 2 12 2 4 2" xfId="50105"/>
    <cellStyle name="Normal 7 2 2 12 2 5" xfId="12404"/>
    <cellStyle name="Normal 7 2 2 12 2 6" xfId="34949"/>
    <cellStyle name="Normal 7 2 2 12 3" xfId="20055"/>
    <cellStyle name="Normal 7 2 2 12 3 2" xfId="38679"/>
    <cellStyle name="Normal 7 2 2 12 4" xfId="24869"/>
    <cellStyle name="Normal 7 2 2 12 4 2" xfId="43483"/>
    <cellStyle name="Normal 7 2 2 12 5" xfId="29153"/>
    <cellStyle name="Normal 7 2 2 12 5 2" xfId="47767"/>
    <cellStyle name="Normal 7 2 2 12 6" xfId="10890"/>
    <cellStyle name="Normal 7 2 2 12 7" xfId="33436"/>
    <cellStyle name="Normal 7 2 2 13" xfId="3217"/>
    <cellStyle name="Normal 7 2 2 13 2" xfId="9378"/>
    <cellStyle name="Normal 7 2 2 13 2 2" xfId="22923"/>
    <cellStyle name="Normal 7 2 2 13 2 2 2" xfId="41542"/>
    <cellStyle name="Normal 7 2 2 13 2 3" xfId="27208"/>
    <cellStyle name="Normal 7 2 2 13 2 3 2" xfId="45822"/>
    <cellStyle name="Normal 7 2 2 13 2 4" xfId="31492"/>
    <cellStyle name="Normal 7 2 2 13 2 4 2" xfId="50106"/>
    <cellStyle name="Normal 7 2 2 13 2 5" xfId="12405"/>
    <cellStyle name="Normal 7 2 2 13 2 6" xfId="34950"/>
    <cellStyle name="Normal 7 2 2 13 3" xfId="20056"/>
    <cellStyle name="Normal 7 2 2 13 3 2" xfId="38680"/>
    <cellStyle name="Normal 7 2 2 13 4" xfId="24870"/>
    <cellStyle name="Normal 7 2 2 13 4 2" xfId="43484"/>
    <cellStyle name="Normal 7 2 2 13 5" xfId="29154"/>
    <cellStyle name="Normal 7 2 2 13 5 2" xfId="47768"/>
    <cellStyle name="Normal 7 2 2 13 6" xfId="10891"/>
    <cellStyle name="Normal 7 2 2 13 7" xfId="33437"/>
    <cellStyle name="Normal 7 2 2 2" xfId="3218"/>
    <cellStyle name="Normal 7 2 2 2 10" xfId="29155"/>
    <cellStyle name="Normal 7 2 2 2 10 2" xfId="47769"/>
    <cellStyle name="Normal 7 2 2 2 11" xfId="10892"/>
    <cellStyle name="Normal 7 2 2 2 12" xfId="33438"/>
    <cellStyle name="Normal 7 2 2 2 2" xfId="3219"/>
    <cellStyle name="Normal 7 2 2 2 2 2" xfId="3220"/>
    <cellStyle name="Normal 7 2 2 2 2 2 2" xfId="9381"/>
    <cellStyle name="Normal 7 2 2 2 2 2 2 2" xfId="22926"/>
    <cellStyle name="Normal 7 2 2 2 2 2 2 2 2" xfId="41545"/>
    <cellStyle name="Normal 7 2 2 2 2 2 2 3" xfId="27211"/>
    <cellStyle name="Normal 7 2 2 2 2 2 2 3 2" xfId="45825"/>
    <cellStyle name="Normal 7 2 2 2 2 2 2 4" xfId="31495"/>
    <cellStyle name="Normal 7 2 2 2 2 2 2 4 2" xfId="50109"/>
    <cellStyle name="Normal 7 2 2 2 2 2 2 5" xfId="12408"/>
    <cellStyle name="Normal 7 2 2 2 2 2 2 6" xfId="34953"/>
    <cellStyle name="Normal 7 2 2 2 2 2 3" xfId="20059"/>
    <cellStyle name="Normal 7 2 2 2 2 2 3 2" xfId="38683"/>
    <cellStyle name="Normal 7 2 2 2 2 2 4" xfId="24873"/>
    <cellStyle name="Normal 7 2 2 2 2 2 4 2" xfId="43487"/>
    <cellStyle name="Normal 7 2 2 2 2 2 5" xfId="29157"/>
    <cellStyle name="Normal 7 2 2 2 2 2 5 2" xfId="47771"/>
    <cellStyle name="Normal 7 2 2 2 2 2 6" xfId="10894"/>
    <cellStyle name="Normal 7 2 2 2 2 2 7" xfId="33440"/>
    <cellStyle name="Normal 7 2 2 2 2 3" xfId="9380"/>
    <cellStyle name="Normal 7 2 2 2 2 3 2" xfId="22925"/>
    <cellStyle name="Normal 7 2 2 2 2 3 2 2" xfId="41544"/>
    <cellStyle name="Normal 7 2 2 2 2 3 3" xfId="27210"/>
    <cellStyle name="Normal 7 2 2 2 2 3 3 2" xfId="45824"/>
    <cellStyle name="Normal 7 2 2 2 2 3 4" xfId="31494"/>
    <cellStyle name="Normal 7 2 2 2 2 3 4 2" xfId="50108"/>
    <cellStyle name="Normal 7 2 2 2 2 3 5" xfId="12407"/>
    <cellStyle name="Normal 7 2 2 2 2 3 6" xfId="34952"/>
    <cellStyle name="Normal 7 2 2 2 2 4" xfId="20058"/>
    <cellStyle name="Normal 7 2 2 2 2 4 2" xfId="38682"/>
    <cellStyle name="Normal 7 2 2 2 2 5" xfId="24872"/>
    <cellStyle name="Normal 7 2 2 2 2 5 2" xfId="43486"/>
    <cellStyle name="Normal 7 2 2 2 2 6" xfId="29156"/>
    <cellStyle name="Normal 7 2 2 2 2 6 2" xfId="47770"/>
    <cellStyle name="Normal 7 2 2 2 2 7" xfId="10893"/>
    <cellStyle name="Normal 7 2 2 2 2 8" xfId="33439"/>
    <cellStyle name="Normal 7 2 2 2 3" xfId="3221"/>
    <cellStyle name="Normal 7 2 2 2 3 2" xfId="3222"/>
    <cellStyle name="Normal 7 2 2 2 3 2 2" xfId="9383"/>
    <cellStyle name="Normal 7 2 2 2 3 2 2 2" xfId="22928"/>
    <cellStyle name="Normal 7 2 2 2 3 2 2 2 2" xfId="41547"/>
    <cellStyle name="Normal 7 2 2 2 3 2 2 3" xfId="27213"/>
    <cellStyle name="Normal 7 2 2 2 3 2 2 3 2" xfId="45827"/>
    <cellStyle name="Normal 7 2 2 2 3 2 2 4" xfId="31497"/>
    <cellStyle name="Normal 7 2 2 2 3 2 2 4 2" xfId="50111"/>
    <cellStyle name="Normal 7 2 2 2 3 2 2 5" xfId="12410"/>
    <cellStyle name="Normal 7 2 2 2 3 2 2 6" xfId="34955"/>
    <cellStyle name="Normal 7 2 2 2 3 2 3" xfId="20061"/>
    <cellStyle name="Normal 7 2 2 2 3 2 3 2" xfId="38685"/>
    <cellStyle name="Normal 7 2 2 2 3 2 4" xfId="24875"/>
    <cellStyle name="Normal 7 2 2 2 3 2 4 2" xfId="43489"/>
    <cellStyle name="Normal 7 2 2 2 3 2 5" xfId="29159"/>
    <cellStyle name="Normal 7 2 2 2 3 2 5 2" xfId="47773"/>
    <cellStyle name="Normal 7 2 2 2 3 2 6" xfId="10896"/>
    <cellStyle name="Normal 7 2 2 2 3 2 7" xfId="33442"/>
    <cellStyle name="Normal 7 2 2 2 3 3" xfId="9382"/>
    <cellStyle name="Normal 7 2 2 2 3 3 2" xfId="22927"/>
    <cellStyle name="Normal 7 2 2 2 3 3 2 2" xfId="41546"/>
    <cellStyle name="Normal 7 2 2 2 3 3 3" xfId="27212"/>
    <cellStyle name="Normal 7 2 2 2 3 3 3 2" xfId="45826"/>
    <cellStyle name="Normal 7 2 2 2 3 3 4" xfId="31496"/>
    <cellStyle name="Normal 7 2 2 2 3 3 4 2" xfId="50110"/>
    <cellStyle name="Normal 7 2 2 2 3 3 5" xfId="12409"/>
    <cellStyle name="Normal 7 2 2 2 3 3 6" xfId="34954"/>
    <cellStyle name="Normal 7 2 2 2 3 4" xfId="20060"/>
    <cellStyle name="Normal 7 2 2 2 3 4 2" xfId="38684"/>
    <cellStyle name="Normal 7 2 2 2 3 5" xfId="24874"/>
    <cellStyle name="Normal 7 2 2 2 3 5 2" xfId="43488"/>
    <cellStyle name="Normal 7 2 2 2 3 6" xfId="29158"/>
    <cellStyle name="Normal 7 2 2 2 3 6 2" xfId="47772"/>
    <cellStyle name="Normal 7 2 2 2 3 7" xfId="10895"/>
    <cellStyle name="Normal 7 2 2 2 3 8" xfId="33441"/>
    <cellStyle name="Normal 7 2 2 2 4" xfId="3223"/>
    <cellStyle name="Normal 7 2 2 2 4 2" xfId="3224"/>
    <cellStyle name="Normal 7 2 2 2 4 2 2" xfId="9385"/>
    <cellStyle name="Normal 7 2 2 2 4 2 2 2" xfId="22930"/>
    <cellStyle name="Normal 7 2 2 2 4 2 2 2 2" xfId="41549"/>
    <cellStyle name="Normal 7 2 2 2 4 2 2 3" xfId="27215"/>
    <cellStyle name="Normal 7 2 2 2 4 2 2 3 2" xfId="45829"/>
    <cellStyle name="Normal 7 2 2 2 4 2 2 4" xfId="31499"/>
    <cellStyle name="Normal 7 2 2 2 4 2 2 4 2" xfId="50113"/>
    <cellStyle name="Normal 7 2 2 2 4 2 2 5" xfId="12412"/>
    <cellStyle name="Normal 7 2 2 2 4 2 2 6" xfId="34957"/>
    <cellStyle name="Normal 7 2 2 2 4 2 3" xfId="20063"/>
    <cellStyle name="Normal 7 2 2 2 4 2 3 2" xfId="38687"/>
    <cellStyle name="Normal 7 2 2 2 4 2 4" xfId="24877"/>
    <cellStyle name="Normal 7 2 2 2 4 2 4 2" xfId="43491"/>
    <cellStyle name="Normal 7 2 2 2 4 2 5" xfId="29161"/>
    <cellStyle name="Normal 7 2 2 2 4 2 5 2" xfId="47775"/>
    <cellStyle name="Normal 7 2 2 2 4 2 6" xfId="10898"/>
    <cellStyle name="Normal 7 2 2 2 4 2 7" xfId="33444"/>
    <cellStyle name="Normal 7 2 2 2 4 3" xfId="9384"/>
    <cellStyle name="Normal 7 2 2 2 4 3 2" xfId="22929"/>
    <cellStyle name="Normal 7 2 2 2 4 3 2 2" xfId="41548"/>
    <cellStyle name="Normal 7 2 2 2 4 3 3" xfId="27214"/>
    <cellStyle name="Normal 7 2 2 2 4 3 3 2" xfId="45828"/>
    <cellStyle name="Normal 7 2 2 2 4 3 4" xfId="31498"/>
    <cellStyle name="Normal 7 2 2 2 4 3 4 2" xfId="50112"/>
    <cellStyle name="Normal 7 2 2 2 4 3 5" xfId="12411"/>
    <cellStyle name="Normal 7 2 2 2 4 3 6" xfId="34956"/>
    <cellStyle name="Normal 7 2 2 2 4 4" xfId="20062"/>
    <cellStyle name="Normal 7 2 2 2 4 4 2" xfId="38686"/>
    <cellStyle name="Normal 7 2 2 2 4 5" xfId="24876"/>
    <cellStyle name="Normal 7 2 2 2 4 5 2" xfId="43490"/>
    <cellStyle name="Normal 7 2 2 2 4 6" xfId="29160"/>
    <cellStyle name="Normal 7 2 2 2 4 6 2" xfId="47774"/>
    <cellStyle name="Normal 7 2 2 2 4 7" xfId="10897"/>
    <cellStyle name="Normal 7 2 2 2 4 8" xfId="33443"/>
    <cellStyle name="Normal 7 2 2 2 5" xfId="3225"/>
    <cellStyle name="Normal 7 2 2 2 5 2" xfId="3226"/>
    <cellStyle name="Normal 7 2 2 2 5 2 2" xfId="9387"/>
    <cellStyle name="Normal 7 2 2 2 5 2 2 2" xfId="22932"/>
    <cellStyle name="Normal 7 2 2 2 5 2 2 2 2" xfId="41551"/>
    <cellStyle name="Normal 7 2 2 2 5 2 2 3" xfId="27217"/>
    <cellStyle name="Normal 7 2 2 2 5 2 2 3 2" xfId="45831"/>
    <cellStyle name="Normal 7 2 2 2 5 2 2 4" xfId="31501"/>
    <cellStyle name="Normal 7 2 2 2 5 2 2 4 2" xfId="50115"/>
    <cellStyle name="Normal 7 2 2 2 5 2 2 5" xfId="12414"/>
    <cellStyle name="Normal 7 2 2 2 5 2 2 6" xfId="34959"/>
    <cellStyle name="Normal 7 2 2 2 5 2 3" xfId="20065"/>
    <cellStyle name="Normal 7 2 2 2 5 2 3 2" xfId="38689"/>
    <cellStyle name="Normal 7 2 2 2 5 2 4" xfId="24879"/>
    <cellStyle name="Normal 7 2 2 2 5 2 4 2" xfId="43493"/>
    <cellStyle name="Normal 7 2 2 2 5 2 5" xfId="29163"/>
    <cellStyle name="Normal 7 2 2 2 5 2 5 2" xfId="47777"/>
    <cellStyle name="Normal 7 2 2 2 5 2 6" xfId="10900"/>
    <cellStyle name="Normal 7 2 2 2 5 2 7" xfId="33446"/>
    <cellStyle name="Normal 7 2 2 2 5 3" xfId="9386"/>
    <cellStyle name="Normal 7 2 2 2 5 3 2" xfId="22931"/>
    <cellStyle name="Normal 7 2 2 2 5 3 2 2" xfId="41550"/>
    <cellStyle name="Normal 7 2 2 2 5 3 3" xfId="27216"/>
    <cellStyle name="Normal 7 2 2 2 5 3 3 2" xfId="45830"/>
    <cellStyle name="Normal 7 2 2 2 5 3 4" xfId="31500"/>
    <cellStyle name="Normal 7 2 2 2 5 3 4 2" xfId="50114"/>
    <cellStyle name="Normal 7 2 2 2 5 3 5" xfId="12413"/>
    <cellStyle name="Normal 7 2 2 2 5 3 6" xfId="34958"/>
    <cellStyle name="Normal 7 2 2 2 5 4" xfId="20064"/>
    <cellStyle name="Normal 7 2 2 2 5 4 2" xfId="38688"/>
    <cellStyle name="Normal 7 2 2 2 5 5" xfId="24878"/>
    <cellStyle name="Normal 7 2 2 2 5 5 2" xfId="43492"/>
    <cellStyle name="Normal 7 2 2 2 5 6" xfId="29162"/>
    <cellStyle name="Normal 7 2 2 2 5 6 2" xfId="47776"/>
    <cellStyle name="Normal 7 2 2 2 5 7" xfId="10899"/>
    <cellStyle name="Normal 7 2 2 2 5 8" xfId="33445"/>
    <cellStyle name="Normal 7 2 2 2 6" xfId="3227"/>
    <cellStyle name="Normal 7 2 2 2 6 2" xfId="9388"/>
    <cellStyle name="Normal 7 2 2 2 6 2 2" xfId="22933"/>
    <cellStyle name="Normal 7 2 2 2 6 2 2 2" xfId="41552"/>
    <cellStyle name="Normal 7 2 2 2 6 2 3" xfId="27218"/>
    <cellStyle name="Normal 7 2 2 2 6 2 3 2" xfId="45832"/>
    <cellStyle name="Normal 7 2 2 2 6 2 4" xfId="31502"/>
    <cellStyle name="Normal 7 2 2 2 6 2 4 2" xfId="50116"/>
    <cellStyle name="Normal 7 2 2 2 6 2 5" xfId="12415"/>
    <cellStyle name="Normal 7 2 2 2 6 2 6" xfId="34960"/>
    <cellStyle name="Normal 7 2 2 2 6 3" xfId="20066"/>
    <cellStyle name="Normal 7 2 2 2 6 3 2" xfId="38690"/>
    <cellStyle name="Normal 7 2 2 2 6 4" xfId="24880"/>
    <cellStyle name="Normal 7 2 2 2 6 4 2" xfId="43494"/>
    <cellStyle name="Normal 7 2 2 2 6 5" xfId="29164"/>
    <cellStyle name="Normal 7 2 2 2 6 5 2" xfId="47778"/>
    <cellStyle name="Normal 7 2 2 2 6 6" xfId="10901"/>
    <cellStyle name="Normal 7 2 2 2 6 7" xfId="33447"/>
    <cellStyle name="Normal 7 2 2 2 7" xfId="9379"/>
    <cellStyle name="Normal 7 2 2 2 7 2" xfId="22924"/>
    <cellStyle name="Normal 7 2 2 2 7 2 2" xfId="41543"/>
    <cellStyle name="Normal 7 2 2 2 7 3" xfId="27209"/>
    <cellStyle name="Normal 7 2 2 2 7 3 2" xfId="45823"/>
    <cellStyle name="Normal 7 2 2 2 7 4" xfId="31493"/>
    <cellStyle name="Normal 7 2 2 2 7 4 2" xfId="50107"/>
    <cellStyle name="Normal 7 2 2 2 7 5" xfId="12406"/>
    <cellStyle name="Normal 7 2 2 2 7 6" xfId="34951"/>
    <cellStyle name="Normal 7 2 2 2 8" xfId="20057"/>
    <cellStyle name="Normal 7 2 2 2 8 2" xfId="38681"/>
    <cellStyle name="Normal 7 2 2 2 9" xfId="24871"/>
    <cellStyle name="Normal 7 2 2 2 9 2" xfId="43485"/>
    <cellStyle name="Normal 7 2 2 3" xfId="3228"/>
    <cellStyle name="Normal 7 2 2 3 10" xfId="29165"/>
    <cellStyle name="Normal 7 2 2 3 10 2" xfId="47779"/>
    <cellStyle name="Normal 7 2 2 3 11" xfId="10902"/>
    <cellStyle name="Normal 7 2 2 3 12" xfId="33448"/>
    <cellStyle name="Normal 7 2 2 3 2" xfId="3229"/>
    <cellStyle name="Normal 7 2 2 3 2 2" xfId="3230"/>
    <cellStyle name="Normal 7 2 2 3 2 2 2" xfId="9391"/>
    <cellStyle name="Normal 7 2 2 3 2 2 2 2" xfId="22936"/>
    <cellStyle name="Normal 7 2 2 3 2 2 2 2 2" xfId="41555"/>
    <cellStyle name="Normal 7 2 2 3 2 2 2 3" xfId="27221"/>
    <cellStyle name="Normal 7 2 2 3 2 2 2 3 2" xfId="45835"/>
    <cellStyle name="Normal 7 2 2 3 2 2 2 4" xfId="31505"/>
    <cellStyle name="Normal 7 2 2 3 2 2 2 4 2" xfId="50119"/>
    <cellStyle name="Normal 7 2 2 3 2 2 2 5" xfId="12418"/>
    <cellStyle name="Normal 7 2 2 3 2 2 2 6" xfId="34963"/>
    <cellStyle name="Normal 7 2 2 3 2 2 3" xfId="20069"/>
    <cellStyle name="Normal 7 2 2 3 2 2 3 2" xfId="38693"/>
    <cellStyle name="Normal 7 2 2 3 2 2 4" xfId="24883"/>
    <cellStyle name="Normal 7 2 2 3 2 2 4 2" xfId="43497"/>
    <cellStyle name="Normal 7 2 2 3 2 2 5" xfId="29167"/>
    <cellStyle name="Normal 7 2 2 3 2 2 5 2" xfId="47781"/>
    <cellStyle name="Normal 7 2 2 3 2 2 6" xfId="10904"/>
    <cellStyle name="Normal 7 2 2 3 2 2 7" xfId="33450"/>
    <cellStyle name="Normal 7 2 2 3 2 3" xfId="9390"/>
    <cellStyle name="Normal 7 2 2 3 2 3 2" xfId="22935"/>
    <cellStyle name="Normal 7 2 2 3 2 3 2 2" xfId="41554"/>
    <cellStyle name="Normal 7 2 2 3 2 3 3" xfId="27220"/>
    <cellStyle name="Normal 7 2 2 3 2 3 3 2" xfId="45834"/>
    <cellStyle name="Normal 7 2 2 3 2 3 4" xfId="31504"/>
    <cellStyle name="Normal 7 2 2 3 2 3 4 2" xfId="50118"/>
    <cellStyle name="Normal 7 2 2 3 2 3 5" xfId="12417"/>
    <cellStyle name="Normal 7 2 2 3 2 3 6" xfId="34962"/>
    <cellStyle name="Normal 7 2 2 3 2 4" xfId="20068"/>
    <cellStyle name="Normal 7 2 2 3 2 4 2" xfId="38692"/>
    <cellStyle name="Normal 7 2 2 3 2 5" xfId="24882"/>
    <cellStyle name="Normal 7 2 2 3 2 5 2" xfId="43496"/>
    <cellStyle name="Normal 7 2 2 3 2 6" xfId="29166"/>
    <cellStyle name="Normal 7 2 2 3 2 6 2" xfId="47780"/>
    <cellStyle name="Normal 7 2 2 3 2 7" xfId="10903"/>
    <cellStyle name="Normal 7 2 2 3 2 8" xfId="33449"/>
    <cellStyle name="Normal 7 2 2 3 3" xfId="3231"/>
    <cellStyle name="Normal 7 2 2 3 3 2" xfId="3232"/>
    <cellStyle name="Normal 7 2 2 3 3 2 2" xfId="9393"/>
    <cellStyle name="Normal 7 2 2 3 3 2 2 2" xfId="22938"/>
    <cellStyle name="Normal 7 2 2 3 3 2 2 2 2" xfId="41557"/>
    <cellStyle name="Normal 7 2 2 3 3 2 2 3" xfId="27223"/>
    <cellStyle name="Normal 7 2 2 3 3 2 2 3 2" xfId="45837"/>
    <cellStyle name="Normal 7 2 2 3 3 2 2 4" xfId="31507"/>
    <cellStyle name="Normal 7 2 2 3 3 2 2 4 2" xfId="50121"/>
    <cellStyle name="Normal 7 2 2 3 3 2 2 5" xfId="12420"/>
    <cellStyle name="Normal 7 2 2 3 3 2 2 6" xfId="34965"/>
    <cellStyle name="Normal 7 2 2 3 3 2 3" xfId="20071"/>
    <cellStyle name="Normal 7 2 2 3 3 2 3 2" xfId="38695"/>
    <cellStyle name="Normal 7 2 2 3 3 2 4" xfId="24885"/>
    <cellStyle name="Normal 7 2 2 3 3 2 4 2" xfId="43499"/>
    <cellStyle name="Normal 7 2 2 3 3 2 5" xfId="29169"/>
    <cellStyle name="Normal 7 2 2 3 3 2 5 2" xfId="47783"/>
    <cellStyle name="Normal 7 2 2 3 3 2 6" xfId="10906"/>
    <cellStyle name="Normal 7 2 2 3 3 2 7" xfId="33452"/>
    <cellStyle name="Normal 7 2 2 3 3 3" xfId="9392"/>
    <cellStyle name="Normal 7 2 2 3 3 3 2" xfId="22937"/>
    <cellStyle name="Normal 7 2 2 3 3 3 2 2" xfId="41556"/>
    <cellStyle name="Normal 7 2 2 3 3 3 3" xfId="27222"/>
    <cellStyle name="Normal 7 2 2 3 3 3 3 2" xfId="45836"/>
    <cellStyle name="Normal 7 2 2 3 3 3 4" xfId="31506"/>
    <cellStyle name="Normal 7 2 2 3 3 3 4 2" xfId="50120"/>
    <cellStyle name="Normal 7 2 2 3 3 3 5" xfId="12419"/>
    <cellStyle name="Normal 7 2 2 3 3 3 6" xfId="34964"/>
    <cellStyle name="Normal 7 2 2 3 3 4" xfId="20070"/>
    <cellStyle name="Normal 7 2 2 3 3 4 2" xfId="38694"/>
    <cellStyle name="Normal 7 2 2 3 3 5" xfId="24884"/>
    <cellStyle name="Normal 7 2 2 3 3 5 2" xfId="43498"/>
    <cellStyle name="Normal 7 2 2 3 3 6" xfId="29168"/>
    <cellStyle name="Normal 7 2 2 3 3 6 2" xfId="47782"/>
    <cellStyle name="Normal 7 2 2 3 3 7" xfId="10905"/>
    <cellStyle name="Normal 7 2 2 3 3 8" xfId="33451"/>
    <cellStyle name="Normal 7 2 2 3 4" xfId="3233"/>
    <cellStyle name="Normal 7 2 2 3 4 2" xfId="3234"/>
    <cellStyle name="Normal 7 2 2 3 4 2 2" xfId="9395"/>
    <cellStyle name="Normal 7 2 2 3 4 2 2 2" xfId="22940"/>
    <cellStyle name="Normal 7 2 2 3 4 2 2 2 2" xfId="41559"/>
    <cellStyle name="Normal 7 2 2 3 4 2 2 3" xfId="27225"/>
    <cellStyle name="Normal 7 2 2 3 4 2 2 3 2" xfId="45839"/>
    <cellStyle name="Normal 7 2 2 3 4 2 2 4" xfId="31509"/>
    <cellStyle name="Normal 7 2 2 3 4 2 2 4 2" xfId="50123"/>
    <cellStyle name="Normal 7 2 2 3 4 2 2 5" xfId="12422"/>
    <cellStyle name="Normal 7 2 2 3 4 2 2 6" xfId="34967"/>
    <cellStyle name="Normal 7 2 2 3 4 2 3" xfId="20073"/>
    <cellStyle name="Normal 7 2 2 3 4 2 3 2" xfId="38697"/>
    <cellStyle name="Normal 7 2 2 3 4 2 4" xfId="24887"/>
    <cellStyle name="Normal 7 2 2 3 4 2 4 2" xfId="43501"/>
    <cellStyle name="Normal 7 2 2 3 4 2 5" xfId="29171"/>
    <cellStyle name="Normal 7 2 2 3 4 2 5 2" xfId="47785"/>
    <cellStyle name="Normal 7 2 2 3 4 2 6" xfId="10908"/>
    <cellStyle name="Normal 7 2 2 3 4 2 7" xfId="33454"/>
    <cellStyle name="Normal 7 2 2 3 4 3" xfId="9394"/>
    <cellStyle name="Normal 7 2 2 3 4 3 2" xfId="22939"/>
    <cellStyle name="Normal 7 2 2 3 4 3 2 2" xfId="41558"/>
    <cellStyle name="Normal 7 2 2 3 4 3 3" xfId="27224"/>
    <cellStyle name="Normal 7 2 2 3 4 3 3 2" xfId="45838"/>
    <cellStyle name="Normal 7 2 2 3 4 3 4" xfId="31508"/>
    <cellStyle name="Normal 7 2 2 3 4 3 4 2" xfId="50122"/>
    <cellStyle name="Normal 7 2 2 3 4 3 5" xfId="12421"/>
    <cellStyle name="Normal 7 2 2 3 4 3 6" xfId="34966"/>
    <cellStyle name="Normal 7 2 2 3 4 4" xfId="20072"/>
    <cellStyle name="Normal 7 2 2 3 4 4 2" xfId="38696"/>
    <cellStyle name="Normal 7 2 2 3 4 5" xfId="24886"/>
    <cellStyle name="Normal 7 2 2 3 4 5 2" xfId="43500"/>
    <cellStyle name="Normal 7 2 2 3 4 6" xfId="29170"/>
    <cellStyle name="Normal 7 2 2 3 4 6 2" xfId="47784"/>
    <cellStyle name="Normal 7 2 2 3 4 7" xfId="10907"/>
    <cellStyle name="Normal 7 2 2 3 4 8" xfId="33453"/>
    <cellStyle name="Normal 7 2 2 3 5" xfId="3235"/>
    <cellStyle name="Normal 7 2 2 3 5 2" xfId="3236"/>
    <cellStyle name="Normal 7 2 2 3 5 2 2" xfId="9397"/>
    <cellStyle name="Normal 7 2 2 3 5 2 2 2" xfId="22942"/>
    <cellStyle name="Normal 7 2 2 3 5 2 2 2 2" xfId="41561"/>
    <cellStyle name="Normal 7 2 2 3 5 2 2 3" xfId="27227"/>
    <cellStyle name="Normal 7 2 2 3 5 2 2 3 2" xfId="45841"/>
    <cellStyle name="Normal 7 2 2 3 5 2 2 4" xfId="31511"/>
    <cellStyle name="Normal 7 2 2 3 5 2 2 4 2" xfId="50125"/>
    <cellStyle name="Normal 7 2 2 3 5 2 2 5" xfId="12424"/>
    <cellStyle name="Normal 7 2 2 3 5 2 2 6" xfId="34969"/>
    <cellStyle name="Normal 7 2 2 3 5 2 3" xfId="20075"/>
    <cellStyle name="Normal 7 2 2 3 5 2 3 2" xfId="38699"/>
    <cellStyle name="Normal 7 2 2 3 5 2 4" xfId="24889"/>
    <cellStyle name="Normal 7 2 2 3 5 2 4 2" xfId="43503"/>
    <cellStyle name="Normal 7 2 2 3 5 2 5" xfId="29173"/>
    <cellStyle name="Normal 7 2 2 3 5 2 5 2" xfId="47787"/>
    <cellStyle name="Normal 7 2 2 3 5 2 6" xfId="10910"/>
    <cellStyle name="Normal 7 2 2 3 5 2 7" xfId="33456"/>
    <cellStyle name="Normal 7 2 2 3 5 3" xfId="9396"/>
    <cellStyle name="Normal 7 2 2 3 5 3 2" xfId="22941"/>
    <cellStyle name="Normal 7 2 2 3 5 3 2 2" xfId="41560"/>
    <cellStyle name="Normal 7 2 2 3 5 3 3" xfId="27226"/>
    <cellStyle name="Normal 7 2 2 3 5 3 3 2" xfId="45840"/>
    <cellStyle name="Normal 7 2 2 3 5 3 4" xfId="31510"/>
    <cellStyle name="Normal 7 2 2 3 5 3 4 2" xfId="50124"/>
    <cellStyle name="Normal 7 2 2 3 5 3 5" xfId="12423"/>
    <cellStyle name="Normal 7 2 2 3 5 3 6" xfId="34968"/>
    <cellStyle name="Normal 7 2 2 3 5 4" xfId="20074"/>
    <cellStyle name="Normal 7 2 2 3 5 4 2" xfId="38698"/>
    <cellStyle name="Normal 7 2 2 3 5 5" xfId="24888"/>
    <cellStyle name="Normal 7 2 2 3 5 5 2" xfId="43502"/>
    <cellStyle name="Normal 7 2 2 3 5 6" xfId="29172"/>
    <cellStyle name="Normal 7 2 2 3 5 6 2" xfId="47786"/>
    <cellStyle name="Normal 7 2 2 3 5 7" xfId="10909"/>
    <cellStyle name="Normal 7 2 2 3 5 8" xfId="33455"/>
    <cellStyle name="Normal 7 2 2 3 6" xfId="3237"/>
    <cellStyle name="Normal 7 2 2 3 6 2" xfId="9398"/>
    <cellStyle name="Normal 7 2 2 3 6 2 2" xfId="22943"/>
    <cellStyle name="Normal 7 2 2 3 6 2 2 2" xfId="41562"/>
    <cellStyle name="Normal 7 2 2 3 6 2 3" xfId="27228"/>
    <cellStyle name="Normal 7 2 2 3 6 2 3 2" xfId="45842"/>
    <cellStyle name="Normal 7 2 2 3 6 2 4" xfId="31512"/>
    <cellStyle name="Normal 7 2 2 3 6 2 4 2" xfId="50126"/>
    <cellStyle name="Normal 7 2 2 3 6 2 5" xfId="12425"/>
    <cellStyle name="Normal 7 2 2 3 6 2 6" xfId="34970"/>
    <cellStyle name="Normal 7 2 2 3 6 3" xfId="20076"/>
    <cellStyle name="Normal 7 2 2 3 6 3 2" xfId="38700"/>
    <cellStyle name="Normal 7 2 2 3 6 4" xfId="24890"/>
    <cellStyle name="Normal 7 2 2 3 6 4 2" xfId="43504"/>
    <cellStyle name="Normal 7 2 2 3 6 5" xfId="29174"/>
    <cellStyle name="Normal 7 2 2 3 6 5 2" xfId="47788"/>
    <cellStyle name="Normal 7 2 2 3 6 6" xfId="10911"/>
    <cellStyle name="Normal 7 2 2 3 6 7" xfId="33457"/>
    <cellStyle name="Normal 7 2 2 3 7" xfId="9389"/>
    <cellStyle name="Normal 7 2 2 3 7 2" xfId="22934"/>
    <cellStyle name="Normal 7 2 2 3 7 2 2" xfId="41553"/>
    <cellStyle name="Normal 7 2 2 3 7 3" xfId="27219"/>
    <cellStyle name="Normal 7 2 2 3 7 3 2" xfId="45833"/>
    <cellStyle name="Normal 7 2 2 3 7 4" xfId="31503"/>
    <cellStyle name="Normal 7 2 2 3 7 4 2" xfId="50117"/>
    <cellStyle name="Normal 7 2 2 3 7 5" xfId="12416"/>
    <cellStyle name="Normal 7 2 2 3 7 6" xfId="34961"/>
    <cellStyle name="Normal 7 2 2 3 8" xfId="20067"/>
    <cellStyle name="Normal 7 2 2 3 8 2" xfId="38691"/>
    <cellStyle name="Normal 7 2 2 3 9" xfId="24881"/>
    <cellStyle name="Normal 7 2 2 3 9 2" xfId="43495"/>
    <cellStyle name="Normal 7 2 2 4" xfId="3238"/>
    <cellStyle name="Normal 7 2 2 4 10" xfId="29175"/>
    <cellStyle name="Normal 7 2 2 4 10 2" xfId="47789"/>
    <cellStyle name="Normal 7 2 2 4 11" xfId="10912"/>
    <cellStyle name="Normal 7 2 2 4 12" xfId="33458"/>
    <cellStyle name="Normal 7 2 2 4 2" xfId="3239"/>
    <cellStyle name="Normal 7 2 2 4 2 2" xfId="3240"/>
    <cellStyle name="Normal 7 2 2 4 2 2 2" xfId="9401"/>
    <cellStyle name="Normal 7 2 2 4 2 2 2 2" xfId="22946"/>
    <cellStyle name="Normal 7 2 2 4 2 2 2 2 2" xfId="41565"/>
    <cellStyle name="Normal 7 2 2 4 2 2 2 3" xfId="27231"/>
    <cellStyle name="Normal 7 2 2 4 2 2 2 3 2" xfId="45845"/>
    <cellStyle name="Normal 7 2 2 4 2 2 2 4" xfId="31515"/>
    <cellStyle name="Normal 7 2 2 4 2 2 2 4 2" xfId="50129"/>
    <cellStyle name="Normal 7 2 2 4 2 2 2 5" xfId="12428"/>
    <cellStyle name="Normal 7 2 2 4 2 2 2 6" xfId="34973"/>
    <cellStyle name="Normal 7 2 2 4 2 2 3" xfId="20079"/>
    <cellStyle name="Normal 7 2 2 4 2 2 3 2" xfId="38703"/>
    <cellStyle name="Normal 7 2 2 4 2 2 4" xfId="24893"/>
    <cellStyle name="Normal 7 2 2 4 2 2 4 2" xfId="43507"/>
    <cellStyle name="Normal 7 2 2 4 2 2 5" xfId="29177"/>
    <cellStyle name="Normal 7 2 2 4 2 2 5 2" xfId="47791"/>
    <cellStyle name="Normal 7 2 2 4 2 2 6" xfId="10914"/>
    <cellStyle name="Normal 7 2 2 4 2 2 7" xfId="33460"/>
    <cellStyle name="Normal 7 2 2 4 2 3" xfId="9400"/>
    <cellStyle name="Normal 7 2 2 4 2 3 2" xfId="22945"/>
    <cellStyle name="Normal 7 2 2 4 2 3 2 2" xfId="41564"/>
    <cellStyle name="Normal 7 2 2 4 2 3 3" xfId="27230"/>
    <cellStyle name="Normal 7 2 2 4 2 3 3 2" xfId="45844"/>
    <cellStyle name="Normal 7 2 2 4 2 3 4" xfId="31514"/>
    <cellStyle name="Normal 7 2 2 4 2 3 4 2" xfId="50128"/>
    <cellStyle name="Normal 7 2 2 4 2 3 5" xfId="12427"/>
    <cellStyle name="Normal 7 2 2 4 2 3 6" xfId="34972"/>
    <cellStyle name="Normal 7 2 2 4 2 4" xfId="20078"/>
    <cellStyle name="Normal 7 2 2 4 2 4 2" xfId="38702"/>
    <cellStyle name="Normal 7 2 2 4 2 5" xfId="24892"/>
    <cellStyle name="Normal 7 2 2 4 2 5 2" xfId="43506"/>
    <cellStyle name="Normal 7 2 2 4 2 6" xfId="29176"/>
    <cellStyle name="Normal 7 2 2 4 2 6 2" xfId="47790"/>
    <cellStyle name="Normal 7 2 2 4 2 7" xfId="10913"/>
    <cellStyle name="Normal 7 2 2 4 2 8" xfId="33459"/>
    <cellStyle name="Normal 7 2 2 4 3" xfId="3241"/>
    <cellStyle name="Normal 7 2 2 4 3 2" xfId="3242"/>
    <cellStyle name="Normal 7 2 2 4 3 2 2" xfId="9403"/>
    <cellStyle name="Normal 7 2 2 4 3 2 2 2" xfId="22948"/>
    <cellStyle name="Normal 7 2 2 4 3 2 2 2 2" xfId="41567"/>
    <cellStyle name="Normal 7 2 2 4 3 2 2 3" xfId="27233"/>
    <cellStyle name="Normal 7 2 2 4 3 2 2 3 2" xfId="45847"/>
    <cellStyle name="Normal 7 2 2 4 3 2 2 4" xfId="31517"/>
    <cellStyle name="Normal 7 2 2 4 3 2 2 4 2" xfId="50131"/>
    <cellStyle name="Normal 7 2 2 4 3 2 2 5" xfId="12430"/>
    <cellStyle name="Normal 7 2 2 4 3 2 2 6" xfId="34975"/>
    <cellStyle name="Normal 7 2 2 4 3 2 3" xfId="20081"/>
    <cellStyle name="Normal 7 2 2 4 3 2 3 2" xfId="38705"/>
    <cellStyle name="Normal 7 2 2 4 3 2 4" xfId="24895"/>
    <cellStyle name="Normal 7 2 2 4 3 2 4 2" xfId="43509"/>
    <cellStyle name="Normal 7 2 2 4 3 2 5" xfId="29179"/>
    <cellStyle name="Normal 7 2 2 4 3 2 5 2" xfId="47793"/>
    <cellStyle name="Normal 7 2 2 4 3 2 6" xfId="10916"/>
    <cellStyle name="Normal 7 2 2 4 3 2 7" xfId="33462"/>
    <cellStyle name="Normal 7 2 2 4 3 3" xfId="9402"/>
    <cellStyle name="Normal 7 2 2 4 3 3 2" xfId="22947"/>
    <cellStyle name="Normal 7 2 2 4 3 3 2 2" xfId="41566"/>
    <cellStyle name="Normal 7 2 2 4 3 3 3" xfId="27232"/>
    <cellStyle name="Normal 7 2 2 4 3 3 3 2" xfId="45846"/>
    <cellStyle name="Normal 7 2 2 4 3 3 4" xfId="31516"/>
    <cellStyle name="Normal 7 2 2 4 3 3 4 2" xfId="50130"/>
    <cellStyle name="Normal 7 2 2 4 3 3 5" xfId="12429"/>
    <cellStyle name="Normal 7 2 2 4 3 3 6" xfId="34974"/>
    <cellStyle name="Normal 7 2 2 4 3 4" xfId="20080"/>
    <cellStyle name="Normal 7 2 2 4 3 4 2" xfId="38704"/>
    <cellStyle name="Normal 7 2 2 4 3 5" xfId="24894"/>
    <cellStyle name="Normal 7 2 2 4 3 5 2" xfId="43508"/>
    <cellStyle name="Normal 7 2 2 4 3 6" xfId="29178"/>
    <cellStyle name="Normal 7 2 2 4 3 6 2" xfId="47792"/>
    <cellStyle name="Normal 7 2 2 4 3 7" xfId="10915"/>
    <cellStyle name="Normal 7 2 2 4 3 8" xfId="33461"/>
    <cellStyle name="Normal 7 2 2 4 4" xfId="3243"/>
    <cellStyle name="Normal 7 2 2 4 4 2" xfId="3244"/>
    <cellStyle name="Normal 7 2 2 4 4 2 2" xfId="9405"/>
    <cellStyle name="Normal 7 2 2 4 4 2 2 2" xfId="22950"/>
    <cellStyle name="Normal 7 2 2 4 4 2 2 2 2" xfId="41569"/>
    <cellStyle name="Normal 7 2 2 4 4 2 2 3" xfId="27235"/>
    <cellStyle name="Normal 7 2 2 4 4 2 2 3 2" xfId="45849"/>
    <cellStyle name="Normal 7 2 2 4 4 2 2 4" xfId="31519"/>
    <cellStyle name="Normal 7 2 2 4 4 2 2 4 2" xfId="50133"/>
    <cellStyle name="Normal 7 2 2 4 4 2 2 5" xfId="12432"/>
    <cellStyle name="Normal 7 2 2 4 4 2 2 6" xfId="34977"/>
    <cellStyle name="Normal 7 2 2 4 4 2 3" xfId="20083"/>
    <cellStyle name="Normal 7 2 2 4 4 2 3 2" xfId="38707"/>
    <cellStyle name="Normal 7 2 2 4 4 2 4" xfId="24897"/>
    <cellStyle name="Normal 7 2 2 4 4 2 4 2" xfId="43511"/>
    <cellStyle name="Normal 7 2 2 4 4 2 5" xfId="29181"/>
    <cellStyle name="Normal 7 2 2 4 4 2 5 2" xfId="47795"/>
    <cellStyle name="Normal 7 2 2 4 4 2 6" xfId="10918"/>
    <cellStyle name="Normal 7 2 2 4 4 2 7" xfId="33464"/>
    <cellStyle name="Normal 7 2 2 4 4 3" xfId="9404"/>
    <cellStyle name="Normal 7 2 2 4 4 3 2" xfId="22949"/>
    <cellStyle name="Normal 7 2 2 4 4 3 2 2" xfId="41568"/>
    <cellStyle name="Normal 7 2 2 4 4 3 3" xfId="27234"/>
    <cellStyle name="Normal 7 2 2 4 4 3 3 2" xfId="45848"/>
    <cellStyle name="Normal 7 2 2 4 4 3 4" xfId="31518"/>
    <cellStyle name="Normal 7 2 2 4 4 3 4 2" xfId="50132"/>
    <cellStyle name="Normal 7 2 2 4 4 3 5" xfId="12431"/>
    <cellStyle name="Normal 7 2 2 4 4 3 6" xfId="34976"/>
    <cellStyle name="Normal 7 2 2 4 4 4" xfId="20082"/>
    <cellStyle name="Normal 7 2 2 4 4 4 2" xfId="38706"/>
    <cellStyle name="Normal 7 2 2 4 4 5" xfId="24896"/>
    <cellStyle name="Normal 7 2 2 4 4 5 2" xfId="43510"/>
    <cellStyle name="Normal 7 2 2 4 4 6" xfId="29180"/>
    <cellStyle name="Normal 7 2 2 4 4 6 2" xfId="47794"/>
    <cellStyle name="Normal 7 2 2 4 4 7" xfId="10917"/>
    <cellStyle name="Normal 7 2 2 4 4 8" xfId="33463"/>
    <cellStyle name="Normal 7 2 2 4 5" xfId="3245"/>
    <cellStyle name="Normal 7 2 2 4 5 2" xfId="3246"/>
    <cellStyle name="Normal 7 2 2 4 5 2 2" xfId="9407"/>
    <cellStyle name="Normal 7 2 2 4 5 2 2 2" xfId="22952"/>
    <cellStyle name="Normal 7 2 2 4 5 2 2 2 2" xfId="41571"/>
    <cellStyle name="Normal 7 2 2 4 5 2 2 3" xfId="27237"/>
    <cellStyle name="Normal 7 2 2 4 5 2 2 3 2" xfId="45851"/>
    <cellStyle name="Normal 7 2 2 4 5 2 2 4" xfId="31521"/>
    <cellStyle name="Normal 7 2 2 4 5 2 2 4 2" xfId="50135"/>
    <cellStyle name="Normal 7 2 2 4 5 2 2 5" xfId="12434"/>
    <cellStyle name="Normal 7 2 2 4 5 2 2 6" xfId="34979"/>
    <cellStyle name="Normal 7 2 2 4 5 2 3" xfId="20085"/>
    <cellStyle name="Normal 7 2 2 4 5 2 3 2" xfId="38709"/>
    <cellStyle name="Normal 7 2 2 4 5 2 4" xfId="24899"/>
    <cellStyle name="Normal 7 2 2 4 5 2 4 2" xfId="43513"/>
    <cellStyle name="Normal 7 2 2 4 5 2 5" xfId="29183"/>
    <cellStyle name="Normal 7 2 2 4 5 2 5 2" xfId="47797"/>
    <cellStyle name="Normal 7 2 2 4 5 2 6" xfId="10920"/>
    <cellStyle name="Normal 7 2 2 4 5 2 7" xfId="33466"/>
    <cellStyle name="Normal 7 2 2 4 5 3" xfId="9406"/>
    <cellStyle name="Normal 7 2 2 4 5 3 2" xfId="22951"/>
    <cellStyle name="Normal 7 2 2 4 5 3 2 2" xfId="41570"/>
    <cellStyle name="Normal 7 2 2 4 5 3 3" xfId="27236"/>
    <cellStyle name="Normal 7 2 2 4 5 3 3 2" xfId="45850"/>
    <cellStyle name="Normal 7 2 2 4 5 3 4" xfId="31520"/>
    <cellStyle name="Normal 7 2 2 4 5 3 4 2" xfId="50134"/>
    <cellStyle name="Normal 7 2 2 4 5 3 5" xfId="12433"/>
    <cellStyle name="Normal 7 2 2 4 5 3 6" xfId="34978"/>
    <cellStyle name="Normal 7 2 2 4 5 4" xfId="20084"/>
    <cellStyle name="Normal 7 2 2 4 5 4 2" xfId="38708"/>
    <cellStyle name="Normal 7 2 2 4 5 5" xfId="24898"/>
    <cellStyle name="Normal 7 2 2 4 5 5 2" xfId="43512"/>
    <cellStyle name="Normal 7 2 2 4 5 6" xfId="29182"/>
    <cellStyle name="Normal 7 2 2 4 5 6 2" xfId="47796"/>
    <cellStyle name="Normal 7 2 2 4 5 7" xfId="10919"/>
    <cellStyle name="Normal 7 2 2 4 5 8" xfId="33465"/>
    <cellStyle name="Normal 7 2 2 4 6" xfId="3247"/>
    <cellStyle name="Normal 7 2 2 4 6 2" xfId="9408"/>
    <cellStyle name="Normal 7 2 2 4 6 2 2" xfId="22953"/>
    <cellStyle name="Normal 7 2 2 4 6 2 2 2" xfId="41572"/>
    <cellStyle name="Normal 7 2 2 4 6 2 3" xfId="27238"/>
    <cellStyle name="Normal 7 2 2 4 6 2 3 2" xfId="45852"/>
    <cellStyle name="Normal 7 2 2 4 6 2 4" xfId="31522"/>
    <cellStyle name="Normal 7 2 2 4 6 2 4 2" xfId="50136"/>
    <cellStyle name="Normal 7 2 2 4 6 2 5" xfId="12435"/>
    <cellStyle name="Normal 7 2 2 4 6 2 6" xfId="34980"/>
    <cellStyle name="Normal 7 2 2 4 6 3" xfId="20086"/>
    <cellStyle name="Normal 7 2 2 4 6 3 2" xfId="38710"/>
    <cellStyle name="Normal 7 2 2 4 6 4" xfId="24900"/>
    <cellStyle name="Normal 7 2 2 4 6 4 2" xfId="43514"/>
    <cellStyle name="Normal 7 2 2 4 6 5" xfId="29184"/>
    <cellStyle name="Normal 7 2 2 4 6 5 2" xfId="47798"/>
    <cellStyle name="Normal 7 2 2 4 6 6" xfId="10921"/>
    <cellStyle name="Normal 7 2 2 4 6 7" xfId="33467"/>
    <cellStyle name="Normal 7 2 2 4 7" xfId="9399"/>
    <cellStyle name="Normal 7 2 2 4 7 2" xfId="22944"/>
    <cellStyle name="Normal 7 2 2 4 7 2 2" xfId="41563"/>
    <cellStyle name="Normal 7 2 2 4 7 3" xfId="27229"/>
    <cellStyle name="Normal 7 2 2 4 7 3 2" xfId="45843"/>
    <cellStyle name="Normal 7 2 2 4 7 4" xfId="31513"/>
    <cellStyle name="Normal 7 2 2 4 7 4 2" xfId="50127"/>
    <cellStyle name="Normal 7 2 2 4 7 5" xfId="12426"/>
    <cellStyle name="Normal 7 2 2 4 7 6" xfId="34971"/>
    <cellStyle name="Normal 7 2 2 4 8" xfId="20077"/>
    <cellStyle name="Normal 7 2 2 4 8 2" xfId="38701"/>
    <cellStyle name="Normal 7 2 2 4 9" xfId="24891"/>
    <cellStyle name="Normal 7 2 2 4 9 2" xfId="43505"/>
    <cellStyle name="Normal 7 2 2 5" xfId="3248"/>
    <cellStyle name="Normal 7 2 2 5 2" xfId="3249"/>
    <cellStyle name="Normal 7 2 2 5 2 2" xfId="9410"/>
    <cellStyle name="Normal 7 2 2 5 2 2 2" xfId="22955"/>
    <cellStyle name="Normal 7 2 2 5 2 2 2 2" xfId="41574"/>
    <cellStyle name="Normal 7 2 2 5 2 2 3" xfId="27240"/>
    <cellStyle name="Normal 7 2 2 5 2 2 3 2" xfId="45854"/>
    <cellStyle name="Normal 7 2 2 5 2 2 4" xfId="31524"/>
    <cellStyle name="Normal 7 2 2 5 2 2 4 2" xfId="50138"/>
    <cellStyle name="Normal 7 2 2 5 2 2 5" xfId="12437"/>
    <cellStyle name="Normal 7 2 2 5 2 2 6" xfId="34982"/>
    <cellStyle name="Normal 7 2 2 5 2 3" xfId="20088"/>
    <cellStyle name="Normal 7 2 2 5 2 3 2" xfId="38712"/>
    <cellStyle name="Normal 7 2 2 5 2 4" xfId="24902"/>
    <cellStyle name="Normal 7 2 2 5 2 4 2" xfId="43516"/>
    <cellStyle name="Normal 7 2 2 5 2 5" xfId="29186"/>
    <cellStyle name="Normal 7 2 2 5 2 5 2" xfId="47800"/>
    <cellStyle name="Normal 7 2 2 5 2 6" xfId="10923"/>
    <cellStyle name="Normal 7 2 2 5 2 7" xfId="33469"/>
    <cellStyle name="Normal 7 2 2 5 3" xfId="9409"/>
    <cellStyle name="Normal 7 2 2 5 3 2" xfId="22954"/>
    <cellStyle name="Normal 7 2 2 5 3 2 2" xfId="41573"/>
    <cellStyle name="Normal 7 2 2 5 3 3" xfId="27239"/>
    <cellStyle name="Normal 7 2 2 5 3 3 2" xfId="45853"/>
    <cellStyle name="Normal 7 2 2 5 3 4" xfId="31523"/>
    <cellStyle name="Normal 7 2 2 5 3 4 2" xfId="50137"/>
    <cellStyle name="Normal 7 2 2 5 3 5" xfId="12436"/>
    <cellStyle name="Normal 7 2 2 5 3 6" xfId="34981"/>
    <cellStyle name="Normal 7 2 2 5 4" xfId="20087"/>
    <cellStyle name="Normal 7 2 2 5 4 2" xfId="38711"/>
    <cellStyle name="Normal 7 2 2 5 5" xfId="24901"/>
    <cellStyle name="Normal 7 2 2 5 5 2" xfId="43515"/>
    <cellStyle name="Normal 7 2 2 5 6" xfId="29185"/>
    <cellStyle name="Normal 7 2 2 5 6 2" xfId="47799"/>
    <cellStyle name="Normal 7 2 2 5 7" xfId="10922"/>
    <cellStyle name="Normal 7 2 2 5 8" xfId="33468"/>
    <cellStyle name="Normal 7 2 2 6" xfId="3250"/>
    <cellStyle name="Normal 7 2 2 6 2" xfId="3251"/>
    <cellStyle name="Normal 7 2 2 6 2 2" xfId="9412"/>
    <cellStyle name="Normal 7 2 2 6 2 2 2" xfId="22957"/>
    <cellStyle name="Normal 7 2 2 6 2 2 2 2" xfId="41576"/>
    <cellStyle name="Normal 7 2 2 6 2 2 3" xfId="27242"/>
    <cellStyle name="Normal 7 2 2 6 2 2 3 2" xfId="45856"/>
    <cellStyle name="Normal 7 2 2 6 2 2 4" xfId="31526"/>
    <cellStyle name="Normal 7 2 2 6 2 2 4 2" xfId="50140"/>
    <cellStyle name="Normal 7 2 2 6 2 2 5" xfId="12439"/>
    <cellStyle name="Normal 7 2 2 6 2 2 6" xfId="34984"/>
    <cellStyle name="Normal 7 2 2 6 2 3" xfId="20090"/>
    <cellStyle name="Normal 7 2 2 6 2 3 2" xfId="38714"/>
    <cellStyle name="Normal 7 2 2 6 2 4" xfId="24904"/>
    <cellStyle name="Normal 7 2 2 6 2 4 2" xfId="43518"/>
    <cellStyle name="Normal 7 2 2 6 2 5" xfId="29188"/>
    <cellStyle name="Normal 7 2 2 6 2 5 2" xfId="47802"/>
    <cellStyle name="Normal 7 2 2 6 2 6" xfId="10925"/>
    <cellStyle name="Normal 7 2 2 6 2 7" xfId="33471"/>
    <cellStyle name="Normal 7 2 2 6 3" xfId="9411"/>
    <cellStyle name="Normal 7 2 2 6 3 2" xfId="22956"/>
    <cellStyle name="Normal 7 2 2 6 3 2 2" xfId="41575"/>
    <cellStyle name="Normal 7 2 2 6 3 3" xfId="27241"/>
    <cellStyle name="Normal 7 2 2 6 3 3 2" xfId="45855"/>
    <cellStyle name="Normal 7 2 2 6 3 4" xfId="31525"/>
    <cellStyle name="Normal 7 2 2 6 3 4 2" xfId="50139"/>
    <cellStyle name="Normal 7 2 2 6 3 5" xfId="12438"/>
    <cellStyle name="Normal 7 2 2 6 3 6" xfId="34983"/>
    <cellStyle name="Normal 7 2 2 6 4" xfId="20089"/>
    <cellStyle name="Normal 7 2 2 6 4 2" xfId="38713"/>
    <cellStyle name="Normal 7 2 2 6 5" xfId="24903"/>
    <cellStyle name="Normal 7 2 2 6 5 2" xfId="43517"/>
    <cellStyle name="Normal 7 2 2 6 6" xfId="29187"/>
    <cellStyle name="Normal 7 2 2 6 6 2" xfId="47801"/>
    <cellStyle name="Normal 7 2 2 6 7" xfId="10924"/>
    <cellStyle name="Normal 7 2 2 6 8" xfId="33470"/>
    <cellStyle name="Normal 7 2 2 7" xfId="3252"/>
    <cellStyle name="Normal 7 2 2 7 2" xfId="3253"/>
    <cellStyle name="Normal 7 2 2 7 2 2" xfId="9414"/>
    <cellStyle name="Normal 7 2 2 7 2 2 2" xfId="22959"/>
    <cellStyle name="Normal 7 2 2 7 2 2 2 2" xfId="41578"/>
    <cellStyle name="Normal 7 2 2 7 2 2 3" xfId="27244"/>
    <cellStyle name="Normal 7 2 2 7 2 2 3 2" xfId="45858"/>
    <cellStyle name="Normal 7 2 2 7 2 2 4" xfId="31528"/>
    <cellStyle name="Normal 7 2 2 7 2 2 4 2" xfId="50142"/>
    <cellStyle name="Normal 7 2 2 7 2 2 5" xfId="12441"/>
    <cellStyle name="Normal 7 2 2 7 2 2 6" xfId="34986"/>
    <cellStyle name="Normal 7 2 2 7 2 3" xfId="20092"/>
    <cellStyle name="Normal 7 2 2 7 2 3 2" xfId="38716"/>
    <cellStyle name="Normal 7 2 2 7 2 4" xfId="24906"/>
    <cellStyle name="Normal 7 2 2 7 2 4 2" xfId="43520"/>
    <cellStyle name="Normal 7 2 2 7 2 5" xfId="29190"/>
    <cellStyle name="Normal 7 2 2 7 2 5 2" xfId="47804"/>
    <cellStyle name="Normal 7 2 2 7 2 6" xfId="10927"/>
    <cellStyle name="Normal 7 2 2 7 2 7" xfId="33473"/>
    <cellStyle name="Normal 7 2 2 7 3" xfId="9413"/>
    <cellStyle name="Normal 7 2 2 7 3 2" xfId="22958"/>
    <cellStyle name="Normal 7 2 2 7 3 2 2" xfId="41577"/>
    <cellStyle name="Normal 7 2 2 7 3 3" xfId="27243"/>
    <cellStyle name="Normal 7 2 2 7 3 3 2" xfId="45857"/>
    <cellStyle name="Normal 7 2 2 7 3 4" xfId="31527"/>
    <cellStyle name="Normal 7 2 2 7 3 4 2" xfId="50141"/>
    <cellStyle name="Normal 7 2 2 7 3 5" xfId="12440"/>
    <cellStyle name="Normal 7 2 2 7 3 6" xfId="34985"/>
    <cellStyle name="Normal 7 2 2 7 4" xfId="20091"/>
    <cellStyle name="Normal 7 2 2 7 4 2" xfId="38715"/>
    <cellStyle name="Normal 7 2 2 7 5" xfId="24905"/>
    <cellStyle name="Normal 7 2 2 7 5 2" xfId="43519"/>
    <cellStyle name="Normal 7 2 2 7 6" xfId="29189"/>
    <cellStyle name="Normal 7 2 2 7 6 2" xfId="47803"/>
    <cellStyle name="Normal 7 2 2 7 7" xfId="10926"/>
    <cellStyle name="Normal 7 2 2 7 8" xfId="33472"/>
    <cellStyle name="Normal 7 2 2 8" xfId="3254"/>
    <cellStyle name="Normal 7 2 2 8 2" xfId="3255"/>
    <cellStyle name="Normal 7 2 2 8 2 2" xfId="9416"/>
    <cellStyle name="Normal 7 2 2 8 2 2 2" xfId="22961"/>
    <cellStyle name="Normal 7 2 2 8 2 2 2 2" xfId="41580"/>
    <cellStyle name="Normal 7 2 2 8 2 2 3" xfId="27246"/>
    <cellStyle name="Normal 7 2 2 8 2 2 3 2" xfId="45860"/>
    <cellStyle name="Normal 7 2 2 8 2 2 4" xfId="31530"/>
    <cellStyle name="Normal 7 2 2 8 2 2 4 2" xfId="50144"/>
    <cellStyle name="Normal 7 2 2 8 2 2 5" xfId="12443"/>
    <cellStyle name="Normal 7 2 2 8 2 2 6" xfId="34988"/>
    <cellStyle name="Normal 7 2 2 8 2 3" xfId="20094"/>
    <cellStyle name="Normal 7 2 2 8 2 3 2" xfId="38718"/>
    <cellStyle name="Normal 7 2 2 8 2 4" xfId="24908"/>
    <cellStyle name="Normal 7 2 2 8 2 4 2" xfId="43522"/>
    <cellStyle name="Normal 7 2 2 8 2 5" xfId="29192"/>
    <cellStyle name="Normal 7 2 2 8 2 5 2" xfId="47806"/>
    <cellStyle name="Normal 7 2 2 8 2 6" xfId="10929"/>
    <cellStyle name="Normal 7 2 2 8 2 7" xfId="33475"/>
    <cellStyle name="Normal 7 2 2 8 3" xfId="9415"/>
    <cellStyle name="Normal 7 2 2 8 3 2" xfId="22960"/>
    <cellStyle name="Normal 7 2 2 8 3 2 2" xfId="41579"/>
    <cellStyle name="Normal 7 2 2 8 3 3" xfId="27245"/>
    <cellStyle name="Normal 7 2 2 8 3 3 2" xfId="45859"/>
    <cellStyle name="Normal 7 2 2 8 3 4" xfId="31529"/>
    <cellStyle name="Normal 7 2 2 8 3 4 2" xfId="50143"/>
    <cellStyle name="Normal 7 2 2 8 3 5" xfId="12442"/>
    <cellStyle name="Normal 7 2 2 8 3 6" xfId="34987"/>
    <cellStyle name="Normal 7 2 2 8 4" xfId="20093"/>
    <cellStyle name="Normal 7 2 2 8 4 2" xfId="38717"/>
    <cellStyle name="Normal 7 2 2 8 5" xfId="24907"/>
    <cellStyle name="Normal 7 2 2 8 5 2" xfId="43521"/>
    <cellStyle name="Normal 7 2 2 8 6" xfId="29191"/>
    <cellStyle name="Normal 7 2 2 8 6 2" xfId="47805"/>
    <cellStyle name="Normal 7 2 2 8 7" xfId="10928"/>
    <cellStyle name="Normal 7 2 2 8 8" xfId="33474"/>
    <cellStyle name="Normal 7 2 2 9" xfId="3256"/>
    <cellStyle name="Normal 7 2 2 9 2" xfId="3257"/>
    <cellStyle name="Normal 7 2 2 9 2 2" xfId="9418"/>
    <cellStyle name="Normal 7 2 2 9 2 2 2" xfId="22963"/>
    <cellStyle name="Normal 7 2 2 9 2 2 2 2" xfId="41582"/>
    <cellStyle name="Normal 7 2 2 9 2 2 3" xfId="27248"/>
    <cellStyle name="Normal 7 2 2 9 2 2 3 2" xfId="45862"/>
    <cellStyle name="Normal 7 2 2 9 2 2 4" xfId="31532"/>
    <cellStyle name="Normal 7 2 2 9 2 2 4 2" xfId="50146"/>
    <cellStyle name="Normal 7 2 2 9 2 2 5" xfId="12445"/>
    <cellStyle name="Normal 7 2 2 9 2 2 6" xfId="34990"/>
    <cellStyle name="Normal 7 2 2 9 2 3" xfId="20096"/>
    <cellStyle name="Normal 7 2 2 9 2 3 2" xfId="38720"/>
    <cellStyle name="Normal 7 2 2 9 2 4" xfId="24910"/>
    <cellStyle name="Normal 7 2 2 9 2 4 2" xfId="43524"/>
    <cellStyle name="Normal 7 2 2 9 2 5" xfId="29194"/>
    <cellStyle name="Normal 7 2 2 9 2 5 2" xfId="47808"/>
    <cellStyle name="Normal 7 2 2 9 2 6" xfId="10931"/>
    <cellStyle name="Normal 7 2 2 9 2 7" xfId="33477"/>
    <cellStyle name="Normal 7 2 2 9 3" xfId="9417"/>
    <cellStyle name="Normal 7 2 2 9 3 2" xfId="22962"/>
    <cellStyle name="Normal 7 2 2 9 3 2 2" xfId="41581"/>
    <cellStyle name="Normal 7 2 2 9 3 3" xfId="27247"/>
    <cellStyle name="Normal 7 2 2 9 3 3 2" xfId="45861"/>
    <cellStyle name="Normal 7 2 2 9 3 4" xfId="31531"/>
    <cellStyle name="Normal 7 2 2 9 3 4 2" xfId="50145"/>
    <cellStyle name="Normal 7 2 2 9 3 5" xfId="12444"/>
    <cellStyle name="Normal 7 2 2 9 3 6" xfId="34989"/>
    <cellStyle name="Normal 7 2 2 9 4" xfId="20095"/>
    <cellStyle name="Normal 7 2 2 9 4 2" xfId="38719"/>
    <cellStyle name="Normal 7 2 2 9 5" xfId="24909"/>
    <cellStyle name="Normal 7 2 2 9 5 2" xfId="43523"/>
    <cellStyle name="Normal 7 2 2 9 6" xfId="29193"/>
    <cellStyle name="Normal 7 2 2 9 6 2" xfId="47807"/>
    <cellStyle name="Normal 7 2 2 9 7" xfId="10930"/>
    <cellStyle name="Normal 7 2 2 9 8" xfId="33476"/>
    <cellStyle name="Normal 7 2 3" xfId="3258"/>
    <cellStyle name="Normal 7 2 3 2" xfId="3259"/>
    <cellStyle name="Normal 7 2 3 2 2" xfId="9419"/>
    <cellStyle name="Normal 7 2 3 2 2 2" xfId="22964"/>
    <cellStyle name="Normal 7 2 3 2 2 2 2" xfId="41583"/>
    <cellStyle name="Normal 7 2 3 2 2 3" xfId="27249"/>
    <cellStyle name="Normal 7 2 3 2 2 3 2" xfId="45863"/>
    <cellStyle name="Normal 7 2 3 2 2 4" xfId="31533"/>
    <cellStyle name="Normal 7 2 3 2 2 4 2" xfId="50147"/>
    <cellStyle name="Normal 7 2 3 2 2 5" xfId="12446"/>
    <cellStyle name="Normal 7 2 3 2 2 6" xfId="34991"/>
    <cellStyle name="Normal 7 2 3 2 3" xfId="20097"/>
    <cellStyle name="Normal 7 2 3 2 3 2" xfId="38721"/>
    <cellStyle name="Normal 7 2 3 2 4" xfId="24911"/>
    <cellStyle name="Normal 7 2 3 2 4 2" xfId="43525"/>
    <cellStyle name="Normal 7 2 3 2 5" xfId="29195"/>
    <cellStyle name="Normal 7 2 3 2 5 2" xfId="47809"/>
    <cellStyle name="Normal 7 2 3 2 6" xfId="10932"/>
    <cellStyle name="Normal 7 2 3 2 7" xfId="33478"/>
    <cellStyle name="Normal 7 2 4" xfId="3260"/>
    <cellStyle name="Normal 7 2 4 2" xfId="3261"/>
    <cellStyle name="Normal 7 2 4 2 2" xfId="3262"/>
    <cellStyle name="Normal 7 2 4 2 2 2" xfId="9421"/>
    <cellStyle name="Normal 7 2 4 2 2 2 2" xfId="22966"/>
    <cellStyle name="Normal 7 2 4 2 2 2 2 2" xfId="41585"/>
    <cellStyle name="Normal 7 2 4 2 2 2 3" xfId="27251"/>
    <cellStyle name="Normal 7 2 4 2 2 2 3 2" xfId="45865"/>
    <cellStyle name="Normal 7 2 4 2 2 2 4" xfId="31535"/>
    <cellStyle name="Normal 7 2 4 2 2 2 4 2" xfId="50149"/>
    <cellStyle name="Normal 7 2 4 2 2 2 5" xfId="12448"/>
    <cellStyle name="Normal 7 2 4 2 2 2 6" xfId="34993"/>
    <cellStyle name="Normal 7 2 4 2 2 3" xfId="20099"/>
    <cellStyle name="Normal 7 2 4 2 2 3 2" xfId="38723"/>
    <cellStyle name="Normal 7 2 4 2 2 4" xfId="24913"/>
    <cellStyle name="Normal 7 2 4 2 2 4 2" xfId="43527"/>
    <cellStyle name="Normal 7 2 4 2 2 5" xfId="29197"/>
    <cellStyle name="Normal 7 2 4 2 2 5 2" xfId="47811"/>
    <cellStyle name="Normal 7 2 4 2 2 6" xfId="10934"/>
    <cellStyle name="Normal 7 2 4 2 2 7" xfId="33480"/>
    <cellStyle name="Normal 7 2 4 2 3" xfId="9420"/>
    <cellStyle name="Normal 7 2 4 2 3 2" xfId="22965"/>
    <cellStyle name="Normal 7 2 4 2 3 2 2" xfId="41584"/>
    <cellStyle name="Normal 7 2 4 2 3 3" xfId="27250"/>
    <cellStyle name="Normal 7 2 4 2 3 3 2" xfId="45864"/>
    <cellStyle name="Normal 7 2 4 2 3 4" xfId="31534"/>
    <cellStyle name="Normal 7 2 4 2 3 4 2" xfId="50148"/>
    <cellStyle name="Normal 7 2 4 2 3 5" xfId="12447"/>
    <cellStyle name="Normal 7 2 4 2 3 6" xfId="34992"/>
    <cellStyle name="Normal 7 2 4 2 4" xfId="20098"/>
    <cellStyle name="Normal 7 2 4 2 4 2" xfId="38722"/>
    <cellStyle name="Normal 7 2 4 2 5" xfId="24912"/>
    <cellStyle name="Normal 7 2 4 2 5 2" xfId="43526"/>
    <cellStyle name="Normal 7 2 4 2 6" xfId="29196"/>
    <cellStyle name="Normal 7 2 4 2 6 2" xfId="47810"/>
    <cellStyle name="Normal 7 2 4 2 7" xfId="10933"/>
    <cellStyle name="Normal 7 2 4 2 8" xfId="33479"/>
    <cellStyle name="Normal 7 2 4 3" xfId="3263"/>
    <cellStyle name="Normal 7 2 4 3 2" xfId="3264"/>
    <cellStyle name="Normal 7 2 4 3 2 2" xfId="9423"/>
    <cellStyle name="Normal 7 2 4 3 2 2 2" xfId="22968"/>
    <cellStyle name="Normal 7 2 4 3 2 2 2 2" xfId="41587"/>
    <cellStyle name="Normal 7 2 4 3 2 2 3" xfId="27253"/>
    <cellStyle name="Normal 7 2 4 3 2 2 3 2" xfId="45867"/>
    <cellStyle name="Normal 7 2 4 3 2 2 4" xfId="31537"/>
    <cellStyle name="Normal 7 2 4 3 2 2 4 2" xfId="50151"/>
    <cellStyle name="Normal 7 2 4 3 2 2 5" xfId="12450"/>
    <cellStyle name="Normal 7 2 4 3 2 2 6" xfId="34995"/>
    <cellStyle name="Normal 7 2 4 3 2 3" xfId="20101"/>
    <cellStyle name="Normal 7 2 4 3 2 3 2" xfId="38725"/>
    <cellStyle name="Normal 7 2 4 3 2 4" xfId="24915"/>
    <cellStyle name="Normal 7 2 4 3 2 4 2" xfId="43529"/>
    <cellStyle name="Normal 7 2 4 3 2 5" xfId="29199"/>
    <cellStyle name="Normal 7 2 4 3 2 5 2" xfId="47813"/>
    <cellStyle name="Normal 7 2 4 3 2 6" xfId="10936"/>
    <cellStyle name="Normal 7 2 4 3 2 7" xfId="33482"/>
    <cellStyle name="Normal 7 2 4 3 3" xfId="9422"/>
    <cellStyle name="Normal 7 2 4 3 3 2" xfId="22967"/>
    <cellStyle name="Normal 7 2 4 3 3 2 2" xfId="41586"/>
    <cellStyle name="Normal 7 2 4 3 3 3" xfId="27252"/>
    <cellStyle name="Normal 7 2 4 3 3 3 2" xfId="45866"/>
    <cellStyle name="Normal 7 2 4 3 3 4" xfId="31536"/>
    <cellStyle name="Normal 7 2 4 3 3 4 2" xfId="50150"/>
    <cellStyle name="Normal 7 2 4 3 3 5" xfId="12449"/>
    <cellStyle name="Normal 7 2 4 3 3 6" xfId="34994"/>
    <cellStyle name="Normal 7 2 4 3 4" xfId="20100"/>
    <cellStyle name="Normal 7 2 4 3 4 2" xfId="38724"/>
    <cellStyle name="Normal 7 2 4 3 5" xfId="24914"/>
    <cellStyle name="Normal 7 2 4 3 5 2" xfId="43528"/>
    <cellStyle name="Normal 7 2 4 3 6" xfId="29198"/>
    <cellStyle name="Normal 7 2 4 3 6 2" xfId="47812"/>
    <cellStyle name="Normal 7 2 4 3 7" xfId="10935"/>
    <cellStyle name="Normal 7 2 4 3 8" xfId="33481"/>
    <cellStyle name="Normal 7 2 4 4" xfId="3265"/>
    <cellStyle name="Normal 7 2 4 4 2" xfId="3266"/>
    <cellStyle name="Normal 7 2 4 4 2 2" xfId="9425"/>
    <cellStyle name="Normal 7 2 4 4 2 2 2" xfId="22970"/>
    <cellStyle name="Normal 7 2 4 4 2 2 2 2" xfId="41589"/>
    <cellStyle name="Normal 7 2 4 4 2 2 3" xfId="27255"/>
    <cellStyle name="Normal 7 2 4 4 2 2 3 2" xfId="45869"/>
    <cellStyle name="Normal 7 2 4 4 2 2 4" xfId="31539"/>
    <cellStyle name="Normal 7 2 4 4 2 2 4 2" xfId="50153"/>
    <cellStyle name="Normal 7 2 4 4 2 2 5" xfId="12452"/>
    <cellStyle name="Normal 7 2 4 4 2 2 6" xfId="34997"/>
    <cellStyle name="Normal 7 2 4 4 2 3" xfId="20103"/>
    <cellStyle name="Normal 7 2 4 4 2 3 2" xfId="38727"/>
    <cellStyle name="Normal 7 2 4 4 2 4" xfId="24917"/>
    <cellStyle name="Normal 7 2 4 4 2 4 2" xfId="43531"/>
    <cellStyle name="Normal 7 2 4 4 2 5" xfId="29201"/>
    <cellStyle name="Normal 7 2 4 4 2 5 2" xfId="47815"/>
    <cellStyle name="Normal 7 2 4 4 2 6" xfId="10938"/>
    <cellStyle name="Normal 7 2 4 4 2 7" xfId="33484"/>
    <cellStyle name="Normal 7 2 4 4 3" xfId="9424"/>
    <cellStyle name="Normal 7 2 4 4 3 2" xfId="22969"/>
    <cellStyle name="Normal 7 2 4 4 3 2 2" xfId="41588"/>
    <cellStyle name="Normal 7 2 4 4 3 3" xfId="27254"/>
    <cellStyle name="Normal 7 2 4 4 3 3 2" xfId="45868"/>
    <cellStyle name="Normal 7 2 4 4 3 4" xfId="31538"/>
    <cellStyle name="Normal 7 2 4 4 3 4 2" xfId="50152"/>
    <cellStyle name="Normal 7 2 4 4 3 5" xfId="12451"/>
    <cellStyle name="Normal 7 2 4 4 3 6" xfId="34996"/>
    <cellStyle name="Normal 7 2 4 4 4" xfId="20102"/>
    <cellStyle name="Normal 7 2 4 4 4 2" xfId="38726"/>
    <cellStyle name="Normal 7 2 4 4 5" xfId="24916"/>
    <cellStyle name="Normal 7 2 4 4 5 2" xfId="43530"/>
    <cellStyle name="Normal 7 2 4 4 6" xfId="29200"/>
    <cellStyle name="Normal 7 2 4 4 6 2" xfId="47814"/>
    <cellStyle name="Normal 7 2 4 4 7" xfId="10937"/>
    <cellStyle name="Normal 7 2 4 4 8" xfId="33483"/>
    <cellStyle name="Normal 7 2 4 5" xfId="3267"/>
    <cellStyle name="Normal 7 2 4 5 2" xfId="3268"/>
    <cellStyle name="Normal 7 2 4 5 2 2" xfId="9427"/>
    <cellStyle name="Normal 7 2 4 5 2 2 2" xfId="22972"/>
    <cellStyle name="Normal 7 2 4 5 2 2 2 2" xfId="41591"/>
    <cellStyle name="Normal 7 2 4 5 2 2 3" xfId="27257"/>
    <cellStyle name="Normal 7 2 4 5 2 2 3 2" xfId="45871"/>
    <cellStyle name="Normal 7 2 4 5 2 2 4" xfId="31541"/>
    <cellStyle name="Normal 7 2 4 5 2 2 4 2" xfId="50155"/>
    <cellStyle name="Normal 7 2 4 5 2 2 5" xfId="12454"/>
    <cellStyle name="Normal 7 2 4 5 2 2 6" xfId="34999"/>
    <cellStyle name="Normal 7 2 4 5 2 3" xfId="20105"/>
    <cellStyle name="Normal 7 2 4 5 2 3 2" xfId="38729"/>
    <cellStyle name="Normal 7 2 4 5 2 4" xfId="24919"/>
    <cellStyle name="Normal 7 2 4 5 2 4 2" xfId="43533"/>
    <cellStyle name="Normal 7 2 4 5 2 5" xfId="29203"/>
    <cellStyle name="Normal 7 2 4 5 2 5 2" xfId="47817"/>
    <cellStyle name="Normal 7 2 4 5 2 6" xfId="10940"/>
    <cellStyle name="Normal 7 2 4 5 2 7" xfId="33486"/>
    <cellStyle name="Normal 7 2 4 5 3" xfId="9426"/>
    <cellStyle name="Normal 7 2 4 5 3 2" xfId="22971"/>
    <cellStyle name="Normal 7 2 4 5 3 2 2" xfId="41590"/>
    <cellStyle name="Normal 7 2 4 5 3 3" xfId="27256"/>
    <cellStyle name="Normal 7 2 4 5 3 3 2" xfId="45870"/>
    <cellStyle name="Normal 7 2 4 5 3 4" xfId="31540"/>
    <cellStyle name="Normal 7 2 4 5 3 4 2" xfId="50154"/>
    <cellStyle name="Normal 7 2 4 5 3 5" xfId="12453"/>
    <cellStyle name="Normal 7 2 4 5 3 6" xfId="34998"/>
    <cellStyle name="Normal 7 2 4 5 4" xfId="20104"/>
    <cellStyle name="Normal 7 2 4 5 4 2" xfId="38728"/>
    <cellStyle name="Normal 7 2 4 5 5" xfId="24918"/>
    <cellStyle name="Normal 7 2 4 5 5 2" xfId="43532"/>
    <cellStyle name="Normal 7 2 4 5 6" xfId="29202"/>
    <cellStyle name="Normal 7 2 4 5 6 2" xfId="47816"/>
    <cellStyle name="Normal 7 2 4 5 7" xfId="10939"/>
    <cellStyle name="Normal 7 2 4 5 8" xfId="33485"/>
    <cellStyle name="Normal 7 2 5" xfId="3269"/>
    <cellStyle name="Normal 7 2 5 10" xfId="10941"/>
    <cellStyle name="Normal 7 2 5 11" xfId="33487"/>
    <cellStyle name="Normal 7 2 5 2" xfId="3270"/>
    <cellStyle name="Normal 7 2 5 2 2" xfId="3271"/>
    <cellStyle name="Normal 7 2 5 2 2 2" xfId="9430"/>
    <cellStyle name="Normal 7 2 5 2 2 2 2" xfId="22975"/>
    <cellStyle name="Normal 7 2 5 2 2 2 2 2" xfId="41594"/>
    <cellStyle name="Normal 7 2 5 2 2 2 3" xfId="27260"/>
    <cellStyle name="Normal 7 2 5 2 2 2 3 2" xfId="45874"/>
    <cellStyle name="Normal 7 2 5 2 2 2 4" xfId="31544"/>
    <cellStyle name="Normal 7 2 5 2 2 2 4 2" xfId="50158"/>
    <cellStyle name="Normal 7 2 5 2 2 2 5" xfId="12457"/>
    <cellStyle name="Normal 7 2 5 2 2 2 6" xfId="35002"/>
    <cellStyle name="Normal 7 2 5 2 2 3" xfId="20108"/>
    <cellStyle name="Normal 7 2 5 2 2 3 2" xfId="38732"/>
    <cellStyle name="Normal 7 2 5 2 2 4" xfId="24922"/>
    <cellStyle name="Normal 7 2 5 2 2 4 2" xfId="43536"/>
    <cellStyle name="Normal 7 2 5 2 2 5" xfId="29206"/>
    <cellStyle name="Normal 7 2 5 2 2 5 2" xfId="47820"/>
    <cellStyle name="Normal 7 2 5 2 2 6" xfId="10943"/>
    <cellStyle name="Normal 7 2 5 2 2 7" xfId="33489"/>
    <cellStyle name="Normal 7 2 5 2 3" xfId="9429"/>
    <cellStyle name="Normal 7 2 5 2 3 2" xfId="22974"/>
    <cellStyle name="Normal 7 2 5 2 3 2 2" xfId="41593"/>
    <cellStyle name="Normal 7 2 5 2 3 3" xfId="27259"/>
    <cellStyle name="Normal 7 2 5 2 3 3 2" xfId="45873"/>
    <cellStyle name="Normal 7 2 5 2 3 4" xfId="31543"/>
    <cellStyle name="Normal 7 2 5 2 3 4 2" xfId="50157"/>
    <cellStyle name="Normal 7 2 5 2 3 5" xfId="12456"/>
    <cellStyle name="Normal 7 2 5 2 3 6" xfId="35001"/>
    <cellStyle name="Normal 7 2 5 2 4" xfId="20107"/>
    <cellStyle name="Normal 7 2 5 2 4 2" xfId="38731"/>
    <cellStyle name="Normal 7 2 5 2 5" xfId="24921"/>
    <cellStyle name="Normal 7 2 5 2 5 2" xfId="43535"/>
    <cellStyle name="Normal 7 2 5 2 6" xfId="29205"/>
    <cellStyle name="Normal 7 2 5 2 6 2" xfId="47819"/>
    <cellStyle name="Normal 7 2 5 2 7" xfId="10942"/>
    <cellStyle name="Normal 7 2 5 2 8" xfId="33488"/>
    <cellStyle name="Normal 7 2 5 3" xfId="3272"/>
    <cellStyle name="Normal 7 2 5 3 2" xfId="3273"/>
    <cellStyle name="Normal 7 2 5 3 2 2" xfId="9432"/>
    <cellStyle name="Normal 7 2 5 3 2 2 2" xfId="22977"/>
    <cellStyle name="Normal 7 2 5 3 2 2 2 2" xfId="41596"/>
    <cellStyle name="Normal 7 2 5 3 2 2 3" xfId="27262"/>
    <cellStyle name="Normal 7 2 5 3 2 2 3 2" xfId="45876"/>
    <cellStyle name="Normal 7 2 5 3 2 2 4" xfId="31546"/>
    <cellStyle name="Normal 7 2 5 3 2 2 4 2" xfId="50160"/>
    <cellStyle name="Normal 7 2 5 3 2 2 5" xfId="12459"/>
    <cellStyle name="Normal 7 2 5 3 2 2 6" xfId="35004"/>
    <cellStyle name="Normal 7 2 5 3 2 3" xfId="20110"/>
    <cellStyle name="Normal 7 2 5 3 2 3 2" xfId="38734"/>
    <cellStyle name="Normal 7 2 5 3 2 4" xfId="24924"/>
    <cellStyle name="Normal 7 2 5 3 2 4 2" xfId="43538"/>
    <cellStyle name="Normal 7 2 5 3 2 5" xfId="29208"/>
    <cellStyle name="Normal 7 2 5 3 2 5 2" xfId="47822"/>
    <cellStyle name="Normal 7 2 5 3 2 6" xfId="10945"/>
    <cellStyle name="Normal 7 2 5 3 2 7" xfId="33491"/>
    <cellStyle name="Normal 7 2 5 3 3" xfId="9431"/>
    <cellStyle name="Normal 7 2 5 3 3 2" xfId="22976"/>
    <cellStyle name="Normal 7 2 5 3 3 2 2" xfId="41595"/>
    <cellStyle name="Normal 7 2 5 3 3 3" xfId="27261"/>
    <cellStyle name="Normal 7 2 5 3 3 3 2" xfId="45875"/>
    <cellStyle name="Normal 7 2 5 3 3 4" xfId="31545"/>
    <cellStyle name="Normal 7 2 5 3 3 4 2" xfId="50159"/>
    <cellStyle name="Normal 7 2 5 3 3 5" xfId="12458"/>
    <cellStyle name="Normal 7 2 5 3 3 6" xfId="35003"/>
    <cellStyle name="Normal 7 2 5 3 4" xfId="20109"/>
    <cellStyle name="Normal 7 2 5 3 4 2" xfId="38733"/>
    <cellStyle name="Normal 7 2 5 3 5" xfId="24923"/>
    <cellStyle name="Normal 7 2 5 3 5 2" xfId="43537"/>
    <cellStyle name="Normal 7 2 5 3 6" xfId="29207"/>
    <cellStyle name="Normal 7 2 5 3 6 2" xfId="47821"/>
    <cellStyle name="Normal 7 2 5 3 7" xfId="10944"/>
    <cellStyle name="Normal 7 2 5 3 8" xfId="33490"/>
    <cellStyle name="Normal 7 2 5 4" xfId="3274"/>
    <cellStyle name="Normal 7 2 5 4 2" xfId="3275"/>
    <cellStyle name="Normal 7 2 5 4 2 2" xfId="9434"/>
    <cellStyle name="Normal 7 2 5 4 2 2 2" xfId="22979"/>
    <cellStyle name="Normal 7 2 5 4 2 2 2 2" xfId="41598"/>
    <cellStyle name="Normal 7 2 5 4 2 2 3" xfId="27264"/>
    <cellStyle name="Normal 7 2 5 4 2 2 3 2" xfId="45878"/>
    <cellStyle name="Normal 7 2 5 4 2 2 4" xfId="31548"/>
    <cellStyle name="Normal 7 2 5 4 2 2 4 2" xfId="50162"/>
    <cellStyle name="Normal 7 2 5 4 2 2 5" xfId="12461"/>
    <cellStyle name="Normal 7 2 5 4 2 2 6" xfId="35006"/>
    <cellStyle name="Normal 7 2 5 4 2 3" xfId="20112"/>
    <cellStyle name="Normal 7 2 5 4 2 3 2" xfId="38736"/>
    <cellStyle name="Normal 7 2 5 4 2 4" xfId="24926"/>
    <cellStyle name="Normal 7 2 5 4 2 4 2" xfId="43540"/>
    <cellStyle name="Normal 7 2 5 4 2 5" xfId="29210"/>
    <cellStyle name="Normal 7 2 5 4 2 5 2" xfId="47824"/>
    <cellStyle name="Normal 7 2 5 4 2 6" xfId="10947"/>
    <cellStyle name="Normal 7 2 5 4 2 7" xfId="33493"/>
    <cellStyle name="Normal 7 2 5 4 3" xfId="9433"/>
    <cellStyle name="Normal 7 2 5 4 3 2" xfId="22978"/>
    <cellStyle name="Normal 7 2 5 4 3 2 2" xfId="41597"/>
    <cellStyle name="Normal 7 2 5 4 3 3" xfId="27263"/>
    <cellStyle name="Normal 7 2 5 4 3 3 2" xfId="45877"/>
    <cellStyle name="Normal 7 2 5 4 3 4" xfId="31547"/>
    <cellStyle name="Normal 7 2 5 4 3 4 2" xfId="50161"/>
    <cellStyle name="Normal 7 2 5 4 3 5" xfId="12460"/>
    <cellStyle name="Normal 7 2 5 4 3 6" xfId="35005"/>
    <cellStyle name="Normal 7 2 5 4 4" xfId="20111"/>
    <cellStyle name="Normal 7 2 5 4 4 2" xfId="38735"/>
    <cellStyle name="Normal 7 2 5 4 5" xfId="24925"/>
    <cellStyle name="Normal 7 2 5 4 5 2" xfId="43539"/>
    <cellStyle name="Normal 7 2 5 4 6" xfId="29209"/>
    <cellStyle name="Normal 7 2 5 4 6 2" xfId="47823"/>
    <cellStyle name="Normal 7 2 5 4 7" xfId="10946"/>
    <cellStyle name="Normal 7 2 5 4 8" xfId="33492"/>
    <cellStyle name="Normal 7 2 5 5" xfId="3276"/>
    <cellStyle name="Normal 7 2 5 5 2" xfId="9435"/>
    <cellStyle name="Normal 7 2 5 5 2 2" xfId="22980"/>
    <cellStyle name="Normal 7 2 5 5 2 2 2" xfId="41599"/>
    <cellStyle name="Normal 7 2 5 5 2 3" xfId="27265"/>
    <cellStyle name="Normal 7 2 5 5 2 3 2" xfId="45879"/>
    <cellStyle name="Normal 7 2 5 5 2 4" xfId="31549"/>
    <cellStyle name="Normal 7 2 5 5 2 4 2" xfId="50163"/>
    <cellStyle name="Normal 7 2 5 5 2 5" xfId="12462"/>
    <cellStyle name="Normal 7 2 5 5 2 6" xfId="35007"/>
    <cellStyle name="Normal 7 2 5 5 3" xfId="20113"/>
    <cellStyle name="Normal 7 2 5 5 3 2" xfId="38737"/>
    <cellStyle name="Normal 7 2 5 5 4" xfId="24927"/>
    <cellStyle name="Normal 7 2 5 5 4 2" xfId="43541"/>
    <cellStyle name="Normal 7 2 5 5 5" xfId="29211"/>
    <cellStyle name="Normal 7 2 5 5 5 2" xfId="47825"/>
    <cellStyle name="Normal 7 2 5 5 6" xfId="10948"/>
    <cellStyle name="Normal 7 2 5 5 7" xfId="33494"/>
    <cellStyle name="Normal 7 2 5 6" xfId="9428"/>
    <cellStyle name="Normal 7 2 5 6 2" xfId="22973"/>
    <cellStyle name="Normal 7 2 5 6 2 2" xfId="41592"/>
    <cellStyle name="Normal 7 2 5 6 3" xfId="27258"/>
    <cellStyle name="Normal 7 2 5 6 3 2" xfId="45872"/>
    <cellStyle name="Normal 7 2 5 6 4" xfId="31542"/>
    <cellStyle name="Normal 7 2 5 6 4 2" xfId="50156"/>
    <cellStyle name="Normal 7 2 5 6 5" xfId="12455"/>
    <cellStyle name="Normal 7 2 5 6 6" xfId="35000"/>
    <cellStyle name="Normal 7 2 5 7" xfId="20106"/>
    <cellStyle name="Normal 7 2 5 7 2" xfId="38730"/>
    <cellStyle name="Normal 7 2 5 8" xfId="24920"/>
    <cellStyle name="Normal 7 2 5 8 2" xfId="43534"/>
    <cellStyle name="Normal 7 2 5 9" xfId="29204"/>
    <cellStyle name="Normal 7 2 5 9 2" xfId="47818"/>
    <cellStyle name="Normal 7 2 6" xfId="3277"/>
    <cellStyle name="Normal 7 2 6 2" xfId="9436"/>
    <cellStyle name="Normal 7 2 6 2 2" xfId="22981"/>
    <cellStyle name="Normal 7 2 6 2 2 2" xfId="41600"/>
    <cellStyle name="Normal 7 2 6 2 3" xfId="27266"/>
    <cellStyle name="Normal 7 2 6 2 3 2" xfId="45880"/>
    <cellStyle name="Normal 7 2 6 2 4" xfId="31550"/>
    <cellStyle name="Normal 7 2 6 2 4 2" xfId="50164"/>
    <cellStyle name="Normal 7 2 6 2 5" xfId="12463"/>
    <cellStyle name="Normal 7 2 6 2 6" xfId="35008"/>
    <cellStyle name="Normal 7 2 6 3" xfId="20114"/>
    <cellStyle name="Normal 7 2 6 3 2" xfId="38738"/>
    <cellStyle name="Normal 7 2 6 4" xfId="24928"/>
    <cellStyle name="Normal 7 2 6 4 2" xfId="43542"/>
    <cellStyle name="Normal 7 2 6 5" xfId="29212"/>
    <cellStyle name="Normal 7 2 6 5 2" xfId="47826"/>
    <cellStyle name="Normal 7 2 6 6" xfId="10949"/>
    <cellStyle name="Normal 7 2 6 7" xfId="33495"/>
    <cellStyle name="Normal 7 2 7" xfId="3278"/>
    <cellStyle name="Normal 7 3" xfId="115"/>
    <cellStyle name="Normal 7 3 2" xfId="147"/>
    <cellStyle name="Normal 7 3 2 2" xfId="3279"/>
    <cellStyle name="Normal 7 3 2 2 2" xfId="9437"/>
    <cellStyle name="Normal 7 3 2 2 2 2" xfId="22984"/>
    <cellStyle name="Normal 7 3 2 2 2 2 2" xfId="41603"/>
    <cellStyle name="Normal 7 3 2 2 2 3" xfId="27269"/>
    <cellStyle name="Normal 7 3 2 2 2 3 2" xfId="45883"/>
    <cellStyle name="Normal 7 3 2 2 2 4" xfId="31553"/>
    <cellStyle name="Normal 7 3 2 2 2 4 2" xfId="50167"/>
    <cellStyle name="Normal 7 3 2 2 2 5" xfId="12464"/>
    <cellStyle name="Normal 7 3 2 2 2 6" xfId="35009"/>
    <cellStyle name="Normal 7 3 2 2 3" xfId="20117"/>
    <cellStyle name="Normal 7 3 2 2 3 2" xfId="38741"/>
    <cellStyle name="Normal 7 3 2 2 4" xfId="24929"/>
    <cellStyle name="Normal 7 3 2 2 4 2" xfId="43543"/>
    <cellStyle name="Normal 7 3 2 2 5" xfId="29213"/>
    <cellStyle name="Normal 7 3 2 2 5 2" xfId="47827"/>
    <cellStyle name="Normal 7 3 2 2 6" xfId="10950"/>
    <cellStyle name="Normal 7 3 2 2 7" xfId="33496"/>
    <cellStyle name="Normal 7 3 2 3" xfId="3280"/>
    <cellStyle name="Normal 7 3 2 3 2" xfId="9438"/>
    <cellStyle name="Normal 7 3 2 3 2 2" xfId="12465"/>
    <cellStyle name="Normal 7 3 2 3 2 3" xfId="35010"/>
    <cellStyle name="Normal 7 3 2 3 3" xfId="19138"/>
    <cellStyle name="Normal 7 3 2 3 3 2" xfId="37762"/>
    <cellStyle name="Normal 7 3 2 3 4" xfId="24930"/>
    <cellStyle name="Normal 7 3 2 3 4 2" xfId="43544"/>
    <cellStyle name="Normal 7 3 2 3 5" xfId="29214"/>
    <cellStyle name="Normal 7 3 2 3 5 2" xfId="47828"/>
    <cellStyle name="Normal 7 3 2 3 6" xfId="10951"/>
    <cellStyle name="Normal 7 3 2 3 7" xfId="33497"/>
    <cellStyle name="Normal 7 3 2 4" xfId="13659"/>
    <cellStyle name="Normal 7 3 2 4 2" xfId="22983"/>
    <cellStyle name="Normal 7 3 2 4 2 2" xfId="41602"/>
    <cellStyle name="Normal 7 3 2 4 3" xfId="27268"/>
    <cellStyle name="Normal 7 3 2 4 3 2" xfId="45882"/>
    <cellStyle name="Normal 7 3 2 4 4" xfId="31552"/>
    <cellStyle name="Normal 7 3 2 4 4 2" xfId="50166"/>
    <cellStyle name="Normal 7 3 2 4 5" xfId="36195"/>
    <cellStyle name="Normal 7 3 2 5" xfId="20116"/>
    <cellStyle name="Normal 7 3 2 5 2" xfId="38740"/>
    <cellStyle name="Normal 7 3 3" xfId="178"/>
    <cellStyle name="Normal 7 3 3 2" xfId="3281"/>
    <cellStyle name="Normal 7 3 3 2 2" xfId="9439"/>
    <cellStyle name="Normal 7 3 3 2 2 2" xfId="22986"/>
    <cellStyle name="Normal 7 3 3 2 2 2 2" xfId="41605"/>
    <cellStyle name="Normal 7 3 3 2 2 3" xfId="27271"/>
    <cellStyle name="Normal 7 3 3 2 2 3 2" xfId="45885"/>
    <cellStyle name="Normal 7 3 3 2 2 4" xfId="31555"/>
    <cellStyle name="Normal 7 3 3 2 2 4 2" xfId="50169"/>
    <cellStyle name="Normal 7 3 3 2 2 5" xfId="12466"/>
    <cellStyle name="Normal 7 3 3 2 2 6" xfId="35011"/>
    <cellStyle name="Normal 7 3 3 2 3" xfId="20119"/>
    <cellStyle name="Normal 7 3 3 2 3 2" xfId="38743"/>
    <cellStyle name="Normal 7 3 3 2 4" xfId="24931"/>
    <cellStyle name="Normal 7 3 3 2 4 2" xfId="43545"/>
    <cellStyle name="Normal 7 3 3 2 5" xfId="29215"/>
    <cellStyle name="Normal 7 3 3 2 5 2" xfId="47829"/>
    <cellStyle name="Normal 7 3 3 2 6" xfId="10952"/>
    <cellStyle name="Normal 7 3 3 2 7" xfId="33498"/>
    <cellStyle name="Normal 7 3 3 3" xfId="3282"/>
    <cellStyle name="Normal 7 3 3 3 2" xfId="9440"/>
    <cellStyle name="Normal 7 3 3 3 2 2" xfId="12467"/>
    <cellStyle name="Normal 7 3 3 3 2 3" xfId="35012"/>
    <cellStyle name="Normal 7 3 3 3 3" xfId="19139"/>
    <cellStyle name="Normal 7 3 3 3 3 2" xfId="37763"/>
    <cellStyle name="Normal 7 3 3 3 4" xfId="24932"/>
    <cellStyle name="Normal 7 3 3 3 4 2" xfId="43546"/>
    <cellStyle name="Normal 7 3 3 3 5" xfId="29216"/>
    <cellStyle name="Normal 7 3 3 3 5 2" xfId="47830"/>
    <cellStyle name="Normal 7 3 3 3 6" xfId="10953"/>
    <cellStyle name="Normal 7 3 3 3 7" xfId="33499"/>
    <cellStyle name="Normal 7 3 3 4" xfId="13660"/>
    <cellStyle name="Normal 7 3 3 4 2" xfId="22985"/>
    <cellStyle name="Normal 7 3 3 4 2 2" xfId="41604"/>
    <cellStyle name="Normal 7 3 3 4 3" xfId="27270"/>
    <cellStyle name="Normal 7 3 3 4 3 2" xfId="45884"/>
    <cellStyle name="Normal 7 3 3 4 4" xfId="31554"/>
    <cellStyle name="Normal 7 3 3 4 4 2" xfId="50168"/>
    <cellStyle name="Normal 7 3 3 4 5" xfId="36196"/>
    <cellStyle name="Normal 7 3 3 5" xfId="20118"/>
    <cellStyle name="Normal 7 3 3 5 2" xfId="38742"/>
    <cellStyle name="Normal 7 3 4" xfId="3283"/>
    <cellStyle name="Normal 7 3 4 2" xfId="3284"/>
    <cellStyle name="Normal 7 3 4 2 2" xfId="9442"/>
    <cellStyle name="Normal 7 3 4 2 2 2" xfId="22988"/>
    <cellStyle name="Normal 7 3 4 2 2 2 2" xfId="41607"/>
    <cellStyle name="Normal 7 3 4 2 2 3" xfId="27273"/>
    <cellStyle name="Normal 7 3 4 2 2 3 2" xfId="45887"/>
    <cellStyle name="Normal 7 3 4 2 2 4" xfId="31557"/>
    <cellStyle name="Normal 7 3 4 2 2 4 2" xfId="50171"/>
    <cellStyle name="Normal 7 3 4 2 2 5" xfId="12469"/>
    <cellStyle name="Normal 7 3 4 2 2 6" xfId="35014"/>
    <cellStyle name="Normal 7 3 4 2 3" xfId="20121"/>
    <cellStyle name="Normal 7 3 4 2 3 2" xfId="38745"/>
    <cellStyle name="Normal 7 3 4 2 4" xfId="24934"/>
    <cellStyle name="Normal 7 3 4 2 4 2" xfId="43548"/>
    <cellStyle name="Normal 7 3 4 2 5" xfId="29218"/>
    <cellStyle name="Normal 7 3 4 2 5 2" xfId="47832"/>
    <cellStyle name="Normal 7 3 4 2 6" xfId="10955"/>
    <cellStyle name="Normal 7 3 4 2 7" xfId="33501"/>
    <cellStyle name="Normal 7 3 4 3" xfId="9441"/>
    <cellStyle name="Normal 7 3 4 3 2" xfId="22987"/>
    <cellStyle name="Normal 7 3 4 3 2 2" xfId="41606"/>
    <cellStyle name="Normal 7 3 4 3 3" xfId="27272"/>
    <cellStyle name="Normal 7 3 4 3 3 2" xfId="45886"/>
    <cellStyle name="Normal 7 3 4 3 4" xfId="31556"/>
    <cellStyle name="Normal 7 3 4 3 4 2" xfId="50170"/>
    <cellStyle name="Normal 7 3 4 3 5" xfId="12468"/>
    <cellStyle name="Normal 7 3 4 3 6" xfId="35013"/>
    <cellStyle name="Normal 7 3 4 4" xfId="20120"/>
    <cellStyle name="Normal 7 3 4 4 2" xfId="38744"/>
    <cellStyle name="Normal 7 3 4 5" xfId="24933"/>
    <cellStyle name="Normal 7 3 4 5 2" xfId="43547"/>
    <cellStyle name="Normal 7 3 4 6" xfId="29217"/>
    <cellStyle name="Normal 7 3 4 6 2" xfId="47831"/>
    <cellStyle name="Normal 7 3 4 7" xfId="10954"/>
    <cellStyle name="Normal 7 3 4 8" xfId="33500"/>
    <cellStyle name="Normal 7 3 5" xfId="3285"/>
    <cellStyle name="Normal 7 3 5 2" xfId="3286"/>
    <cellStyle name="Normal 7 3 5 2 2" xfId="9444"/>
    <cellStyle name="Normal 7 3 5 2 2 2" xfId="22990"/>
    <cellStyle name="Normal 7 3 5 2 2 2 2" xfId="41609"/>
    <cellStyle name="Normal 7 3 5 2 2 3" xfId="27275"/>
    <cellStyle name="Normal 7 3 5 2 2 3 2" xfId="45889"/>
    <cellStyle name="Normal 7 3 5 2 2 4" xfId="31559"/>
    <cellStyle name="Normal 7 3 5 2 2 4 2" xfId="50173"/>
    <cellStyle name="Normal 7 3 5 2 2 5" xfId="12471"/>
    <cellStyle name="Normal 7 3 5 2 2 6" xfId="35016"/>
    <cellStyle name="Normal 7 3 5 2 3" xfId="20123"/>
    <cellStyle name="Normal 7 3 5 2 3 2" xfId="38747"/>
    <cellStyle name="Normal 7 3 5 2 4" xfId="24936"/>
    <cellStyle name="Normal 7 3 5 2 4 2" xfId="43550"/>
    <cellStyle name="Normal 7 3 5 2 5" xfId="29220"/>
    <cellStyle name="Normal 7 3 5 2 5 2" xfId="47834"/>
    <cellStyle name="Normal 7 3 5 2 6" xfId="10957"/>
    <cellStyle name="Normal 7 3 5 2 7" xfId="33503"/>
    <cellStyle name="Normal 7 3 5 3" xfId="9443"/>
    <cellStyle name="Normal 7 3 5 3 2" xfId="22989"/>
    <cellStyle name="Normal 7 3 5 3 2 2" xfId="41608"/>
    <cellStyle name="Normal 7 3 5 3 3" xfId="27274"/>
    <cellStyle name="Normal 7 3 5 3 3 2" xfId="45888"/>
    <cellStyle name="Normal 7 3 5 3 4" xfId="31558"/>
    <cellStyle name="Normal 7 3 5 3 4 2" xfId="50172"/>
    <cellStyle name="Normal 7 3 5 3 5" xfId="12470"/>
    <cellStyle name="Normal 7 3 5 3 6" xfId="35015"/>
    <cellStyle name="Normal 7 3 5 4" xfId="20122"/>
    <cellStyle name="Normal 7 3 5 4 2" xfId="38746"/>
    <cellStyle name="Normal 7 3 5 5" xfId="24935"/>
    <cellStyle name="Normal 7 3 5 5 2" xfId="43549"/>
    <cellStyle name="Normal 7 3 5 6" xfId="29219"/>
    <cellStyle name="Normal 7 3 5 6 2" xfId="47833"/>
    <cellStyle name="Normal 7 3 5 7" xfId="10956"/>
    <cellStyle name="Normal 7 3 5 8" xfId="33502"/>
    <cellStyle name="Normal 7 3 6" xfId="3287"/>
    <cellStyle name="Normal 7 3 6 2" xfId="9445"/>
    <cellStyle name="Normal 7 3 6 2 2" xfId="22991"/>
    <cellStyle name="Normal 7 3 6 2 2 2" xfId="41610"/>
    <cellStyle name="Normal 7 3 6 2 3" xfId="27276"/>
    <cellStyle name="Normal 7 3 6 2 3 2" xfId="45890"/>
    <cellStyle name="Normal 7 3 6 2 4" xfId="31560"/>
    <cellStyle name="Normal 7 3 6 2 4 2" xfId="50174"/>
    <cellStyle name="Normal 7 3 6 2 5" xfId="12472"/>
    <cellStyle name="Normal 7 3 6 2 6" xfId="35017"/>
    <cellStyle name="Normal 7 3 6 3" xfId="20124"/>
    <cellStyle name="Normal 7 3 6 3 2" xfId="38748"/>
    <cellStyle name="Normal 7 3 6 4" xfId="24937"/>
    <cellStyle name="Normal 7 3 6 4 2" xfId="43551"/>
    <cellStyle name="Normal 7 3 6 5" xfId="29221"/>
    <cellStyle name="Normal 7 3 6 5 2" xfId="47835"/>
    <cellStyle name="Normal 7 3 6 6" xfId="10958"/>
    <cellStyle name="Normal 7 3 6 7" xfId="33504"/>
    <cellStyle name="Normal 7 3 7" xfId="3288"/>
    <cellStyle name="Normal 7 3 7 2" xfId="9446"/>
    <cellStyle name="Normal 7 3 7 2 2" xfId="12473"/>
    <cellStyle name="Normal 7 3 7 2 3" xfId="35018"/>
    <cellStyle name="Normal 7 3 7 3" xfId="19140"/>
    <cellStyle name="Normal 7 3 7 3 2" xfId="37764"/>
    <cellStyle name="Normal 7 3 7 4" xfId="24938"/>
    <cellStyle name="Normal 7 3 7 4 2" xfId="43552"/>
    <cellStyle name="Normal 7 3 7 5" xfId="29222"/>
    <cellStyle name="Normal 7 3 7 5 2" xfId="47836"/>
    <cellStyle name="Normal 7 3 7 6" xfId="10959"/>
    <cellStyle name="Normal 7 3 7 7" xfId="33505"/>
    <cellStyle name="Normal 7 3 8" xfId="13658"/>
    <cellStyle name="Normal 7 3 8 2" xfId="22982"/>
    <cellStyle name="Normal 7 3 8 2 2" xfId="41601"/>
    <cellStyle name="Normal 7 3 8 3" xfId="27267"/>
    <cellStyle name="Normal 7 3 8 3 2" xfId="45881"/>
    <cellStyle name="Normal 7 3 8 4" xfId="31551"/>
    <cellStyle name="Normal 7 3 8 4 2" xfId="50165"/>
    <cellStyle name="Normal 7 3 8 5" xfId="36194"/>
    <cellStyle name="Normal 7 3 9" xfId="20115"/>
    <cellStyle name="Normal 7 3 9 2" xfId="38739"/>
    <cellStyle name="Normal 7 4" xfId="3289"/>
    <cellStyle name="Normal 7 4 10" xfId="29223"/>
    <cellStyle name="Normal 7 4 10 2" xfId="47837"/>
    <cellStyle name="Normal 7 4 11" xfId="10960"/>
    <cellStyle name="Normal 7 4 12" xfId="33506"/>
    <cellStyle name="Normal 7 4 2" xfId="3290"/>
    <cellStyle name="Normal 7 4 2 2" xfId="3291"/>
    <cellStyle name="Normal 7 4 2 2 2" xfId="9449"/>
    <cellStyle name="Normal 7 4 2 2 2 2" xfId="22994"/>
    <cellStyle name="Normal 7 4 2 2 2 2 2" xfId="41613"/>
    <cellStyle name="Normal 7 4 2 2 2 3" xfId="27279"/>
    <cellStyle name="Normal 7 4 2 2 2 3 2" xfId="45893"/>
    <cellStyle name="Normal 7 4 2 2 2 4" xfId="31563"/>
    <cellStyle name="Normal 7 4 2 2 2 4 2" xfId="50177"/>
    <cellStyle name="Normal 7 4 2 2 2 5" xfId="12476"/>
    <cellStyle name="Normal 7 4 2 2 2 6" xfId="35021"/>
    <cellStyle name="Normal 7 4 2 2 3" xfId="20127"/>
    <cellStyle name="Normal 7 4 2 2 3 2" xfId="38751"/>
    <cellStyle name="Normal 7 4 2 2 4" xfId="24941"/>
    <cellStyle name="Normal 7 4 2 2 4 2" xfId="43555"/>
    <cellStyle name="Normal 7 4 2 2 5" xfId="29225"/>
    <cellStyle name="Normal 7 4 2 2 5 2" xfId="47839"/>
    <cellStyle name="Normal 7 4 2 2 6" xfId="10962"/>
    <cellStyle name="Normal 7 4 2 2 7" xfId="33508"/>
    <cellStyle name="Normal 7 4 2 3" xfId="9448"/>
    <cellStyle name="Normal 7 4 2 3 2" xfId="22993"/>
    <cellStyle name="Normal 7 4 2 3 2 2" xfId="41612"/>
    <cellStyle name="Normal 7 4 2 3 3" xfId="27278"/>
    <cellStyle name="Normal 7 4 2 3 3 2" xfId="45892"/>
    <cellStyle name="Normal 7 4 2 3 4" xfId="31562"/>
    <cellStyle name="Normal 7 4 2 3 4 2" xfId="50176"/>
    <cellStyle name="Normal 7 4 2 3 5" xfId="12475"/>
    <cellStyle name="Normal 7 4 2 3 6" xfId="35020"/>
    <cellStyle name="Normal 7 4 2 4" xfId="20126"/>
    <cellStyle name="Normal 7 4 2 4 2" xfId="38750"/>
    <cellStyle name="Normal 7 4 2 5" xfId="24940"/>
    <cellStyle name="Normal 7 4 2 5 2" xfId="43554"/>
    <cellStyle name="Normal 7 4 2 6" xfId="29224"/>
    <cellStyle name="Normal 7 4 2 6 2" xfId="47838"/>
    <cellStyle name="Normal 7 4 2 7" xfId="10961"/>
    <cellStyle name="Normal 7 4 2 8" xfId="33507"/>
    <cellStyle name="Normal 7 4 3" xfId="3292"/>
    <cellStyle name="Normal 7 4 3 2" xfId="3293"/>
    <cellStyle name="Normal 7 4 3 2 2" xfId="9451"/>
    <cellStyle name="Normal 7 4 3 2 2 2" xfId="22996"/>
    <cellStyle name="Normal 7 4 3 2 2 2 2" xfId="41615"/>
    <cellStyle name="Normal 7 4 3 2 2 3" xfId="27281"/>
    <cellStyle name="Normal 7 4 3 2 2 3 2" xfId="45895"/>
    <cellStyle name="Normal 7 4 3 2 2 4" xfId="31565"/>
    <cellStyle name="Normal 7 4 3 2 2 4 2" xfId="50179"/>
    <cellStyle name="Normal 7 4 3 2 2 5" xfId="12478"/>
    <cellStyle name="Normal 7 4 3 2 2 6" xfId="35023"/>
    <cellStyle name="Normal 7 4 3 2 3" xfId="20129"/>
    <cellStyle name="Normal 7 4 3 2 3 2" xfId="38753"/>
    <cellStyle name="Normal 7 4 3 2 4" xfId="24943"/>
    <cellStyle name="Normal 7 4 3 2 4 2" xfId="43557"/>
    <cellStyle name="Normal 7 4 3 2 5" xfId="29227"/>
    <cellStyle name="Normal 7 4 3 2 5 2" xfId="47841"/>
    <cellStyle name="Normal 7 4 3 2 6" xfId="10964"/>
    <cellStyle name="Normal 7 4 3 2 7" xfId="33510"/>
    <cellStyle name="Normal 7 4 3 3" xfId="9450"/>
    <cellStyle name="Normal 7 4 3 3 2" xfId="22995"/>
    <cellStyle name="Normal 7 4 3 3 2 2" xfId="41614"/>
    <cellStyle name="Normal 7 4 3 3 3" xfId="27280"/>
    <cellStyle name="Normal 7 4 3 3 3 2" xfId="45894"/>
    <cellStyle name="Normal 7 4 3 3 4" xfId="31564"/>
    <cellStyle name="Normal 7 4 3 3 4 2" xfId="50178"/>
    <cellStyle name="Normal 7 4 3 3 5" xfId="12477"/>
    <cellStyle name="Normal 7 4 3 3 6" xfId="35022"/>
    <cellStyle name="Normal 7 4 3 4" xfId="20128"/>
    <cellStyle name="Normal 7 4 3 4 2" xfId="38752"/>
    <cellStyle name="Normal 7 4 3 5" xfId="24942"/>
    <cellStyle name="Normal 7 4 3 5 2" xfId="43556"/>
    <cellStyle name="Normal 7 4 3 6" xfId="29226"/>
    <cellStyle name="Normal 7 4 3 6 2" xfId="47840"/>
    <cellStyle name="Normal 7 4 3 7" xfId="10963"/>
    <cellStyle name="Normal 7 4 3 8" xfId="33509"/>
    <cellStyle name="Normal 7 4 4" xfId="3294"/>
    <cellStyle name="Normal 7 4 4 2" xfId="3295"/>
    <cellStyle name="Normal 7 4 4 2 2" xfId="9453"/>
    <cellStyle name="Normal 7 4 4 2 2 2" xfId="22998"/>
    <cellStyle name="Normal 7 4 4 2 2 2 2" xfId="41617"/>
    <cellStyle name="Normal 7 4 4 2 2 3" xfId="27283"/>
    <cellStyle name="Normal 7 4 4 2 2 3 2" xfId="45897"/>
    <cellStyle name="Normal 7 4 4 2 2 4" xfId="31567"/>
    <cellStyle name="Normal 7 4 4 2 2 4 2" xfId="50181"/>
    <cellStyle name="Normal 7 4 4 2 2 5" xfId="12480"/>
    <cellStyle name="Normal 7 4 4 2 2 6" xfId="35025"/>
    <cellStyle name="Normal 7 4 4 2 3" xfId="20131"/>
    <cellStyle name="Normal 7 4 4 2 3 2" xfId="38755"/>
    <cellStyle name="Normal 7 4 4 2 4" xfId="24945"/>
    <cellStyle name="Normal 7 4 4 2 4 2" xfId="43559"/>
    <cellStyle name="Normal 7 4 4 2 5" xfId="29229"/>
    <cellStyle name="Normal 7 4 4 2 5 2" xfId="47843"/>
    <cellStyle name="Normal 7 4 4 2 6" xfId="10966"/>
    <cellStyle name="Normal 7 4 4 2 7" xfId="33512"/>
    <cellStyle name="Normal 7 4 4 3" xfId="9452"/>
    <cellStyle name="Normal 7 4 4 3 2" xfId="22997"/>
    <cellStyle name="Normal 7 4 4 3 2 2" xfId="41616"/>
    <cellStyle name="Normal 7 4 4 3 3" xfId="27282"/>
    <cellStyle name="Normal 7 4 4 3 3 2" xfId="45896"/>
    <cellStyle name="Normal 7 4 4 3 4" xfId="31566"/>
    <cellStyle name="Normal 7 4 4 3 4 2" xfId="50180"/>
    <cellStyle name="Normal 7 4 4 3 5" xfId="12479"/>
    <cellStyle name="Normal 7 4 4 3 6" xfId="35024"/>
    <cellStyle name="Normal 7 4 4 4" xfId="20130"/>
    <cellStyle name="Normal 7 4 4 4 2" xfId="38754"/>
    <cellStyle name="Normal 7 4 4 5" xfId="24944"/>
    <cellStyle name="Normal 7 4 4 5 2" xfId="43558"/>
    <cellStyle name="Normal 7 4 4 6" xfId="29228"/>
    <cellStyle name="Normal 7 4 4 6 2" xfId="47842"/>
    <cellStyle name="Normal 7 4 4 7" xfId="10965"/>
    <cellStyle name="Normal 7 4 4 8" xfId="33511"/>
    <cellStyle name="Normal 7 4 5" xfId="3296"/>
    <cellStyle name="Normal 7 4 5 2" xfId="3297"/>
    <cellStyle name="Normal 7 4 5 2 2" xfId="9455"/>
    <cellStyle name="Normal 7 4 5 2 2 2" xfId="23000"/>
    <cellStyle name="Normal 7 4 5 2 2 2 2" xfId="41619"/>
    <cellStyle name="Normal 7 4 5 2 2 3" xfId="27285"/>
    <cellStyle name="Normal 7 4 5 2 2 3 2" xfId="45899"/>
    <cellStyle name="Normal 7 4 5 2 2 4" xfId="31569"/>
    <cellStyle name="Normal 7 4 5 2 2 4 2" xfId="50183"/>
    <cellStyle name="Normal 7 4 5 2 2 5" xfId="12482"/>
    <cellStyle name="Normal 7 4 5 2 2 6" xfId="35027"/>
    <cellStyle name="Normal 7 4 5 2 3" xfId="20133"/>
    <cellStyle name="Normal 7 4 5 2 3 2" xfId="38757"/>
    <cellStyle name="Normal 7 4 5 2 4" xfId="24947"/>
    <cellStyle name="Normal 7 4 5 2 4 2" xfId="43561"/>
    <cellStyle name="Normal 7 4 5 2 5" xfId="29231"/>
    <cellStyle name="Normal 7 4 5 2 5 2" xfId="47845"/>
    <cellStyle name="Normal 7 4 5 2 6" xfId="10968"/>
    <cellStyle name="Normal 7 4 5 2 7" xfId="33514"/>
    <cellStyle name="Normal 7 4 5 3" xfId="9454"/>
    <cellStyle name="Normal 7 4 5 3 2" xfId="22999"/>
    <cellStyle name="Normal 7 4 5 3 2 2" xfId="41618"/>
    <cellStyle name="Normal 7 4 5 3 3" xfId="27284"/>
    <cellStyle name="Normal 7 4 5 3 3 2" xfId="45898"/>
    <cellStyle name="Normal 7 4 5 3 4" xfId="31568"/>
    <cellStyle name="Normal 7 4 5 3 4 2" xfId="50182"/>
    <cellStyle name="Normal 7 4 5 3 5" xfId="12481"/>
    <cellStyle name="Normal 7 4 5 3 6" xfId="35026"/>
    <cellStyle name="Normal 7 4 5 4" xfId="20132"/>
    <cellStyle name="Normal 7 4 5 4 2" xfId="38756"/>
    <cellStyle name="Normal 7 4 5 5" xfId="24946"/>
    <cellStyle name="Normal 7 4 5 5 2" xfId="43560"/>
    <cellStyle name="Normal 7 4 5 6" xfId="29230"/>
    <cellStyle name="Normal 7 4 5 6 2" xfId="47844"/>
    <cellStyle name="Normal 7 4 5 7" xfId="10967"/>
    <cellStyle name="Normal 7 4 5 8" xfId="33513"/>
    <cellStyle name="Normal 7 4 6" xfId="3298"/>
    <cellStyle name="Normal 7 4 6 2" xfId="9456"/>
    <cellStyle name="Normal 7 4 6 2 2" xfId="23001"/>
    <cellStyle name="Normal 7 4 6 2 2 2" xfId="41620"/>
    <cellStyle name="Normal 7 4 6 2 3" xfId="27286"/>
    <cellStyle name="Normal 7 4 6 2 3 2" xfId="45900"/>
    <cellStyle name="Normal 7 4 6 2 4" xfId="31570"/>
    <cellStyle name="Normal 7 4 6 2 4 2" xfId="50184"/>
    <cellStyle name="Normal 7 4 6 2 5" xfId="12483"/>
    <cellStyle name="Normal 7 4 6 2 6" xfId="35028"/>
    <cellStyle name="Normal 7 4 6 3" xfId="20134"/>
    <cellStyle name="Normal 7 4 6 3 2" xfId="38758"/>
    <cellStyle name="Normal 7 4 6 4" xfId="24948"/>
    <cellStyle name="Normal 7 4 6 4 2" xfId="43562"/>
    <cellStyle name="Normal 7 4 6 5" xfId="29232"/>
    <cellStyle name="Normal 7 4 6 5 2" xfId="47846"/>
    <cellStyle name="Normal 7 4 6 6" xfId="10969"/>
    <cellStyle name="Normal 7 4 6 7" xfId="33515"/>
    <cellStyle name="Normal 7 4 7" xfId="9447"/>
    <cellStyle name="Normal 7 4 7 2" xfId="22992"/>
    <cellStyle name="Normal 7 4 7 2 2" xfId="41611"/>
    <cellStyle name="Normal 7 4 7 3" xfId="27277"/>
    <cellStyle name="Normal 7 4 7 3 2" xfId="45891"/>
    <cellStyle name="Normal 7 4 7 4" xfId="31561"/>
    <cellStyle name="Normal 7 4 7 4 2" xfId="50175"/>
    <cellStyle name="Normal 7 4 7 5" xfId="12474"/>
    <cellStyle name="Normal 7 4 7 6" xfId="35019"/>
    <cellStyle name="Normal 7 4 8" xfId="20125"/>
    <cellStyle name="Normal 7 4 8 2" xfId="38749"/>
    <cellStyle name="Normal 7 4 9" xfId="24939"/>
    <cellStyle name="Normal 7 4 9 2" xfId="43553"/>
    <cellStyle name="Normal 7 5" xfId="3299"/>
    <cellStyle name="Normal 7 5 10" xfId="29233"/>
    <cellStyle name="Normal 7 5 10 2" xfId="47847"/>
    <cellStyle name="Normal 7 5 11" xfId="10970"/>
    <cellStyle name="Normal 7 5 12" xfId="33516"/>
    <cellStyle name="Normal 7 5 2" xfId="3300"/>
    <cellStyle name="Normal 7 5 2 2" xfId="3301"/>
    <cellStyle name="Normal 7 5 2 2 2" xfId="9459"/>
    <cellStyle name="Normal 7 5 2 2 2 2" xfId="23004"/>
    <cellStyle name="Normal 7 5 2 2 2 2 2" xfId="41623"/>
    <cellStyle name="Normal 7 5 2 2 2 3" xfId="27289"/>
    <cellStyle name="Normal 7 5 2 2 2 3 2" xfId="45903"/>
    <cellStyle name="Normal 7 5 2 2 2 4" xfId="31573"/>
    <cellStyle name="Normal 7 5 2 2 2 4 2" xfId="50187"/>
    <cellStyle name="Normal 7 5 2 2 2 5" xfId="12486"/>
    <cellStyle name="Normal 7 5 2 2 2 6" xfId="35031"/>
    <cellStyle name="Normal 7 5 2 2 3" xfId="20137"/>
    <cellStyle name="Normal 7 5 2 2 3 2" xfId="38761"/>
    <cellStyle name="Normal 7 5 2 2 4" xfId="24951"/>
    <cellStyle name="Normal 7 5 2 2 4 2" xfId="43565"/>
    <cellStyle name="Normal 7 5 2 2 5" xfId="29235"/>
    <cellStyle name="Normal 7 5 2 2 5 2" xfId="47849"/>
    <cellStyle name="Normal 7 5 2 2 6" xfId="10972"/>
    <cellStyle name="Normal 7 5 2 2 7" xfId="33518"/>
    <cellStyle name="Normal 7 5 2 3" xfId="9458"/>
    <cellStyle name="Normal 7 5 2 3 2" xfId="23003"/>
    <cellStyle name="Normal 7 5 2 3 2 2" xfId="41622"/>
    <cellStyle name="Normal 7 5 2 3 3" xfId="27288"/>
    <cellStyle name="Normal 7 5 2 3 3 2" xfId="45902"/>
    <cellStyle name="Normal 7 5 2 3 4" xfId="31572"/>
    <cellStyle name="Normal 7 5 2 3 4 2" xfId="50186"/>
    <cellStyle name="Normal 7 5 2 3 5" xfId="12485"/>
    <cellStyle name="Normal 7 5 2 3 6" xfId="35030"/>
    <cellStyle name="Normal 7 5 2 4" xfId="20136"/>
    <cellStyle name="Normal 7 5 2 4 2" xfId="38760"/>
    <cellStyle name="Normal 7 5 2 5" xfId="24950"/>
    <cellStyle name="Normal 7 5 2 5 2" xfId="43564"/>
    <cellStyle name="Normal 7 5 2 6" xfId="29234"/>
    <cellStyle name="Normal 7 5 2 6 2" xfId="47848"/>
    <cellStyle name="Normal 7 5 2 7" xfId="10971"/>
    <cellStyle name="Normal 7 5 2 8" xfId="33517"/>
    <cellStyle name="Normal 7 5 3" xfId="3302"/>
    <cellStyle name="Normal 7 5 3 2" xfId="3303"/>
    <cellStyle name="Normal 7 5 3 2 2" xfId="9461"/>
    <cellStyle name="Normal 7 5 3 2 2 2" xfId="23006"/>
    <cellStyle name="Normal 7 5 3 2 2 2 2" xfId="41625"/>
    <cellStyle name="Normal 7 5 3 2 2 3" xfId="27291"/>
    <cellStyle name="Normal 7 5 3 2 2 3 2" xfId="45905"/>
    <cellStyle name="Normal 7 5 3 2 2 4" xfId="31575"/>
    <cellStyle name="Normal 7 5 3 2 2 4 2" xfId="50189"/>
    <cellStyle name="Normal 7 5 3 2 2 5" xfId="12488"/>
    <cellStyle name="Normal 7 5 3 2 2 6" xfId="35033"/>
    <cellStyle name="Normal 7 5 3 2 3" xfId="20139"/>
    <cellStyle name="Normal 7 5 3 2 3 2" xfId="38763"/>
    <cellStyle name="Normal 7 5 3 2 4" xfId="24953"/>
    <cellStyle name="Normal 7 5 3 2 4 2" xfId="43567"/>
    <cellStyle name="Normal 7 5 3 2 5" xfId="29237"/>
    <cellStyle name="Normal 7 5 3 2 5 2" xfId="47851"/>
    <cellStyle name="Normal 7 5 3 2 6" xfId="10974"/>
    <cellStyle name="Normal 7 5 3 2 7" xfId="33520"/>
    <cellStyle name="Normal 7 5 3 3" xfId="9460"/>
    <cellStyle name="Normal 7 5 3 3 2" xfId="23005"/>
    <cellStyle name="Normal 7 5 3 3 2 2" xfId="41624"/>
    <cellStyle name="Normal 7 5 3 3 3" xfId="27290"/>
    <cellStyle name="Normal 7 5 3 3 3 2" xfId="45904"/>
    <cellStyle name="Normal 7 5 3 3 4" xfId="31574"/>
    <cellStyle name="Normal 7 5 3 3 4 2" xfId="50188"/>
    <cellStyle name="Normal 7 5 3 3 5" xfId="12487"/>
    <cellStyle name="Normal 7 5 3 3 6" xfId="35032"/>
    <cellStyle name="Normal 7 5 3 4" xfId="20138"/>
    <cellStyle name="Normal 7 5 3 4 2" xfId="38762"/>
    <cellStyle name="Normal 7 5 3 5" xfId="24952"/>
    <cellStyle name="Normal 7 5 3 5 2" xfId="43566"/>
    <cellStyle name="Normal 7 5 3 6" xfId="29236"/>
    <cellStyle name="Normal 7 5 3 6 2" xfId="47850"/>
    <cellStyle name="Normal 7 5 3 7" xfId="10973"/>
    <cellStyle name="Normal 7 5 3 8" xfId="33519"/>
    <cellStyle name="Normal 7 5 4" xfId="3304"/>
    <cellStyle name="Normal 7 5 4 2" xfId="3305"/>
    <cellStyle name="Normal 7 5 4 2 2" xfId="9463"/>
    <cellStyle name="Normal 7 5 4 2 2 2" xfId="23008"/>
    <cellStyle name="Normal 7 5 4 2 2 2 2" xfId="41627"/>
    <cellStyle name="Normal 7 5 4 2 2 3" xfId="27293"/>
    <cellStyle name="Normal 7 5 4 2 2 3 2" xfId="45907"/>
    <cellStyle name="Normal 7 5 4 2 2 4" xfId="31577"/>
    <cellStyle name="Normal 7 5 4 2 2 4 2" xfId="50191"/>
    <cellStyle name="Normal 7 5 4 2 2 5" xfId="12490"/>
    <cellStyle name="Normal 7 5 4 2 2 6" xfId="35035"/>
    <cellStyle name="Normal 7 5 4 2 3" xfId="20141"/>
    <cellStyle name="Normal 7 5 4 2 3 2" xfId="38765"/>
    <cellStyle name="Normal 7 5 4 2 4" xfId="24955"/>
    <cellStyle name="Normal 7 5 4 2 4 2" xfId="43569"/>
    <cellStyle name="Normal 7 5 4 2 5" xfId="29239"/>
    <cellStyle name="Normal 7 5 4 2 5 2" xfId="47853"/>
    <cellStyle name="Normal 7 5 4 2 6" xfId="10976"/>
    <cellStyle name="Normal 7 5 4 2 7" xfId="33522"/>
    <cellStyle name="Normal 7 5 4 3" xfId="9462"/>
    <cellStyle name="Normal 7 5 4 3 2" xfId="23007"/>
    <cellStyle name="Normal 7 5 4 3 2 2" xfId="41626"/>
    <cellStyle name="Normal 7 5 4 3 3" xfId="27292"/>
    <cellStyle name="Normal 7 5 4 3 3 2" xfId="45906"/>
    <cellStyle name="Normal 7 5 4 3 4" xfId="31576"/>
    <cellStyle name="Normal 7 5 4 3 4 2" xfId="50190"/>
    <cellStyle name="Normal 7 5 4 3 5" xfId="12489"/>
    <cellStyle name="Normal 7 5 4 3 6" xfId="35034"/>
    <cellStyle name="Normal 7 5 4 4" xfId="20140"/>
    <cellStyle name="Normal 7 5 4 4 2" xfId="38764"/>
    <cellStyle name="Normal 7 5 4 5" xfId="24954"/>
    <cellStyle name="Normal 7 5 4 5 2" xfId="43568"/>
    <cellStyle name="Normal 7 5 4 6" xfId="29238"/>
    <cellStyle name="Normal 7 5 4 6 2" xfId="47852"/>
    <cellStyle name="Normal 7 5 4 7" xfId="10975"/>
    <cellStyle name="Normal 7 5 4 8" xfId="33521"/>
    <cellStyle name="Normal 7 5 5" xfId="3306"/>
    <cellStyle name="Normal 7 5 5 2" xfId="3307"/>
    <cellStyle name="Normal 7 5 5 2 2" xfId="9465"/>
    <cellStyle name="Normal 7 5 5 2 2 2" xfId="23010"/>
    <cellStyle name="Normal 7 5 5 2 2 2 2" xfId="41629"/>
    <cellStyle name="Normal 7 5 5 2 2 3" xfId="27295"/>
    <cellStyle name="Normal 7 5 5 2 2 3 2" xfId="45909"/>
    <cellStyle name="Normal 7 5 5 2 2 4" xfId="31579"/>
    <cellStyle name="Normal 7 5 5 2 2 4 2" xfId="50193"/>
    <cellStyle name="Normal 7 5 5 2 2 5" xfId="12492"/>
    <cellStyle name="Normal 7 5 5 2 2 6" xfId="35037"/>
    <cellStyle name="Normal 7 5 5 2 3" xfId="20143"/>
    <cellStyle name="Normal 7 5 5 2 3 2" xfId="38767"/>
    <cellStyle name="Normal 7 5 5 2 4" xfId="24957"/>
    <cellStyle name="Normal 7 5 5 2 4 2" xfId="43571"/>
    <cellStyle name="Normal 7 5 5 2 5" xfId="29241"/>
    <cellStyle name="Normal 7 5 5 2 5 2" xfId="47855"/>
    <cellStyle name="Normal 7 5 5 2 6" xfId="10978"/>
    <cellStyle name="Normal 7 5 5 2 7" xfId="33524"/>
    <cellStyle name="Normal 7 5 5 3" xfId="9464"/>
    <cellStyle name="Normal 7 5 5 3 2" xfId="23009"/>
    <cellStyle name="Normal 7 5 5 3 2 2" xfId="41628"/>
    <cellStyle name="Normal 7 5 5 3 3" xfId="27294"/>
    <cellStyle name="Normal 7 5 5 3 3 2" xfId="45908"/>
    <cellStyle name="Normal 7 5 5 3 4" xfId="31578"/>
    <cellStyle name="Normal 7 5 5 3 4 2" xfId="50192"/>
    <cellStyle name="Normal 7 5 5 3 5" xfId="12491"/>
    <cellStyle name="Normal 7 5 5 3 6" xfId="35036"/>
    <cellStyle name="Normal 7 5 5 4" xfId="20142"/>
    <cellStyle name="Normal 7 5 5 4 2" xfId="38766"/>
    <cellStyle name="Normal 7 5 5 5" xfId="24956"/>
    <cellStyle name="Normal 7 5 5 5 2" xfId="43570"/>
    <cellStyle name="Normal 7 5 5 6" xfId="29240"/>
    <cellStyle name="Normal 7 5 5 6 2" xfId="47854"/>
    <cellStyle name="Normal 7 5 5 7" xfId="10977"/>
    <cellStyle name="Normal 7 5 5 8" xfId="33523"/>
    <cellStyle name="Normal 7 5 6" xfId="3308"/>
    <cellStyle name="Normal 7 5 6 2" xfId="9466"/>
    <cellStyle name="Normal 7 5 6 2 2" xfId="23011"/>
    <cellStyle name="Normal 7 5 6 2 2 2" xfId="41630"/>
    <cellStyle name="Normal 7 5 6 2 3" xfId="27296"/>
    <cellStyle name="Normal 7 5 6 2 3 2" xfId="45910"/>
    <cellStyle name="Normal 7 5 6 2 4" xfId="31580"/>
    <cellStyle name="Normal 7 5 6 2 4 2" xfId="50194"/>
    <cellStyle name="Normal 7 5 6 2 5" xfId="12493"/>
    <cellStyle name="Normal 7 5 6 2 6" xfId="35038"/>
    <cellStyle name="Normal 7 5 6 3" xfId="20144"/>
    <cellStyle name="Normal 7 5 6 3 2" xfId="38768"/>
    <cellStyle name="Normal 7 5 6 4" xfId="24958"/>
    <cellStyle name="Normal 7 5 6 4 2" xfId="43572"/>
    <cellStyle name="Normal 7 5 6 5" xfId="29242"/>
    <cellStyle name="Normal 7 5 6 5 2" xfId="47856"/>
    <cellStyle name="Normal 7 5 6 6" xfId="10979"/>
    <cellStyle name="Normal 7 5 6 7" xfId="33525"/>
    <cellStyle name="Normal 7 5 7" xfId="9457"/>
    <cellStyle name="Normal 7 5 7 2" xfId="23002"/>
    <cellStyle name="Normal 7 5 7 2 2" xfId="41621"/>
    <cellStyle name="Normal 7 5 7 3" xfId="27287"/>
    <cellStyle name="Normal 7 5 7 3 2" xfId="45901"/>
    <cellStyle name="Normal 7 5 7 4" xfId="31571"/>
    <cellStyle name="Normal 7 5 7 4 2" xfId="50185"/>
    <cellStyle name="Normal 7 5 7 5" xfId="12484"/>
    <cellStyle name="Normal 7 5 7 6" xfId="35029"/>
    <cellStyle name="Normal 7 5 8" xfId="20135"/>
    <cellStyle name="Normal 7 5 8 2" xfId="38759"/>
    <cellStyle name="Normal 7 5 9" xfId="24949"/>
    <cellStyle name="Normal 7 5 9 2" xfId="43563"/>
    <cellStyle name="Normal 7 6" xfId="3309"/>
    <cellStyle name="Normal 7 6 10" xfId="29243"/>
    <cellStyle name="Normal 7 6 10 2" xfId="47857"/>
    <cellStyle name="Normal 7 6 11" xfId="10980"/>
    <cellStyle name="Normal 7 6 12" xfId="33526"/>
    <cellStyle name="Normal 7 6 2" xfId="3310"/>
    <cellStyle name="Normal 7 6 2 2" xfId="3311"/>
    <cellStyle name="Normal 7 6 2 2 2" xfId="9469"/>
    <cellStyle name="Normal 7 6 2 2 2 2" xfId="23014"/>
    <cellStyle name="Normal 7 6 2 2 2 2 2" xfId="41633"/>
    <cellStyle name="Normal 7 6 2 2 2 3" xfId="27299"/>
    <cellStyle name="Normal 7 6 2 2 2 3 2" xfId="45913"/>
    <cellStyle name="Normal 7 6 2 2 2 4" xfId="31583"/>
    <cellStyle name="Normal 7 6 2 2 2 4 2" xfId="50197"/>
    <cellStyle name="Normal 7 6 2 2 2 5" xfId="12496"/>
    <cellStyle name="Normal 7 6 2 2 2 6" xfId="35041"/>
    <cellStyle name="Normal 7 6 2 2 3" xfId="20147"/>
    <cellStyle name="Normal 7 6 2 2 3 2" xfId="38771"/>
    <cellStyle name="Normal 7 6 2 2 4" xfId="24961"/>
    <cellStyle name="Normal 7 6 2 2 4 2" xfId="43575"/>
    <cellStyle name="Normal 7 6 2 2 5" xfId="29245"/>
    <cellStyle name="Normal 7 6 2 2 5 2" xfId="47859"/>
    <cellStyle name="Normal 7 6 2 2 6" xfId="10982"/>
    <cellStyle name="Normal 7 6 2 2 7" xfId="33528"/>
    <cellStyle name="Normal 7 6 2 3" xfId="9468"/>
    <cellStyle name="Normal 7 6 2 3 2" xfId="23013"/>
    <cellStyle name="Normal 7 6 2 3 2 2" xfId="41632"/>
    <cellStyle name="Normal 7 6 2 3 3" xfId="27298"/>
    <cellStyle name="Normal 7 6 2 3 3 2" xfId="45912"/>
    <cellStyle name="Normal 7 6 2 3 4" xfId="31582"/>
    <cellStyle name="Normal 7 6 2 3 4 2" xfId="50196"/>
    <cellStyle name="Normal 7 6 2 3 5" xfId="12495"/>
    <cellStyle name="Normal 7 6 2 3 6" xfId="35040"/>
    <cellStyle name="Normal 7 6 2 4" xfId="20146"/>
    <cellStyle name="Normal 7 6 2 4 2" xfId="38770"/>
    <cellStyle name="Normal 7 6 2 5" xfId="24960"/>
    <cellStyle name="Normal 7 6 2 5 2" xfId="43574"/>
    <cellStyle name="Normal 7 6 2 6" xfId="29244"/>
    <cellStyle name="Normal 7 6 2 6 2" xfId="47858"/>
    <cellStyle name="Normal 7 6 2 7" xfId="10981"/>
    <cellStyle name="Normal 7 6 2 8" xfId="33527"/>
    <cellStyle name="Normal 7 6 3" xfId="3312"/>
    <cellStyle name="Normal 7 6 3 2" xfId="3313"/>
    <cellStyle name="Normal 7 6 3 2 2" xfId="9471"/>
    <cellStyle name="Normal 7 6 3 2 2 2" xfId="23016"/>
    <cellStyle name="Normal 7 6 3 2 2 2 2" xfId="41635"/>
    <cellStyle name="Normal 7 6 3 2 2 3" xfId="27301"/>
    <cellStyle name="Normal 7 6 3 2 2 3 2" xfId="45915"/>
    <cellStyle name="Normal 7 6 3 2 2 4" xfId="31585"/>
    <cellStyle name="Normal 7 6 3 2 2 4 2" xfId="50199"/>
    <cellStyle name="Normal 7 6 3 2 2 5" xfId="12498"/>
    <cellStyle name="Normal 7 6 3 2 2 6" xfId="35043"/>
    <cellStyle name="Normal 7 6 3 2 3" xfId="20149"/>
    <cellStyle name="Normal 7 6 3 2 3 2" xfId="38773"/>
    <cellStyle name="Normal 7 6 3 2 4" xfId="24963"/>
    <cellStyle name="Normal 7 6 3 2 4 2" xfId="43577"/>
    <cellStyle name="Normal 7 6 3 2 5" xfId="29247"/>
    <cellStyle name="Normal 7 6 3 2 5 2" xfId="47861"/>
    <cellStyle name="Normal 7 6 3 2 6" xfId="10984"/>
    <cellStyle name="Normal 7 6 3 2 7" xfId="33530"/>
    <cellStyle name="Normal 7 6 3 3" xfId="9470"/>
    <cellStyle name="Normal 7 6 3 3 2" xfId="23015"/>
    <cellStyle name="Normal 7 6 3 3 2 2" xfId="41634"/>
    <cellStyle name="Normal 7 6 3 3 3" xfId="27300"/>
    <cellStyle name="Normal 7 6 3 3 3 2" xfId="45914"/>
    <cellStyle name="Normal 7 6 3 3 4" xfId="31584"/>
    <cellStyle name="Normal 7 6 3 3 4 2" xfId="50198"/>
    <cellStyle name="Normal 7 6 3 3 5" xfId="12497"/>
    <cellStyle name="Normal 7 6 3 3 6" xfId="35042"/>
    <cellStyle name="Normal 7 6 3 4" xfId="20148"/>
    <cellStyle name="Normal 7 6 3 4 2" xfId="38772"/>
    <cellStyle name="Normal 7 6 3 5" xfId="24962"/>
    <cellStyle name="Normal 7 6 3 5 2" xfId="43576"/>
    <cellStyle name="Normal 7 6 3 6" xfId="29246"/>
    <cellStyle name="Normal 7 6 3 6 2" xfId="47860"/>
    <cellStyle name="Normal 7 6 3 7" xfId="10983"/>
    <cellStyle name="Normal 7 6 3 8" xfId="33529"/>
    <cellStyle name="Normal 7 6 4" xfId="3314"/>
    <cellStyle name="Normal 7 6 4 2" xfId="3315"/>
    <cellStyle name="Normal 7 6 4 2 2" xfId="9473"/>
    <cellStyle name="Normal 7 6 4 2 2 2" xfId="23018"/>
    <cellStyle name="Normal 7 6 4 2 2 2 2" xfId="41637"/>
    <cellStyle name="Normal 7 6 4 2 2 3" xfId="27303"/>
    <cellStyle name="Normal 7 6 4 2 2 3 2" xfId="45917"/>
    <cellStyle name="Normal 7 6 4 2 2 4" xfId="31587"/>
    <cellStyle name="Normal 7 6 4 2 2 4 2" xfId="50201"/>
    <cellStyle name="Normal 7 6 4 2 2 5" xfId="12500"/>
    <cellStyle name="Normal 7 6 4 2 2 6" xfId="35045"/>
    <cellStyle name="Normal 7 6 4 2 3" xfId="20151"/>
    <cellStyle name="Normal 7 6 4 2 3 2" xfId="38775"/>
    <cellStyle name="Normal 7 6 4 2 4" xfId="24965"/>
    <cellStyle name="Normal 7 6 4 2 4 2" xfId="43579"/>
    <cellStyle name="Normal 7 6 4 2 5" xfId="29249"/>
    <cellStyle name="Normal 7 6 4 2 5 2" xfId="47863"/>
    <cellStyle name="Normal 7 6 4 2 6" xfId="10986"/>
    <cellStyle name="Normal 7 6 4 2 7" xfId="33532"/>
    <cellStyle name="Normal 7 6 4 3" xfId="9472"/>
    <cellStyle name="Normal 7 6 4 3 2" xfId="23017"/>
    <cellStyle name="Normal 7 6 4 3 2 2" xfId="41636"/>
    <cellStyle name="Normal 7 6 4 3 3" xfId="27302"/>
    <cellStyle name="Normal 7 6 4 3 3 2" xfId="45916"/>
    <cellStyle name="Normal 7 6 4 3 4" xfId="31586"/>
    <cellStyle name="Normal 7 6 4 3 4 2" xfId="50200"/>
    <cellStyle name="Normal 7 6 4 3 5" xfId="12499"/>
    <cellStyle name="Normal 7 6 4 3 6" xfId="35044"/>
    <cellStyle name="Normal 7 6 4 4" xfId="20150"/>
    <cellStyle name="Normal 7 6 4 4 2" xfId="38774"/>
    <cellStyle name="Normal 7 6 4 5" xfId="24964"/>
    <cellStyle name="Normal 7 6 4 5 2" xfId="43578"/>
    <cellStyle name="Normal 7 6 4 6" xfId="29248"/>
    <cellStyle name="Normal 7 6 4 6 2" xfId="47862"/>
    <cellStyle name="Normal 7 6 4 7" xfId="10985"/>
    <cellStyle name="Normal 7 6 4 8" xfId="33531"/>
    <cellStyle name="Normal 7 6 5" xfId="3316"/>
    <cellStyle name="Normal 7 6 5 2" xfId="3317"/>
    <cellStyle name="Normal 7 6 5 2 2" xfId="9475"/>
    <cellStyle name="Normal 7 6 5 2 2 2" xfId="23020"/>
    <cellStyle name="Normal 7 6 5 2 2 2 2" xfId="41639"/>
    <cellStyle name="Normal 7 6 5 2 2 3" xfId="27305"/>
    <cellStyle name="Normal 7 6 5 2 2 3 2" xfId="45919"/>
    <cellStyle name="Normal 7 6 5 2 2 4" xfId="31589"/>
    <cellStyle name="Normal 7 6 5 2 2 4 2" xfId="50203"/>
    <cellStyle name="Normal 7 6 5 2 2 5" xfId="12502"/>
    <cellStyle name="Normal 7 6 5 2 2 6" xfId="35047"/>
    <cellStyle name="Normal 7 6 5 2 3" xfId="20153"/>
    <cellStyle name="Normal 7 6 5 2 3 2" xfId="38777"/>
    <cellStyle name="Normal 7 6 5 2 4" xfId="24967"/>
    <cellStyle name="Normal 7 6 5 2 4 2" xfId="43581"/>
    <cellStyle name="Normal 7 6 5 2 5" xfId="29251"/>
    <cellStyle name="Normal 7 6 5 2 5 2" xfId="47865"/>
    <cellStyle name="Normal 7 6 5 2 6" xfId="10988"/>
    <cellStyle name="Normal 7 6 5 2 7" xfId="33534"/>
    <cellStyle name="Normal 7 6 5 3" xfId="9474"/>
    <cellStyle name="Normal 7 6 5 3 2" xfId="23019"/>
    <cellStyle name="Normal 7 6 5 3 2 2" xfId="41638"/>
    <cellStyle name="Normal 7 6 5 3 3" xfId="27304"/>
    <cellStyle name="Normal 7 6 5 3 3 2" xfId="45918"/>
    <cellStyle name="Normal 7 6 5 3 4" xfId="31588"/>
    <cellStyle name="Normal 7 6 5 3 4 2" xfId="50202"/>
    <cellStyle name="Normal 7 6 5 3 5" xfId="12501"/>
    <cellStyle name="Normal 7 6 5 3 6" xfId="35046"/>
    <cellStyle name="Normal 7 6 5 4" xfId="20152"/>
    <cellStyle name="Normal 7 6 5 4 2" xfId="38776"/>
    <cellStyle name="Normal 7 6 5 5" xfId="24966"/>
    <cellStyle name="Normal 7 6 5 5 2" xfId="43580"/>
    <cellStyle name="Normal 7 6 5 6" xfId="29250"/>
    <cellStyle name="Normal 7 6 5 6 2" xfId="47864"/>
    <cellStyle name="Normal 7 6 5 7" xfId="10987"/>
    <cellStyle name="Normal 7 6 5 8" xfId="33533"/>
    <cellStyle name="Normal 7 6 6" xfId="3318"/>
    <cellStyle name="Normal 7 6 6 2" xfId="9476"/>
    <cellStyle name="Normal 7 6 6 2 2" xfId="23021"/>
    <cellStyle name="Normal 7 6 6 2 2 2" xfId="41640"/>
    <cellStyle name="Normal 7 6 6 2 3" xfId="27306"/>
    <cellStyle name="Normal 7 6 6 2 3 2" xfId="45920"/>
    <cellStyle name="Normal 7 6 6 2 4" xfId="31590"/>
    <cellStyle name="Normal 7 6 6 2 4 2" xfId="50204"/>
    <cellStyle name="Normal 7 6 6 2 5" xfId="12503"/>
    <cellStyle name="Normal 7 6 6 2 6" xfId="35048"/>
    <cellStyle name="Normal 7 6 6 3" xfId="20154"/>
    <cellStyle name="Normal 7 6 6 3 2" xfId="38778"/>
    <cellStyle name="Normal 7 6 6 4" xfId="24968"/>
    <cellStyle name="Normal 7 6 6 4 2" xfId="43582"/>
    <cellStyle name="Normal 7 6 6 5" xfId="29252"/>
    <cellStyle name="Normal 7 6 6 5 2" xfId="47866"/>
    <cellStyle name="Normal 7 6 6 6" xfId="10989"/>
    <cellStyle name="Normal 7 6 6 7" xfId="33535"/>
    <cellStyle name="Normal 7 6 7" xfId="9467"/>
    <cellStyle name="Normal 7 6 7 2" xfId="23012"/>
    <cellStyle name="Normal 7 6 7 2 2" xfId="41631"/>
    <cellStyle name="Normal 7 6 7 3" xfId="27297"/>
    <cellStyle name="Normal 7 6 7 3 2" xfId="45911"/>
    <cellStyle name="Normal 7 6 7 4" xfId="31581"/>
    <cellStyle name="Normal 7 6 7 4 2" xfId="50195"/>
    <cellStyle name="Normal 7 6 7 5" xfId="12494"/>
    <cellStyle name="Normal 7 6 7 6" xfId="35039"/>
    <cellStyle name="Normal 7 6 8" xfId="20145"/>
    <cellStyle name="Normal 7 6 8 2" xfId="38769"/>
    <cellStyle name="Normal 7 6 9" xfId="24959"/>
    <cellStyle name="Normal 7 6 9 2" xfId="43573"/>
    <cellStyle name="Normal 7 7" xfId="3319"/>
    <cellStyle name="Normal 7 7 10" xfId="10990"/>
    <cellStyle name="Normal 7 7 11" xfId="33536"/>
    <cellStyle name="Normal 7 7 2" xfId="3320"/>
    <cellStyle name="Normal 7 7 2 2" xfId="3321"/>
    <cellStyle name="Normal 7 7 2 2 2" xfId="9479"/>
    <cellStyle name="Normal 7 7 2 2 2 2" xfId="23024"/>
    <cellStyle name="Normal 7 7 2 2 2 2 2" xfId="41643"/>
    <cellStyle name="Normal 7 7 2 2 2 3" xfId="27309"/>
    <cellStyle name="Normal 7 7 2 2 2 3 2" xfId="45923"/>
    <cellStyle name="Normal 7 7 2 2 2 4" xfId="31593"/>
    <cellStyle name="Normal 7 7 2 2 2 4 2" xfId="50207"/>
    <cellStyle name="Normal 7 7 2 2 2 5" xfId="12506"/>
    <cellStyle name="Normal 7 7 2 2 2 6" xfId="35051"/>
    <cellStyle name="Normal 7 7 2 2 3" xfId="20157"/>
    <cellStyle name="Normal 7 7 2 2 3 2" xfId="38781"/>
    <cellStyle name="Normal 7 7 2 2 4" xfId="24971"/>
    <cellStyle name="Normal 7 7 2 2 4 2" xfId="43585"/>
    <cellStyle name="Normal 7 7 2 2 5" xfId="29255"/>
    <cellStyle name="Normal 7 7 2 2 5 2" xfId="47869"/>
    <cellStyle name="Normal 7 7 2 2 6" xfId="10992"/>
    <cellStyle name="Normal 7 7 2 2 7" xfId="33538"/>
    <cellStyle name="Normal 7 7 2 3" xfId="9478"/>
    <cellStyle name="Normal 7 7 2 3 2" xfId="23023"/>
    <cellStyle name="Normal 7 7 2 3 2 2" xfId="41642"/>
    <cellStyle name="Normal 7 7 2 3 3" xfId="27308"/>
    <cellStyle name="Normal 7 7 2 3 3 2" xfId="45922"/>
    <cellStyle name="Normal 7 7 2 3 4" xfId="31592"/>
    <cellStyle name="Normal 7 7 2 3 4 2" xfId="50206"/>
    <cellStyle name="Normal 7 7 2 3 5" xfId="12505"/>
    <cellStyle name="Normal 7 7 2 3 6" xfId="35050"/>
    <cellStyle name="Normal 7 7 2 4" xfId="20156"/>
    <cellStyle name="Normal 7 7 2 4 2" xfId="38780"/>
    <cellStyle name="Normal 7 7 2 5" xfId="24970"/>
    <cellStyle name="Normal 7 7 2 5 2" xfId="43584"/>
    <cellStyle name="Normal 7 7 2 6" xfId="29254"/>
    <cellStyle name="Normal 7 7 2 6 2" xfId="47868"/>
    <cellStyle name="Normal 7 7 2 7" xfId="10991"/>
    <cellStyle name="Normal 7 7 2 8" xfId="33537"/>
    <cellStyle name="Normal 7 7 3" xfId="3322"/>
    <cellStyle name="Normal 7 7 3 2" xfId="3323"/>
    <cellStyle name="Normal 7 7 3 2 2" xfId="9481"/>
    <cellStyle name="Normal 7 7 3 2 2 2" xfId="23026"/>
    <cellStyle name="Normal 7 7 3 2 2 2 2" xfId="41645"/>
    <cellStyle name="Normal 7 7 3 2 2 3" xfId="27311"/>
    <cellStyle name="Normal 7 7 3 2 2 3 2" xfId="45925"/>
    <cellStyle name="Normal 7 7 3 2 2 4" xfId="31595"/>
    <cellStyle name="Normal 7 7 3 2 2 4 2" xfId="50209"/>
    <cellStyle name="Normal 7 7 3 2 2 5" xfId="12508"/>
    <cellStyle name="Normal 7 7 3 2 2 6" xfId="35053"/>
    <cellStyle name="Normal 7 7 3 2 3" xfId="20159"/>
    <cellStyle name="Normal 7 7 3 2 3 2" xfId="38783"/>
    <cellStyle name="Normal 7 7 3 2 4" xfId="24973"/>
    <cellStyle name="Normal 7 7 3 2 4 2" xfId="43587"/>
    <cellStyle name="Normal 7 7 3 2 5" xfId="29257"/>
    <cellStyle name="Normal 7 7 3 2 5 2" xfId="47871"/>
    <cellStyle name="Normal 7 7 3 2 6" xfId="10994"/>
    <cellStyle name="Normal 7 7 3 2 7" xfId="33540"/>
    <cellStyle name="Normal 7 7 3 3" xfId="9480"/>
    <cellStyle name="Normal 7 7 3 3 2" xfId="23025"/>
    <cellStyle name="Normal 7 7 3 3 2 2" xfId="41644"/>
    <cellStyle name="Normal 7 7 3 3 3" xfId="27310"/>
    <cellStyle name="Normal 7 7 3 3 3 2" xfId="45924"/>
    <cellStyle name="Normal 7 7 3 3 4" xfId="31594"/>
    <cellStyle name="Normal 7 7 3 3 4 2" xfId="50208"/>
    <cellStyle name="Normal 7 7 3 3 5" xfId="12507"/>
    <cellStyle name="Normal 7 7 3 3 6" xfId="35052"/>
    <cellStyle name="Normal 7 7 3 4" xfId="20158"/>
    <cellStyle name="Normal 7 7 3 4 2" xfId="38782"/>
    <cellStyle name="Normal 7 7 3 5" xfId="24972"/>
    <cellStyle name="Normal 7 7 3 5 2" xfId="43586"/>
    <cellStyle name="Normal 7 7 3 6" xfId="29256"/>
    <cellStyle name="Normal 7 7 3 6 2" xfId="47870"/>
    <cellStyle name="Normal 7 7 3 7" xfId="10993"/>
    <cellStyle name="Normal 7 7 3 8" xfId="33539"/>
    <cellStyle name="Normal 7 7 4" xfId="3324"/>
    <cellStyle name="Normal 7 7 4 2" xfId="3325"/>
    <cellStyle name="Normal 7 7 4 2 2" xfId="9483"/>
    <cellStyle name="Normal 7 7 4 2 2 2" xfId="23028"/>
    <cellStyle name="Normal 7 7 4 2 2 2 2" xfId="41647"/>
    <cellStyle name="Normal 7 7 4 2 2 3" xfId="27313"/>
    <cellStyle name="Normal 7 7 4 2 2 3 2" xfId="45927"/>
    <cellStyle name="Normal 7 7 4 2 2 4" xfId="31597"/>
    <cellStyle name="Normal 7 7 4 2 2 4 2" xfId="50211"/>
    <cellStyle name="Normal 7 7 4 2 2 5" xfId="12510"/>
    <cellStyle name="Normal 7 7 4 2 2 6" xfId="35055"/>
    <cellStyle name="Normal 7 7 4 2 3" xfId="20161"/>
    <cellStyle name="Normal 7 7 4 2 3 2" xfId="38785"/>
    <cellStyle name="Normal 7 7 4 2 4" xfId="24975"/>
    <cellStyle name="Normal 7 7 4 2 4 2" xfId="43589"/>
    <cellStyle name="Normal 7 7 4 2 5" xfId="29259"/>
    <cellStyle name="Normal 7 7 4 2 5 2" xfId="47873"/>
    <cellStyle name="Normal 7 7 4 2 6" xfId="10996"/>
    <cellStyle name="Normal 7 7 4 2 7" xfId="33542"/>
    <cellStyle name="Normal 7 7 4 3" xfId="9482"/>
    <cellStyle name="Normal 7 7 4 3 2" xfId="23027"/>
    <cellStyle name="Normal 7 7 4 3 2 2" xfId="41646"/>
    <cellStyle name="Normal 7 7 4 3 3" xfId="27312"/>
    <cellStyle name="Normal 7 7 4 3 3 2" xfId="45926"/>
    <cellStyle name="Normal 7 7 4 3 4" xfId="31596"/>
    <cellStyle name="Normal 7 7 4 3 4 2" xfId="50210"/>
    <cellStyle name="Normal 7 7 4 3 5" xfId="12509"/>
    <cellStyle name="Normal 7 7 4 3 6" xfId="35054"/>
    <cellStyle name="Normal 7 7 4 4" xfId="20160"/>
    <cellStyle name="Normal 7 7 4 4 2" xfId="38784"/>
    <cellStyle name="Normal 7 7 4 5" xfId="24974"/>
    <cellStyle name="Normal 7 7 4 5 2" xfId="43588"/>
    <cellStyle name="Normal 7 7 4 6" xfId="29258"/>
    <cellStyle name="Normal 7 7 4 6 2" xfId="47872"/>
    <cellStyle name="Normal 7 7 4 7" xfId="10995"/>
    <cellStyle name="Normal 7 7 4 8" xfId="33541"/>
    <cellStyle name="Normal 7 7 5" xfId="3326"/>
    <cellStyle name="Normal 7 7 5 2" xfId="9484"/>
    <cellStyle name="Normal 7 7 5 2 2" xfId="23029"/>
    <cellStyle name="Normal 7 7 5 2 2 2" xfId="41648"/>
    <cellStyle name="Normal 7 7 5 2 3" xfId="27314"/>
    <cellStyle name="Normal 7 7 5 2 3 2" xfId="45928"/>
    <cellStyle name="Normal 7 7 5 2 4" xfId="31598"/>
    <cellStyle name="Normal 7 7 5 2 4 2" xfId="50212"/>
    <cellStyle name="Normal 7 7 5 2 5" xfId="12511"/>
    <cellStyle name="Normal 7 7 5 2 6" xfId="35056"/>
    <cellStyle name="Normal 7 7 5 3" xfId="20162"/>
    <cellStyle name="Normal 7 7 5 3 2" xfId="38786"/>
    <cellStyle name="Normal 7 7 5 4" xfId="24976"/>
    <cellStyle name="Normal 7 7 5 4 2" xfId="43590"/>
    <cellStyle name="Normal 7 7 5 5" xfId="29260"/>
    <cellStyle name="Normal 7 7 5 5 2" xfId="47874"/>
    <cellStyle name="Normal 7 7 5 6" xfId="10997"/>
    <cellStyle name="Normal 7 7 5 7" xfId="33543"/>
    <cellStyle name="Normal 7 7 6" xfId="9477"/>
    <cellStyle name="Normal 7 7 6 2" xfId="23022"/>
    <cellStyle name="Normal 7 7 6 2 2" xfId="41641"/>
    <cellStyle name="Normal 7 7 6 3" xfId="27307"/>
    <cellStyle name="Normal 7 7 6 3 2" xfId="45921"/>
    <cellStyle name="Normal 7 7 6 4" xfId="31591"/>
    <cellStyle name="Normal 7 7 6 4 2" xfId="50205"/>
    <cellStyle name="Normal 7 7 6 5" xfId="12504"/>
    <cellStyle name="Normal 7 7 6 6" xfId="35049"/>
    <cellStyle name="Normal 7 7 7" xfId="20155"/>
    <cellStyle name="Normal 7 7 7 2" xfId="38779"/>
    <cellStyle name="Normal 7 7 8" xfId="24969"/>
    <cellStyle name="Normal 7 7 8 2" xfId="43583"/>
    <cellStyle name="Normal 7 7 9" xfId="29253"/>
    <cellStyle name="Normal 7 7 9 2" xfId="47867"/>
    <cellStyle name="Normal 7 8" xfId="3327"/>
    <cellStyle name="Normal 7 8 2" xfId="3328"/>
    <cellStyle name="Normal 7 8 2 2" xfId="9486"/>
    <cellStyle name="Normal 7 8 2 2 2" xfId="23031"/>
    <cellStyle name="Normal 7 8 2 2 2 2" xfId="41650"/>
    <cellStyle name="Normal 7 8 2 2 3" xfId="27316"/>
    <cellStyle name="Normal 7 8 2 2 3 2" xfId="45930"/>
    <cellStyle name="Normal 7 8 2 2 4" xfId="31600"/>
    <cellStyle name="Normal 7 8 2 2 4 2" xfId="50214"/>
    <cellStyle name="Normal 7 8 2 2 5" xfId="12513"/>
    <cellStyle name="Normal 7 8 2 2 6" xfId="35058"/>
    <cellStyle name="Normal 7 8 2 3" xfId="20164"/>
    <cellStyle name="Normal 7 8 2 3 2" xfId="38788"/>
    <cellStyle name="Normal 7 8 2 4" xfId="24978"/>
    <cellStyle name="Normal 7 8 2 4 2" xfId="43592"/>
    <cellStyle name="Normal 7 8 2 5" xfId="29262"/>
    <cellStyle name="Normal 7 8 2 5 2" xfId="47876"/>
    <cellStyle name="Normal 7 8 2 6" xfId="10999"/>
    <cellStyle name="Normal 7 8 2 7" xfId="33545"/>
    <cellStyle name="Normal 7 8 3" xfId="9485"/>
    <cellStyle name="Normal 7 8 3 2" xfId="23030"/>
    <cellStyle name="Normal 7 8 3 2 2" xfId="41649"/>
    <cellStyle name="Normal 7 8 3 3" xfId="27315"/>
    <cellStyle name="Normal 7 8 3 3 2" xfId="45929"/>
    <cellStyle name="Normal 7 8 3 4" xfId="31599"/>
    <cellStyle name="Normal 7 8 3 4 2" xfId="50213"/>
    <cellStyle name="Normal 7 8 3 5" xfId="12512"/>
    <cellStyle name="Normal 7 8 3 6" xfId="35057"/>
    <cellStyle name="Normal 7 8 4" xfId="20163"/>
    <cellStyle name="Normal 7 8 4 2" xfId="38787"/>
    <cellStyle name="Normal 7 8 5" xfId="24977"/>
    <cellStyle name="Normal 7 8 5 2" xfId="43591"/>
    <cellStyle name="Normal 7 8 6" xfId="29261"/>
    <cellStyle name="Normal 7 8 6 2" xfId="47875"/>
    <cellStyle name="Normal 7 8 7" xfId="10998"/>
    <cellStyle name="Normal 7 8 8" xfId="33544"/>
    <cellStyle name="Normal 7 9" xfId="3329"/>
    <cellStyle name="Normal 7 9 2" xfId="3330"/>
    <cellStyle name="Normal 7 9 2 2" xfId="9488"/>
    <cellStyle name="Normal 7 9 2 2 2" xfId="23033"/>
    <cellStyle name="Normal 7 9 2 2 2 2" xfId="41652"/>
    <cellStyle name="Normal 7 9 2 2 3" xfId="27318"/>
    <cellStyle name="Normal 7 9 2 2 3 2" xfId="45932"/>
    <cellStyle name="Normal 7 9 2 2 4" xfId="31602"/>
    <cellStyle name="Normal 7 9 2 2 4 2" xfId="50216"/>
    <cellStyle name="Normal 7 9 2 2 5" xfId="12515"/>
    <cellStyle name="Normal 7 9 2 2 6" xfId="35060"/>
    <cellStyle name="Normal 7 9 2 3" xfId="20166"/>
    <cellStyle name="Normal 7 9 2 3 2" xfId="38790"/>
    <cellStyle name="Normal 7 9 2 4" xfId="24980"/>
    <cellStyle name="Normal 7 9 2 4 2" xfId="43594"/>
    <cellStyle name="Normal 7 9 2 5" xfId="29264"/>
    <cellStyle name="Normal 7 9 2 5 2" xfId="47878"/>
    <cellStyle name="Normal 7 9 2 6" xfId="11001"/>
    <cellStyle name="Normal 7 9 2 7" xfId="33547"/>
    <cellStyle name="Normal 7 9 3" xfId="9487"/>
    <cellStyle name="Normal 7 9 3 2" xfId="23032"/>
    <cellStyle name="Normal 7 9 3 2 2" xfId="41651"/>
    <cellStyle name="Normal 7 9 3 3" xfId="27317"/>
    <cellStyle name="Normal 7 9 3 3 2" xfId="45931"/>
    <cellStyle name="Normal 7 9 3 4" xfId="31601"/>
    <cellStyle name="Normal 7 9 3 4 2" xfId="50215"/>
    <cellStyle name="Normal 7 9 3 5" xfId="12514"/>
    <cellStyle name="Normal 7 9 3 6" xfId="35059"/>
    <cellStyle name="Normal 7 9 4" xfId="20165"/>
    <cellStyle name="Normal 7 9 4 2" xfId="38789"/>
    <cellStyle name="Normal 7 9 5" xfId="24979"/>
    <cellStyle name="Normal 7 9 5 2" xfId="43593"/>
    <cellStyle name="Normal 7 9 6" xfId="29263"/>
    <cellStyle name="Normal 7 9 6 2" xfId="47877"/>
    <cellStyle name="Normal 7 9 7" xfId="11000"/>
    <cellStyle name="Normal 7 9 8" xfId="33546"/>
    <cellStyle name="Normal 70" xfId="3331"/>
    <cellStyle name="Normal 70 2" xfId="3332"/>
    <cellStyle name="Normal 70 2 2" xfId="3333"/>
    <cellStyle name="Normal 8" xfId="116"/>
    <cellStyle name="Normal 8 10" xfId="3335"/>
    <cellStyle name="Normal 8 10 2" xfId="9490"/>
    <cellStyle name="Normal 8 10 2 2" xfId="23035"/>
    <cellStyle name="Normal 8 10 2 2 2" xfId="41654"/>
    <cellStyle name="Normal 8 10 2 3" xfId="27320"/>
    <cellStyle name="Normal 8 10 2 3 2" xfId="45934"/>
    <cellStyle name="Normal 8 10 2 4" xfId="31604"/>
    <cellStyle name="Normal 8 10 2 4 2" xfId="50218"/>
    <cellStyle name="Normal 8 10 2 5" xfId="12517"/>
    <cellStyle name="Normal 8 10 2 6" xfId="35062"/>
    <cellStyle name="Normal 8 10 3" xfId="20168"/>
    <cellStyle name="Normal 8 10 3 2" xfId="38792"/>
    <cellStyle name="Normal 8 10 4" xfId="24982"/>
    <cellStyle name="Normal 8 10 4 2" xfId="43596"/>
    <cellStyle name="Normal 8 10 5" xfId="29266"/>
    <cellStyle name="Normal 8 10 5 2" xfId="47880"/>
    <cellStyle name="Normal 8 10 6" xfId="11003"/>
    <cellStyle name="Normal 8 10 7" xfId="33549"/>
    <cellStyle name="Normal 8 11" xfId="3336"/>
    <cellStyle name="Normal 8 11 2" xfId="9491"/>
    <cellStyle name="Normal 8 11 2 2" xfId="23036"/>
    <cellStyle name="Normal 8 11 2 2 2" xfId="41655"/>
    <cellStyle name="Normal 8 11 2 3" xfId="27321"/>
    <cellStyle name="Normal 8 11 2 3 2" xfId="45935"/>
    <cellStyle name="Normal 8 11 2 4" xfId="31605"/>
    <cellStyle name="Normal 8 11 2 4 2" xfId="50219"/>
    <cellStyle name="Normal 8 11 2 5" xfId="12518"/>
    <cellStyle name="Normal 8 11 2 6" xfId="35063"/>
    <cellStyle name="Normal 8 11 3" xfId="20169"/>
    <cellStyle name="Normal 8 11 3 2" xfId="38793"/>
    <cellStyle name="Normal 8 11 4" xfId="24983"/>
    <cellStyle name="Normal 8 11 4 2" xfId="43597"/>
    <cellStyle name="Normal 8 11 5" xfId="29267"/>
    <cellStyle name="Normal 8 11 5 2" xfId="47881"/>
    <cellStyle name="Normal 8 11 6" xfId="11004"/>
    <cellStyle name="Normal 8 11 7" xfId="33550"/>
    <cellStyle name="Normal 8 12" xfId="3337"/>
    <cellStyle name="Normal 8 12 2" xfId="9492"/>
    <cellStyle name="Normal 8 12 2 2" xfId="23034"/>
    <cellStyle name="Normal 8 12 2 2 2" xfId="41653"/>
    <cellStyle name="Normal 8 12 2 3" xfId="27319"/>
    <cellStyle name="Normal 8 12 2 3 2" xfId="45933"/>
    <cellStyle name="Normal 8 12 2 4" xfId="31603"/>
    <cellStyle name="Normal 8 12 2 4 2" xfId="50217"/>
    <cellStyle name="Normal 8 12 2 5" xfId="12519"/>
    <cellStyle name="Normal 8 12 2 6" xfId="35064"/>
    <cellStyle name="Normal 8 12 3" xfId="20167"/>
    <cellStyle name="Normal 8 12 3 2" xfId="38791"/>
    <cellStyle name="Normal 8 12 4" xfId="24984"/>
    <cellStyle name="Normal 8 12 4 2" xfId="43598"/>
    <cellStyle name="Normal 8 12 5" xfId="29268"/>
    <cellStyle name="Normal 8 12 5 2" xfId="47882"/>
    <cellStyle name="Normal 8 12 6" xfId="11005"/>
    <cellStyle name="Normal 8 12 7" xfId="33551"/>
    <cellStyle name="Normal 8 13" xfId="3334"/>
    <cellStyle name="Normal 8 13 2" xfId="20904"/>
    <cellStyle name="Normal 8 13 2 2" xfId="39523"/>
    <cellStyle name="Normal 8 13 3" xfId="25189"/>
    <cellStyle name="Normal 8 13 3 2" xfId="43803"/>
    <cellStyle name="Normal 8 13 4" xfId="29473"/>
    <cellStyle name="Normal 8 13 4 2" xfId="48087"/>
    <cellStyle name="Normal 8 13 5" xfId="12516"/>
    <cellStyle name="Normal 8 13 6" xfId="35061"/>
    <cellStyle name="Normal 8 14" xfId="9489"/>
    <cellStyle name="Normal 8 14 2" xfId="18020"/>
    <cellStyle name="Normal 8 14 3" xfId="36644"/>
    <cellStyle name="Normal 8 15" xfId="24981"/>
    <cellStyle name="Normal 8 15 2" xfId="43595"/>
    <cellStyle name="Normal 8 16" xfId="29265"/>
    <cellStyle name="Normal 8 16 2" xfId="47879"/>
    <cellStyle name="Normal 8 17" xfId="11002"/>
    <cellStyle name="Normal 8 18" xfId="33548"/>
    <cellStyle name="Normal 8 2" xfId="117"/>
    <cellStyle name="Normal 8 2 10" xfId="3338"/>
    <cellStyle name="Normal 8 2 10 2" xfId="3339"/>
    <cellStyle name="Normal 8 2 10 2 2" xfId="9494"/>
    <cellStyle name="Normal 8 2 10 2 2 2" xfId="23039"/>
    <cellStyle name="Normal 8 2 10 2 2 2 2" xfId="41658"/>
    <cellStyle name="Normal 8 2 10 2 2 3" xfId="27324"/>
    <cellStyle name="Normal 8 2 10 2 2 3 2" xfId="45938"/>
    <cellStyle name="Normal 8 2 10 2 2 4" xfId="31608"/>
    <cellStyle name="Normal 8 2 10 2 2 4 2" xfId="50222"/>
    <cellStyle name="Normal 8 2 10 2 2 5" xfId="12521"/>
    <cellStyle name="Normal 8 2 10 2 2 6" xfId="35066"/>
    <cellStyle name="Normal 8 2 10 2 3" xfId="20172"/>
    <cellStyle name="Normal 8 2 10 2 3 2" xfId="38796"/>
    <cellStyle name="Normal 8 2 10 2 4" xfId="24986"/>
    <cellStyle name="Normal 8 2 10 2 4 2" xfId="43600"/>
    <cellStyle name="Normal 8 2 10 2 5" xfId="29270"/>
    <cellStyle name="Normal 8 2 10 2 5 2" xfId="47884"/>
    <cellStyle name="Normal 8 2 10 2 6" xfId="11007"/>
    <cellStyle name="Normal 8 2 10 2 7" xfId="33553"/>
    <cellStyle name="Normal 8 2 10 3" xfId="9493"/>
    <cellStyle name="Normal 8 2 10 3 2" xfId="23038"/>
    <cellStyle name="Normal 8 2 10 3 2 2" xfId="41657"/>
    <cellStyle name="Normal 8 2 10 3 3" xfId="27323"/>
    <cellStyle name="Normal 8 2 10 3 3 2" xfId="45937"/>
    <cellStyle name="Normal 8 2 10 3 4" xfId="31607"/>
    <cellStyle name="Normal 8 2 10 3 4 2" xfId="50221"/>
    <cellStyle name="Normal 8 2 10 3 5" xfId="12520"/>
    <cellStyle name="Normal 8 2 10 3 6" xfId="35065"/>
    <cellStyle name="Normal 8 2 10 4" xfId="20171"/>
    <cellStyle name="Normal 8 2 10 4 2" xfId="38795"/>
    <cellStyle name="Normal 8 2 10 5" xfId="24985"/>
    <cellStyle name="Normal 8 2 10 5 2" xfId="43599"/>
    <cellStyle name="Normal 8 2 10 6" xfId="29269"/>
    <cellStyle name="Normal 8 2 10 6 2" xfId="47883"/>
    <cellStyle name="Normal 8 2 10 7" xfId="11006"/>
    <cellStyle name="Normal 8 2 10 8" xfId="33552"/>
    <cellStyle name="Normal 8 2 11" xfId="3340"/>
    <cellStyle name="Normal 8 2 11 2" xfId="3341"/>
    <cellStyle name="Normal 8 2 11 2 2" xfId="9496"/>
    <cellStyle name="Normal 8 2 11 2 2 2" xfId="23041"/>
    <cellStyle name="Normal 8 2 11 2 2 2 2" xfId="41660"/>
    <cellStyle name="Normal 8 2 11 2 2 3" xfId="27326"/>
    <cellStyle name="Normal 8 2 11 2 2 3 2" xfId="45940"/>
    <cellStyle name="Normal 8 2 11 2 2 4" xfId="31610"/>
    <cellStyle name="Normal 8 2 11 2 2 4 2" xfId="50224"/>
    <cellStyle name="Normal 8 2 11 2 2 5" xfId="12523"/>
    <cellStyle name="Normal 8 2 11 2 2 6" xfId="35068"/>
    <cellStyle name="Normal 8 2 11 2 3" xfId="20174"/>
    <cellStyle name="Normal 8 2 11 2 3 2" xfId="38798"/>
    <cellStyle name="Normal 8 2 11 2 4" xfId="24988"/>
    <cellStyle name="Normal 8 2 11 2 4 2" xfId="43602"/>
    <cellStyle name="Normal 8 2 11 2 5" xfId="29272"/>
    <cellStyle name="Normal 8 2 11 2 5 2" xfId="47886"/>
    <cellStyle name="Normal 8 2 11 2 6" xfId="11009"/>
    <cellStyle name="Normal 8 2 11 2 7" xfId="33555"/>
    <cellStyle name="Normal 8 2 11 3" xfId="9495"/>
    <cellStyle name="Normal 8 2 11 3 2" xfId="23040"/>
    <cellStyle name="Normal 8 2 11 3 2 2" xfId="41659"/>
    <cellStyle name="Normal 8 2 11 3 3" xfId="27325"/>
    <cellStyle name="Normal 8 2 11 3 3 2" xfId="45939"/>
    <cellStyle name="Normal 8 2 11 3 4" xfId="31609"/>
    <cellStyle name="Normal 8 2 11 3 4 2" xfId="50223"/>
    <cellStyle name="Normal 8 2 11 3 5" xfId="12522"/>
    <cellStyle name="Normal 8 2 11 3 6" xfId="35067"/>
    <cellStyle name="Normal 8 2 11 4" xfId="20173"/>
    <cellStyle name="Normal 8 2 11 4 2" xfId="38797"/>
    <cellStyle name="Normal 8 2 11 5" xfId="24987"/>
    <cellStyle name="Normal 8 2 11 5 2" xfId="43601"/>
    <cellStyle name="Normal 8 2 11 6" xfId="29271"/>
    <cellStyle name="Normal 8 2 11 6 2" xfId="47885"/>
    <cellStyle name="Normal 8 2 11 7" xfId="11008"/>
    <cellStyle name="Normal 8 2 11 8" xfId="33554"/>
    <cellStyle name="Normal 8 2 12" xfId="3342"/>
    <cellStyle name="Normal 8 2 12 2" xfId="3343"/>
    <cellStyle name="Normal 8 2 12 2 2" xfId="9498"/>
    <cellStyle name="Normal 8 2 12 2 2 2" xfId="23043"/>
    <cellStyle name="Normal 8 2 12 2 2 2 2" xfId="41662"/>
    <cellStyle name="Normal 8 2 12 2 2 3" xfId="27328"/>
    <cellStyle name="Normal 8 2 12 2 2 3 2" xfId="45942"/>
    <cellStyle name="Normal 8 2 12 2 2 4" xfId="31612"/>
    <cellStyle name="Normal 8 2 12 2 2 4 2" xfId="50226"/>
    <cellStyle name="Normal 8 2 12 2 2 5" xfId="12525"/>
    <cellStyle name="Normal 8 2 12 2 2 6" xfId="35070"/>
    <cellStyle name="Normal 8 2 12 2 3" xfId="20176"/>
    <cellStyle name="Normal 8 2 12 2 3 2" xfId="38800"/>
    <cellStyle name="Normal 8 2 12 2 4" xfId="24990"/>
    <cellStyle name="Normal 8 2 12 2 4 2" xfId="43604"/>
    <cellStyle name="Normal 8 2 12 2 5" xfId="29274"/>
    <cellStyle name="Normal 8 2 12 2 5 2" xfId="47888"/>
    <cellStyle name="Normal 8 2 12 2 6" xfId="11011"/>
    <cellStyle name="Normal 8 2 12 2 7" xfId="33557"/>
    <cellStyle name="Normal 8 2 12 3" xfId="9497"/>
    <cellStyle name="Normal 8 2 12 3 2" xfId="23042"/>
    <cellStyle name="Normal 8 2 12 3 2 2" xfId="41661"/>
    <cellStyle name="Normal 8 2 12 3 3" xfId="27327"/>
    <cellStyle name="Normal 8 2 12 3 3 2" xfId="45941"/>
    <cellStyle name="Normal 8 2 12 3 4" xfId="31611"/>
    <cellStyle name="Normal 8 2 12 3 4 2" xfId="50225"/>
    <cellStyle name="Normal 8 2 12 3 5" xfId="12524"/>
    <cellStyle name="Normal 8 2 12 3 6" xfId="35069"/>
    <cellStyle name="Normal 8 2 12 4" xfId="20175"/>
    <cellStyle name="Normal 8 2 12 4 2" xfId="38799"/>
    <cellStyle name="Normal 8 2 12 5" xfId="24989"/>
    <cellStyle name="Normal 8 2 12 5 2" xfId="43603"/>
    <cellStyle name="Normal 8 2 12 6" xfId="29273"/>
    <cellStyle name="Normal 8 2 12 6 2" xfId="47887"/>
    <cellStyle name="Normal 8 2 12 7" xfId="11010"/>
    <cellStyle name="Normal 8 2 12 8" xfId="33556"/>
    <cellStyle name="Normal 8 2 13" xfId="3344"/>
    <cellStyle name="Normal 8 2 13 2" xfId="3345"/>
    <cellStyle name="Normal 8 2 13 2 2" xfId="9500"/>
    <cellStyle name="Normal 8 2 13 2 2 2" xfId="23045"/>
    <cellStyle name="Normal 8 2 13 2 2 2 2" xfId="41664"/>
    <cellStyle name="Normal 8 2 13 2 2 3" xfId="27330"/>
    <cellStyle name="Normal 8 2 13 2 2 3 2" xfId="45944"/>
    <cellStyle name="Normal 8 2 13 2 2 4" xfId="31614"/>
    <cellStyle name="Normal 8 2 13 2 2 4 2" xfId="50228"/>
    <cellStyle name="Normal 8 2 13 2 2 5" xfId="12527"/>
    <cellStyle name="Normal 8 2 13 2 2 6" xfId="35072"/>
    <cellStyle name="Normal 8 2 13 2 3" xfId="20178"/>
    <cellStyle name="Normal 8 2 13 2 3 2" xfId="38802"/>
    <cellStyle name="Normal 8 2 13 2 4" xfId="24992"/>
    <cellStyle name="Normal 8 2 13 2 4 2" xfId="43606"/>
    <cellStyle name="Normal 8 2 13 2 5" xfId="29276"/>
    <cellStyle name="Normal 8 2 13 2 5 2" xfId="47890"/>
    <cellStyle name="Normal 8 2 13 2 6" xfId="11013"/>
    <cellStyle name="Normal 8 2 13 2 7" xfId="33559"/>
    <cellStyle name="Normal 8 2 13 3" xfId="9499"/>
    <cellStyle name="Normal 8 2 13 3 2" xfId="23044"/>
    <cellStyle name="Normal 8 2 13 3 2 2" xfId="41663"/>
    <cellStyle name="Normal 8 2 13 3 3" xfId="27329"/>
    <cellStyle name="Normal 8 2 13 3 3 2" xfId="45943"/>
    <cellStyle name="Normal 8 2 13 3 4" xfId="31613"/>
    <cellStyle name="Normal 8 2 13 3 4 2" xfId="50227"/>
    <cellStyle name="Normal 8 2 13 3 5" xfId="12526"/>
    <cellStyle name="Normal 8 2 13 3 6" xfId="35071"/>
    <cellStyle name="Normal 8 2 13 4" xfId="20177"/>
    <cellStyle name="Normal 8 2 13 4 2" xfId="38801"/>
    <cellStyle name="Normal 8 2 13 5" xfId="24991"/>
    <cellStyle name="Normal 8 2 13 5 2" xfId="43605"/>
    <cellStyle name="Normal 8 2 13 6" xfId="29275"/>
    <cellStyle name="Normal 8 2 13 6 2" xfId="47889"/>
    <cellStyle name="Normal 8 2 13 7" xfId="11012"/>
    <cellStyle name="Normal 8 2 13 8" xfId="33558"/>
    <cellStyle name="Normal 8 2 14" xfId="3346"/>
    <cellStyle name="Normal 8 2 14 2" xfId="9501"/>
    <cellStyle name="Normal 8 2 14 2 2" xfId="23046"/>
    <cellStyle name="Normal 8 2 14 2 2 2" xfId="41665"/>
    <cellStyle name="Normal 8 2 14 2 3" xfId="27331"/>
    <cellStyle name="Normal 8 2 14 2 3 2" xfId="45945"/>
    <cellStyle name="Normal 8 2 14 2 4" xfId="31615"/>
    <cellStyle name="Normal 8 2 14 2 4 2" xfId="50229"/>
    <cellStyle name="Normal 8 2 14 2 5" xfId="12528"/>
    <cellStyle name="Normal 8 2 14 2 6" xfId="35073"/>
    <cellStyle name="Normal 8 2 14 3" xfId="20179"/>
    <cellStyle name="Normal 8 2 14 3 2" xfId="38803"/>
    <cellStyle name="Normal 8 2 14 4" xfId="24993"/>
    <cellStyle name="Normal 8 2 14 4 2" xfId="43607"/>
    <cellStyle name="Normal 8 2 14 5" xfId="29277"/>
    <cellStyle name="Normal 8 2 14 5 2" xfId="47891"/>
    <cellStyle name="Normal 8 2 14 6" xfId="11014"/>
    <cellStyle name="Normal 8 2 14 7" xfId="33560"/>
    <cellStyle name="Normal 8 2 15" xfId="3347"/>
    <cellStyle name="Normal 8 2 15 2" xfId="9502"/>
    <cellStyle name="Normal 8 2 15 2 2" xfId="23037"/>
    <cellStyle name="Normal 8 2 15 2 2 2" xfId="41656"/>
    <cellStyle name="Normal 8 2 15 2 3" xfId="27322"/>
    <cellStyle name="Normal 8 2 15 2 3 2" xfId="45936"/>
    <cellStyle name="Normal 8 2 15 2 4" xfId="31606"/>
    <cellStyle name="Normal 8 2 15 2 4 2" xfId="50220"/>
    <cellStyle name="Normal 8 2 15 2 5" xfId="12529"/>
    <cellStyle name="Normal 8 2 15 2 6" xfId="35074"/>
    <cellStyle name="Normal 8 2 15 3" xfId="20170"/>
    <cellStyle name="Normal 8 2 15 3 2" xfId="38794"/>
    <cellStyle name="Normal 8 2 15 4" xfId="24994"/>
    <cellStyle name="Normal 8 2 15 4 2" xfId="43608"/>
    <cellStyle name="Normal 8 2 15 5" xfId="29278"/>
    <cellStyle name="Normal 8 2 15 5 2" xfId="47892"/>
    <cellStyle name="Normal 8 2 15 6" xfId="11015"/>
    <cellStyle name="Normal 8 2 15 7" xfId="33561"/>
    <cellStyle name="Normal 8 2 2" xfId="3348"/>
    <cellStyle name="Normal 8 2 2 10" xfId="29279"/>
    <cellStyle name="Normal 8 2 2 10 2" xfId="47893"/>
    <cellStyle name="Normal 8 2 2 11" xfId="11016"/>
    <cellStyle name="Normal 8 2 2 12" xfId="33562"/>
    <cellStyle name="Normal 8 2 2 2" xfId="3349"/>
    <cellStyle name="Normal 8 2 2 2 2" xfId="3350"/>
    <cellStyle name="Normal 8 2 2 2 2 2" xfId="9505"/>
    <cellStyle name="Normal 8 2 2 2 2 2 2" xfId="23049"/>
    <cellStyle name="Normal 8 2 2 2 2 2 2 2" xfId="41668"/>
    <cellStyle name="Normal 8 2 2 2 2 2 3" xfId="27334"/>
    <cellStyle name="Normal 8 2 2 2 2 2 3 2" xfId="45948"/>
    <cellStyle name="Normal 8 2 2 2 2 2 4" xfId="31618"/>
    <cellStyle name="Normal 8 2 2 2 2 2 4 2" xfId="50232"/>
    <cellStyle name="Normal 8 2 2 2 2 2 5" xfId="12532"/>
    <cellStyle name="Normal 8 2 2 2 2 2 6" xfId="35077"/>
    <cellStyle name="Normal 8 2 2 2 2 3" xfId="20182"/>
    <cellStyle name="Normal 8 2 2 2 2 3 2" xfId="38806"/>
    <cellStyle name="Normal 8 2 2 2 2 4" xfId="24997"/>
    <cellStyle name="Normal 8 2 2 2 2 4 2" xfId="43611"/>
    <cellStyle name="Normal 8 2 2 2 2 5" xfId="29281"/>
    <cellStyle name="Normal 8 2 2 2 2 5 2" xfId="47895"/>
    <cellStyle name="Normal 8 2 2 2 2 6" xfId="11018"/>
    <cellStyle name="Normal 8 2 2 2 2 7" xfId="33564"/>
    <cellStyle name="Normal 8 2 2 2 3" xfId="9504"/>
    <cellStyle name="Normal 8 2 2 2 3 2" xfId="23048"/>
    <cellStyle name="Normal 8 2 2 2 3 2 2" xfId="41667"/>
    <cellStyle name="Normal 8 2 2 2 3 3" xfId="27333"/>
    <cellStyle name="Normal 8 2 2 2 3 3 2" xfId="45947"/>
    <cellStyle name="Normal 8 2 2 2 3 4" xfId="31617"/>
    <cellStyle name="Normal 8 2 2 2 3 4 2" xfId="50231"/>
    <cellStyle name="Normal 8 2 2 2 3 5" xfId="12531"/>
    <cellStyle name="Normal 8 2 2 2 3 6" xfId="35076"/>
    <cellStyle name="Normal 8 2 2 2 4" xfId="20181"/>
    <cellStyle name="Normal 8 2 2 2 4 2" xfId="38805"/>
    <cellStyle name="Normal 8 2 2 2 5" xfId="24996"/>
    <cellStyle name="Normal 8 2 2 2 5 2" xfId="43610"/>
    <cellStyle name="Normal 8 2 2 2 6" xfId="29280"/>
    <cellStyle name="Normal 8 2 2 2 6 2" xfId="47894"/>
    <cellStyle name="Normal 8 2 2 2 7" xfId="11017"/>
    <cellStyle name="Normal 8 2 2 2 8" xfId="33563"/>
    <cellStyle name="Normal 8 2 2 3" xfId="3351"/>
    <cellStyle name="Normal 8 2 2 3 2" xfId="3352"/>
    <cellStyle name="Normal 8 2 2 3 2 2" xfId="9507"/>
    <cellStyle name="Normal 8 2 2 3 2 2 2" xfId="23051"/>
    <cellStyle name="Normal 8 2 2 3 2 2 2 2" xfId="41670"/>
    <cellStyle name="Normal 8 2 2 3 2 2 3" xfId="27336"/>
    <cellStyle name="Normal 8 2 2 3 2 2 3 2" xfId="45950"/>
    <cellStyle name="Normal 8 2 2 3 2 2 4" xfId="31620"/>
    <cellStyle name="Normal 8 2 2 3 2 2 4 2" xfId="50234"/>
    <cellStyle name="Normal 8 2 2 3 2 2 5" xfId="12534"/>
    <cellStyle name="Normal 8 2 2 3 2 2 6" xfId="35079"/>
    <cellStyle name="Normal 8 2 2 3 2 3" xfId="20184"/>
    <cellStyle name="Normal 8 2 2 3 2 3 2" xfId="38808"/>
    <cellStyle name="Normal 8 2 2 3 2 4" xfId="24999"/>
    <cellStyle name="Normal 8 2 2 3 2 4 2" xfId="43613"/>
    <cellStyle name="Normal 8 2 2 3 2 5" xfId="29283"/>
    <cellStyle name="Normal 8 2 2 3 2 5 2" xfId="47897"/>
    <cellStyle name="Normal 8 2 2 3 2 6" xfId="11020"/>
    <cellStyle name="Normal 8 2 2 3 2 7" xfId="33566"/>
    <cellStyle name="Normal 8 2 2 3 3" xfId="9506"/>
    <cellStyle name="Normal 8 2 2 3 3 2" xfId="23050"/>
    <cellStyle name="Normal 8 2 2 3 3 2 2" xfId="41669"/>
    <cellStyle name="Normal 8 2 2 3 3 3" xfId="27335"/>
    <cellStyle name="Normal 8 2 2 3 3 3 2" xfId="45949"/>
    <cellStyle name="Normal 8 2 2 3 3 4" xfId="31619"/>
    <cellStyle name="Normal 8 2 2 3 3 4 2" xfId="50233"/>
    <cellStyle name="Normal 8 2 2 3 3 5" xfId="12533"/>
    <cellStyle name="Normal 8 2 2 3 3 6" xfId="35078"/>
    <cellStyle name="Normal 8 2 2 3 4" xfId="20183"/>
    <cellStyle name="Normal 8 2 2 3 4 2" xfId="38807"/>
    <cellStyle name="Normal 8 2 2 3 5" xfId="24998"/>
    <cellStyle name="Normal 8 2 2 3 5 2" xfId="43612"/>
    <cellStyle name="Normal 8 2 2 3 6" xfId="29282"/>
    <cellStyle name="Normal 8 2 2 3 6 2" xfId="47896"/>
    <cellStyle name="Normal 8 2 2 3 7" xfId="11019"/>
    <cellStyle name="Normal 8 2 2 3 8" xfId="33565"/>
    <cellStyle name="Normal 8 2 2 4" xfId="3353"/>
    <cellStyle name="Normal 8 2 2 4 2" xfId="3354"/>
    <cellStyle name="Normal 8 2 2 4 2 2" xfId="9509"/>
    <cellStyle name="Normal 8 2 2 4 2 2 2" xfId="23053"/>
    <cellStyle name="Normal 8 2 2 4 2 2 2 2" xfId="41672"/>
    <cellStyle name="Normal 8 2 2 4 2 2 3" xfId="27338"/>
    <cellStyle name="Normal 8 2 2 4 2 2 3 2" xfId="45952"/>
    <cellStyle name="Normal 8 2 2 4 2 2 4" xfId="31622"/>
    <cellStyle name="Normal 8 2 2 4 2 2 4 2" xfId="50236"/>
    <cellStyle name="Normal 8 2 2 4 2 2 5" xfId="12536"/>
    <cellStyle name="Normal 8 2 2 4 2 2 6" xfId="35081"/>
    <cellStyle name="Normal 8 2 2 4 2 3" xfId="20186"/>
    <cellStyle name="Normal 8 2 2 4 2 3 2" xfId="38810"/>
    <cellStyle name="Normal 8 2 2 4 2 4" xfId="25001"/>
    <cellStyle name="Normal 8 2 2 4 2 4 2" xfId="43615"/>
    <cellStyle name="Normal 8 2 2 4 2 5" xfId="29285"/>
    <cellStyle name="Normal 8 2 2 4 2 5 2" xfId="47899"/>
    <cellStyle name="Normal 8 2 2 4 2 6" xfId="11022"/>
    <cellStyle name="Normal 8 2 2 4 2 7" xfId="33568"/>
    <cellStyle name="Normal 8 2 2 4 3" xfId="9508"/>
    <cellStyle name="Normal 8 2 2 4 3 2" xfId="23052"/>
    <cellStyle name="Normal 8 2 2 4 3 2 2" xfId="41671"/>
    <cellStyle name="Normal 8 2 2 4 3 3" xfId="27337"/>
    <cellStyle name="Normal 8 2 2 4 3 3 2" xfId="45951"/>
    <cellStyle name="Normal 8 2 2 4 3 4" xfId="31621"/>
    <cellStyle name="Normal 8 2 2 4 3 4 2" xfId="50235"/>
    <cellStyle name="Normal 8 2 2 4 3 5" xfId="12535"/>
    <cellStyle name="Normal 8 2 2 4 3 6" xfId="35080"/>
    <cellStyle name="Normal 8 2 2 4 4" xfId="20185"/>
    <cellStyle name="Normal 8 2 2 4 4 2" xfId="38809"/>
    <cellStyle name="Normal 8 2 2 4 5" xfId="25000"/>
    <cellStyle name="Normal 8 2 2 4 5 2" xfId="43614"/>
    <cellStyle name="Normal 8 2 2 4 6" xfId="29284"/>
    <cellStyle name="Normal 8 2 2 4 6 2" xfId="47898"/>
    <cellStyle name="Normal 8 2 2 4 7" xfId="11021"/>
    <cellStyle name="Normal 8 2 2 4 8" xfId="33567"/>
    <cellStyle name="Normal 8 2 2 5" xfId="3355"/>
    <cellStyle name="Normal 8 2 2 5 2" xfId="3356"/>
    <cellStyle name="Normal 8 2 2 5 2 2" xfId="9511"/>
    <cellStyle name="Normal 8 2 2 5 2 2 2" xfId="23055"/>
    <cellStyle name="Normal 8 2 2 5 2 2 2 2" xfId="41674"/>
    <cellStyle name="Normal 8 2 2 5 2 2 3" xfId="27340"/>
    <cellStyle name="Normal 8 2 2 5 2 2 3 2" xfId="45954"/>
    <cellStyle name="Normal 8 2 2 5 2 2 4" xfId="31624"/>
    <cellStyle name="Normal 8 2 2 5 2 2 4 2" xfId="50238"/>
    <cellStyle name="Normal 8 2 2 5 2 2 5" xfId="12538"/>
    <cellStyle name="Normal 8 2 2 5 2 2 6" xfId="35083"/>
    <cellStyle name="Normal 8 2 2 5 2 3" xfId="20188"/>
    <cellStyle name="Normal 8 2 2 5 2 3 2" xfId="38812"/>
    <cellStyle name="Normal 8 2 2 5 2 4" xfId="25003"/>
    <cellStyle name="Normal 8 2 2 5 2 4 2" xfId="43617"/>
    <cellStyle name="Normal 8 2 2 5 2 5" xfId="29287"/>
    <cellStyle name="Normal 8 2 2 5 2 5 2" xfId="47901"/>
    <cellStyle name="Normal 8 2 2 5 2 6" xfId="11024"/>
    <cellStyle name="Normal 8 2 2 5 2 7" xfId="33570"/>
    <cellStyle name="Normal 8 2 2 5 3" xfId="9510"/>
    <cellStyle name="Normal 8 2 2 5 3 2" xfId="23054"/>
    <cellStyle name="Normal 8 2 2 5 3 2 2" xfId="41673"/>
    <cellStyle name="Normal 8 2 2 5 3 3" xfId="27339"/>
    <cellStyle name="Normal 8 2 2 5 3 3 2" xfId="45953"/>
    <cellStyle name="Normal 8 2 2 5 3 4" xfId="31623"/>
    <cellStyle name="Normal 8 2 2 5 3 4 2" xfId="50237"/>
    <cellStyle name="Normal 8 2 2 5 3 5" xfId="12537"/>
    <cellStyle name="Normal 8 2 2 5 3 6" xfId="35082"/>
    <cellStyle name="Normal 8 2 2 5 4" xfId="20187"/>
    <cellStyle name="Normal 8 2 2 5 4 2" xfId="38811"/>
    <cellStyle name="Normal 8 2 2 5 5" xfId="25002"/>
    <cellStyle name="Normal 8 2 2 5 5 2" xfId="43616"/>
    <cellStyle name="Normal 8 2 2 5 6" xfId="29286"/>
    <cellStyle name="Normal 8 2 2 5 6 2" xfId="47900"/>
    <cellStyle name="Normal 8 2 2 5 7" xfId="11023"/>
    <cellStyle name="Normal 8 2 2 5 8" xfId="33569"/>
    <cellStyle name="Normal 8 2 2 6" xfId="3357"/>
    <cellStyle name="Normal 8 2 2 6 2" xfId="9512"/>
    <cellStyle name="Normal 8 2 2 6 2 2" xfId="23056"/>
    <cellStyle name="Normal 8 2 2 6 2 2 2" xfId="41675"/>
    <cellStyle name="Normal 8 2 2 6 2 3" xfId="27341"/>
    <cellStyle name="Normal 8 2 2 6 2 3 2" xfId="45955"/>
    <cellStyle name="Normal 8 2 2 6 2 4" xfId="31625"/>
    <cellStyle name="Normal 8 2 2 6 2 4 2" xfId="50239"/>
    <cellStyle name="Normal 8 2 2 6 2 5" xfId="12539"/>
    <cellStyle name="Normal 8 2 2 6 2 6" xfId="35084"/>
    <cellStyle name="Normal 8 2 2 6 3" xfId="20189"/>
    <cellStyle name="Normal 8 2 2 6 3 2" xfId="38813"/>
    <cellStyle name="Normal 8 2 2 6 4" xfId="25004"/>
    <cellStyle name="Normal 8 2 2 6 4 2" xfId="43618"/>
    <cellStyle name="Normal 8 2 2 6 5" xfId="29288"/>
    <cellStyle name="Normal 8 2 2 6 5 2" xfId="47902"/>
    <cellStyle name="Normal 8 2 2 6 6" xfId="11025"/>
    <cellStyle name="Normal 8 2 2 6 7" xfId="33571"/>
    <cellStyle name="Normal 8 2 2 7" xfId="9503"/>
    <cellStyle name="Normal 8 2 2 7 2" xfId="23047"/>
    <cellStyle name="Normal 8 2 2 7 2 2" xfId="41666"/>
    <cellStyle name="Normal 8 2 2 7 3" xfId="27332"/>
    <cellStyle name="Normal 8 2 2 7 3 2" xfId="45946"/>
    <cellStyle name="Normal 8 2 2 7 4" xfId="31616"/>
    <cellStyle name="Normal 8 2 2 7 4 2" xfId="50230"/>
    <cellStyle name="Normal 8 2 2 7 5" xfId="12530"/>
    <cellStyle name="Normal 8 2 2 7 6" xfId="35075"/>
    <cellStyle name="Normal 8 2 2 8" xfId="20180"/>
    <cellStyle name="Normal 8 2 2 8 2" xfId="38804"/>
    <cellStyle name="Normal 8 2 2 9" xfId="24995"/>
    <cellStyle name="Normal 8 2 2 9 2" xfId="43609"/>
    <cellStyle name="Normal 8 2 3" xfId="3358"/>
    <cellStyle name="Normal 8 2 4" xfId="3359"/>
    <cellStyle name="Normal 8 2 4 10" xfId="29289"/>
    <cellStyle name="Normal 8 2 4 10 2" xfId="47903"/>
    <cellStyle name="Normal 8 2 4 11" xfId="11026"/>
    <cellStyle name="Normal 8 2 4 12" xfId="33572"/>
    <cellStyle name="Normal 8 2 4 2" xfId="3360"/>
    <cellStyle name="Normal 8 2 4 2 2" xfId="3361"/>
    <cellStyle name="Normal 8 2 4 2 2 2" xfId="9515"/>
    <cellStyle name="Normal 8 2 4 2 2 2 2" xfId="23059"/>
    <cellStyle name="Normal 8 2 4 2 2 2 2 2" xfId="41678"/>
    <cellStyle name="Normal 8 2 4 2 2 2 3" xfId="27344"/>
    <cellStyle name="Normal 8 2 4 2 2 2 3 2" xfId="45958"/>
    <cellStyle name="Normal 8 2 4 2 2 2 4" xfId="31628"/>
    <cellStyle name="Normal 8 2 4 2 2 2 4 2" xfId="50242"/>
    <cellStyle name="Normal 8 2 4 2 2 2 5" xfId="12542"/>
    <cellStyle name="Normal 8 2 4 2 2 2 6" xfId="35087"/>
    <cellStyle name="Normal 8 2 4 2 2 3" xfId="20192"/>
    <cellStyle name="Normal 8 2 4 2 2 3 2" xfId="38816"/>
    <cellStyle name="Normal 8 2 4 2 2 4" xfId="25007"/>
    <cellStyle name="Normal 8 2 4 2 2 4 2" xfId="43621"/>
    <cellStyle name="Normal 8 2 4 2 2 5" xfId="29291"/>
    <cellStyle name="Normal 8 2 4 2 2 5 2" xfId="47905"/>
    <cellStyle name="Normal 8 2 4 2 2 6" xfId="11028"/>
    <cellStyle name="Normal 8 2 4 2 2 7" xfId="33574"/>
    <cellStyle name="Normal 8 2 4 2 3" xfId="9514"/>
    <cellStyle name="Normal 8 2 4 2 3 2" xfId="23058"/>
    <cellStyle name="Normal 8 2 4 2 3 2 2" xfId="41677"/>
    <cellStyle name="Normal 8 2 4 2 3 3" xfId="27343"/>
    <cellStyle name="Normal 8 2 4 2 3 3 2" xfId="45957"/>
    <cellStyle name="Normal 8 2 4 2 3 4" xfId="31627"/>
    <cellStyle name="Normal 8 2 4 2 3 4 2" xfId="50241"/>
    <cellStyle name="Normal 8 2 4 2 3 5" xfId="12541"/>
    <cellStyle name="Normal 8 2 4 2 3 6" xfId="35086"/>
    <cellStyle name="Normal 8 2 4 2 4" xfId="20191"/>
    <cellStyle name="Normal 8 2 4 2 4 2" xfId="38815"/>
    <cellStyle name="Normal 8 2 4 2 5" xfId="25006"/>
    <cellStyle name="Normal 8 2 4 2 5 2" xfId="43620"/>
    <cellStyle name="Normal 8 2 4 2 6" xfId="29290"/>
    <cellStyle name="Normal 8 2 4 2 6 2" xfId="47904"/>
    <cellStyle name="Normal 8 2 4 2 7" xfId="11027"/>
    <cellStyle name="Normal 8 2 4 2 8" xfId="33573"/>
    <cellStyle name="Normal 8 2 4 3" xfId="3362"/>
    <cellStyle name="Normal 8 2 4 3 2" xfId="3363"/>
    <cellStyle name="Normal 8 2 4 3 2 2" xfId="9517"/>
    <cellStyle name="Normal 8 2 4 3 2 2 2" xfId="23061"/>
    <cellStyle name="Normal 8 2 4 3 2 2 2 2" xfId="41680"/>
    <cellStyle name="Normal 8 2 4 3 2 2 3" xfId="27346"/>
    <cellStyle name="Normal 8 2 4 3 2 2 3 2" xfId="45960"/>
    <cellStyle name="Normal 8 2 4 3 2 2 4" xfId="31630"/>
    <cellStyle name="Normal 8 2 4 3 2 2 4 2" xfId="50244"/>
    <cellStyle name="Normal 8 2 4 3 2 2 5" xfId="12544"/>
    <cellStyle name="Normal 8 2 4 3 2 2 6" xfId="35089"/>
    <cellStyle name="Normal 8 2 4 3 2 3" xfId="20194"/>
    <cellStyle name="Normal 8 2 4 3 2 3 2" xfId="38818"/>
    <cellStyle name="Normal 8 2 4 3 2 4" xfId="25009"/>
    <cellStyle name="Normal 8 2 4 3 2 4 2" xfId="43623"/>
    <cellStyle name="Normal 8 2 4 3 2 5" xfId="29293"/>
    <cellStyle name="Normal 8 2 4 3 2 5 2" xfId="47907"/>
    <cellStyle name="Normal 8 2 4 3 2 6" xfId="11030"/>
    <cellStyle name="Normal 8 2 4 3 2 7" xfId="33576"/>
    <cellStyle name="Normal 8 2 4 3 3" xfId="9516"/>
    <cellStyle name="Normal 8 2 4 3 3 2" xfId="23060"/>
    <cellStyle name="Normal 8 2 4 3 3 2 2" xfId="41679"/>
    <cellStyle name="Normal 8 2 4 3 3 3" xfId="27345"/>
    <cellStyle name="Normal 8 2 4 3 3 3 2" xfId="45959"/>
    <cellStyle name="Normal 8 2 4 3 3 4" xfId="31629"/>
    <cellStyle name="Normal 8 2 4 3 3 4 2" xfId="50243"/>
    <cellStyle name="Normal 8 2 4 3 3 5" xfId="12543"/>
    <cellStyle name="Normal 8 2 4 3 3 6" xfId="35088"/>
    <cellStyle name="Normal 8 2 4 3 4" xfId="20193"/>
    <cellStyle name="Normal 8 2 4 3 4 2" xfId="38817"/>
    <cellStyle name="Normal 8 2 4 3 5" xfId="25008"/>
    <cellStyle name="Normal 8 2 4 3 5 2" xfId="43622"/>
    <cellStyle name="Normal 8 2 4 3 6" xfId="29292"/>
    <cellStyle name="Normal 8 2 4 3 6 2" xfId="47906"/>
    <cellStyle name="Normal 8 2 4 3 7" xfId="11029"/>
    <cellStyle name="Normal 8 2 4 3 8" xfId="33575"/>
    <cellStyle name="Normal 8 2 4 4" xfId="3364"/>
    <cellStyle name="Normal 8 2 4 4 2" xfId="3365"/>
    <cellStyle name="Normal 8 2 4 4 2 2" xfId="9519"/>
    <cellStyle name="Normal 8 2 4 4 2 2 2" xfId="23063"/>
    <cellStyle name="Normal 8 2 4 4 2 2 2 2" xfId="41682"/>
    <cellStyle name="Normal 8 2 4 4 2 2 3" xfId="27348"/>
    <cellStyle name="Normal 8 2 4 4 2 2 3 2" xfId="45962"/>
    <cellStyle name="Normal 8 2 4 4 2 2 4" xfId="31632"/>
    <cellStyle name="Normal 8 2 4 4 2 2 4 2" xfId="50246"/>
    <cellStyle name="Normal 8 2 4 4 2 2 5" xfId="12546"/>
    <cellStyle name="Normal 8 2 4 4 2 2 6" xfId="35091"/>
    <cellStyle name="Normal 8 2 4 4 2 3" xfId="20196"/>
    <cellStyle name="Normal 8 2 4 4 2 3 2" xfId="38820"/>
    <cellStyle name="Normal 8 2 4 4 2 4" xfId="25011"/>
    <cellStyle name="Normal 8 2 4 4 2 4 2" xfId="43625"/>
    <cellStyle name="Normal 8 2 4 4 2 5" xfId="29295"/>
    <cellStyle name="Normal 8 2 4 4 2 5 2" xfId="47909"/>
    <cellStyle name="Normal 8 2 4 4 2 6" xfId="11032"/>
    <cellStyle name="Normal 8 2 4 4 2 7" xfId="33578"/>
    <cellStyle name="Normal 8 2 4 4 3" xfId="9518"/>
    <cellStyle name="Normal 8 2 4 4 3 2" xfId="23062"/>
    <cellStyle name="Normal 8 2 4 4 3 2 2" xfId="41681"/>
    <cellStyle name="Normal 8 2 4 4 3 3" xfId="27347"/>
    <cellStyle name="Normal 8 2 4 4 3 3 2" xfId="45961"/>
    <cellStyle name="Normal 8 2 4 4 3 4" xfId="31631"/>
    <cellStyle name="Normal 8 2 4 4 3 4 2" xfId="50245"/>
    <cellStyle name="Normal 8 2 4 4 3 5" xfId="12545"/>
    <cellStyle name="Normal 8 2 4 4 3 6" xfId="35090"/>
    <cellStyle name="Normal 8 2 4 4 4" xfId="20195"/>
    <cellStyle name="Normal 8 2 4 4 4 2" xfId="38819"/>
    <cellStyle name="Normal 8 2 4 4 5" xfId="25010"/>
    <cellStyle name="Normal 8 2 4 4 5 2" xfId="43624"/>
    <cellStyle name="Normal 8 2 4 4 6" xfId="29294"/>
    <cellStyle name="Normal 8 2 4 4 6 2" xfId="47908"/>
    <cellStyle name="Normal 8 2 4 4 7" xfId="11031"/>
    <cellStyle name="Normal 8 2 4 4 8" xfId="33577"/>
    <cellStyle name="Normal 8 2 4 5" xfId="3366"/>
    <cellStyle name="Normal 8 2 4 5 2" xfId="3367"/>
    <cellStyle name="Normal 8 2 4 5 2 2" xfId="9521"/>
    <cellStyle name="Normal 8 2 4 5 2 2 2" xfId="23065"/>
    <cellStyle name="Normal 8 2 4 5 2 2 2 2" xfId="41684"/>
    <cellStyle name="Normal 8 2 4 5 2 2 3" xfId="27350"/>
    <cellStyle name="Normal 8 2 4 5 2 2 3 2" xfId="45964"/>
    <cellStyle name="Normal 8 2 4 5 2 2 4" xfId="31634"/>
    <cellStyle name="Normal 8 2 4 5 2 2 4 2" xfId="50248"/>
    <cellStyle name="Normal 8 2 4 5 2 2 5" xfId="12548"/>
    <cellStyle name="Normal 8 2 4 5 2 2 6" xfId="35093"/>
    <cellStyle name="Normal 8 2 4 5 2 3" xfId="20198"/>
    <cellStyle name="Normal 8 2 4 5 2 3 2" xfId="38822"/>
    <cellStyle name="Normal 8 2 4 5 2 4" xfId="25013"/>
    <cellStyle name="Normal 8 2 4 5 2 4 2" xfId="43627"/>
    <cellStyle name="Normal 8 2 4 5 2 5" xfId="29297"/>
    <cellStyle name="Normal 8 2 4 5 2 5 2" xfId="47911"/>
    <cellStyle name="Normal 8 2 4 5 2 6" xfId="11034"/>
    <cellStyle name="Normal 8 2 4 5 2 7" xfId="33580"/>
    <cellStyle name="Normal 8 2 4 5 3" xfId="9520"/>
    <cellStyle name="Normal 8 2 4 5 3 2" xfId="23064"/>
    <cellStyle name="Normal 8 2 4 5 3 2 2" xfId="41683"/>
    <cellStyle name="Normal 8 2 4 5 3 3" xfId="27349"/>
    <cellStyle name="Normal 8 2 4 5 3 3 2" xfId="45963"/>
    <cellStyle name="Normal 8 2 4 5 3 4" xfId="31633"/>
    <cellStyle name="Normal 8 2 4 5 3 4 2" xfId="50247"/>
    <cellStyle name="Normal 8 2 4 5 3 5" xfId="12547"/>
    <cellStyle name="Normal 8 2 4 5 3 6" xfId="35092"/>
    <cellStyle name="Normal 8 2 4 5 4" xfId="20197"/>
    <cellStyle name="Normal 8 2 4 5 4 2" xfId="38821"/>
    <cellStyle name="Normal 8 2 4 5 5" xfId="25012"/>
    <cellStyle name="Normal 8 2 4 5 5 2" xfId="43626"/>
    <cellStyle name="Normal 8 2 4 5 6" xfId="29296"/>
    <cellStyle name="Normal 8 2 4 5 6 2" xfId="47910"/>
    <cellStyle name="Normal 8 2 4 5 7" xfId="11033"/>
    <cellStyle name="Normal 8 2 4 5 8" xfId="33579"/>
    <cellStyle name="Normal 8 2 4 6" xfId="3368"/>
    <cellStyle name="Normal 8 2 4 6 2" xfId="9522"/>
    <cellStyle name="Normal 8 2 4 6 2 2" xfId="23066"/>
    <cellStyle name="Normal 8 2 4 6 2 2 2" xfId="41685"/>
    <cellStyle name="Normal 8 2 4 6 2 3" xfId="27351"/>
    <cellStyle name="Normal 8 2 4 6 2 3 2" xfId="45965"/>
    <cellStyle name="Normal 8 2 4 6 2 4" xfId="31635"/>
    <cellStyle name="Normal 8 2 4 6 2 4 2" xfId="50249"/>
    <cellStyle name="Normal 8 2 4 6 2 5" xfId="12549"/>
    <cellStyle name="Normal 8 2 4 6 2 6" xfId="35094"/>
    <cellStyle name="Normal 8 2 4 6 3" xfId="20199"/>
    <cellStyle name="Normal 8 2 4 6 3 2" xfId="38823"/>
    <cellStyle name="Normal 8 2 4 6 4" xfId="25014"/>
    <cellStyle name="Normal 8 2 4 6 4 2" xfId="43628"/>
    <cellStyle name="Normal 8 2 4 6 5" xfId="29298"/>
    <cellStyle name="Normal 8 2 4 6 5 2" xfId="47912"/>
    <cellStyle name="Normal 8 2 4 6 6" xfId="11035"/>
    <cellStyle name="Normal 8 2 4 6 7" xfId="33581"/>
    <cellStyle name="Normal 8 2 4 7" xfId="9513"/>
    <cellStyle name="Normal 8 2 4 7 2" xfId="23057"/>
    <cellStyle name="Normal 8 2 4 7 2 2" xfId="41676"/>
    <cellStyle name="Normal 8 2 4 7 3" xfId="27342"/>
    <cellStyle name="Normal 8 2 4 7 3 2" xfId="45956"/>
    <cellStyle name="Normal 8 2 4 7 4" xfId="31626"/>
    <cellStyle name="Normal 8 2 4 7 4 2" xfId="50240"/>
    <cellStyle name="Normal 8 2 4 7 5" xfId="12540"/>
    <cellStyle name="Normal 8 2 4 7 6" xfId="35085"/>
    <cellStyle name="Normal 8 2 4 8" xfId="20190"/>
    <cellStyle name="Normal 8 2 4 8 2" xfId="38814"/>
    <cellStyle name="Normal 8 2 4 9" xfId="25005"/>
    <cellStyle name="Normal 8 2 4 9 2" xfId="43619"/>
    <cellStyle name="Normal 8 2 5" xfId="3369"/>
    <cellStyle name="Normal 8 2 5 10" xfId="29299"/>
    <cellStyle name="Normal 8 2 5 10 2" xfId="47913"/>
    <cellStyle name="Normal 8 2 5 11" xfId="11036"/>
    <cellStyle name="Normal 8 2 5 12" xfId="33582"/>
    <cellStyle name="Normal 8 2 5 2" xfId="3370"/>
    <cellStyle name="Normal 8 2 5 2 2" xfId="3371"/>
    <cellStyle name="Normal 8 2 5 2 2 2" xfId="9525"/>
    <cellStyle name="Normal 8 2 5 2 2 2 2" xfId="23069"/>
    <cellStyle name="Normal 8 2 5 2 2 2 2 2" xfId="41688"/>
    <cellStyle name="Normal 8 2 5 2 2 2 3" xfId="27354"/>
    <cellStyle name="Normal 8 2 5 2 2 2 3 2" xfId="45968"/>
    <cellStyle name="Normal 8 2 5 2 2 2 4" xfId="31638"/>
    <cellStyle name="Normal 8 2 5 2 2 2 4 2" xfId="50252"/>
    <cellStyle name="Normal 8 2 5 2 2 2 5" xfId="12552"/>
    <cellStyle name="Normal 8 2 5 2 2 2 6" xfId="35097"/>
    <cellStyle name="Normal 8 2 5 2 2 3" xfId="20202"/>
    <cellStyle name="Normal 8 2 5 2 2 3 2" xfId="38826"/>
    <cellStyle name="Normal 8 2 5 2 2 4" xfId="25017"/>
    <cellStyle name="Normal 8 2 5 2 2 4 2" xfId="43631"/>
    <cellStyle name="Normal 8 2 5 2 2 5" xfId="29301"/>
    <cellStyle name="Normal 8 2 5 2 2 5 2" xfId="47915"/>
    <cellStyle name="Normal 8 2 5 2 2 6" xfId="11038"/>
    <cellStyle name="Normal 8 2 5 2 2 7" xfId="33584"/>
    <cellStyle name="Normal 8 2 5 2 3" xfId="9524"/>
    <cellStyle name="Normal 8 2 5 2 3 2" xfId="23068"/>
    <cellStyle name="Normal 8 2 5 2 3 2 2" xfId="41687"/>
    <cellStyle name="Normal 8 2 5 2 3 3" xfId="27353"/>
    <cellStyle name="Normal 8 2 5 2 3 3 2" xfId="45967"/>
    <cellStyle name="Normal 8 2 5 2 3 4" xfId="31637"/>
    <cellStyle name="Normal 8 2 5 2 3 4 2" xfId="50251"/>
    <cellStyle name="Normal 8 2 5 2 3 5" xfId="12551"/>
    <cellStyle name="Normal 8 2 5 2 3 6" xfId="35096"/>
    <cellStyle name="Normal 8 2 5 2 4" xfId="20201"/>
    <cellStyle name="Normal 8 2 5 2 4 2" xfId="38825"/>
    <cellStyle name="Normal 8 2 5 2 5" xfId="25016"/>
    <cellStyle name="Normal 8 2 5 2 5 2" xfId="43630"/>
    <cellStyle name="Normal 8 2 5 2 6" xfId="29300"/>
    <cellStyle name="Normal 8 2 5 2 6 2" xfId="47914"/>
    <cellStyle name="Normal 8 2 5 2 7" xfId="11037"/>
    <cellStyle name="Normal 8 2 5 2 8" xfId="33583"/>
    <cellStyle name="Normal 8 2 5 3" xfId="3372"/>
    <cellStyle name="Normal 8 2 5 3 2" xfId="3373"/>
    <cellStyle name="Normal 8 2 5 3 2 2" xfId="9527"/>
    <cellStyle name="Normal 8 2 5 3 2 2 2" xfId="23071"/>
    <cellStyle name="Normal 8 2 5 3 2 2 2 2" xfId="41690"/>
    <cellStyle name="Normal 8 2 5 3 2 2 3" xfId="27356"/>
    <cellStyle name="Normal 8 2 5 3 2 2 3 2" xfId="45970"/>
    <cellStyle name="Normal 8 2 5 3 2 2 4" xfId="31640"/>
    <cellStyle name="Normal 8 2 5 3 2 2 4 2" xfId="50254"/>
    <cellStyle name="Normal 8 2 5 3 2 2 5" xfId="12554"/>
    <cellStyle name="Normal 8 2 5 3 2 2 6" xfId="35099"/>
    <cellStyle name="Normal 8 2 5 3 2 3" xfId="20204"/>
    <cellStyle name="Normal 8 2 5 3 2 3 2" xfId="38828"/>
    <cellStyle name="Normal 8 2 5 3 2 4" xfId="25019"/>
    <cellStyle name="Normal 8 2 5 3 2 4 2" xfId="43633"/>
    <cellStyle name="Normal 8 2 5 3 2 5" xfId="29303"/>
    <cellStyle name="Normal 8 2 5 3 2 5 2" xfId="47917"/>
    <cellStyle name="Normal 8 2 5 3 2 6" xfId="11040"/>
    <cellStyle name="Normal 8 2 5 3 2 7" xfId="33586"/>
    <cellStyle name="Normal 8 2 5 3 3" xfId="9526"/>
    <cellStyle name="Normal 8 2 5 3 3 2" xfId="23070"/>
    <cellStyle name="Normal 8 2 5 3 3 2 2" xfId="41689"/>
    <cellStyle name="Normal 8 2 5 3 3 3" xfId="27355"/>
    <cellStyle name="Normal 8 2 5 3 3 3 2" xfId="45969"/>
    <cellStyle name="Normal 8 2 5 3 3 4" xfId="31639"/>
    <cellStyle name="Normal 8 2 5 3 3 4 2" xfId="50253"/>
    <cellStyle name="Normal 8 2 5 3 3 5" xfId="12553"/>
    <cellStyle name="Normal 8 2 5 3 3 6" xfId="35098"/>
    <cellStyle name="Normal 8 2 5 3 4" xfId="20203"/>
    <cellStyle name="Normal 8 2 5 3 4 2" xfId="38827"/>
    <cellStyle name="Normal 8 2 5 3 5" xfId="25018"/>
    <cellStyle name="Normal 8 2 5 3 5 2" xfId="43632"/>
    <cellStyle name="Normal 8 2 5 3 6" xfId="29302"/>
    <cellStyle name="Normal 8 2 5 3 6 2" xfId="47916"/>
    <cellStyle name="Normal 8 2 5 3 7" xfId="11039"/>
    <cellStyle name="Normal 8 2 5 3 8" xfId="33585"/>
    <cellStyle name="Normal 8 2 5 4" xfId="3374"/>
    <cellStyle name="Normal 8 2 5 4 2" xfId="3375"/>
    <cellStyle name="Normal 8 2 5 4 2 2" xfId="9529"/>
    <cellStyle name="Normal 8 2 5 4 2 2 2" xfId="23073"/>
    <cellStyle name="Normal 8 2 5 4 2 2 2 2" xfId="41692"/>
    <cellStyle name="Normal 8 2 5 4 2 2 3" xfId="27358"/>
    <cellStyle name="Normal 8 2 5 4 2 2 3 2" xfId="45972"/>
    <cellStyle name="Normal 8 2 5 4 2 2 4" xfId="31642"/>
    <cellStyle name="Normal 8 2 5 4 2 2 4 2" xfId="50256"/>
    <cellStyle name="Normal 8 2 5 4 2 2 5" xfId="12556"/>
    <cellStyle name="Normal 8 2 5 4 2 2 6" xfId="35101"/>
    <cellStyle name="Normal 8 2 5 4 2 3" xfId="20206"/>
    <cellStyle name="Normal 8 2 5 4 2 3 2" xfId="38830"/>
    <cellStyle name="Normal 8 2 5 4 2 4" xfId="25021"/>
    <cellStyle name="Normal 8 2 5 4 2 4 2" xfId="43635"/>
    <cellStyle name="Normal 8 2 5 4 2 5" xfId="29305"/>
    <cellStyle name="Normal 8 2 5 4 2 5 2" xfId="47919"/>
    <cellStyle name="Normal 8 2 5 4 2 6" xfId="11042"/>
    <cellStyle name="Normal 8 2 5 4 2 7" xfId="33588"/>
    <cellStyle name="Normal 8 2 5 4 3" xfId="9528"/>
    <cellStyle name="Normal 8 2 5 4 3 2" xfId="23072"/>
    <cellStyle name="Normal 8 2 5 4 3 2 2" xfId="41691"/>
    <cellStyle name="Normal 8 2 5 4 3 3" xfId="27357"/>
    <cellStyle name="Normal 8 2 5 4 3 3 2" xfId="45971"/>
    <cellStyle name="Normal 8 2 5 4 3 4" xfId="31641"/>
    <cellStyle name="Normal 8 2 5 4 3 4 2" xfId="50255"/>
    <cellStyle name="Normal 8 2 5 4 3 5" xfId="12555"/>
    <cellStyle name="Normal 8 2 5 4 3 6" xfId="35100"/>
    <cellStyle name="Normal 8 2 5 4 4" xfId="20205"/>
    <cellStyle name="Normal 8 2 5 4 4 2" xfId="38829"/>
    <cellStyle name="Normal 8 2 5 4 5" xfId="25020"/>
    <cellStyle name="Normal 8 2 5 4 5 2" xfId="43634"/>
    <cellStyle name="Normal 8 2 5 4 6" xfId="29304"/>
    <cellStyle name="Normal 8 2 5 4 6 2" xfId="47918"/>
    <cellStyle name="Normal 8 2 5 4 7" xfId="11041"/>
    <cellStyle name="Normal 8 2 5 4 8" xfId="33587"/>
    <cellStyle name="Normal 8 2 5 5" xfId="3376"/>
    <cellStyle name="Normal 8 2 5 5 2" xfId="3377"/>
    <cellStyle name="Normal 8 2 5 5 2 2" xfId="9531"/>
    <cellStyle name="Normal 8 2 5 5 2 2 2" xfId="23075"/>
    <cellStyle name="Normal 8 2 5 5 2 2 2 2" xfId="41694"/>
    <cellStyle name="Normal 8 2 5 5 2 2 3" xfId="27360"/>
    <cellStyle name="Normal 8 2 5 5 2 2 3 2" xfId="45974"/>
    <cellStyle name="Normal 8 2 5 5 2 2 4" xfId="31644"/>
    <cellStyle name="Normal 8 2 5 5 2 2 4 2" xfId="50258"/>
    <cellStyle name="Normal 8 2 5 5 2 2 5" xfId="12558"/>
    <cellStyle name="Normal 8 2 5 5 2 2 6" xfId="35103"/>
    <cellStyle name="Normal 8 2 5 5 2 3" xfId="20208"/>
    <cellStyle name="Normal 8 2 5 5 2 3 2" xfId="38832"/>
    <cellStyle name="Normal 8 2 5 5 2 4" xfId="25023"/>
    <cellStyle name="Normal 8 2 5 5 2 4 2" xfId="43637"/>
    <cellStyle name="Normal 8 2 5 5 2 5" xfId="29307"/>
    <cellStyle name="Normal 8 2 5 5 2 5 2" xfId="47921"/>
    <cellStyle name="Normal 8 2 5 5 2 6" xfId="11044"/>
    <cellStyle name="Normal 8 2 5 5 2 7" xfId="33590"/>
    <cellStyle name="Normal 8 2 5 5 3" xfId="9530"/>
    <cellStyle name="Normal 8 2 5 5 3 2" xfId="23074"/>
    <cellStyle name="Normal 8 2 5 5 3 2 2" xfId="41693"/>
    <cellStyle name="Normal 8 2 5 5 3 3" xfId="27359"/>
    <cellStyle name="Normal 8 2 5 5 3 3 2" xfId="45973"/>
    <cellStyle name="Normal 8 2 5 5 3 4" xfId="31643"/>
    <cellStyle name="Normal 8 2 5 5 3 4 2" xfId="50257"/>
    <cellStyle name="Normal 8 2 5 5 3 5" xfId="12557"/>
    <cellStyle name="Normal 8 2 5 5 3 6" xfId="35102"/>
    <cellStyle name="Normal 8 2 5 5 4" xfId="20207"/>
    <cellStyle name="Normal 8 2 5 5 4 2" xfId="38831"/>
    <cellStyle name="Normal 8 2 5 5 5" xfId="25022"/>
    <cellStyle name="Normal 8 2 5 5 5 2" xfId="43636"/>
    <cellStyle name="Normal 8 2 5 5 6" xfId="29306"/>
    <cellStyle name="Normal 8 2 5 5 6 2" xfId="47920"/>
    <cellStyle name="Normal 8 2 5 5 7" xfId="11043"/>
    <cellStyle name="Normal 8 2 5 5 8" xfId="33589"/>
    <cellStyle name="Normal 8 2 5 6" xfId="3378"/>
    <cellStyle name="Normal 8 2 5 6 2" xfId="9532"/>
    <cellStyle name="Normal 8 2 5 6 2 2" xfId="23076"/>
    <cellStyle name="Normal 8 2 5 6 2 2 2" xfId="41695"/>
    <cellStyle name="Normal 8 2 5 6 2 3" xfId="27361"/>
    <cellStyle name="Normal 8 2 5 6 2 3 2" xfId="45975"/>
    <cellStyle name="Normal 8 2 5 6 2 4" xfId="31645"/>
    <cellStyle name="Normal 8 2 5 6 2 4 2" xfId="50259"/>
    <cellStyle name="Normal 8 2 5 6 2 5" xfId="12559"/>
    <cellStyle name="Normal 8 2 5 6 2 6" xfId="35104"/>
    <cellStyle name="Normal 8 2 5 6 3" xfId="20209"/>
    <cellStyle name="Normal 8 2 5 6 3 2" xfId="38833"/>
    <cellStyle name="Normal 8 2 5 6 4" xfId="25024"/>
    <cellStyle name="Normal 8 2 5 6 4 2" xfId="43638"/>
    <cellStyle name="Normal 8 2 5 6 5" xfId="29308"/>
    <cellStyle name="Normal 8 2 5 6 5 2" xfId="47922"/>
    <cellStyle name="Normal 8 2 5 6 6" xfId="11045"/>
    <cellStyle name="Normal 8 2 5 6 7" xfId="33591"/>
    <cellStyle name="Normal 8 2 5 7" xfId="9523"/>
    <cellStyle name="Normal 8 2 5 7 2" xfId="23067"/>
    <cellStyle name="Normal 8 2 5 7 2 2" xfId="41686"/>
    <cellStyle name="Normal 8 2 5 7 3" xfId="27352"/>
    <cellStyle name="Normal 8 2 5 7 3 2" xfId="45966"/>
    <cellStyle name="Normal 8 2 5 7 4" xfId="31636"/>
    <cellStyle name="Normal 8 2 5 7 4 2" xfId="50250"/>
    <cellStyle name="Normal 8 2 5 7 5" xfId="12550"/>
    <cellStyle name="Normal 8 2 5 7 6" xfId="35095"/>
    <cellStyle name="Normal 8 2 5 8" xfId="20200"/>
    <cellStyle name="Normal 8 2 5 8 2" xfId="38824"/>
    <cellStyle name="Normal 8 2 5 9" xfId="25015"/>
    <cellStyle name="Normal 8 2 5 9 2" xfId="43629"/>
    <cellStyle name="Normal 8 2 6" xfId="3379"/>
    <cellStyle name="Normal 8 2 6 10" xfId="29309"/>
    <cellStyle name="Normal 8 2 6 10 2" xfId="47923"/>
    <cellStyle name="Normal 8 2 6 11" xfId="11046"/>
    <cellStyle name="Normal 8 2 6 12" xfId="33592"/>
    <cellStyle name="Normal 8 2 6 2" xfId="3380"/>
    <cellStyle name="Normal 8 2 6 2 2" xfId="3381"/>
    <cellStyle name="Normal 8 2 6 2 2 2" xfId="9535"/>
    <cellStyle name="Normal 8 2 6 2 2 2 2" xfId="23079"/>
    <cellStyle name="Normal 8 2 6 2 2 2 2 2" xfId="41698"/>
    <cellStyle name="Normal 8 2 6 2 2 2 3" xfId="27364"/>
    <cellStyle name="Normal 8 2 6 2 2 2 3 2" xfId="45978"/>
    <cellStyle name="Normal 8 2 6 2 2 2 4" xfId="31648"/>
    <cellStyle name="Normal 8 2 6 2 2 2 4 2" xfId="50262"/>
    <cellStyle name="Normal 8 2 6 2 2 2 5" xfId="12562"/>
    <cellStyle name="Normal 8 2 6 2 2 2 6" xfId="35107"/>
    <cellStyle name="Normal 8 2 6 2 2 3" xfId="20212"/>
    <cellStyle name="Normal 8 2 6 2 2 3 2" xfId="38836"/>
    <cellStyle name="Normal 8 2 6 2 2 4" xfId="25027"/>
    <cellStyle name="Normal 8 2 6 2 2 4 2" xfId="43641"/>
    <cellStyle name="Normal 8 2 6 2 2 5" xfId="29311"/>
    <cellStyle name="Normal 8 2 6 2 2 5 2" xfId="47925"/>
    <cellStyle name="Normal 8 2 6 2 2 6" xfId="11048"/>
    <cellStyle name="Normal 8 2 6 2 2 7" xfId="33594"/>
    <cellStyle name="Normal 8 2 6 2 3" xfId="9534"/>
    <cellStyle name="Normal 8 2 6 2 3 2" xfId="23078"/>
    <cellStyle name="Normal 8 2 6 2 3 2 2" xfId="41697"/>
    <cellStyle name="Normal 8 2 6 2 3 3" xfId="27363"/>
    <cellStyle name="Normal 8 2 6 2 3 3 2" xfId="45977"/>
    <cellStyle name="Normal 8 2 6 2 3 4" xfId="31647"/>
    <cellStyle name="Normal 8 2 6 2 3 4 2" xfId="50261"/>
    <cellStyle name="Normal 8 2 6 2 3 5" xfId="12561"/>
    <cellStyle name="Normal 8 2 6 2 3 6" xfId="35106"/>
    <cellStyle name="Normal 8 2 6 2 4" xfId="20211"/>
    <cellStyle name="Normal 8 2 6 2 4 2" xfId="38835"/>
    <cellStyle name="Normal 8 2 6 2 5" xfId="25026"/>
    <cellStyle name="Normal 8 2 6 2 5 2" xfId="43640"/>
    <cellStyle name="Normal 8 2 6 2 6" xfId="29310"/>
    <cellStyle name="Normal 8 2 6 2 6 2" xfId="47924"/>
    <cellStyle name="Normal 8 2 6 2 7" xfId="11047"/>
    <cellStyle name="Normal 8 2 6 2 8" xfId="33593"/>
    <cellStyle name="Normal 8 2 6 3" xfId="3382"/>
    <cellStyle name="Normal 8 2 6 3 2" xfId="3383"/>
    <cellStyle name="Normal 8 2 6 3 2 2" xfId="9537"/>
    <cellStyle name="Normal 8 2 6 3 2 2 2" xfId="23081"/>
    <cellStyle name="Normal 8 2 6 3 2 2 2 2" xfId="41700"/>
    <cellStyle name="Normal 8 2 6 3 2 2 3" xfId="27366"/>
    <cellStyle name="Normal 8 2 6 3 2 2 3 2" xfId="45980"/>
    <cellStyle name="Normal 8 2 6 3 2 2 4" xfId="31650"/>
    <cellStyle name="Normal 8 2 6 3 2 2 4 2" xfId="50264"/>
    <cellStyle name="Normal 8 2 6 3 2 2 5" xfId="12564"/>
    <cellStyle name="Normal 8 2 6 3 2 2 6" xfId="35109"/>
    <cellStyle name="Normal 8 2 6 3 2 3" xfId="20214"/>
    <cellStyle name="Normal 8 2 6 3 2 3 2" xfId="38838"/>
    <cellStyle name="Normal 8 2 6 3 2 4" xfId="25029"/>
    <cellStyle name="Normal 8 2 6 3 2 4 2" xfId="43643"/>
    <cellStyle name="Normal 8 2 6 3 2 5" xfId="29313"/>
    <cellStyle name="Normal 8 2 6 3 2 5 2" xfId="47927"/>
    <cellStyle name="Normal 8 2 6 3 2 6" xfId="11050"/>
    <cellStyle name="Normal 8 2 6 3 2 7" xfId="33596"/>
    <cellStyle name="Normal 8 2 6 3 3" xfId="9536"/>
    <cellStyle name="Normal 8 2 6 3 3 2" xfId="23080"/>
    <cellStyle name="Normal 8 2 6 3 3 2 2" xfId="41699"/>
    <cellStyle name="Normal 8 2 6 3 3 3" xfId="27365"/>
    <cellStyle name="Normal 8 2 6 3 3 3 2" xfId="45979"/>
    <cellStyle name="Normal 8 2 6 3 3 4" xfId="31649"/>
    <cellStyle name="Normal 8 2 6 3 3 4 2" xfId="50263"/>
    <cellStyle name="Normal 8 2 6 3 3 5" xfId="12563"/>
    <cellStyle name="Normal 8 2 6 3 3 6" xfId="35108"/>
    <cellStyle name="Normal 8 2 6 3 4" xfId="20213"/>
    <cellStyle name="Normal 8 2 6 3 4 2" xfId="38837"/>
    <cellStyle name="Normal 8 2 6 3 5" xfId="25028"/>
    <cellStyle name="Normal 8 2 6 3 5 2" xfId="43642"/>
    <cellStyle name="Normal 8 2 6 3 6" xfId="29312"/>
    <cellStyle name="Normal 8 2 6 3 6 2" xfId="47926"/>
    <cellStyle name="Normal 8 2 6 3 7" xfId="11049"/>
    <cellStyle name="Normal 8 2 6 3 8" xfId="33595"/>
    <cellStyle name="Normal 8 2 6 4" xfId="3384"/>
    <cellStyle name="Normal 8 2 6 4 2" xfId="3385"/>
    <cellStyle name="Normal 8 2 6 4 2 2" xfId="9539"/>
    <cellStyle name="Normal 8 2 6 4 2 2 2" xfId="23083"/>
    <cellStyle name="Normal 8 2 6 4 2 2 2 2" xfId="41702"/>
    <cellStyle name="Normal 8 2 6 4 2 2 3" xfId="27368"/>
    <cellStyle name="Normal 8 2 6 4 2 2 3 2" xfId="45982"/>
    <cellStyle name="Normal 8 2 6 4 2 2 4" xfId="31652"/>
    <cellStyle name="Normal 8 2 6 4 2 2 4 2" xfId="50266"/>
    <cellStyle name="Normal 8 2 6 4 2 2 5" xfId="12566"/>
    <cellStyle name="Normal 8 2 6 4 2 2 6" xfId="35111"/>
    <cellStyle name="Normal 8 2 6 4 2 3" xfId="20216"/>
    <cellStyle name="Normal 8 2 6 4 2 3 2" xfId="38840"/>
    <cellStyle name="Normal 8 2 6 4 2 4" xfId="25031"/>
    <cellStyle name="Normal 8 2 6 4 2 4 2" xfId="43645"/>
    <cellStyle name="Normal 8 2 6 4 2 5" xfId="29315"/>
    <cellStyle name="Normal 8 2 6 4 2 5 2" xfId="47929"/>
    <cellStyle name="Normal 8 2 6 4 2 6" xfId="11052"/>
    <cellStyle name="Normal 8 2 6 4 2 7" xfId="33598"/>
    <cellStyle name="Normal 8 2 6 4 3" xfId="9538"/>
    <cellStyle name="Normal 8 2 6 4 3 2" xfId="23082"/>
    <cellStyle name="Normal 8 2 6 4 3 2 2" xfId="41701"/>
    <cellStyle name="Normal 8 2 6 4 3 3" xfId="27367"/>
    <cellStyle name="Normal 8 2 6 4 3 3 2" xfId="45981"/>
    <cellStyle name="Normal 8 2 6 4 3 4" xfId="31651"/>
    <cellStyle name="Normal 8 2 6 4 3 4 2" xfId="50265"/>
    <cellStyle name="Normal 8 2 6 4 3 5" xfId="12565"/>
    <cellStyle name="Normal 8 2 6 4 3 6" xfId="35110"/>
    <cellStyle name="Normal 8 2 6 4 4" xfId="20215"/>
    <cellStyle name="Normal 8 2 6 4 4 2" xfId="38839"/>
    <cellStyle name="Normal 8 2 6 4 5" xfId="25030"/>
    <cellStyle name="Normal 8 2 6 4 5 2" xfId="43644"/>
    <cellStyle name="Normal 8 2 6 4 6" xfId="29314"/>
    <cellStyle name="Normal 8 2 6 4 6 2" xfId="47928"/>
    <cellStyle name="Normal 8 2 6 4 7" xfId="11051"/>
    <cellStyle name="Normal 8 2 6 4 8" xfId="33597"/>
    <cellStyle name="Normal 8 2 6 5" xfId="3386"/>
    <cellStyle name="Normal 8 2 6 5 2" xfId="3387"/>
    <cellStyle name="Normal 8 2 6 5 2 2" xfId="9541"/>
    <cellStyle name="Normal 8 2 6 5 2 2 2" xfId="23085"/>
    <cellStyle name="Normal 8 2 6 5 2 2 2 2" xfId="41704"/>
    <cellStyle name="Normal 8 2 6 5 2 2 3" xfId="27370"/>
    <cellStyle name="Normal 8 2 6 5 2 2 3 2" xfId="45984"/>
    <cellStyle name="Normal 8 2 6 5 2 2 4" xfId="31654"/>
    <cellStyle name="Normal 8 2 6 5 2 2 4 2" xfId="50268"/>
    <cellStyle name="Normal 8 2 6 5 2 2 5" xfId="12568"/>
    <cellStyle name="Normal 8 2 6 5 2 2 6" xfId="35113"/>
    <cellStyle name="Normal 8 2 6 5 2 3" xfId="20218"/>
    <cellStyle name="Normal 8 2 6 5 2 3 2" xfId="38842"/>
    <cellStyle name="Normal 8 2 6 5 2 4" xfId="25033"/>
    <cellStyle name="Normal 8 2 6 5 2 4 2" xfId="43647"/>
    <cellStyle name="Normal 8 2 6 5 2 5" xfId="29317"/>
    <cellStyle name="Normal 8 2 6 5 2 5 2" xfId="47931"/>
    <cellStyle name="Normal 8 2 6 5 2 6" xfId="11054"/>
    <cellStyle name="Normal 8 2 6 5 2 7" xfId="33600"/>
    <cellStyle name="Normal 8 2 6 5 3" xfId="9540"/>
    <cellStyle name="Normal 8 2 6 5 3 2" xfId="23084"/>
    <cellStyle name="Normal 8 2 6 5 3 2 2" xfId="41703"/>
    <cellStyle name="Normal 8 2 6 5 3 3" xfId="27369"/>
    <cellStyle name="Normal 8 2 6 5 3 3 2" xfId="45983"/>
    <cellStyle name="Normal 8 2 6 5 3 4" xfId="31653"/>
    <cellStyle name="Normal 8 2 6 5 3 4 2" xfId="50267"/>
    <cellStyle name="Normal 8 2 6 5 3 5" xfId="12567"/>
    <cellStyle name="Normal 8 2 6 5 3 6" xfId="35112"/>
    <cellStyle name="Normal 8 2 6 5 4" xfId="20217"/>
    <cellStyle name="Normal 8 2 6 5 4 2" xfId="38841"/>
    <cellStyle name="Normal 8 2 6 5 5" xfId="25032"/>
    <cellStyle name="Normal 8 2 6 5 5 2" xfId="43646"/>
    <cellStyle name="Normal 8 2 6 5 6" xfId="29316"/>
    <cellStyle name="Normal 8 2 6 5 6 2" xfId="47930"/>
    <cellStyle name="Normal 8 2 6 5 7" xfId="11053"/>
    <cellStyle name="Normal 8 2 6 5 8" xfId="33599"/>
    <cellStyle name="Normal 8 2 6 6" xfId="3388"/>
    <cellStyle name="Normal 8 2 6 6 2" xfId="9542"/>
    <cellStyle name="Normal 8 2 6 6 2 2" xfId="23086"/>
    <cellStyle name="Normal 8 2 6 6 2 2 2" xfId="41705"/>
    <cellStyle name="Normal 8 2 6 6 2 3" xfId="27371"/>
    <cellStyle name="Normal 8 2 6 6 2 3 2" xfId="45985"/>
    <cellStyle name="Normal 8 2 6 6 2 4" xfId="31655"/>
    <cellStyle name="Normal 8 2 6 6 2 4 2" xfId="50269"/>
    <cellStyle name="Normal 8 2 6 6 2 5" xfId="12569"/>
    <cellStyle name="Normal 8 2 6 6 2 6" xfId="35114"/>
    <cellStyle name="Normal 8 2 6 6 3" xfId="20219"/>
    <cellStyle name="Normal 8 2 6 6 3 2" xfId="38843"/>
    <cellStyle name="Normal 8 2 6 6 4" xfId="25034"/>
    <cellStyle name="Normal 8 2 6 6 4 2" xfId="43648"/>
    <cellStyle name="Normal 8 2 6 6 5" xfId="29318"/>
    <cellStyle name="Normal 8 2 6 6 5 2" xfId="47932"/>
    <cellStyle name="Normal 8 2 6 6 6" xfId="11055"/>
    <cellStyle name="Normal 8 2 6 6 7" xfId="33601"/>
    <cellStyle name="Normal 8 2 6 7" xfId="9533"/>
    <cellStyle name="Normal 8 2 6 7 2" xfId="23077"/>
    <cellStyle name="Normal 8 2 6 7 2 2" xfId="41696"/>
    <cellStyle name="Normal 8 2 6 7 3" xfId="27362"/>
    <cellStyle name="Normal 8 2 6 7 3 2" xfId="45976"/>
    <cellStyle name="Normal 8 2 6 7 4" xfId="31646"/>
    <cellStyle name="Normal 8 2 6 7 4 2" xfId="50260"/>
    <cellStyle name="Normal 8 2 6 7 5" xfId="12560"/>
    <cellStyle name="Normal 8 2 6 7 6" xfId="35105"/>
    <cellStyle name="Normal 8 2 6 8" xfId="20210"/>
    <cellStyle name="Normal 8 2 6 8 2" xfId="38834"/>
    <cellStyle name="Normal 8 2 6 9" xfId="25025"/>
    <cellStyle name="Normal 8 2 6 9 2" xfId="43639"/>
    <cellStyle name="Normal 8 2 7" xfId="3389"/>
    <cellStyle name="Normal 8 2 7 10" xfId="11056"/>
    <cellStyle name="Normal 8 2 7 11" xfId="33602"/>
    <cellStyle name="Normal 8 2 7 2" xfId="3390"/>
    <cellStyle name="Normal 8 2 7 2 2" xfId="3391"/>
    <cellStyle name="Normal 8 2 7 2 2 2" xfId="9545"/>
    <cellStyle name="Normal 8 2 7 2 2 2 2" xfId="23089"/>
    <cellStyle name="Normal 8 2 7 2 2 2 2 2" xfId="41708"/>
    <cellStyle name="Normal 8 2 7 2 2 2 3" xfId="27374"/>
    <cellStyle name="Normal 8 2 7 2 2 2 3 2" xfId="45988"/>
    <cellStyle name="Normal 8 2 7 2 2 2 4" xfId="31658"/>
    <cellStyle name="Normal 8 2 7 2 2 2 4 2" xfId="50272"/>
    <cellStyle name="Normal 8 2 7 2 2 2 5" xfId="12572"/>
    <cellStyle name="Normal 8 2 7 2 2 2 6" xfId="35117"/>
    <cellStyle name="Normal 8 2 7 2 2 3" xfId="20222"/>
    <cellStyle name="Normal 8 2 7 2 2 3 2" xfId="38846"/>
    <cellStyle name="Normal 8 2 7 2 2 4" xfId="25037"/>
    <cellStyle name="Normal 8 2 7 2 2 4 2" xfId="43651"/>
    <cellStyle name="Normal 8 2 7 2 2 5" xfId="29321"/>
    <cellStyle name="Normal 8 2 7 2 2 5 2" xfId="47935"/>
    <cellStyle name="Normal 8 2 7 2 2 6" xfId="11058"/>
    <cellStyle name="Normal 8 2 7 2 2 7" xfId="33604"/>
    <cellStyle name="Normal 8 2 7 2 3" xfId="9544"/>
    <cellStyle name="Normal 8 2 7 2 3 2" xfId="23088"/>
    <cellStyle name="Normal 8 2 7 2 3 2 2" xfId="41707"/>
    <cellStyle name="Normal 8 2 7 2 3 3" xfId="27373"/>
    <cellStyle name="Normal 8 2 7 2 3 3 2" xfId="45987"/>
    <cellStyle name="Normal 8 2 7 2 3 4" xfId="31657"/>
    <cellStyle name="Normal 8 2 7 2 3 4 2" xfId="50271"/>
    <cellStyle name="Normal 8 2 7 2 3 5" xfId="12571"/>
    <cellStyle name="Normal 8 2 7 2 3 6" xfId="35116"/>
    <cellStyle name="Normal 8 2 7 2 4" xfId="20221"/>
    <cellStyle name="Normal 8 2 7 2 4 2" xfId="38845"/>
    <cellStyle name="Normal 8 2 7 2 5" xfId="25036"/>
    <cellStyle name="Normal 8 2 7 2 5 2" xfId="43650"/>
    <cellStyle name="Normal 8 2 7 2 6" xfId="29320"/>
    <cellStyle name="Normal 8 2 7 2 6 2" xfId="47934"/>
    <cellStyle name="Normal 8 2 7 2 7" xfId="11057"/>
    <cellStyle name="Normal 8 2 7 2 8" xfId="33603"/>
    <cellStyle name="Normal 8 2 7 3" xfId="3392"/>
    <cellStyle name="Normal 8 2 7 3 2" xfId="3393"/>
    <cellStyle name="Normal 8 2 7 3 2 2" xfId="9547"/>
    <cellStyle name="Normal 8 2 7 3 2 2 2" xfId="23091"/>
    <cellStyle name="Normal 8 2 7 3 2 2 2 2" xfId="41710"/>
    <cellStyle name="Normal 8 2 7 3 2 2 3" xfId="27376"/>
    <cellStyle name="Normal 8 2 7 3 2 2 3 2" xfId="45990"/>
    <cellStyle name="Normal 8 2 7 3 2 2 4" xfId="31660"/>
    <cellStyle name="Normal 8 2 7 3 2 2 4 2" xfId="50274"/>
    <cellStyle name="Normal 8 2 7 3 2 2 5" xfId="12574"/>
    <cellStyle name="Normal 8 2 7 3 2 2 6" xfId="35119"/>
    <cellStyle name="Normal 8 2 7 3 2 3" xfId="20224"/>
    <cellStyle name="Normal 8 2 7 3 2 3 2" xfId="38848"/>
    <cellStyle name="Normal 8 2 7 3 2 4" xfId="25039"/>
    <cellStyle name="Normal 8 2 7 3 2 4 2" xfId="43653"/>
    <cellStyle name="Normal 8 2 7 3 2 5" xfId="29323"/>
    <cellStyle name="Normal 8 2 7 3 2 5 2" xfId="47937"/>
    <cellStyle name="Normal 8 2 7 3 2 6" xfId="11060"/>
    <cellStyle name="Normal 8 2 7 3 2 7" xfId="33606"/>
    <cellStyle name="Normal 8 2 7 3 3" xfId="9546"/>
    <cellStyle name="Normal 8 2 7 3 3 2" xfId="23090"/>
    <cellStyle name="Normal 8 2 7 3 3 2 2" xfId="41709"/>
    <cellStyle name="Normal 8 2 7 3 3 3" xfId="27375"/>
    <cellStyle name="Normal 8 2 7 3 3 3 2" xfId="45989"/>
    <cellStyle name="Normal 8 2 7 3 3 4" xfId="31659"/>
    <cellStyle name="Normal 8 2 7 3 3 4 2" xfId="50273"/>
    <cellStyle name="Normal 8 2 7 3 3 5" xfId="12573"/>
    <cellStyle name="Normal 8 2 7 3 3 6" xfId="35118"/>
    <cellStyle name="Normal 8 2 7 3 4" xfId="20223"/>
    <cellStyle name="Normal 8 2 7 3 4 2" xfId="38847"/>
    <cellStyle name="Normal 8 2 7 3 5" xfId="25038"/>
    <cellStyle name="Normal 8 2 7 3 5 2" xfId="43652"/>
    <cellStyle name="Normal 8 2 7 3 6" xfId="29322"/>
    <cellStyle name="Normal 8 2 7 3 6 2" xfId="47936"/>
    <cellStyle name="Normal 8 2 7 3 7" xfId="11059"/>
    <cellStyle name="Normal 8 2 7 3 8" xfId="33605"/>
    <cellStyle name="Normal 8 2 7 4" xfId="3394"/>
    <cellStyle name="Normal 8 2 7 4 2" xfId="3395"/>
    <cellStyle name="Normal 8 2 7 4 2 2" xfId="9549"/>
    <cellStyle name="Normal 8 2 7 4 2 2 2" xfId="23093"/>
    <cellStyle name="Normal 8 2 7 4 2 2 2 2" xfId="41712"/>
    <cellStyle name="Normal 8 2 7 4 2 2 3" xfId="27378"/>
    <cellStyle name="Normal 8 2 7 4 2 2 3 2" xfId="45992"/>
    <cellStyle name="Normal 8 2 7 4 2 2 4" xfId="31662"/>
    <cellStyle name="Normal 8 2 7 4 2 2 4 2" xfId="50276"/>
    <cellStyle name="Normal 8 2 7 4 2 2 5" xfId="12576"/>
    <cellStyle name="Normal 8 2 7 4 2 2 6" xfId="35121"/>
    <cellStyle name="Normal 8 2 7 4 2 3" xfId="20226"/>
    <cellStyle name="Normal 8 2 7 4 2 3 2" xfId="38850"/>
    <cellStyle name="Normal 8 2 7 4 2 4" xfId="25041"/>
    <cellStyle name="Normal 8 2 7 4 2 4 2" xfId="43655"/>
    <cellStyle name="Normal 8 2 7 4 2 5" xfId="29325"/>
    <cellStyle name="Normal 8 2 7 4 2 5 2" xfId="47939"/>
    <cellStyle name="Normal 8 2 7 4 2 6" xfId="11062"/>
    <cellStyle name="Normal 8 2 7 4 2 7" xfId="33608"/>
    <cellStyle name="Normal 8 2 7 4 3" xfId="9548"/>
    <cellStyle name="Normal 8 2 7 4 3 2" xfId="23092"/>
    <cellStyle name="Normal 8 2 7 4 3 2 2" xfId="41711"/>
    <cellStyle name="Normal 8 2 7 4 3 3" xfId="27377"/>
    <cellStyle name="Normal 8 2 7 4 3 3 2" xfId="45991"/>
    <cellStyle name="Normal 8 2 7 4 3 4" xfId="31661"/>
    <cellStyle name="Normal 8 2 7 4 3 4 2" xfId="50275"/>
    <cellStyle name="Normal 8 2 7 4 3 5" xfId="12575"/>
    <cellStyle name="Normal 8 2 7 4 3 6" xfId="35120"/>
    <cellStyle name="Normal 8 2 7 4 4" xfId="20225"/>
    <cellStyle name="Normal 8 2 7 4 4 2" xfId="38849"/>
    <cellStyle name="Normal 8 2 7 4 5" xfId="25040"/>
    <cellStyle name="Normal 8 2 7 4 5 2" xfId="43654"/>
    <cellStyle name="Normal 8 2 7 4 6" xfId="29324"/>
    <cellStyle name="Normal 8 2 7 4 6 2" xfId="47938"/>
    <cellStyle name="Normal 8 2 7 4 7" xfId="11061"/>
    <cellStyle name="Normal 8 2 7 4 8" xfId="33607"/>
    <cellStyle name="Normal 8 2 7 5" xfId="3396"/>
    <cellStyle name="Normal 8 2 7 5 2" xfId="9550"/>
    <cellStyle name="Normal 8 2 7 5 2 2" xfId="23094"/>
    <cellStyle name="Normal 8 2 7 5 2 2 2" xfId="41713"/>
    <cellStyle name="Normal 8 2 7 5 2 3" xfId="27379"/>
    <cellStyle name="Normal 8 2 7 5 2 3 2" xfId="45993"/>
    <cellStyle name="Normal 8 2 7 5 2 4" xfId="31663"/>
    <cellStyle name="Normal 8 2 7 5 2 4 2" xfId="50277"/>
    <cellStyle name="Normal 8 2 7 5 2 5" xfId="12577"/>
    <cellStyle name="Normal 8 2 7 5 2 6" xfId="35122"/>
    <cellStyle name="Normal 8 2 7 5 3" xfId="20227"/>
    <cellStyle name="Normal 8 2 7 5 3 2" xfId="38851"/>
    <cellStyle name="Normal 8 2 7 5 4" xfId="25042"/>
    <cellStyle name="Normal 8 2 7 5 4 2" xfId="43656"/>
    <cellStyle name="Normal 8 2 7 5 5" xfId="29326"/>
    <cellStyle name="Normal 8 2 7 5 5 2" xfId="47940"/>
    <cellStyle name="Normal 8 2 7 5 6" xfId="11063"/>
    <cellStyle name="Normal 8 2 7 5 7" xfId="33609"/>
    <cellStyle name="Normal 8 2 7 6" xfId="9543"/>
    <cellStyle name="Normal 8 2 7 6 2" xfId="23087"/>
    <cellStyle name="Normal 8 2 7 6 2 2" xfId="41706"/>
    <cellStyle name="Normal 8 2 7 6 3" xfId="27372"/>
    <cellStyle name="Normal 8 2 7 6 3 2" xfId="45986"/>
    <cellStyle name="Normal 8 2 7 6 4" xfId="31656"/>
    <cellStyle name="Normal 8 2 7 6 4 2" xfId="50270"/>
    <cellStyle name="Normal 8 2 7 6 5" xfId="12570"/>
    <cellStyle name="Normal 8 2 7 6 6" xfId="35115"/>
    <cellStyle name="Normal 8 2 7 7" xfId="20220"/>
    <cellStyle name="Normal 8 2 7 7 2" xfId="38844"/>
    <cellStyle name="Normal 8 2 7 8" xfId="25035"/>
    <cellStyle name="Normal 8 2 7 8 2" xfId="43649"/>
    <cellStyle name="Normal 8 2 7 9" xfId="29319"/>
    <cellStyle name="Normal 8 2 7 9 2" xfId="47933"/>
    <cellStyle name="Normal 8 2 8" xfId="3397"/>
    <cellStyle name="Normal 8 2 8 2" xfId="3398"/>
    <cellStyle name="Normal 8 2 8 2 2" xfId="9552"/>
    <cellStyle name="Normal 8 2 8 2 2 2" xfId="23096"/>
    <cellStyle name="Normal 8 2 8 2 2 2 2" xfId="41715"/>
    <cellStyle name="Normal 8 2 8 2 2 3" xfId="27381"/>
    <cellStyle name="Normal 8 2 8 2 2 3 2" xfId="45995"/>
    <cellStyle name="Normal 8 2 8 2 2 4" xfId="31665"/>
    <cellStyle name="Normal 8 2 8 2 2 4 2" xfId="50279"/>
    <cellStyle name="Normal 8 2 8 2 2 5" xfId="12579"/>
    <cellStyle name="Normal 8 2 8 2 2 6" xfId="35124"/>
    <cellStyle name="Normal 8 2 8 2 3" xfId="20229"/>
    <cellStyle name="Normal 8 2 8 2 3 2" xfId="38853"/>
    <cellStyle name="Normal 8 2 8 2 4" xfId="25044"/>
    <cellStyle name="Normal 8 2 8 2 4 2" xfId="43658"/>
    <cellStyle name="Normal 8 2 8 2 5" xfId="29328"/>
    <cellStyle name="Normal 8 2 8 2 5 2" xfId="47942"/>
    <cellStyle name="Normal 8 2 8 2 6" xfId="11065"/>
    <cellStyle name="Normal 8 2 8 2 7" xfId="33611"/>
    <cellStyle name="Normal 8 2 8 3" xfId="9551"/>
    <cellStyle name="Normal 8 2 8 3 2" xfId="23095"/>
    <cellStyle name="Normal 8 2 8 3 2 2" xfId="41714"/>
    <cellStyle name="Normal 8 2 8 3 3" xfId="27380"/>
    <cellStyle name="Normal 8 2 8 3 3 2" xfId="45994"/>
    <cellStyle name="Normal 8 2 8 3 4" xfId="31664"/>
    <cellStyle name="Normal 8 2 8 3 4 2" xfId="50278"/>
    <cellStyle name="Normal 8 2 8 3 5" xfId="12578"/>
    <cellStyle name="Normal 8 2 8 3 6" xfId="35123"/>
    <cellStyle name="Normal 8 2 8 4" xfId="20228"/>
    <cellStyle name="Normal 8 2 8 4 2" xfId="38852"/>
    <cellStyle name="Normal 8 2 8 5" xfId="25043"/>
    <cellStyle name="Normal 8 2 8 5 2" xfId="43657"/>
    <cellStyle name="Normal 8 2 8 6" xfId="29327"/>
    <cellStyle name="Normal 8 2 8 6 2" xfId="47941"/>
    <cellStyle name="Normal 8 2 8 7" xfId="11064"/>
    <cellStyle name="Normal 8 2 8 8" xfId="33610"/>
    <cellStyle name="Normal 8 2 9" xfId="3399"/>
    <cellStyle name="Normal 8 2 9 2" xfId="3400"/>
    <cellStyle name="Normal 8 2 9 2 2" xfId="9554"/>
    <cellStyle name="Normal 8 2 9 2 2 2" xfId="23098"/>
    <cellStyle name="Normal 8 2 9 2 2 2 2" xfId="41717"/>
    <cellStyle name="Normal 8 2 9 2 2 3" xfId="27383"/>
    <cellStyle name="Normal 8 2 9 2 2 3 2" xfId="45997"/>
    <cellStyle name="Normal 8 2 9 2 2 4" xfId="31667"/>
    <cellStyle name="Normal 8 2 9 2 2 4 2" xfId="50281"/>
    <cellStyle name="Normal 8 2 9 2 2 5" xfId="12581"/>
    <cellStyle name="Normal 8 2 9 2 2 6" xfId="35126"/>
    <cellStyle name="Normal 8 2 9 2 3" xfId="20231"/>
    <cellStyle name="Normal 8 2 9 2 3 2" xfId="38855"/>
    <cellStyle name="Normal 8 2 9 2 4" xfId="25046"/>
    <cellStyle name="Normal 8 2 9 2 4 2" xfId="43660"/>
    <cellStyle name="Normal 8 2 9 2 5" xfId="29330"/>
    <cellStyle name="Normal 8 2 9 2 5 2" xfId="47944"/>
    <cellStyle name="Normal 8 2 9 2 6" xfId="11067"/>
    <cellStyle name="Normal 8 2 9 2 7" xfId="33613"/>
    <cellStyle name="Normal 8 2 9 3" xfId="9553"/>
    <cellStyle name="Normal 8 2 9 3 2" xfId="23097"/>
    <cellStyle name="Normal 8 2 9 3 2 2" xfId="41716"/>
    <cellStyle name="Normal 8 2 9 3 3" xfId="27382"/>
    <cellStyle name="Normal 8 2 9 3 3 2" xfId="45996"/>
    <cellStyle name="Normal 8 2 9 3 4" xfId="31666"/>
    <cellStyle name="Normal 8 2 9 3 4 2" xfId="50280"/>
    <cellStyle name="Normal 8 2 9 3 5" xfId="12580"/>
    <cellStyle name="Normal 8 2 9 3 6" xfId="35125"/>
    <cellStyle name="Normal 8 2 9 4" xfId="20230"/>
    <cellStyle name="Normal 8 2 9 4 2" xfId="38854"/>
    <cellStyle name="Normal 8 2 9 5" xfId="25045"/>
    <cellStyle name="Normal 8 2 9 5 2" xfId="43659"/>
    <cellStyle name="Normal 8 2 9 6" xfId="29329"/>
    <cellStyle name="Normal 8 2 9 6 2" xfId="47943"/>
    <cellStyle name="Normal 8 2 9 7" xfId="11066"/>
    <cellStyle name="Normal 8 2 9 8" xfId="33612"/>
    <cellStyle name="Normal 8 3" xfId="135"/>
    <cellStyle name="Normal 8 3 10" xfId="11068"/>
    <cellStyle name="Normal 8 3 11" xfId="33614"/>
    <cellStyle name="Normal 8 3 2" xfId="188"/>
    <cellStyle name="Normal 8 3 2 2" xfId="253"/>
    <cellStyle name="Normal 8 3 2 2 2" xfId="388"/>
    <cellStyle name="Normal 8 3 2 2 2 2" xfId="3404"/>
    <cellStyle name="Normal 8 3 2 2 2 2 2" xfId="12585"/>
    <cellStyle name="Normal 8 3 2 2 2 2 3" xfId="35130"/>
    <cellStyle name="Normal 8 3 2 2 2 3" xfId="9558"/>
    <cellStyle name="Normal 8 3 2 2 2 3 2" xfId="19141"/>
    <cellStyle name="Normal 8 3 2 2 2 3 3" xfId="37765"/>
    <cellStyle name="Normal 8 3 2 2 2 4" xfId="25050"/>
    <cellStyle name="Normal 8 3 2 2 2 4 2" xfId="43664"/>
    <cellStyle name="Normal 8 3 2 2 2 5" xfId="29334"/>
    <cellStyle name="Normal 8 3 2 2 2 5 2" xfId="47948"/>
    <cellStyle name="Normal 8 3 2 2 2 6" xfId="11071"/>
    <cellStyle name="Normal 8 3 2 2 2 7" xfId="33617"/>
    <cellStyle name="Normal 8 3 2 2 3" xfId="3403"/>
    <cellStyle name="Normal 8 3 2 2 3 2" xfId="23101"/>
    <cellStyle name="Normal 8 3 2 2 3 2 2" xfId="41720"/>
    <cellStyle name="Normal 8 3 2 2 3 3" xfId="27386"/>
    <cellStyle name="Normal 8 3 2 2 3 3 2" xfId="46000"/>
    <cellStyle name="Normal 8 3 2 2 3 4" xfId="31670"/>
    <cellStyle name="Normal 8 3 2 2 3 4 2" xfId="50284"/>
    <cellStyle name="Normal 8 3 2 2 3 5" xfId="12584"/>
    <cellStyle name="Normal 8 3 2 2 3 6" xfId="35129"/>
    <cellStyle name="Normal 8 3 2 2 4" xfId="9557"/>
    <cellStyle name="Normal 8 3 2 2 4 2" xfId="20234"/>
    <cellStyle name="Normal 8 3 2 2 4 3" xfId="38858"/>
    <cellStyle name="Normal 8 3 2 2 5" xfId="25049"/>
    <cellStyle name="Normal 8 3 2 2 5 2" xfId="43663"/>
    <cellStyle name="Normal 8 3 2 2 6" xfId="29333"/>
    <cellStyle name="Normal 8 3 2 2 6 2" xfId="47947"/>
    <cellStyle name="Normal 8 3 2 2 7" xfId="11070"/>
    <cellStyle name="Normal 8 3 2 2 8" xfId="33616"/>
    <cellStyle name="Normal 8 3 2 3" xfId="342"/>
    <cellStyle name="Normal 8 3 2 3 2" xfId="3405"/>
    <cellStyle name="Normal 8 3 2 3 2 2" xfId="12586"/>
    <cellStyle name="Normal 8 3 2 3 2 3" xfId="35131"/>
    <cellStyle name="Normal 8 3 2 3 3" xfId="9559"/>
    <cellStyle name="Normal 8 3 2 3 3 2" xfId="19142"/>
    <cellStyle name="Normal 8 3 2 3 3 3" xfId="37766"/>
    <cellStyle name="Normal 8 3 2 3 4" xfId="25051"/>
    <cellStyle name="Normal 8 3 2 3 4 2" xfId="43665"/>
    <cellStyle name="Normal 8 3 2 3 5" xfId="29335"/>
    <cellStyle name="Normal 8 3 2 3 5 2" xfId="47949"/>
    <cellStyle name="Normal 8 3 2 3 6" xfId="11072"/>
    <cellStyle name="Normal 8 3 2 3 7" xfId="33618"/>
    <cellStyle name="Normal 8 3 2 4" xfId="3402"/>
    <cellStyle name="Normal 8 3 2 4 2" xfId="23100"/>
    <cellStyle name="Normal 8 3 2 4 2 2" xfId="41719"/>
    <cellStyle name="Normal 8 3 2 4 3" xfId="27385"/>
    <cellStyle name="Normal 8 3 2 4 3 2" xfId="45999"/>
    <cellStyle name="Normal 8 3 2 4 4" xfId="31669"/>
    <cellStyle name="Normal 8 3 2 4 4 2" xfId="50283"/>
    <cellStyle name="Normal 8 3 2 4 5" xfId="12583"/>
    <cellStyle name="Normal 8 3 2 4 6" xfId="35128"/>
    <cellStyle name="Normal 8 3 2 5" xfId="9556"/>
    <cellStyle name="Normal 8 3 2 5 2" xfId="20233"/>
    <cellStyle name="Normal 8 3 2 5 3" xfId="38857"/>
    <cellStyle name="Normal 8 3 2 6" xfId="25048"/>
    <cellStyle name="Normal 8 3 2 6 2" xfId="43662"/>
    <cellStyle name="Normal 8 3 2 7" xfId="29332"/>
    <cellStyle name="Normal 8 3 2 7 2" xfId="47946"/>
    <cellStyle name="Normal 8 3 2 8" xfId="11069"/>
    <cellStyle name="Normal 8 3 2 9" xfId="33615"/>
    <cellStyle name="Normal 8 3 3" xfId="229"/>
    <cellStyle name="Normal 8 3 3 2" xfId="343"/>
    <cellStyle name="Normal 8 3 3 2 2" xfId="3407"/>
    <cellStyle name="Normal 8 3 3 2 2 2" xfId="23103"/>
    <cellStyle name="Normal 8 3 3 2 2 2 2" xfId="41722"/>
    <cellStyle name="Normal 8 3 3 2 2 3" xfId="27388"/>
    <cellStyle name="Normal 8 3 3 2 2 3 2" xfId="46002"/>
    <cellStyle name="Normal 8 3 3 2 2 4" xfId="31672"/>
    <cellStyle name="Normal 8 3 3 2 2 4 2" xfId="50286"/>
    <cellStyle name="Normal 8 3 3 2 2 5" xfId="12588"/>
    <cellStyle name="Normal 8 3 3 2 2 6" xfId="35133"/>
    <cellStyle name="Normal 8 3 3 2 3" xfId="9561"/>
    <cellStyle name="Normal 8 3 3 2 3 2" xfId="20236"/>
    <cellStyle name="Normal 8 3 3 2 3 3" xfId="38860"/>
    <cellStyle name="Normal 8 3 3 2 4" xfId="25053"/>
    <cellStyle name="Normal 8 3 3 2 4 2" xfId="43667"/>
    <cellStyle name="Normal 8 3 3 2 5" xfId="29337"/>
    <cellStyle name="Normal 8 3 3 2 5 2" xfId="47951"/>
    <cellStyle name="Normal 8 3 3 2 6" xfId="11074"/>
    <cellStyle name="Normal 8 3 3 2 7" xfId="33620"/>
    <cellStyle name="Normal 8 3 3 3" xfId="3406"/>
    <cellStyle name="Normal 8 3 3 3 2" xfId="23102"/>
    <cellStyle name="Normal 8 3 3 3 2 2" xfId="41721"/>
    <cellStyle name="Normal 8 3 3 3 3" xfId="27387"/>
    <cellStyle name="Normal 8 3 3 3 3 2" xfId="46001"/>
    <cellStyle name="Normal 8 3 3 3 4" xfId="31671"/>
    <cellStyle name="Normal 8 3 3 3 4 2" xfId="50285"/>
    <cellStyle name="Normal 8 3 3 3 5" xfId="12587"/>
    <cellStyle name="Normal 8 3 3 3 6" xfId="35132"/>
    <cellStyle name="Normal 8 3 3 4" xfId="9560"/>
    <cellStyle name="Normal 8 3 3 4 2" xfId="20235"/>
    <cellStyle name="Normal 8 3 3 4 3" xfId="38859"/>
    <cellStyle name="Normal 8 3 3 5" xfId="25052"/>
    <cellStyle name="Normal 8 3 3 5 2" xfId="43666"/>
    <cellStyle name="Normal 8 3 3 6" xfId="29336"/>
    <cellStyle name="Normal 8 3 3 6 2" xfId="47950"/>
    <cellStyle name="Normal 8 3 3 7" xfId="11073"/>
    <cellStyle name="Normal 8 3 3 8" xfId="33619"/>
    <cellStyle name="Normal 8 3 4" xfId="341"/>
    <cellStyle name="Normal 8 3 4 2" xfId="3409"/>
    <cellStyle name="Normal 8 3 4 2 2" xfId="9563"/>
    <cellStyle name="Normal 8 3 4 2 2 2" xfId="23105"/>
    <cellStyle name="Normal 8 3 4 2 2 2 2" xfId="41724"/>
    <cellStyle name="Normal 8 3 4 2 2 3" xfId="27390"/>
    <cellStyle name="Normal 8 3 4 2 2 3 2" xfId="46004"/>
    <cellStyle name="Normal 8 3 4 2 2 4" xfId="31674"/>
    <cellStyle name="Normal 8 3 4 2 2 4 2" xfId="50288"/>
    <cellStyle name="Normal 8 3 4 2 2 5" xfId="12590"/>
    <cellStyle name="Normal 8 3 4 2 2 6" xfId="35135"/>
    <cellStyle name="Normal 8 3 4 2 3" xfId="20238"/>
    <cellStyle name="Normal 8 3 4 2 3 2" xfId="38862"/>
    <cellStyle name="Normal 8 3 4 2 4" xfId="25055"/>
    <cellStyle name="Normal 8 3 4 2 4 2" xfId="43669"/>
    <cellStyle name="Normal 8 3 4 2 5" xfId="29339"/>
    <cellStyle name="Normal 8 3 4 2 5 2" xfId="47953"/>
    <cellStyle name="Normal 8 3 4 2 6" xfId="11076"/>
    <cellStyle name="Normal 8 3 4 2 7" xfId="33622"/>
    <cellStyle name="Normal 8 3 4 3" xfId="3408"/>
    <cellStyle name="Normal 8 3 4 3 2" xfId="23104"/>
    <cellStyle name="Normal 8 3 4 3 2 2" xfId="41723"/>
    <cellStyle name="Normal 8 3 4 3 3" xfId="27389"/>
    <cellStyle name="Normal 8 3 4 3 3 2" xfId="46003"/>
    <cellStyle name="Normal 8 3 4 3 4" xfId="31673"/>
    <cellStyle name="Normal 8 3 4 3 4 2" xfId="50287"/>
    <cellStyle name="Normal 8 3 4 3 5" xfId="12589"/>
    <cellStyle name="Normal 8 3 4 3 6" xfId="35134"/>
    <cellStyle name="Normal 8 3 4 4" xfId="9562"/>
    <cellStyle name="Normal 8 3 4 4 2" xfId="20237"/>
    <cellStyle name="Normal 8 3 4 4 3" xfId="38861"/>
    <cellStyle name="Normal 8 3 4 5" xfId="25054"/>
    <cellStyle name="Normal 8 3 4 5 2" xfId="43668"/>
    <cellStyle name="Normal 8 3 4 6" xfId="29338"/>
    <cellStyle name="Normal 8 3 4 6 2" xfId="47952"/>
    <cellStyle name="Normal 8 3 4 7" xfId="11075"/>
    <cellStyle name="Normal 8 3 4 8" xfId="33621"/>
    <cellStyle name="Normal 8 3 5" xfId="3410"/>
    <cellStyle name="Normal 8 3 5 2" xfId="9564"/>
    <cellStyle name="Normal 8 3 5 2 2" xfId="23106"/>
    <cellStyle name="Normal 8 3 5 2 2 2" xfId="41725"/>
    <cellStyle name="Normal 8 3 5 2 3" xfId="27391"/>
    <cellStyle name="Normal 8 3 5 2 3 2" xfId="46005"/>
    <cellStyle name="Normal 8 3 5 2 4" xfId="31675"/>
    <cellStyle name="Normal 8 3 5 2 4 2" xfId="50289"/>
    <cellStyle name="Normal 8 3 5 2 5" xfId="12591"/>
    <cellStyle name="Normal 8 3 5 2 6" xfId="35136"/>
    <cellStyle name="Normal 8 3 5 3" xfId="20239"/>
    <cellStyle name="Normal 8 3 5 3 2" xfId="38863"/>
    <cellStyle name="Normal 8 3 5 4" xfId="25056"/>
    <cellStyle name="Normal 8 3 5 4 2" xfId="43670"/>
    <cellStyle name="Normal 8 3 5 5" xfId="29340"/>
    <cellStyle name="Normal 8 3 5 5 2" xfId="47954"/>
    <cellStyle name="Normal 8 3 5 6" xfId="11077"/>
    <cellStyle name="Normal 8 3 5 7" xfId="33623"/>
    <cellStyle name="Normal 8 3 6" xfId="3401"/>
    <cellStyle name="Normal 8 3 6 2" xfId="23099"/>
    <cellStyle name="Normal 8 3 6 2 2" xfId="41718"/>
    <cellStyle name="Normal 8 3 6 3" xfId="27384"/>
    <cellStyle name="Normal 8 3 6 3 2" xfId="45998"/>
    <cellStyle name="Normal 8 3 6 4" xfId="31668"/>
    <cellStyle name="Normal 8 3 6 4 2" xfId="50282"/>
    <cellStyle name="Normal 8 3 6 5" xfId="12582"/>
    <cellStyle name="Normal 8 3 6 6" xfId="35127"/>
    <cellStyle name="Normal 8 3 7" xfId="9555"/>
    <cellStyle name="Normal 8 3 7 2" xfId="20232"/>
    <cellStyle name="Normal 8 3 7 3" xfId="38856"/>
    <cellStyle name="Normal 8 3 8" xfId="25047"/>
    <cellStyle name="Normal 8 3 8 2" xfId="43661"/>
    <cellStyle name="Normal 8 3 9" xfId="29331"/>
    <cellStyle name="Normal 8 3 9 2" xfId="47945"/>
    <cellStyle name="Normal 8 4" xfId="148"/>
    <cellStyle name="Normal 8 4 10" xfId="11078"/>
    <cellStyle name="Normal 8 4 11" xfId="33624"/>
    <cellStyle name="Normal 8 4 2" xfId="230"/>
    <cellStyle name="Normal 8 4 2 2" xfId="345"/>
    <cellStyle name="Normal 8 4 2 2 2" xfId="3413"/>
    <cellStyle name="Normal 8 4 2 2 2 2" xfId="23109"/>
    <cellStyle name="Normal 8 4 2 2 2 2 2" xfId="41728"/>
    <cellStyle name="Normal 8 4 2 2 2 3" xfId="27394"/>
    <cellStyle name="Normal 8 4 2 2 2 3 2" xfId="46008"/>
    <cellStyle name="Normal 8 4 2 2 2 4" xfId="31678"/>
    <cellStyle name="Normal 8 4 2 2 2 4 2" xfId="50292"/>
    <cellStyle name="Normal 8 4 2 2 2 5" xfId="12594"/>
    <cellStyle name="Normal 8 4 2 2 2 6" xfId="35139"/>
    <cellStyle name="Normal 8 4 2 2 3" xfId="9567"/>
    <cellStyle name="Normal 8 4 2 2 3 2" xfId="20242"/>
    <cellStyle name="Normal 8 4 2 2 3 3" xfId="38866"/>
    <cellStyle name="Normal 8 4 2 2 4" xfId="25059"/>
    <cellStyle name="Normal 8 4 2 2 4 2" xfId="43673"/>
    <cellStyle name="Normal 8 4 2 2 5" xfId="29343"/>
    <cellStyle name="Normal 8 4 2 2 5 2" xfId="47957"/>
    <cellStyle name="Normal 8 4 2 2 6" xfId="11080"/>
    <cellStyle name="Normal 8 4 2 2 7" xfId="33626"/>
    <cellStyle name="Normal 8 4 2 3" xfId="3412"/>
    <cellStyle name="Normal 8 4 2 3 2" xfId="23108"/>
    <cellStyle name="Normal 8 4 2 3 2 2" xfId="41727"/>
    <cellStyle name="Normal 8 4 2 3 3" xfId="27393"/>
    <cellStyle name="Normal 8 4 2 3 3 2" xfId="46007"/>
    <cellStyle name="Normal 8 4 2 3 4" xfId="31677"/>
    <cellStyle name="Normal 8 4 2 3 4 2" xfId="50291"/>
    <cellStyle name="Normal 8 4 2 3 5" xfId="12593"/>
    <cellStyle name="Normal 8 4 2 3 6" xfId="35138"/>
    <cellStyle name="Normal 8 4 2 4" xfId="9566"/>
    <cellStyle name="Normal 8 4 2 4 2" xfId="20241"/>
    <cellStyle name="Normal 8 4 2 4 3" xfId="38865"/>
    <cellStyle name="Normal 8 4 2 5" xfId="25058"/>
    <cellStyle name="Normal 8 4 2 5 2" xfId="43672"/>
    <cellStyle name="Normal 8 4 2 6" xfId="29342"/>
    <cellStyle name="Normal 8 4 2 6 2" xfId="47956"/>
    <cellStyle name="Normal 8 4 2 7" xfId="11079"/>
    <cellStyle name="Normal 8 4 2 8" xfId="33625"/>
    <cellStyle name="Normal 8 4 3" xfId="344"/>
    <cellStyle name="Normal 8 4 3 2" xfId="3415"/>
    <cellStyle name="Normal 8 4 3 2 2" xfId="9569"/>
    <cellStyle name="Normal 8 4 3 2 2 2" xfId="23111"/>
    <cellStyle name="Normal 8 4 3 2 2 2 2" xfId="41730"/>
    <cellStyle name="Normal 8 4 3 2 2 3" xfId="27396"/>
    <cellStyle name="Normal 8 4 3 2 2 3 2" xfId="46010"/>
    <cellStyle name="Normal 8 4 3 2 2 4" xfId="31680"/>
    <cellStyle name="Normal 8 4 3 2 2 4 2" xfId="50294"/>
    <cellStyle name="Normal 8 4 3 2 2 5" xfId="12596"/>
    <cellStyle name="Normal 8 4 3 2 2 6" xfId="35141"/>
    <cellStyle name="Normal 8 4 3 2 3" xfId="20244"/>
    <cellStyle name="Normal 8 4 3 2 3 2" xfId="38868"/>
    <cellStyle name="Normal 8 4 3 2 4" xfId="25061"/>
    <cellStyle name="Normal 8 4 3 2 4 2" xfId="43675"/>
    <cellStyle name="Normal 8 4 3 2 5" xfId="29345"/>
    <cellStyle name="Normal 8 4 3 2 5 2" xfId="47959"/>
    <cellStyle name="Normal 8 4 3 2 6" xfId="11082"/>
    <cellStyle name="Normal 8 4 3 2 7" xfId="33628"/>
    <cellStyle name="Normal 8 4 3 3" xfId="3414"/>
    <cellStyle name="Normal 8 4 3 3 2" xfId="23110"/>
    <cellStyle name="Normal 8 4 3 3 2 2" xfId="41729"/>
    <cellStyle name="Normal 8 4 3 3 3" xfId="27395"/>
    <cellStyle name="Normal 8 4 3 3 3 2" xfId="46009"/>
    <cellStyle name="Normal 8 4 3 3 4" xfId="31679"/>
    <cellStyle name="Normal 8 4 3 3 4 2" xfId="50293"/>
    <cellStyle name="Normal 8 4 3 3 5" xfId="12595"/>
    <cellStyle name="Normal 8 4 3 3 6" xfId="35140"/>
    <cellStyle name="Normal 8 4 3 4" xfId="9568"/>
    <cellStyle name="Normal 8 4 3 4 2" xfId="20243"/>
    <cellStyle name="Normal 8 4 3 4 3" xfId="38867"/>
    <cellStyle name="Normal 8 4 3 5" xfId="25060"/>
    <cellStyle name="Normal 8 4 3 5 2" xfId="43674"/>
    <cellStyle name="Normal 8 4 3 6" xfId="29344"/>
    <cellStyle name="Normal 8 4 3 6 2" xfId="47958"/>
    <cellStyle name="Normal 8 4 3 7" xfId="11081"/>
    <cellStyle name="Normal 8 4 3 8" xfId="33627"/>
    <cellStyle name="Normal 8 4 4" xfId="3416"/>
    <cellStyle name="Normal 8 4 4 2" xfId="3417"/>
    <cellStyle name="Normal 8 4 4 2 2" xfId="9571"/>
    <cellStyle name="Normal 8 4 4 2 2 2" xfId="23113"/>
    <cellStyle name="Normal 8 4 4 2 2 2 2" xfId="41732"/>
    <cellStyle name="Normal 8 4 4 2 2 3" xfId="27398"/>
    <cellStyle name="Normal 8 4 4 2 2 3 2" xfId="46012"/>
    <cellStyle name="Normal 8 4 4 2 2 4" xfId="31682"/>
    <cellStyle name="Normal 8 4 4 2 2 4 2" xfId="50296"/>
    <cellStyle name="Normal 8 4 4 2 2 5" xfId="12598"/>
    <cellStyle name="Normal 8 4 4 2 2 6" xfId="35143"/>
    <cellStyle name="Normal 8 4 4 2 3" xfId="20246"/>
    <cellStyle name="Normal 8 4 4 2 3 2" xfId="38870"/>
    <cellStyle name="Normal 8 4 4 2 4" xfId="25063"/>
    <cellStyle name="Normal 8 4 4 2 4 2" xfId="43677"/>
    <cellStyle name="Normal 8 4 4 2 5" xfId="29347"/>
    <cellStyle name="Normal 8 4 4 2 5 2" xfId="47961"/>
    <cellStyle name="Normal 8 4 4 2 6" xfId="11084"/>
    <cellStyle name="Normal 8 4 4 2 7" xfId="33630"/>
    <cellStyle name="Normal 8 4 4 3" xfId="9570"/>
    <cellStyle name="Normal 8 4 4 3 2" xfId="23112"/>
    <cellStyle name="Normal 8 4 4 3 2 2" xfId="41731"/>
    <cellStyle name="Normal 8 4 4 3 3" xfId="27397"/>
    <cellStyle name="Normal 8 4 4 3 3 2" xfId="46011"/>
    <cellStyle name="Normal 8 4 4 3 4" xfId="31681"/>
    <cellStyle name="Normal 8 4 4 3 4 2" xfId="50295"/>
    <cellStyle name="Normal 8 4 4 3 5" xfId="12597"/>
    <cellStyle name="Normal 8 4 4 3 6" xfId="35142"/>
    <cellStyle name="Normal 8 4 4 4" xfId="20245"/>
    <cellStyle name="Normal 8 4 4 4 2" xfId="38869"/>
    <cellStyle name="Normal 8 4 4 5" xfId="25062"/>
    <cellStyle name="Normal 8 4 4 5 2" xfId="43676"/>
    <cellStyle name="Normal 8 4 4 6" xfId="29346"/>
    <cellStyle name="Normal 8 4 4 6 2" xfId="47960"/>
    <cellStyle name="Normal 8 4 4 7" xfId="11083"/>
    <cellStyle name="Normal 8 4 4 8" xfId="33629"/>
    <cellStyle name="Normal 8 4 5" xfId="3418"/>
    <cellStyle name="Normal 8 4 5 2" xfId="9572"/>
    <cellStyle name="Normal 8 4 5 2 2" xfId="23114"/>
    <cellStyle name="Normal 8 4 5 2 2 2" xfId="41733"/>
    <cellStyle name="Normal 8 4 5 2 3" xfId="27399"/>
    <cellStyle name="Normal 8 4 5 2 3 2" xfId="46013"/>
    <cellStyle name="Normal 8 4 5 2 4" xfId="31683"/>
    <cellStyle name="Normal 8 4 5 2 4 2" xfId="50297"/>
    <cellStyle name="Normal 8 4 5 2 5" xfId="12599"/>
    <cellStyle name="Normal 8 4 5 2 6" xfId="35144"/>
    <cellStyle name="Normal 8 4 5 3" xfId="20247"/>
    <cellStyle name="Normal 8 4 5 3 2" xfId="38871"/>
    <cellStyle name="Normal 8 4 5 4" xfId="25064"/>
    <cellStyle name="Normal 8 4 5 4 2" xfId="43678"/>
    <cellStyle name="Normal 8 4 5 5" xfId="29348"/>
    <cellStyle name="Normal 8 4 5 5 2" xfId="47962"/>
    <cellStyle name="Normal 8 4 5 6" xfId="11085"/>
    <cellStyle name="Normal 8 4 5 7" xfId="33631"/>
    <cellStyle name="Normal 8 4 6" xfId="3411"/>
    <cellStyle name="Normal 8 4 6 2" xfId="23107"/>
    <cellStyle name="Normal 8 4 6 2 2" xfId="41726"/>
    <cellStyle name="Normal 8 4 6 3" xfId="27392"/>
    <cellStyle name="Normal 8 4 6 3 2" xfId="46006"/>
    <cellStyle name="Normal 8 4 6 4" xfId="31676"/>
    <cellStyle name="Normal 8 4 6 4 2" xfId="50290"/>
    <cellStyle name="Normal 8 4 6 5" xfId="12592"/>
    <cellStyle name="Normal 8 4 6 6" xfId="35137"/>
    <cellStyle name="Normal 8 4 7" xfId="9565"/>
    <cellStyle name="Normal 8 4 7 2" xfId="20240"/>
    <cellStyle name="Normal 8 4 7 3" xfId="38864"/>
    <cellStyle name="Normal 8 4 8" xfId="25057"/>
    <cellStyle name="Normal 8 4 8 2" xfId="43671"/>
    <cellStyle name="Normal 8 4 9" xfId="29341"/>
    <cellStyle name="Normal 8 4 9 2" xfId="47955"/>
    <cellStyle name="Normal 8 5" xfId="228"/>
    <cellStyle name="Normal 8 5 2" xfId="346"/>
    <cellStyle name="Normal 8 5 2 2" xfId="3421"/>
    <cellStyle name="Normal 8 5 2 3" xfId="3420"/>
    <cellStyle name="Normal 8 5 2 3 2" xfId="12601"/>
    <cellStyle name="Normal 8 5 2 3 3" xfId="35146"/>
    <cellStyle name="Normal 8 5 2 4" xfId="9574"/>
    <cellStyle name="Normal 8 5 2 4 2" xfId="19143"/>
    <cellStyle name="Normal 8 5 2 4 3" xfId="37767"/>
    <cellStyle name="Normal 8 5 2 5" xfId="25066"/>
    <cellStyle name="Normal 8 5 2 5 2" xfId="43680"/>
    <cellStyle name="Normal 8 5 2 6" xfId="29350"/>
    <cellStyle name="Normal 8 5 2 6 2" xfId="47964"/>
    <cellStyle name="Normal 8 5 2 7" xfId="11087"/>
    <cellStyle name="Normal 8 5 2 8" xfId="33633"/>
    <cellStyle name="Normal 8 5 3" xfId="3419"/>
    <cellStyle name="Normal 8 5 3 2" xfId="23115"/>
    <cellStyle name="Normal 8 5 3 2 2" xfId="41734"/>
    <cellStyle name="Normal 8 5 3 3" xfId="27400"/>
    <cellStyle name="Normal 8 5 3 3 2" xfId="46014"/>
    <cellStyle name="Normal 8 5 3 4" xfId="31684"/>
    <cellStyle name="Normal 8 5 3 4 2" xfId="50298"/>
    <cellStyle name="Normal 8 5 3 5" xfId="12600"/>
    <cellStyle name="Normal 8 5 3 6" xfId="35145"/>
    <cellStyle name="Normal 8 5 4" xfId="9573"/>
    <cellStyle name="Normal 8 5 4 2" xfId="20248"/>
    <cellStyle name="Normal 8 5 4 3" xfId="38872"/>
    <cellStyle name="Normal 8 5 5" xfId="25065"/>
    <cellStyle name="Normal 8 5 5 2" xfId="43679"/>
    <cellStyle name="Normal 8 5 6" xfId="29349"/>
    <cellStyle name="Normal 8 5 6 2" xfId="47963"/>
    <cellStyle name="Normal 8 5 7" xfId="11086"/>
    <cellStyle name="Normal 8 5 8" xfId="33632"/>
    <cellStyle name="Normal 8 6" xfId="340"/>
    <cellStyle name="Normal 8 6 2" xfId="3422"/>
    <cellStyle name="Normal 8 6 2 2" xfId="23116"/>
    <cellStyle name="Normal 8 6 2 2 2" xfId="41735"/>
    <cellStyle name="Normal 8 6 2 3" xfId="27401"/>
    <cellStyle name="Normal 8 6 2 3 2" xfId="46015"/>
    <cellStyle name="Normal 8 6 2 4" xfId="31685"/>
    <cellStyle name="Normal 8 6 2 4 2" xfId="50299"/>
    <cellStyle name="Normal 8 6 2 5" xfId="12602"/>
    <cellStyle name="Normal 8 6 2 6" xfId="35147"/>
    <cellStyle name="Normal 8 6 3" xfId="9575"/>
    <cellStyle name="Normal 8 6 3 2" xfId="20249"/>
    <cellStyle name="Normal 8 6 3 3" xfId="38873"/>
    <cellStyle name="Normal 8 6 4" xfId="25067"/>
    <cellStyle name="Normal 8 6 4 2" xfId="43681"/>
    <cellStyle name="Normal 8 6 5" xfId="29351"/>
    <cellStyle name="Normal 8 6 5 2" xfId="47965"/>
    <cellStyle name="Normal 8 6 6" xfId="11088"/>
    <cellStyle name="Normal 8 6 7" xfId="33634"/>
    <cellStyle name="Normal 8 7" xfId="3423"/>
    <cellStyle name="Normal 8 7 2" xfId="9576"/>
    <cellStyle name="Normal 8 7 2 2" xfId="23117"/>
    <cellStyle name="Normal 8 7 2 2 2" xfId="41736"/>
    <cellStyle name="Normal 8 7 2 3" xfId="27402"/>
    <cellStyle name="Normal 8 7 2 3 2" xfId="46016"/>
    <cellStyle name="Normal 8 7 2 4" xfId="31686"/>
    <cellStyle name="Normal 8 7 2 4 2" xfId="50300"/>
    <cellStyle name="Normal 8 7 2 5" xfId="12603"/>
    <cellStyle name="Normal 8 7 2 6" xfId="35148"/>
    <cellStyle name="Normal 8 7 3" xfId="20250"/>
    <cellStyle name="Normal 8 7 3 2" xfId="38874"/>
    <cellStyle name="Normal 8 7 4" xfId="25068"/>
    <cellStyle name="Normal 8 7 4 2" xfId="43682"/>
    <cellStyle name="Normal 8 7 5" xfId="29352"/>
    <cellStyle name="Normal 8 7 5 2" xfId="47966"/>
    <cellStyle name="Normal 8 7 6" xfId="11089"/>
    <cellStyle name="Normal 8 7 7" xfId="33635"/>
    <cellStyle name="Normal 8 8" xfId="3424"/>
    <cellStyle name="Normal 8 8 2" xfId="9577"/>
    <cellStyle name="Normal 8 8 2 2" xfId="23118"/>
    <cellStyle name="Normal 8 8 2 2 2" xfId="41737"/>
    <cellStyle name="Normal 8 8 2 3" xfId="27403"/>
    <cellStyle name="Normal 8 8 2 3 2" xfId="46017"/>
    <cellStyle name="Normal 8 8 2 4" xfId="31687"/>
    <cellStyle name="Normal 8 8 2 4 2" xfId="50301"/>
    <cellStyle name="Normal 8 8 2 5" xfId="12604"/>
    <cellStyle name="Normal 8 8 2 6" xfId="35149"/>
    <cellStyle name="Normal 8 8 3" xfId="20251"/>
    <cellStyle name="Normal 8 8 3 2" xfId="38875"/>
    <cellStyle name="Normal 8 8 4" xfId="25069"/>
    <cellStyle name="Normal 8 8 4 2" xfId="43683"/>
    <cellStyle name="Normal 8 8 5" xfId="29353"/>
    <cellStyle name="Normal 8 8 5 2" xfId="47967"/>
    <cellStyle name="Normal 8 8 6" xfId="11090"/>
    <cellStyle name="Normal 8 8 7" xfId="33636"/>
    <cellStyle name="Normal 8 9" xfId="3425"/>
    <cellStyle name="Normal 8 9 2" xfId="9578"/>
    <cellStyle name="Normal 8 9 2 2" xfId="23119"/>
    <cellStyle name="Normal 8 9 2 2 2" xfId="41738"/>
    <cellStyle name="Normal 8 9 2 3" xfId="27404"/>
    <cellStyle name="Normal 8 9 2 3 2" xfId="46018"/>
    <cellStyle name="Normal 8 9 2 4" xfId="31688"/>
    <cellStyle name="Normal 8 9 2 4 2" xfId="50302"/>
    <cellStyle name="Normal 8 9 2 5" xfId="12605"/>
    <cellStyle name="Normal 8 9 2 6" xfId="35150"/>
    <cellStyle name="Normal 8 9 3" xfId="20252"/>
    <cellStyle name="Normal 8 9 3 2" xfId="38876"/>
    <cellStyle name="Normal 8 9 4" xfId="25070"/>
    <cellStyle name="Normal 8 9 4 2" xfId="43684"/>
    <cellStyle name="Normal 8 9 5" xfId="29354"/>
    <cellStyle name="Normal 8 9 5 2" xfId="47968"/>
    <cellStyle name="Normal 8 9 6" xfId="11091"/>
    <cellStyle name="Normal 8 9 7" xfId="33637"/>
    <cellStyle name="Normal 9" xfId="118"/>
    <cellStyle name="Normal 9 10" xfId="3427"/>
    <cellStyle name="Normal 9 10 2" xfId="3428"/>
    <cellStyle name="Normal 9 10 2 2" xfId="9581"/>
    <cellStyle name="Normal 9 10 2 2 2" xfId="23122"/>
    <cellStyle name="Normal 9 10 2 2 2 2" xfId="41741"/>
    <cellStyle name="Normal 9 10 2 2 3" xfId="27407"/>
    <cellStyle name="Normal 9 10 2 2 3 2" xfId="46021"/>
    <cellStyle name="Normal 9 10 2 2 4" xfId="31691"/>
    <cellStyle name="Normal 9 10 2 2 4 2" xfId="50305"/>
    <cellStyle name="Normal 9 10 2 2 5" xfId="12608"/>
    <cellStyle name="Normal 9 10 2 2 6" xfId="35153"/>
    <cellStyle name="Normal 9 10 2 3" xfId="20255"/>
    <cellStyle name="Normal 9 10 2 3 2" xfId="38879"/>
    <cellStyle name="Normal 9 10 2 4" xfId="25073"/>
    <cellStyle name="Normal 9 10 2 4 2" xfId="43687"/>
    <cellStyle name="Normal 9 10 2 5" xfId="29357"/>
    <cellStyle name="Normal 9 10 2 5 2" xfId="47971"/>
    <cellStyle name="Normal 9 10 2 6" xfId="11094"/>
    <cellStyle name="Normal 9 10 2 7" xfId="33640"/>
    <cellStyle name="Normal 9 10 3" xfId="9580"/>
    <cellStyle name="Normal 9 10 3 2" xfId="23121"/>
    <cellStyle name="Normal 9 10 3 2 2" xfId="41740"/>
    <cellStyle name="Normal 9 10 3 3" xfId="27406"/>
    <cellStyle name="Normal 9 10 3 3 2" xfId="46020"/>
    <cellStyle name="Normal 9 10 3 4" xfId="31690"/>
    <cellStyle name="Normal 9 10 3 4 2" xfId="50304"/>
    <cellStyle name="Normal 9 10 3 5" xfId="12607"/>
    <cellStyle name="Normal 9 10 3 6" xfId="35152"/>
    <cellStyle name="Normal 9 10 4" xfId="20254"/>
    <cellStyle name="Normal 9 10 4 2" xfId="38878"/>
    <cellStyle name="Normal 9 10 5" xfId="25072"/>
    <cellStyle name="Normal 9 10 5 2" xfId="43686"/>
    <cellStyle name="Normal 9 10 6" xfId="29356"/>
    <cellStyle name="Normal 9 10 6 2" xfId="47970"/>
    <cellStyle name="Normal 9 10 7" xfId="11093"/>
    <cellStyle name="Normal 9 10 8" xfId="33639"/>
    <cellStyle name="Normal 9 11" xfId="3429"/>
    <cellStyle name="Normal 9 11 2" xfId="3430"/>
    <cellStyle name="Normal 9 11 2 2" xfId="9583"/>
    <cellStyle name="Normal 9 11 2 2 2" xfId="23124"/>
    <cellStyle name="Normal 9 11 2 2 2 2" xfId="41743"/>
    <cellStyle name="Normal 9 11 2 2 3" xfId="27409"/>
    <cellStyle name="Normal 9 11 2 2 3 2" xfId="46023"/>
    <cellStyle name="Normal 9 11 2 2 4" xfId="31693"/>
    <cellStyle name="Normal 9 11 2 2 4 2" xfId="50307"/>
    <cellStyle name="Normal 9 11 2 2 5" xfId="12610"/>
    <cellStyle name="Normal 9 11 2 2 6" xfId="35155"/>
    <cellStyle name="Normal 9 11 2 3" xfId="20257"/>
    <cellStyle name="Normal 9 11 2 3 2" xfId="38881"/>
    <cellStyle name="Normal 9 11 2 4" xfId="25075"/>
    <cellStyle name="Normal 9 11 2 4 2" xfId="43689"/>
    <cellStyle name="Normal 9 11 2 5" xfId="29359"/>
    <cellStyle name="Normal 9 11 2 5 2" xfId="47973"/>
    <cellStyle name="Normal 9 11 2 6" xfId="11096"/>
    <cellStyle name="Normal 9 11 2 7" xfId="33642"/>
    <cellStyle name="Normal 9 11 3" xfId="9582"/>
    <cellStyle name="Normal 9 11 3 2" xfId="23123"/>
    <cellStyle name="Normal 9 11 3 2 2" xfId="41742"/>
    <cellStyle name="Normal 9 11 3 3" xfId="27408"/>
    <cellStyle name="Normal 9 11 3 3 2" xfId="46022"/>
    <cellStyle name="Normal 9 11 3 4" xfId="31692"/>
    <cellStyle name="Normal 9 11 3 4 2" xfId="50306"/>
    <cellStyle name="Normal 9 11 3 5" xfId="12609"/>
    <cellStyle name="Normal 9 11 3 6" xfId="35154"/>
    <cellStyle name="Normal 9 11 4" xfId="20256"/>
    <cellStyle name="Normal 9 11 4 2" xfId="38880"/>
    <cellStyle name="Normal 9 11 5" xfId="25074"/>
    <cellStyle name="Normal 9 11 5 2" xfId="43688"/>
    <cellStyle name="Normal 9 11 6" xfId="29358"/>
    <cellStyle name="Normal 9 11 6 2" xfId="47972"/>
    <cellStyle name="Normal 9 11 7" xfId="11095"/>
    <cellStyle name="Normal 9 11 8" xfId="33641"/>
    <cellStyle name="Normal 9 12" xfId="3431"/>
    <cellStyle name="Normal 9 12 2" xfId="3432"/>
    <cellStyle name="Normal 9 12 2 2" xfId="9585"/>
    <cellStyle name="Normal 9 12 2 2 2" xfId="23126"/>
    <cellStyle name="Normal 9 12 2 2 2 2" xfId="41745"/>
    <cellStyle name="Normal 9 12 2 2 3" xfId="27411"/>
    <cellStyle name="Normal 9 12 2 2 3 2" xfId="46025"/>
    <cellStyle name="Normal 9 12 2 2 4" xfId="31695"/>
    <cellStyle name="Normal 9 12 2 2 4 2" xfId="50309"/>
    <cellStyle name="Normal 9 12 2 2 5" xfId="12612"/>
    <cellStyle name="Normal 9 12 2 2 6" xfId="35157"/>
    <cellStyle name="Normal 9 12 2 3" xfId="20259"/>
    <cellStyle name="Normal 9 12 2 3 2" xfId="38883"/>
    <cellStyle name="Normal 9 12 2 4" xfId="25077"/>
    <cellStyle name="Normal 9 12 2 4 2" xfId="43691"/>
    <cellStyle name="Normal 9 12 2 5" xfId="29361"/>
    <cellStyle name="Normal 9 12 2 5 2" xfId="47975"/>
    <cellStyle name="Normal 9 12 2 6" xfId="11098"/>
    <cellStyle name="Normal 9 12 2 7" xfId="33644"/>
    <cellStyle name="Normal 9 12 3" xfId="9584"/>
    <cellStyle name="Normal 9 12 3 2" xfId="23125"/>
    <cellStyle name="Normal 9 12 3 2 2" xfId="41744"/>
    <cellStyle name="Normal 9 12 3 3" xfId="27410"/>
    <cellStyle name="Normal 9 12 3 3 2" xfId="46024"/>
    <cellStyle name="Normal 9 12 3 4" xfId="31694"/>
    <cellStyle name="Normal 9 12 3 4 2" xfId="50308"/>
    <cellStyle name="Normal 9 12 3 5" xfId="12611"/>
    <cellStyle name="Normal 9 12 3 6" xfId="35156"/>
    <cellStyle name="Normal 9 12 4" xfId="20258"/>
    <cellStyle name="Normal 9 12 4 2" xfId="38882"/>
    <cellStyle name="Normal 9 12 5" xfId="25076"/>
    <cellStyle name="Normal 9 12 5 2" xfId="43690"/>
    <cellStyle name="Normal 9 12 6" xfId="29360"/>
    <cellStyle name="Normal 9 12 6 2" xfId="47974"/>
    <cellStyle name="Normal 9 12 7" xfId="11097"/>
    <cellStyle name="Normal 9 12 8" xfId="33643"/>
    <cellStyle name="Normal 9 13" xfId="3433"/>
    <cellStyle name="Normal 9 13 2" xfId="3434"/>
    <cellStyle name="Normal 9 13 2 2" xfId="9587"/>
    <cellStyle name="Normal 9 13 2 2 2" xfId="23128"/>
    <cellStyle name="Normal 9 13 2 2 2 2" xfId="41747"/>
    <cellStyle name="Normal 9 13 2 2 3" xfId="27413"/>
    <cellStyle name="Normal 9 13 2 2 3 2" xfId="46027"/>
    <cellStyle name="Normal 9 13 2 2 4" xfId="31697"/>
    <cellStyle name="Normal 9 13 2 2 4 2" xfId="50311"/>
    <cellStyle name="Normal 9 13 2 2 5" xfId="12614"/>
    <cellStyle name="Normal 9 13 2 2 6" xfId="35159"/>
    <cellStyle name="Normal 9 13 2 3" xfId="20261"/>
    <cellStyle name="Normal 9 13 2 3 2" xfId="38885"/>
    <cellStyle name="Normal 9 13 2 4" xfId="25079"/>
    <cellStyle name="Normal 9 13 2 4 2" xfId="43693"/>
    <cellStyle name="Normal 9 13 2 5" xfId="29363"/>
    <cellStyle name="Normal 9 13 2 5 2" xfId="47977"/>
    <cellStyle name="Normal 9 13 2 6" xfId="11100"/>
    <cellStyle name="Normal 9 13 2 7" xfId="33646"/>
    <cellStyle name="Normal 9 13 3" xfId="9586"/>
    <cellStyle name="Normal 9 13 3 2" xfId="23127"/>
    <cellStyle name="Normal 9 13 3 2 2" xfId="41746"/>
    <cellStyle name="Normal 9 13 3 3" xfId="27412"/>
    <cellStyle name="Normal 9 13 3 3 2" xfId="46026"/>
    <cellStyle name="Normal 9 13 3 4" xfId="31696"/>
    <cellStyle name="Normal 9 13 3 4 2" xfId="50310"/>
    <cellStyle name="Normal 9 13 3 5" xfId="12613"/>
    <cellStyle name="Normal 9 13 3 6" xfId="35158"/>
    <cellStyle name="Normal 9 13 4" xfId="20260"/>
    <cellStyle name="Normal 9 13 4 2" xfId="38884"/>
    <cellStyle name="Normal 9 13 5" xfId="25078"/>
    <cellStyle name="Normal 9 13 5 2" xfId="43692"/>
    <cellStyle name="Normal 9 13 6" xfId="29362"/>
    <cellStyle name="Normal 9 13 6 2" xfId="47976"/>
    <cellStyle name="Normal 9 13 7" xfId="11099"/>
    <cellStyle name="Normal 9 13 8" xfId="33645"/>
    <cellStyle name="Normal 9 14" xfId="3435"/>
    <cellStyle name="Normal 9 14 2" xfId="9588"/>
    <cellStyle name="Normal 9 14 2 2" xfId="23129"/>
    <cellStyle name="Normal 9 14 2 2 2" xfId="41748"/>
    <cellStyle name="Normal 9 14 2 3" xfId="27414"/>
    <cellStyle name="Normal 9 14 2 3 2" xfId="46028"/>
    <cellStyle name="Normal 9 14 2 4" xfId="31698"/>
    <cellStyle name="Normal 9 14 2 4 2" xfId="50312"/>
    <cellStyle name="Normal 9 14 2 5" xfId="12615"/>
    <cellStyle name="Normal 9 14 2 6" xfId="35160"/>
    <cellStyle name="Normal 9 14 3" xfId="20262"/>
    <cellStyle name="Normal 9 14 3 2" xfId="38886"/>
    <cellStyle name="Normal 9 14 4" xfId="25080"/>
    <cellStyle name="Normal 9 14 4 2" xfId="43694"/>
    <cellStyle name="Normal 9 14 5" xfId="29364"/>
    <cellStyle name="Normal 9 14 5 2" xfId="47978"/>
    <cellStyle name="Normal 9 14 6" xfId="11101"/>
    <cellStyle name="Normal 9 14 7" xfId="33647"/>
    <cellStyle name="Normal 9 15" xfId="3436"/>
    <cellStyle name="Normal 9 16" xfId="3437"/>
    <cellStyle name="Normal 9 16 2" xfId="9589"/>
    <cellStyle name="Normal 9 16 2 2" xfId="23120"/>
    <cellStyle name="Normal 9 16 2 2 2" xfId="41739"/>
    <cellStyle name="Normal 9 16 2 3" xfId="27405"/>
    <cellStyle name="Normal 9 16 2 3 2" xfId="46019"/>
    <cellStyle name="Normal 9 16 2 4" xfId="31689"/>
    <cellStyle name="Normal 9 16 2 4 2" xfId="50303"/>
    <cellStyle name="Normal 9 16 2 5" xfId="12616"/>
    <cellStyle name="Normal 9 16 2 6" xfId="35161"/>
    <cellStyle name="Normal 9 16 3" xfId="20253"/>
    <cellStyle name="Normal 9 16 3 2" xfId="38877"/>
    <cellStyle name="Normal 9 16 4" xfId="25081"/>
    <cellStyle name="Normal 9 16 4 2" xfId="43695"/>
    <cellStyle name="Normal 9 16 5" xfId="29365"/>
    <cellStyle name="Normal 9 16 5 2" xfId="47979"/>
    <cellStyle name="Normal 9 16 6" xfId="11102"/>
    <cellStyle name="Normal 9 16 7" xfId="33648"/>
    <cellStyle name="Normal 9 17" xfId="3426"/>
    <cellStyle name="Normal 9 17 2" xfId="20905"/>
    <cellStyle name="Normal 9 17 2 2" xfId="39524"/>
    <cellStyle name="Normal 9 17 3" xfId="25190"/>
    <cellStyle name="Normal 9 17 3 2" xfId="43804"/>
    <cellStyle name="Normal 9 17 4" xfId="29474"/>
    <cellStyle name="Normal 9 17 4 2" xfId="48088"/>
    <cellStyle name="Normal 9 17 5" xfId="12606"/>
    <cellStyle name="Normal 9 17 6" xfId="35151"/>
    <cellStyle name="Normal 9 18" xfId="9579"/>
    <cellStyle name="Normal 9 18 2" xfId="18021"/>
    <cellStyle name="Normal 9 18 3" xfId="36645"/>
    <cellStyle name="Normal 9 19" xfId="25071"/>
    <cellStyle name="Normal 9 19 2" xfId="43685"/>
    <cellStyle name="Normal 9 2" xfId="136"/>
    <cellStyle name="Normal 9 2 10" xfId="3439"/>
    <cellStyle name="Normal 9 2 10 2" xfId="3440"/>
    <cellStyle name="Normal 9 2 10 2 2" xfId="9592"/>
    <cellStyle name="Normal 9 2 10 2 2 2" xfId="23131"/>
    <cellStyle name="Normal 9 2 10 2 2 2 2" xfId="41750"/>
    <cellStyle name="Normal 9 2 10 2 2 3" xfId="27416"/>
    <cellStyle name="Normal 9 2 10 2 2 3 2" xfId="46030"/>
    <cellStyle name="Normal 9 2 10 2 2 4" xfId="31700"/>
    <cellStyle name="Normal 9 2 10 2 2 4 2" xfId="50314"/>
    <cellStyle name="Normal 9 2 10 2 2 5" xfId="12619"/>
    <cellStyle name="Normal 9 2 10 2 2 6" xfId="35164"/>
    <cellStyle name="Normal 9 2 10 2 3" xfId="20264"/>
    <cellStyle name="Normal 9 2 10 2 3 2" xfId="38888"/>
    <cellStyle name="Normal 9 2 10 2 4" xfId="25084"/>
    <cellStyle name="Normal 9 2 10 2 4 2" xfId="43698"/>
    <cellStyle name="Normal 9 2 10 2 5" xfId="29368"/>
    <cellStyle name="Normal 9 2 10 2 5 2" xfId="47982"/>
    <cellStyle name="Normal 9 2 10 2 6" xfId="11105"/>
    <cellStyle name="Normal 9 2 10 2 7" xfId="33651"/>
    <cellStyle name="Normal 9 2 10 3" xfId="9591"/>
    <cellStyle name="Normal 9 2 10 3 2" xfId="23130"/>
    <cellStyle name="Normal 9 2 10 3 2 2" xfId="41749"/>
    <cellStyle name="Normal 9 2 10 3 3" xfId="27415"/>
    <cellStyle name="Normal 9 2 10 3 3 2" xfId="46029"/>
    <cellStyle name="Normal 9 2 10 3 4" xfId="31699"/>
    <cellStyle name="Normal 9 2 10 3 4 2" xfId="50313"/>
    <cellStyle name="Normal 9 2 10 3 5" xfId="12618"/>
    <cellStyle name="Normal 9 2 10 3 6" xfId="35163"/>
    <cellStyle name="Normal 9 2 10 4" xfId="20263"/>
    <cellStyle name="Normal 9 2 10 4 2" xfId="38887"/>
    <cellStyle name="Normal 9 2 10 5" xfId="25083"/>
    <cellStyle name="Normal 9 2 10 5 2" xfId="43697"/>
    <cellStyle name="Normal 9 2 10 6" xfId="29367"/>
    <cellStyle name="Normal 9 2 10 6 2" xfId="47981"/>
    <cellStyle name="Normal 9 2 10 7" xfId="11104"/>
    <cellStyle name="Normal 9 2 10 8" xfId="33650"/>
    <cellStyle name="Normal 9 2 11" xfId="3441"/>
    <cellStyle name="Normal 9 2 11 2" xfId="3442"/>
    <cellStyle name="Normal 9 2 11 2 2" xfId="9594"/>
    <cellStyle name="Normal 9 2 11 2 2 2" xfId="23133"/>
    <cellStyle name="Normal 9 2 11 2 2 2 2" xfId="41752"/>
    <cellStyle name="Normal 9 2 11 2 2 3" xfId="27418"/>
    <cellStyle name="Normal 9 2 11 2 2 3 2" xfId="46032"/>
    <cellStyle name="Normal 9 2 11 2 2 4" xfId="31702"/>
    <cellStyle name="Normal 9 2 11 2 2 4 2" xfId="50316"/>
    <cellStyle name="Normal 9 2 11 2 2 5" xfId="12621"/>
    <cellStyle name="Normal 9 2 11 2 2 6" xfId="35166"/>
    <cellStyle name="Normal 9 2 11 2 3" xfId="20266"/>
    <cellStyle name="Normal 9 2 11 2 3 2" xfId="38890"/>
    <cellStyle name="Normal 9 2 11 2 4" xfId="25086"/>
    <cellStyle name="Normal 9 2 11 2 4 2" xfId="43700"/>
    <cellStyle name="Normal 9 2 11 2 5" xfId="29370"/>
    <cellStyle name="Normal 9 2 11 2 5 2" xfId="47984"/>
    <cellStyle name="Normal 9 2 11 2 6" xfId="11107"/>
    <cellStyle name="Normal 9 2 11 2 7" xfId="33653"/>
    <cellStyle name="Normal 9 2 11 3" xfId="9593"/>
    <cellStyle name="Normal 9 2 11 3 2" xfId="23132"/>
    <cellStyle name="Normal 9 2 11 3 2 2" xfId="41751"/>
    <cellStyle name="Normal 9 2 11 3 3" xfId="27417"/>
    <cellStyle name="Normal 9 2 11 3 3 2" xfId="46031"/>
    <cellStyle name="Normal 9 2 11 3 4" xfId="31701"/>
    <cellStyle name="Normal 9 2 11 3 4 2" xfId="50315"/>
    <cellStyle name="Normal 9 2 11 3 5" xfId="12620"/>
    <cellStyle name="Normal 9 2 11 3 6" xfId="35165"/>
    <cellStyle name="Normal 9 2 11 4" xfId="20265"/>
    <cellStyle name="Normal 9 2 11 4 2" xfId="38889"/>
    <cellStyle name="Normal 9 2 11 5" xfId="25085"/>
    <cellStyle name="Normal 9 2 11 5 2" xfId="43699"/>
    <cellStyle name="Normal 9 2 11 6" xfId="29369"/>
    <cellStyle name="Normal 9 2 11 6 2" xfId="47983"/>
    <cellStyle name="Normal 9 2 11 7" xfId="11106"/>
    <cellStyle name="Normal 9 2 11 8" xfId="33652"/>
    <cellStyle name="Normal 9 2 12" xfId="3443"/>
    <cellStyle name="Normal 9 2 12 2" xfId="9595"/>
    <cellStyle name="Normal 9 2 12 2 2" xfId="23134"/>
    <cellStyle name="Normal 9 2 12 2 2 2" xfId="41753"/>
    <cellStyle name="Normal 9 2 12 2 3" xfId="27419"/>
    <cellStyle name="Normal 9 2 12 2 3 2" xfId="46033"/>
    <cellStyle name="Normal 9 2 12 2 4" xfId="31703"/>
    <cellStyle name="Normal 9 2 12 2 4 2" xfId="50317"/>
    <cellStyle name="Normal 9 2 12 2 5" xfId="12622"/>
    <cellStyle name="Normal 9 2 12 2 6" xfId="35167"/>
    <cellStyle name="Normal 9 2 12 3" xfId="20267"/>
    <cellStyle name="Normal 9 2 12 3 2" xfId="38891"/>
    <cellStyle name="Normal 9 2 12 4" xfId="25087"/>
    <cellStyle name="Normal 9 2 12 4 2" xfId="43701"/>
    <cellStyle name="Normal 9 2 12 5" xfId="29371"/>
    <cellStyle name="Normal 9 2 12 5 2" xfId="47985"/>
    <cellStyle name="Normal 9 2 12 6" xfId="11108"/>
    <cellStyle name="Normal 9 2 12 7" xfId="33654"/>
    <cellStyle name="Normal 9 2 13" xfId="3444"/>
    <cellStyle name="Normal 9 2 13 2" xfId="9596"/>
    <cellStyle name="Normal 9 2 13 2 2" xfId="23135"/>
    <cellStyle name="Normal 9 2 13 2 2 2" xfId="41754"/>
    <cellStyle name="Normal 9 2 13 2 3" xfId="27420"/>
    <cellStyle name="Normal 9 2 13 2 3 2" xfId="46034"/>
    <cellStyle name="Normal 9 2 13 2 4" xfId="31704"/>
    <cellStyle name="Normal 9 2 13 2 4 2" xfId="50318"/>
    <cellStyle name="Normal 9 2 13 2 5" xfId="12623"/>
    <cellStyle name="Normal 9 2 13 2 6" xfId="35168"/>
    <cellStyle name="Normal 9 2 13 3" xfId="20268"/>
    <cellStyle name="Normal 9 2 13 3 2" xfId="38892"/>
    <cellStyle name="Normal 9 2 13 4" xfId="25088"/>
    <cellStyle name="Normal 9 2 13 4 2" xfId="43702"/>
    <cellStyle name="Normal 9 2 13 5" xfId="29372"/>
    <cellStyle name="Normal 9 2 13 5 2" xfId="47986"/>
    <cellStyle name="Normal 9 2 13 6" xfId="11109"/>
    <cellStyle name="Normal 9 2 13 7" xfId="33655"/>
    <cellStyle name="Normal 9 2 14" xfId="3445"/>
    <cellStyle name="Normal 9 2 15" xfId="3438"/>
    <cellStyle name="Normal 9 2 15 2" xfId="12617"/>
    <cellStyle name="Normal 9 2 15 3" xfId="35162"/>
    <cellStyle name="Normal 9 2 16" xfId="9590"/>
    <cellStyle name="Normal 9 2 16 2" xfId="25082"/>
    <cellStyle name="Normal 9 2 16 3" xfId="43696"/>
    <cellStyle name="Normal 9 2 17" xfId="29366"/>
    <cellStyle name="Normal 9 2 17 2" xfId="47980"/>
    <cellStyle name="Normal 9 2 18" xfId="11103"/>
    <cellStyle name="Normal 9 2 19" xfId="33649"/>
    <cellStyle name="Normal 9 2 2" xfId="189"/>
    <cellStyle name="Normal 9 2 2 10" xfId="29373"/>
    <cellStyle name="Normal 9 2 2 10 2" xfId="47987"/>
    <cellStyle name="Normal 9 2 2 11" xfId="11110"/>
    <cellStyle name="Normal 9 2 2 12" xfId="33656"/>
    <cellStyle name="Normal 9 2 2 2" xfId="254"/>
    <cellStyle name="Normal 9 2 2 2 2" xfId="389"/>
    <cellStyle name="Normal 9 2 2 2 2 2" xfId="3448"/>
    <cellStyle name="Normal 9 2 2 2 2 2 2" xfId="23138"/>
    <cellStyle name="Normal 9 2 2 2 2 2 2 2" xfId="41757"/>
    <cellStyle name="Normal 9 2 2 2 2 2 3" xfId="27423"/>
    <cellStyle name="Normal 9 2 2 2 2 2 3 2" xfId="46037"/>
    <cellStyle name="Normal 9 2 2 2 2 2 4" xfId="31707"/>
    <cellStyle name="Normal 9 2 2 2 2 2 4 2" xfId="50321"/>
    <cellStyle name="Normal 9 2 2 2 2 2 5" xfId="12626"/>
    <cellStyle name="Normal 9 2 2 2 2 2 6" xfId="35171"/>
    <cellStyle name="Normal 9 2 2 2 2 3" xfId="9599"/>
    <cellStyle name="Normal 9 2 2 2 2 3 2" xfId="20271"/>
    <cellStyle name="Normal 9 2 2 2 2 3 3" xfId="38895"/>
    <cellStyle name="Normal 9 2 2 2 2 4" xfId="25091"/>
    <cellStyle name="Normal 9 2 2 2 2 4 2" xfId="43705"/>
    <cellStyle name="Normal 9 2 2 2 2 5" xfId="29375"/>
    <cellStyle name="Normal 9 2 2 2 2 5 2" xfId="47989"/>
    <cellStyle name="Normal 9 2 2 2 2 6" xfId="11112"/>
    <cellStyle name="Normal 9 2 2 2 2 7" xfId="33658"/>
    <cellStyle name="Normal 9 2 2 2 3" xfId="3447"/>
    <cellStyle name="Normal 9 2 2 2 3 2" xfId="23137"/>
    <cellStyle name="Normal 9 2 2 2 3 2 2" xfId="41756"/>
    <cellStyle name="Normal 9 2 2 2 3 3" xfId="27422"/>
    <cellStyle name="Normal 9 2 2 2 3 3 2" xfId="46036"/>
    <cellStyle name="Normal 9 2 2 2 3 4" xfId="31706"/>
    <cellStyle name="Normal 9 2 2 2 3 4 2" xfId="50320"/>
    <cellStyle name="Normal 9 2 2 2 3 5" xfId="12625"/>
    <cellStyle name="Normal 9 2 2 2 3 6" xfId="35170"/>
    <cellStyle name="Normal 9 2 2 2 4" xfId="9598"/>
    <cellStyle name="Normal 9 2 2 2 4 2" xfId="20270"/>
    <cellStyle name="Normal 9 2 2 2 4 3" xfId="38894"/>
    <cellStyle name="Normal 9 2 2 2 5" xfId="25090"/>
    <cellStyle name="Normal 9 2 2 2 5 2" xfId="43704"/>
    <cellStyle name="Normal 9 2 2 2 6" xfId="29374"/>
    <cellStyle name="Normal 9 2 2 2 6 2" xfId="47988"/>
    <cellStyle name="Normal 9 2 2 2 7" xfId="11111"/>
    <cellStyle name="Normal 9 2 2 2 8" xfId="33657"/>
    <cellStyle name="Normal 9 2 2 3" xfId="349"/>
    <cellStyle name="Normal 9 2 2 3 2" xfId="3450"/>
    <cellStyle name="Normal 9 2 2 3 2 2" xfId="9601"/>
    <cellStyle name="Normal 9 2 2 3 2 2 2" xfId="23140"/>
    <cellStyle name="Normal 9 2 2 3 2 2 2 2" xfId="41759"/>
    <cellStyle name="Normal 9 2 2 3 2 2 3" xfId="27425"/>
    <cellStyle name="Normal 9 2 2 3 2 2 3 2" xfId="46039"/>
    <cellStyle name="Normal 9 2 2 3 2 2 4" xfId="31709"/>
    <cellStyle name="Normal 9 2 2 3 2 2 4 2" xfId="50323"/>
    <cellStyle name="Normal 9 2 2 3 2 2 5" xfId="12628"/>
    <cellStyle name="Normal 9 2 2 3 2 2 6" xfId="35173"/>
    <cellStyle name="Normal 9 2 2 3 2 3" xfId="20273"/>
    <cellStyle name="Normal 9 2 2 3 2 3 2" xfId="38897"/>
    <cellStyle name="Normal 9 2 2 3 2 4" xfId="25093"/>
    <cellStyle name="Normal 9 2 2 3 2 4 2" xfId="43707"/>
    <cellStyle name="Normal 9 2 2 3 2 5" xfId="29377"/>
    <cellStyle name="Normal 9 2 2 3 2 5 2" xfId="47991"/>
    <cellStyle name="Normal 9 2 2 3 2 6" xfId="11114"/>
    <cellStyle name="Normal 9 2 2 3 2 7" xfId="33660"/>
    <cellStyle name="Normal 9 2 2 3 3" xfId="3449"/>
    <cellStyle name="Normal 9 2 2 3 3 2" xfId="23139"/>
    <cellStyle name="Normal 9 2 2 3 3 2 2" xfId="41758"/>
    <cellStyle name="Normal 9 2 2 3 3 3" xfId="27424"/>
    <cellStyle name="Normal 9 2 2 3 3 3 2" xfId="46038"/>
    <cellStyle name="Normal 9 2 2 3 3 4" xfId="31708"/>
    <cellStyle name="Normal 9 2 2 3 3 4 2" xfId="50322"/>
    <cellStyle name="Normal 9 2 2 3 3 5" xfId="12627"/>
    <cellStyle name="Normal 9 2 2 3 3 6" xfId="35172"/>
    <cellStyle name="Normal 9 2 2 3 4" xfId="9600"/>
    <cellStyle name="Normal 9 2 2 3 4 2" xfId="20272"/>
    <cellStyle name="Normal 9 2 2 3 4 3" xfId="38896"/>
    <cellStyle name="Normal 9 2 2 3 5" xfId="25092"/>
    <cellStyle name="Normal 9 2 2 3 5 2" xfId="43706"/>
    <cellStyle name="Normal 9 2 2 3 6" xfId="29376"/>
    <cellStyle name="Normal 9 2 2 3 6 2" xfId="47990"/>
    <cellStyle name="Normal 9 2 2 3 7" xfId="11113"/>
    <cellStyle name="Normal 9 2 2 3 8" xfId="33659"/>
    <cellStyle name="Normal 9 2 2 4" xfId="3451"/>
    <cellStyle name="Normal 9 2 2 4 2" xfId="3452"/>
    <cellStyle name="Normal 9 2 2 4 2 2" xfId="9603"/>
    <cellStyle name="Normal 9 2 2 4 2 2 2" xfId="23142"/>
    <cellStyle name="Normal 9 2 2 4 2 2 2 2" xfId="41761"/>
    <cellStyle name="Normal 9 2 2 4 2 2 3" xfId="27427"/>
    <cellStyle name="Normal 9 2 2 4 2 2 3 2" xfId="46041"/>
    <cellStyle name="Normal 9 2 2 4 2 2 4" xfId="31711"/>
    <cellStyle name="Normal 9 2 2 4 2 2 4 2" xfId="50325"/>
    <cellStyle name="Normal 9 2 2 4 2 2 5" xfId="12630"/>
    <cellStyle name="Normal 9 2 2 4 2 2 6" xfId="35175"/>
    <cellStyle name="Normal 9 2 2 4 2 3" xfId="20275"/>
    <cellStyle name="Normal 9 2 2 4 2 3 2" xfId="38899"/>
    <cellStyle name="Normal 9 2 2 4 2 4" xfId="25095"/>
    <cellStyle name="Normal 9 2 2 4 2 4 2" xfId="43709"/>
    <cellStyle name="Normal 9 2 2 4 2 5" xfId="29379"/>
    <cellStyle name="Normal 9 2 2 4 2 5 2" xfId="47993"/>
    <cellStyle name="Normal 9 2 2 4 2 6" xfId="11116"/>
    <cellStyle name="Normal 9 2 2 4 2 7" xfId="33662"/>
    <cellStyle name="Normal 9 2 2 4 3" xfId="9602"/>
    <cellStyle name="Normal 9 2 2 4 3 2" xfId="23141"/>
    <cellStyle name="Normal 9 2 2 4 3 2 2" xfId="41760"/>
    <cellStyle name="Normal 9 2 2 4 3 3" xfId="27426"/>
    <cellStyle name="Normal 9 2 2 4 3 3 2" xfId="46040"/>
    <cellStyle name="Normal 9 2 2 4 3 4" xfId="31710"/>
    <cellStyle name="Normal 9 2 2 4 3 4 2" xfId="50324"/>
    <cellStyle name="Normal 9 2 2 4 3 5" xfId="12629"/>
    <cellStyle name="Normal 9 2 2 4 3 6" xfId="35174"/>
    <cellStyle name="Normal 9 2 2 4 4" xfId="20274"/>
    <cellStyle name="Normal 9 2 2 4 4 2" xfId="38898"/>
    <cellStyle name="Normal 9 2 2 4 5" xfId="25094"/>
    <cellStyle name="Normal 9 2 2 4 5 2" xfId="43708"/>
    <cellStyle name="Normal 9 2 2 4 6" xfId="29378"/>
    <cellStyle name="Normal 9 2 2 4 6 2" xfId="47992"/>
    <cellStyle name="Normal 9 2 2 4 7" xfId="11115"/>
    <cellStyle name="Normal 9 2 2 4 8" xfId="33661"/>
    <cellStyle name="Normal 9 2 2 5" xfId="3453"/>
    <cellStyle name="Normal 9 2 2 5 2" xfId="3454"/>
    <cellStyle name="Normal 9 2 2 5 2 2" xfId="9605"/>
    <cellStyle name="Normal 9 2 2 5 2 2 2" xfId="23144"/>
    <cellStyle name="Normal 9 2 2 5 2 2 2 2" xfId="41763"/>
    <cellStyle name="Normal 9 2 2 5 2 2 3" xfId="27429"/>
    <cellStyle name="Normal 9 2 2 5 2 2 3 2" xfId="46043"/>
    <cellStyle name="Normal 9 2 2 5 2 2 4" xfId="31713"/>
    <cellStyle name="Normal 9 2 2 5 2 2 4 2" xfId="50327"/>
    <cellStyle name="Normal 9 2 2 5 2 2 5" xfId="12632"/>
    <cellStyle name="Normal 9 2 2 5 2 2 6" xfId="35177"/>
    <cellStyle name="Normal 9 2 2 5 2 3" xfId="20277"/>
    <cellStyle name="Normal 9 2 2 5 2 3 2" xfId="38901"/>
    <cellStyle name="Normal 9 2 2 5 2 4" xfId="25097"/>
    <cellStyle name="Normal 9 2 2 5 2 4 2" xfId="43711"/>
    <cellStyle name="Normal 9 2 2 5 2 5" xfId="29381"/>
    <cellStyle name="Normal 9 2 2 5 2 5 2" xfId="47995"/>
    <cellStyle name="Normal 9 2 2 5 2 6" xfId="11118"/>
    <cellStyle name="Normal 9 2 2 5 2 7" xfId="33664"/>
    <cellStyle name="Normal 9 2 2 5 3" xfId="9604"/>
    <cellStyle name="Normal 9 2 2 5 3 2" xfId="23143"/>
    <cellStyle name="Normal 9 2 2 5 3 2 2" xfId="41762"/>
    <cellStyle name="Normal 9 2 2 5 3 3" xfId="27428"/>
    <cellStyle name="Normal 9 2 2 5 3 3 2" xfId="46042"/>
    <cellStyle name="Normal 9 2 2 5 3 4" xfId="31712"/>
    <cellStyle name="Normal 9 2 2 5 3 4 2" xfId="50326"/>
    <cellStyle name="Normal 9 2 2 5 3 5" xfId="12631"/>
    <cellStyle name="Normal 9 2 2 5 3 6" xfId="35176"/>
    <cellStyle name="Normal 9 2 2 5 4" xfId="20276"/>
    <cellStyle name="Normal 9 2 2 5 4 2" xfId="38900"/>
    <cellStyle name="Normal 9 2 2 5 5" xfId="25096"/>
    <cellStyle name="Normal 9 2 2 5 5 2" xfId="43710"/>
    <cellStyle name="Normal 9 2 2 5 6" xfId="29380"/>
    <cellStyle name="Normal 9 2 2 5 6 2" xfId="47994"/>
    <cellStyle name="Normal 9 2 2 5 7" xfId="11117"/>
    <cellStyle name="Normal 9 2 2 5 8" xfId="33663"/>
    <cellStyle name="Normal 9 2 2 6" xfId="3455"/>
    <cellStyle name="Normal 9 2 2 6 2" xfId="9606"/>
    <cellStyle name="Normal 9 2 2 6 2 2" xfId="23145"/>
    <cellStyle name="Normal 9 2 2 6 2 2 2" xfId="41764"/>
    <cellStyle name="Normal 9 2 2 6 2 3" xfId="27430"/>
    <cellStyle name="Normal 9 2 2 6 2 3 2" xfId="46044"/>
    <cellStyle name="Normal 9 2 2 6 2 4" xfId="31714"/>
    <cellStyle name="Normal 9 2 2 6 2 4 2" xfId="50328"/>
    <cellStyle name="Normal 9 2 2 6 2 5" xfId="12633"/>
    <cellStyle name="Normal 9 2 2 6 2 6" xfId="35178"/>
    <cellStyle name="Normal 9 2 2 6 3" xfId="20278"/>
    <cellStyle name="Normal 9 2 2 6 3 2" xfId="38902"/>
    <cellStyle name="Normal 9 2 2 6 4" xfId="25098"/>
    <cellStyle name="Normal 9 2 2 6 4 2" xfId="43712"/>
    <cellStyle name="Normal 9 2 2 6 5" xfId="29382"/>
    <cellStyle name="Normal 9 2 2 6 5 2" xfId="47996"/>
    <cellStyle name="Normal 9 2 2 6 6" xfId="11119"/>
    <cellStyle name="Normal 9 2 2 6 7" xfId="33665"/>
    <cellStyle name="Normal 9 2 2 7" xfId="3446"/>
    <cellStyle name="Normal 9 2 2 7 2" xfId="23136"/>
    <cellStyle name="Normal 9 2 2 7 2 2" xfId="41755"/>
    <cellStyle name="Normal 9 2 2 7 3" xfId="27421"/>
    <cellStyle name="Normal 9 2 2 7 3 2" xfId="46035"/>
    <cellStyle name="Normal 9 2 2 7 4" xfId="31705"/>
    <cellStyle name="Normal 9 2 2 7 4 2" xfId="50319"/>
    <cellStyle name="Normal 9 2 2 7 5" xfId="12624"/>
    <cellStyle name="Normal 9 2 2 7 6" xfId="35169"/>
    <cellStyle name="Normal 9 2 2 8" xfId="9597"/>
    <cellStyle name="Normal 9 2 2 8 2" xfId="20269"/>
    <cellStyle name="Normal 9 2 2 8 3" xfId="38893"/>
    <cellStyle name="Normal 9 2 2 9" xfId="25089"/>
    <cellStyle name="Normal 9 2 2 9 2" xfId="43703"/>
    <cellStyle name="Normal 9 2 3" xfId="232"/>
    <cellStyle name="Normal 9 2 3 10" xfId="29383"/>
    <cellStyle name="Normal 9 2 3 10 2" xfId="47997"/>
    <cellStyle name="Normal 9 2 3 11" xfId="11120"/>
    <cellStyle name="Normal 9 2 3 12" xfId="33666"/>
    <cellStyle name="Normal 9 2 3 2" xfId="350"/>
    <cellStyle name="Normal 9 2 3 2 2" xfId="3458"/>
    <cellStyle name="Normal 9 2 3 2 2 2" xfId="9609"/>
    <cellStyle name="Normal 9 2 3 2 2 2 2" xfId="23148"/>
    <cellStyle name="Normal 9 2 3 2 2 2 2 2" xfId="41767"/>
    <cellStyle name="Normal 9 2 3 2 2 2 3" xfId="27433"/>
    <cellStyle name="Normal 9 2 3 2 2 2 3 2" xfId="46047"/>
    <cellStyle name="Normal 9 2 3 2 2 2 4" xfId="31717"/>
    <cellStyle name="Normal 9 2 3 2 2 2 4 2" xfId="50331"/>
    <cellStyle name="Normal 9 2 3 2 2 2 5" xfId="12636"/>
    <cellStyle name="Normal 9 2 3 2 2 2 6" xfId="35181"/>
    <cellStyle name="Normal 9 2 3 2 2 3" xfId="20281"/>
    <cellStyle name="Normal 9 2 3 2 2 3 2" xfId="38905"/>
    <cellStyle name="Normal 9 2 3 2 2 4" xfId="25101"/>
    <cellStyle name="Normal 9 2 3 2 2 4 2" xfId="43715"/>
    <cellStyle name="Normal 9 2 3 2 2 5" xfId="29385"/>
    <cellStyle name="Normal 9 2 3 2 2 5 2" xfId="47999"/>
    <cellStyle name="Normal 9 2 3 2 2 6" xfId="11122"/>
    <cellStyle name="Normal 9 2 3 2 2 7" xfId="33668"/>
    <cellStyle name="Normal 9 2 3 2 3" xfId="3457"/>
    <cellStyle name="Normal 9 2 3 2 3 2" xfId="23147"/>
    <cellStyle name="Normal 9 2 3 2 3 2 2" xfId="41766"/>
    <cellStyle name="Normal 9 2 3 2 3 3" xfId="27432"/>
    <cellStyle name="Normal 9 2 3 2 3 3 2" xfId="46046"/>
    <cellStyle name="Normal 9 2 3 2 3 4" xfId="31716"/>
    <cellStyle name="Normal 9 2 3 2 3 4 2" xfId="50330"/>
    <cellStyle name="Normal 9 2 3 2 3 5" xfId="12635"/>
    <cellStyle name="Normal 9 2 3 2 3 6" xfId="35180"/>
    <cellStyle name="Normal 9 2 3 2 4" xfId="9608"/>
    <cellStyle name="Normal 9 2 3 2 4 2" xfId="20280"/>
    <cellStyle name="Normal 9 2 3 2 4 3" xfId="38904"/>
    <cellStyle name="Normal 9 2 3 2 5" xfId="25100"/>
    <cellStyle name="Normal 9 2 3 2 5 2" xfId="43714"/>
    <cellStyle name="Normal 9 2 3 2 6" xfId="29384"/>
    <cellStyle name="Normal 9 2 3 2 6 2" xfId="47998"/>
    <cellStyle name="Normal 9 2 3 2 7" xfId="11121"/>
    <cellStyle name="Normal 9 2 3 2 8" xfId="33667"/>
    <cellStyle name="Normal 9 2 3 3" xfId="3459"/>
    <cellStyle name="Normal 9 2 3 3 2" xfId="3460"/>
    <cellStyle name="Normal 9 2 3 3 2 2" xfId="9611"/>
    <cellStyle name="Normal 9 2 3 3 2 2 2" xfId="23150"/>
    <cellStyle name="Normal 9 2 3 3 2 2 2 2" xfId="41769"/>
    <cellStyle name="Normal 9 2 3 3 2 2 3" xfId="27435"/>
    <cellStyle name="Normal 9 2 3 3 2 2 3 2" xfId="46049"/>
    <cellStyle name="Normal 9 2 3 3 2 2 4" xfId="31719"/>
    <cellStyle name="Normal 9 2 3 3 2 2 4 2" xfId="50333"/>
    <cellStyle name="Normal 9 2 3 3 2 2 5" xfId="12638"/>
    <cellStyle name="Normal 9 2 3 3 2 2 6" xfId="35183"/>
    <cellStyle name="Normal 9 2 3 3 2 3" xfId="20283"/>
    <cellStyle name="Normal 9 2 3 3 2 3 2" xfId="38907"/>
    <cellStyle name="Normal 9 2 3 3 2 4" xfId="25103"/>
    <cellStyle name="Normal 9 2 3 3 2 4 2" xfId="43717"/>
    <cellStyle name="Normal 9 2 3 3 2 5" xfId="29387"/>
    <cellStyle name="Normal 9 2 3 3 2 5 2" xfId="48001"/>
    <cellStyle name="Normal 9 2 3 3 2 6" xfId="11124"/>
    <cellStyle name="Normal 9 2 3 3 2 7" xfId="33670"/>
    <cellStyle name="Normal 9 2 3 3 3" xfId="9610"/>
    <cellStyle name="Normal 9 2 3 3 3 2" xfId="23149"/>
    <cellStyle name="Normal 9 2 3 3 3 2 2" xfId="41768"/>
    <cellStyle name="Normal 9 2 3 3 3 3" xfId="27434"/>
    <cellStyle name="Normal 9 2 3 3 3 3 2" xfId="46048"/>
    <cellStyle name="Normal 9 2 3 3 3 4" xfId="31718"/>
    <cellStyle name="Normal 9 2 3 3 3 4 2" xfId="50332"/>
    <cellStyle name="Normal 9 2 3 3 3 5" xfId="12637"/>
    <cellStyle name="Normal 9 2 3 3 3 6" xfId="35182"/>
    <cellStyle name="Normal 9 2 3 3 4" xfId="20282"/>
    <cellStyle name="Normal 9 2 3 3 4 2" xfId="38906"/>
    <cellStyle name="Normal 9 2 3 3 5" xfId="25102"/>
    <cellStyle name="Normal 9 2 3 3 5 2" xfId="43716"/>
    <cellStyle name="Normal 9 2 3 3 6" xfId="29386"/>
    <cellStyle name="Normal 9 2 3 3 6 2" xfId="48000"/>
    <cellStyle name="Normal 9 2 3 3 7" xfId="11123"/>
    <cellStyle name="Normal 9 2 3 3 8" xfId="33669"/>
    <cellStyle name="Normal 9 2 3 4" xfId="3461"/>
    <cellStyle name="Normal 9 2 3 4 2" xfId="3462"/>
    <cellStyle name="Normal 9 2 3 4 2 2" xfId="9613"/>
    <cellStyle name="Normal 9 2 3 4 2 2 2" xfId="23152"/>
    <cellStyle name="Normal 9 2 3 4 2 2 2 2" xfId="41771"/>
    <cellStyle name="Normal 9 2 3 4 2 2 3" xfId="27437"/>
    <cellStyle name="Normal 9 2 3 4 2 2 3 2" xfId="46051"/>
    <cellStyle name="Normal 9 2 3 4 2 2 4" xfId="31721"/>
    <cellStyle name="Normal 9 2 3 4 2 2 4 2" xfId="50335"/>
    <cellStyle name="Normal 9 2 3 4 2 2 5" xfId="12640"/>
    <cellStyle name="Normal 9 2 3 4 2 2 6" xfId="35185"/>
    <cellStyle name="Normal 9 2 3 4 2 3" xfId="20285"/>
    <cellStyle name="Normal 9 2 3 4 2 3 2" xfId="38909"/>
    <cellStyle name="Normal 9 2 3 4 2 4" xfId="25105"/>
    <cellStyle name="Normal 9 2 3 4 2 4 2" xfId="43719"/>
    <cellStyle name="Normal 9 2 3 4 2 5" xfId="29389"/>
    <cellStyle name="Normal 9 2 3 4 2 5 2" xfId="48003"/>
    <cellStyle name="Normal 9 2 3 4 2 6" xfId="11126"/>
    <cellStyle name="Normal 9 2 3 4 2 7" xfId="33672"/>
    <cellStyle name="Normal 9 2 3 4 3" xfId="9612"/>
    <cellStyle name="Normal 9 2 3 4 3 2" xfId="23151"/>
    <cellStyle name="Normal 9 2 3 4 3 2 2" xfId="41770"/>
    <cellStyle name="Normal 9 2 3 4 3 3" xfId="27436"/>
    <cellStyle name="Normal 9 2 3 4 3 3 2" xfId="46050"/>
    <cellStyle name="Normal 9 2 3 4 3 4" xfId="31720"/>
    <cellStyle name="Normal 9 2 3 4 3 4 2" xfId="50334"/>
    <cellStyle name="Normal 9 2 3 4 3 5" xfId="12639"/>
    <cellStyle name="Normal 9 2 3 4 3 6" xfId="35184"/>
    <cellStyle name="Normal 9 2 3 4 4" xfId="20284"/>
    <cellStyle name="Normal 9 2 3 4 4 2" xfId="38908"/>
    <cellStyle name="Normal 9 2 3 4 5" xfId="25104"/>
    <cellStyle name="Normal 9 2 3 4 5 2" xfId="43718"/>
    <cellStyle name="Normal 9 2 3 4 6" xfId="29388"/>
    <cellStyle name="Normal 9 2 3 4 6 2" xfId="48002"/>
    <cellStyle name="Normal 9 2 3 4 7" xfId="11125"/>
    <cellStyle name="Normal 9 2 3 4 8" xfId="33671"/>
    <cellStyle name="Normal 9 2 3 5" xfId="3463"/>
    <cellStyle name="Normal 9 2 3 5 2" xfId="3464"/>
    <cellStyle name="Normal 9 2 3 5 2 2" xfId="9615"/>
    <cellStyle name="Normal 9 2 3 5 2 2 2" xfId="23154"/>
    <cellStyle name="Normal 9 2 3 5 2 2 2 2" xfId="41773"/>
    <cellStyle name="Normal 9 2 3 5 2 2 3" xfId="27439"/>
    <cellStyle name="Normal 9 2 3 5 2 2 3 2" xfId="46053"/>
    <cellStyle name="Normal 9 2 3 5 2 2 4" xfId="31723"/>
    <cellStyle name="Normal 9 2 3 5 2 2 4 2" xfId="50337"/>
    <cellStyle name="Normal 9 2 3 5 2 2 5" xfId="12642"/>
    <cellStyle name="Normal 9 2 3 5 2 2 6" xfId="35187"/>
    <cellStyle name="Normal 9 2 3 5 2 3" xfId="20287"/>
    <cellStyle name="Normal 9 2 3 5 2 3 2" xfId="38911"/>
    <cellStyle name="Normal 9 2 3 5 2 4" xfId="25107"/>
    <cellStyle name="Normal 9 2 3 5 2 4 2" xfId="43721"/>
    <cellStyle name="Normal 9 2 3 5 2 5" xfId="29391"/>
    <cellStyle name="Normal 9 2 3 5 2 5 2" xfId="48005"/>
    <cellStyle name="Normal 9 2 3 5 2 6" xfId="11128"/>
    <cellStyle name="Normal 9 2 3 5 2 7" xfId="33674"/>
    <cellStyle name="Normal 9 2 3 5 3" xfId="9614"/>
    <cellStyle name="Normal 9 2 3 5 3 2" xfId="23153"/>
    <cellStyle name="Normal 9 2 3 5 3 2 2" xfId="41772"/>
    <cellStyle name="Normal 9 2 3 5 3 3" xfId="27438"/>
    <cellStyle name="Normal 9 2 3 5 3 3 2" xfId="46052"/>
    <cellStyle name="Normal 9 2 3 5 3 4" xfId="31722"/>
    <cellStyle name="Normal 9 2 3 5 3 4 2" xfId="50336"/>
    <cellStyle name="Normal 9 2 3 5 3 5" xfId="12641"/>
    <cellStyle name="Normal 9 2 3 5 3 6" xfId="35186"/>
    <cellStyle name="Normal 9 2 3 5 4" xfId="20286"/>
    <cellStyle name="Normal 9 2 3 5 4 2" xfId="38910"/>
    <cellStyle name="Normal 9 2 3 5 5" xfId="25106"/>
    <cellStyle name="Normal 9 2 3 5 5 2" xfId="43720"/>
    <cellStyle name="Normal 9 2 3 5 6" xfId="29390"/>
    <cellStyle name="Normal 9 2 3 5 6 2" xfId="48004"/>
    <cellStyle name="Normal 9 2 3 5 7" xfId="11127"/>
    <cellStyle name="Normal 9 2 3 5 8" xfId="33673"/>
    <cellStyle name="Normal 9 2 3 6" xfId="3465"/>
    <cellStyle name="Normal 9 2 3 6 2" xfId="9616"/>
    <cellStyle name="Normal 9 2 3 6 2 2" xfId="23155"/>
    <cellStyle name="Normal 9 2 3 6 2 2 2" xfId="41774"/>
    <cellStyle name="Normal 9 2 3 6 2 3" xfId="27440"/>
    <cellStyle name="Normal 9 2 3 6 2 3 2" xfId="46054"/>
    <cellStyle name="Normal 9 2 3 6 2 4" xfId="31724"/>
    <cellStyle name="Normal 9 2 3 6 2 4 2" xfId="50338"/>
    <cellStyle name="Normal 9 2 3 6 2 5" xfId="12643"/>
    <cellStyle name="Normal 9 2 3 6 2 6" xfId="35188"/>
    <cellStyle name="Normal 9 2 3 6 3" xfId="20288"/>
    <cellStyle name="Normal 9 2 3 6 3 2" xfId="38912"/>
    <cellStyle name="Normal 9 2 3 6 4" xfId="25108"/>
    <cellStyle name="Normal 9 2 3 6 4 2" xfId="43722"/>
    <cellStyle name="Normal 9 2 3 6 5" xfId="29392"/>
    <cellStyle name="Normal 9 2 3 6 5 2" xfId="48006"/>
    <cellStyle name="Normal 9 2 3 6 6" xfId="11129"/>
    <cellStyle name="Normal 9 2 3 6 7" xfId="33675"/>
    <cellStyle name="Normal 9 2 3 7" xfId="3456"/>
    <cellStyle name="Normal 9 2 3 7 2" xfId="23146"/>
    <cellStyle name="Normal 9 2 3 7 2 2" xfId="41765"/>
    <cellStyle name="Normal 9 2 3 7 3" xfId="27431"/>
    <cellStyle name="Normal 9 2 3 7 3 2" xfId="46045"/>
    <cellStyle name="Normal 9 2 3 7 4" xfId="31715"/>
    <cellStyle name="Normal 9 2 3 7 4 2" xfId="50329"/>
    <cellStyle name="Normal 9 2 3 7 5" xfId="12634"/>
    <cellStyle name="Normal 9 2 3 7 6" xfId="35179"/>
    <cellStyle name="Normal 9 2 3 8" xfId="9607"/>
    <cellStyle name="Normal 9 2 3 8 2" xfId="20279"/>
    <cellStyle name="Normal 9 2 3 8 3" xfId="38903"/>
    <cellStyle name="Normal 9 2 3 9" xfId="25099"/>
    <cellStyle name="Normal 9 2 3 9 2" xfId="43713"/>
    <cellStyle name="Normal 9 2 4" xfId="348"/>
    <cellStyle name="Normal 9 2 4 10" xfId="29393"/>
    <cellStyle name="Normal 9 2 4 10 2" xfId="48007"/>
    <cellStyle name="Normal 9 2 4 11" xfId="11130"/>
    <cellStyle name="Normal 9 2 4 12" xfId="33676"/>
    <cellStyle name="Normal 9 2 4 2" xfId="3467"/>
    <cellStyle name="Normal 9 2 4 2 2" xfId="3468"/>
    <cellStyle name="Normal 9 2 4 2 2 2" xfId="9619"/>
    <cellStyle name="Normal 9 2 4 2 2 2 2" xfId="23158"/>
    <cellStyle name="Normal 9 2 4 2 2 2 2 2" xfId="41777"/>
    <cellStyle name="Normal 9 2 4 2 2 2 3" xfId="27443"/>
    <cellStyle name="Normal 9 2 4 2 2 2 3 2" xfId="46057"/>
    <cellStyle name="Normal 9 2 4 2 2 2 4" xfId="31727"/>
    <cellStyle name="Normal 9 2 4 2 2 2 4 2" xfId="50341"/>
    <cellStyle name="Normal 9 2 4 2 2 2 5" xfId="12646"/>
    <cellStyle name="Normal 9 2 4 2 2 2 6" xfId="35191"/>
    <cellStyle name="Normal 9 2 4 2 2 3" xfId="20291"/>
    <cellStyle name="Normal 9 2 4 2 2 3 2" xfId="38915"/>
    <cellStyle name="Normal 9 2 4 2 2 4" xfId="25111"/>
    <cellStyle name="Normal 9 2 4 2 2 4 2" xfId="43725"/>
    <cellStyle name="Normal 9 2 4 2 2 5" xfId="29395"/>
    <cellStyle name="Normal 9 2 4 2 2 5 2" xfId="48009"/>
    <cellStyle name="Normal 9 2 4 2 2 6" xfId="11132"/>
    <cellStyle name="Normal 9 2 4 2 2 7" xfId="33678"/>
    <cellStyle name="Normal 9 2 4 2 3" xfId="9618"/>
    <cellStyle name="Normal 9 2 4 2 3 2" xfId="23157"/>
    <cellStyle name="Normal 9 2 4 2 3 2 2" xfId="41776"/>
    <cellStyle name="Normal 9 2 4 2 3 3" xfId="27442"/>
    <cellStyle name="Normal 9 2 4 2 3 3 2" xfId="46056"/>
    <cellStyle name="Normal 9 2 4 2 3 4" xfId="31726"/>
    <cellStyle name="Normal 9 2 4 2 3 4 2" xfId="50340"/>
    <cellStyle name="Normal 9 2 4 2 3 5" xfId="12645"/>
    <cellStyle name="Normal 9 2 4 2 3 6" xfId="35190"/>
    <cellStyle name="Normal 9 2 4 2 4" xfId="20290"/>
    <cellStyle name="Normal 9 2 4 2 4 2" xfId="38914"/>
    <cellStyle name="Normal 9 2 4 2 5" xfId="25110"/>
    <cellStyle name="Normal 9 2 4 2 5 2" xfId="43724"/>
    <cellStyle name="Normal 9 2 4 2 6" xfId="29394"/>
    <cellStyle name="Normal 9 2 4 2 6 2" xfId="48008"/>
    <cellStyle name="Normal 9 2 4 2 7" xfId="11131"/>
    <cellStyle name="Normal 9 2 4 2 8" xfId="33677"/>
    <cellStyle name="Normal 9 2 4 3" xfId="3469"/>
    <cellStyle name="Normal 9 2 4 3 2" xfId="3470"/>
    <cellStyle name="Normal 9 2 4 3 2 2" xfId="9621"/>
    <cellStyle name="Normal 9 2 4 3 2 2 2" xfId="23160"/>
    <cellStyle name="Normal 9 2 4 3 2 2 2 2" xfId="41779"/>
    <cellStyle name="Normal 9 2 4 3 2 2 3" xfId="27445"/>
    <cellStyle name="Normal 9 2 4 3 2 2 3 2" xfId="46059"/>
    <cellStyle name="Normal 9 2 4 3 2 2 4" xfId="31729"/>
    <cellStyle name="Normal 9 2 4 3 2 2 4 2" xfId="50343"/>
    <cellStyle name="Normal 9 2 4 3 2 2 5" xfId="12648"/>
    <cellStyle name="Normal 9 2 4 3 2 2 6" xfId="35193"/>
    <cellStyle name="Normal 9 2 4 3 2 3" xfId="20293"/>
    <cellStyle name="Normal 9 2 4 3 2 3 2" xfId="38917"/>
    <cellStyle name="Normal 9 2 4 3 2 4" xfId="25113"/>
    <cellStyle name="Normal 9 2 4 3 2 4 2" xfId="43727"/>
    <cellStyle name="Normal 9 2 4 3 2 5" xfId="29397"/>
    <cellStyle name="Normal 9 2 4 3 2 5 2" xfId="48011"/>
    <cellStyle name="Normal 9 2 4 3 2 6" xfId="11134"/>
    <cellStyle name="Normal 9 2 4 3 2 7" xfId="33680"/>
    <cellStyle name="Normal 9 2 4 3 3" xfId="9620"/>
    <cellStyle name="Normal 9 2 4 3 3 2" xfId="23159"/>
    <cellStyle name="Normal 9 2 4 3 3 2 2" xfId="41778"/>
    <cellStyle name="Normal 9 2 4 3 3 3" xfId="27444"/>
    <cellStyle name="Normal 9 2 4 3 3 3 2" xfId="46058"/>
    <cellStyle name="Normal 9 2 4 3 3 4" xfId="31728"/>
    <cellStyle name="Normal 9 2 4 3 3 4 2" xfId="50342"/>
    <cellStyle name="Normal 9 2 4 3 3 5" xfId="12647"/>
    <cellStyle name="Normal 9 2 4 3 3 6" xfId="35192"/>
    <cellStyle name="Normal 9 2 4 3 4" xfId="20292"/>
    <cellStyle name="Normal 9 2 4 3 4 2" xfId="38916"/>
    <cellStyle name="Normal 9 2 4 3 5" xfId="25112"/>
    <cellStyle name="Normal 9 2 4 3 5 2" xfId="43726"/>
    <cellStyle name="Normal 9 2 4 3 6" xfId="29396"/>
    <cellStyle name="Normal 9 2 4 3 6 2" xfId="48010"/>
    <cellStyle name="Normal 9 2 4 3 7" xfId="11133"/>
    <cellStyle name="Normal 9 2 4 3 8" xfId="33679"/>
    <cellStyle name="Normal 9 2 4 4" xfId="3471"/>
    <cellStyle name="Normal 9 2 4 4 2" xfId="3472"/>
    <cellStyle name="Normal 9 2 4 4 2 2" xfId="9623"/>
    <cellStyle name="Normal 9 2 4 4 2 2 2" xfId="23162"/>
    <cellStyle name="Normal 9 2 4 4 2 2 2 2" xfId="41781"/>
    <cellStyle name="Normal 9 2 4 4 2 2 3" xfId="27447"/>
    <cellStyle name="Normal 9 2 4 4 2 2 3 2" xfId="46061"/>
    <cellStyle name="Normal 9 2 4 4 2 2 4" xfId="31731"/>
    <cellStyle name="Normal 9 2 4 4 2 2 4 2" xfId="50345"/>
    <cellStyle name="Normal 9 2 4 4 2 2 5" xfId="12650"/>
    <cellStyle name="Normal 9 2 4 4 2 2 6" xfId="35195"/>
    <cellStyle name="Normal 9 2 4 4 2 3" xfId="20295"/>
    <cellStyle name="Normal 9 2 4 4 2 3 2" xfId="38919"/>
    <cellStyle name="Normal 9 2 4 4 2 4" xfId="25115"/>
    <cellStyle name="Normal 9 2 4 4 2 4 2" xfId="43729"/>
    <cellStyle name="Normal 9 2 4 4 2 5" xfId="29399"/>
    <cellStyle name="Normal 9 2 4 4 2 5 2" xfId="48013"/>
    <cellStyle name="Normal 9 2 4 4 2 6" xfId="11136"/>
    <cellStyle name="Normal 9 2 4 4 2 7" xfId="33682"/>
    <cellStyle name="Normal 9 2 4 4 3" xfId="9622"/>
    <cellStyle name="Normal 9 2 4 4 3 2" xfId="23161"/>
    <cellStyle name="Normal 9 2 4 4 3 2 2" xfId="41780"/>
    <cellStyle name="Normal 9 2 4 4 3 3" xfId="27446"/>
    <cellStyle name="Normal 9 2 4 4 3 3 2" xfId="46060"/>
    <cellStyle name="Normal 9 2 4 4 3 4" xfId="31730"/>
    <cellStyle name="Normal 9 2 4 4 3 4 2" xfId="50344"/>
    <cellStyle name="Normal 9 2 4 4 3 5" xfId="12649"/>
    <cellStyle name="Normal 9 2 4 4 3 6" xfId="35194"/>
    <cellStyle name="Normal 9 2 4 4 4" xfId="20294"/>
    <cellStyle name="Normal 9 2 4 4 4 2" xfId="38918"/>
    <cellStyle name="Normal 9 2 4 4 5" xfId="25114"/>
    <cellStyle name="Normal 9 2 4 4 5 2" xfId="43728"/>
    <cellStyle name="Normal 9 2 4 4 6" xfId="29398"/>
    <cellStyle name="Normal 9 2 4 4 6 2" xfId="48012"/>
    <cellStyle name="Normal 9 2 4 4 7" xfId="11135"/>
    <cellStyle name="Normal 9 2 4 4 8" xfId="33681"/>
    <cellStyle name="Normal 9 2 4 5" xfId="3473"/>
    <cellStyle name="Normal 9 2 4 5 2" xfId="3474"/>
    <cellStyle name="Normal 9 2 4 5 2 2" xfId="9625"/>
    <cellStyle name="Normal 9 2 4 5 2 2 2" xfId="23164"/>
    <cellStyle name="Normal 9 2 4 5 2 2 2 2" xfId="41783"/>
    <cellStyle name="Normal 9 2 4 5 2 2 3" xfId="27449"/>
    <cellStyle name="Normal 9 2 4 5 2 2 3 2" xfId="46063"/>
    <cellStyle name="Normal 9 2 4 5 2 2 4" xfId="31733"/>
    <cellStyle name="Normal 9 2 4 5 2 2 4 2" xfId="50347"/>
    <cellStyle name="Normal 9 2 4 5 2 2 5" xfId="12652"/>
    <cellStyle name="Normal 9 2 4 5 2 2 6" xfId="35197"/>
    <cellStyle name="Normal 9 2 4 5 2 3" xfId="20297"/>
    <cellStyle name="Normal 9 2 4 5 2 3 2" xfId="38921"/>
    <cellStyle name="Normal 9 2 4 5 2 4" xfId="25117"/>
    <cellStyle name="Normal 9 2 4 5 2 4 2" xfId="43731"/>
    <cellStyle name="Normal 9 2 4 5 2 5" xfId="29401"/>
    <cellStyle name="Normal 9 2 4 5 2 5 2" xfId="48015"/>
    <cellStyle name="Normal 9 2 4 5 2 6" xfId="11138"/>
    <cellStyle name="Normal 9 2 4 5 2 7" xfId="33684"/>
    <cellStyle name="Normal 9 2 4 5 3" xfId="9624"/>
    <cellStyle name="Normal 9 2 4 5 3 2" xfId="23163"/>
    <cellStyle name="Normal 9 2 4 5 3 2 2" xfId="41782"/>
    <cellStyle name="Normal 9 2 4 5 3 3" xfId="27448"/>
    <cellStyle name="Normal 9 2 4 5 3 3 2" xfId="46062"/>
    <cellStyle name="Normal 9 2 4 5 3 4" xfId="31732"/>
    <cellStyle name="Normal 9 2 4 5 3 4 2" xfId="50346"/>
    <cellStyle name="Normal 9 2 4 5 3 5" xfId="12651"/>
    <cellStyle name="Normal 9 2 4 5 3 6" xfId="35196"/>
    <cellStyle name="Normal 9 2 4 5 4" xfId="20296"/>
    <cellStyle name="Normal 9 2 4 5 4 2" xfId="38920"/>
    <cellStyle name="Normal 9 2 4 5 5" xfId="25116"/>
    <cellStyle name="Normal 9 2 4 5 5 2" xfId="43730"/>
    <cellStyle name="Normal 9 2 4 5 6" xfId="29400"/>
    <cellStyle name="Normal 9 2 4 5 6 2" xfId="48014"/>
    <cellStyle name="Normal 9 2 4 5 7" xfId="11137"/>
    <cellStyle name="Normal 9 2 4 5 8" xfId="33683"/>
    <cellStyle name="Normal 9 2 4 6" xfId="3475"/>
    <cellStyle name="Normal 9 2 4 6 2" xfId="9626"/>
    <cellStyle name="Normal 9 2 4 6 2 2" xfId="23165"/>
    <cellStyle name="Normal 9 2 4 6 2 2 2" xfId="41784"/>
    <cellStyle name="Normal 9 2 4 6 2 3" xfId="27450"/>
    <cellStyle name="Normal 9 2 4 6 2 3 2" xfId="46064"/>
    <cellStyle name="Normal 9 2 4 6 2 4" xfId="31734"/>
    <cellStyle name="Normal 9 2 4 6 2 4 2" xfId="50348"/>
    <cellStyle name="Normal 9 2 4 6 2 5" xfId="12653"/>
    <cellStyle name="Normal 9 2 4 6 2 6" xfId="35198"/>
    <cellStyle name="Normal 9 2 4 6 3" xfId="20298"/>
    <cellStyle name="Normal 9 2 4 6 3 2" xfId="38922"/>
    <cellStyle name="Normal 9 2 4 6 4" xfId="25118"/>
    <cellStyle name="Normal 9 2 4 6 4 2" xfId="43732"/>
    <cellStyle name="Normal 9 2 4 6 5" xfId="29402"/>
    <cellStyle name="Normal 9 2 4 6 5 2" xfId="48016"/>
    <cellStyle name="Normal 9 2 4 6 6" xfId="11139"/>
    <cellStyle name="Normal 9 2 4 6 7" xfId="33685"/>
    <cellStyle name="Normal 9 2 4 7" xfId="3466"/>
    <cellStyle name="Normal 9 2 4 7 2" xfId="23156"/>
    <cellStyle name="Normal 9 2 4 7 2 2" xfId="41775"/>
    <cellStyle name="Normal 9 2 4 7 3" xfId="27441"/>
    <cellStyle name="Normal 9 2 4 7 3 2" xfId="46055"/>
    <cellStyle name="Normal 9 2 4 7 4" xfId="31725"/>
    <cellStyle name="Normal 9 2 4 7 4 2" xfId="50339"/>
    <cellStyle name="Normal 9 2 4 7 5" xfId="12644"/>
    <cellStyle name="Normal 9 2 4 7 6" xfId="35189"/>
    <cellStyle name="Normal 9 2 4 8" xfId="9617"/>
    <cellStyle name="Normal 9 2 4 8 2" xfId="20289"/>
    <cellStyle name="Normal 9 2 4 8 3" xfId="38913"/>
    <cellStyle name="Normal 9 2 4 9" xfId="25109"/>
    <cellStyle name="Normal 9 2 4 9 2" xfId="43723"/>
    <cellStyle name="Normal 9 2 5" xfId="3476"/>
    <cellStyle name="Normal 9 2 5 2" xfId="3477"/>
    <cellStyle name="Normal 9 2 5 2 2" xfId="9628"/>
    <cellStyle name="Normal 9 2 5 2 2 2" xfId="23167"/>
    <cellStyle name="Normal 9 2 5 2 2 2 2" xfId="41786"/>
    <cellStyle name="Normal 9 2 5 2 2 3" xfId="27452"/>
    <cellStyle name="Normal 9 2 5 2 2 3 2" xfId="46066"/>
    <cellStyle name="Normal 9 2 5 2 2 4" xfId="31736"/>
    <cellStyle name="Normal 9 2 5 2 2 4 2" xfId="50350"/>
    <cellStyle name="Normal 9 2 5 2 2 5" xfId="12655"/>
    <cellStyle name="Normal 9 2 5 2 2 6" xfId="35200"/>
    <cellStyle name="Normal 9 2 5 2 3" xfId="20300"/>
    <cellStyle name="Normal 9 2 5 2 3 2" xfId="38924"/>
    <cellStyle name="Normal 9 2 5 2 4" xfId="25120"/>
    <cellStyle name="Normal 9 2 5 2 4 2" xfId="43734"/>
    <cellStyle name="Normal 9 2 5 2 5" xfId="29404"/>
    <cellStyle name="Normal 9 2 5 2 5 2" xfId="48018"/>
    <cellStyle name="Normal 9 2 5 2 6" xfId="11141"/>
    <cellStyle name="Normal 9 2 5 2 7" xfId="33687"/>
    <cellStyle name="Normal 9 2 5 3" xfId="9627"/>
    <cellStyle name="Normal 9 2 5 3 2" xfId="23166"/>
    <cellStyle name="Normal 9 2 5 3 2 2" xfId="41785"/>
    <cellStyle name="Normal 9 2 5 3 3" xfId="27451"/>
    <cellStyle name="Normal 9 2 5 3 3 2" xfId="46065"/>
    <cellStyle name="Normal 9 2 5 3 4" xfId="31735"/>
    <cellStyle name="Normal 9 2 5 3 4 2" xfId="50349"/>
    <cellStyle name="Normal 9 2 5 3 5" xfId="12654"/>
    <cellStyle name="Normal 9 2 5 3 6" xfId="35199"/>
    <cellStyle name="Normal 9 2 5 4" xfId="20299"/>
    <cellStyle name="Normal 9 2 5 4 2" xfId="38923"/>
    <cellStyle name="Normal 9 2 5 5" xfId="25119"/>
    <cellStyle name="Normal 9 2 5 5 2" xfId="43733"/>
    <cellStyle name="Normal 9 2 5 6" xfId="29403"/>
    <cellStyle name="Normal 9 2 5 6 2" xfId="48017"/>
    <cellStyle name="Normal 9 2 5 7" xfId="11140"/>
    <cellStyle name="Normal 9 2 5 8" xfId="33686"/>
    <cellStyle name="Normal 9 2 6" xfId="3478"/>
    <cellStyle name="Normal 9 2 6 2" xfId="3479"/>
    <cellStyle name="Normal 9 2 6 2 2" xfId="9630"/>
    <cellStyle name="Normal 9 2 6 2 2 2" xfId="23169"/>
    <cellStyle name="Normal 9 2 6 2 2 2 2" xfId="41788"/>
    <cellStyle name="Normal 9 2 6 2 2 3" xfId="27454"/>
    <cellStyle name="Normal 9 2 6 2 2 3 2" xfId="46068"/>
    <cellStyle name="Normal 9 2 6 2 2 4" xfId="31738"/>
    <cellStyle name="Normal 9 2 6 2 2 4 2" xfId="50352"/>
    <cellStyle name="Normal 9 2 6 2 2 5" xfId="12657"/>
    <cellStyle name="Normal 9 2 6 2 2 6" xfId="35202"/>
    <cellStyle name="Normal 9 2 6 2 3" xfId="20302"/>
    <cellStyle name="Normal 9 2 6 2 3 2" xfId="38926"/>
    <cellStyle name="Normal 9 2 6 2 4" xfId="25122"/>
    <cellStyle name="Normal 9 2 6 2 4 2" xfId="43736"/>
    <cellStyle name="Normal 9 2 6 2 5" xfId="29406"/>
    <cellStyle name="Normal 9 2 6 2 5 2" xfId="48020"/>
    <cellStyle name="Normal 9 2 6 2 6" xfId="11143"/>
    <cellStyle name="Normal 9 2 6 2 7" xfId="33689"/>
    <cellStyle name="Normal 9 2 6 3" xfId="9629"/>
    <cellStyle name="Normal 9 2 6 3 2" xfId="23168"/>
    <cellStyle name="Normal 9 2 6 3 2 2" xfId="41787"/>
    <cellStyle name="Normal 9 2 6 3 3" xfId="27453"/>
    <cellStyle name="Normal 9 2 6 3 3 2" xfId="46067"/>
    <cellStyle name="Normal 9 2 6 3 4" xfId="31737"/>
    <cellStyle name="Normal 9 2 6 3 4 2" xfId="50351"/>
    <cellStyle name="Normal 9 2 6 3 5" xfId="12656"/>
    <cellStyle name="Normal 9 2 6 3 6" xfId="35201"/>
    <cellStyle name="Normal 9 2 6 4" xfId="20301"/>
    <cellStyle name="Normal 9 2 6 4 2" xfId="38925"/>
    <cellStyle name="Normal 9 2 6 5" xfId="25121"/>
    <cellStyle name="Normal 9 2 6 5 2" xfId="43735"/>
    <cellStyle name="Normal 9 2 6 6" xfId="29405"/>
    <cellStyle name="Normal 9 2 6 6 2" xfId="48019"/>
    <cellStyle name="Normal 9 2 6 7" xfId="11142"/>
    <cellStyle name="Normal 9 2 6 8" xfId="33688"/>
    <cellStyle name="Normal 9 2 7" xfId="3480"/>
    <cellStyle name="Normal 9 2 7 2" xfId="3481"/>
    <cellStyle name="Normal 9 2 7 2 2" xfId="9632"/>
    <cellStyle name="Normal 9 2 7 2 2 2" xfId="23171"/>
    <cellStyle name="Normal 9 2 7 2 2 2 2" xfId="41790"/>
    <cellStyle name="Normal 9 2 7 2 2 3" xfId="27456"/>
    <cellStyle name="Normal 9 2 7 2 2 3 2" xfId="46070"/>
    <cellStyle name="Normal 9 2 7 2 2 4" xfId="31740"/>
    <cellStyle name="Normal 9 2 7 2 2 4 2" xfId="50354"/>
    <cellStyle name="Normal 9 2 7 2 2 5" xfId="12659"/>
    <cellStyle name="Normal 9 2 7 2 2 6" xfId="35204"/>
    <cellStyle name="Normal 9 2 7 2 3" xfId="20304"/>
    <cellStyle name="Normal 9 2 7 2 3 2" xfId="38928"/>
    <cellStyle name="Normal 9 2 7 2 4" xfId="25124"/>
    <cellStyle name="Normal 9 2 7 2 4 2" xfId="43738"/>
    <cellStyle name="Normal 9 2 7 2 5" xfId="29408"/>
    <cellStyle name="Normal 9 2 7 2 5 2" xfId="48022"/>
    <cellStyle name="Normal 9 2 7 2 6" xfId="11145"/>
    <cellStyle name="Normal 9 2 7 2 7" xfId="33691"/>
    <cellStyle name="Normal 9 2 7 3" xfId="9631"/>
    <cellStyle name="Normal 9 2 7 3 2" xfId="23170"/>
    <cellStyle name="Normal 9 2 7 3 2 2" xfId="41789"/>
    <cellStyle name="Normal 9 2 7 3 3" xfId="27455"/>
    <cellStyle name="Normal 9 2 7 3 3 2" xfId="46069"/>
    <cellStyle name="Normal 9 2 7 3 4" xfId="31739"/>
    <cellStyle name="Normal 9 2 7 3 4 2" xfId="50353"/>
    <cellStyle name="Normal 9 2 7 3 5" xfId="12658"/>
    <cellStyle name="Normal 9 2 7 3 6" xfId="35203"/>
    <cellStyle name="Normal 9 2 7 4" xfId="20303"/>
    <cellStyle name="Normal 9 2 7 4 2" xfId="38927"/>
    <cellStyle name="Normal 9 2 7 5" xfId="25123"/>
    <cellStyle name="Normal 9 2 7 5 2" xfId="43737"/>
    <cellStyle name="Normal 9 2 7 6" xfId="29407"/>
    <cellStyle name="Normal 9 2 7 6 2" xfId="48021"/>
    <cellStyle name="Normal 9 2 7 7" xfId="11144"/>
    <cellStyle name="Normal 9 2 7 8" xfId="33690"/>
    <cellStyle name="Normal 9 2 8" xfId="3482"/>
    <cellStyle name="Normal 9 2 8 2" xfId="3483"/>
    <cellStyle name="Normal 9 2 8 2 2" xfId="9634"/>
    <cellStyle name="Normal 9 2 8 2 2 2" xfId="23173"/>
    <cellStyle name="Normal 9 2 8 2 2 2 2" xfId="41792"/>
    <cellStyle name="Normal 9 2 8 2 2 3" xfId="27458"/>
    <cellStyle name="Normal 9 2 8 2 2 3 2" xfId="46072"/>
    <cellStyle name="Normal 9 2 8 2 2 4" xfId="31742"/>
    <cellStyle name="Normal 9 2 8 2 2 4 2" xfId="50356"/>
    <cellStyle name="Normal 9 2 8 2 2 5" xfId="12661"/>
    <cellStyle name="Normal 9 2 8 2 2 6" xfId="35206"/>
    <cellStyle name="Normal 9 2 8 2 3" xfId="20306"/>
    <cellStyle name="Normal 9 2 8 2 3 2" xfId="38930"/>
    <cellStyle name="Normal 9 2 8 2 4" xfId="25126"/>
    <cellStyle name="Normal 9 2 8 2 4 2" xfId="43740"/>
    <cellStyle name="Normal 9 2 8 2 5" xfId="29410"/>
    <cellStyle name="Normal 9 2 8 2 5 2" xfId="48024"/>
    <cellStyle name="Normal 9 2 8 2 6" xfId="11147"/>
    <cellStyle name="Normal 9 2 8 2 7" xfId="33693"/>
    <cellStyle name="Normal 9 2 8 3" xfId="9633"/>
    <cellStyle name="Normal 9 2 8 3 2" xfId="23172"/>
    <cellStyle name="Normal 9 2 8 3 2 2" xfId="41791"/>
    <cellStyle name="Normal 9 2 8 3 3" xfId="27457"/>
    <cellStyle name="Normal 9 2 8 3 3 2" xfId="46071"/>
    <cellStyle name="Normal 9 2 8 3 4" xfId="31741"/>
    <cellStyle name="Normal 9 2 8 3 4 2" xfId="50355"/>
    <cellStyle name="Normal 9 2 8 3 5" xfId="12660"/>
    <cellStyle name="Normal 9 2 8 3 6" xfId="35205"/>
    <cellStyle name="Normal 9 2 8 4" xfId="20305"/>
    <cellStyle name="Normal 9 2 8 4 2" xfId="38929"/>
    <cellStyle name="Normal 9 2 8 5" xfId="25125"/>
    <cellStyle name="Normal 9 2 8 5 2" xfId="43739"/>
    <cellStyle name="Normal 9 2 8 6" xfId="29409"/>
    <cellStyle name="Normal 9 2 8 6 2" xfId="48023"/>
    <cellStyle name="Normal 9 2 8 7" xfId="11146"/>
    <cellStyle name="Normal 9 2 8 8" xfId="33692"/>
    <cellStyle name="Normal 9 2 9" xfId="3484"/>
    <cellStyle name="Normal 9 2 9 2" xfId="3485"/>
    <cellStyle name="Normal 9 2 9 2 2" xfId="9636"/>
    <cellStyle name="Normal 9 2 9 2 2 2" xfId="23175"/>
    <cellStyle name="Normal 9 2 9 2 2 2 2" xfId="41794"/>
    <cellStyle name="Normal 9 2 9 2 2 3" xfId="27460"/>
    <cellStyle name="Normal 9 2 9 2 2 3 2" xfId="46074"/>
    <cellStyle name="Normal 9 2 9 2 2 4" xfId="31744"/>
    <cellStyle name="Normal 9 2 9 2 2 4 2" xfId="50358"/>
    <cellStyle name="Normal 9 2 9 2 2 5" xfId="12663"/>
    <cellStyle name="Normal 9 2 9 2 2 6" xfId="35208"/>
    <cellStyle name="Normal 9 2 9 2 3" xfId="20308"/>
    <cellStyle name="Normal 9 2 9 2 3 2" xfId="38932"/>
    <cellStyle name="Normal 9 2 9 2 4" xfId="25128"/>
    <cellStyle name="Normal 9 2 9 2 4 2" xfId="43742"/>
    <cellStyle name="Normal 9 2 9 2 5" xfId="29412"/>
    <cellStyle name="Normal 9 2 9 2 5 2" xfId="48026"/>
    <cellStyle name="Normal 9 2 9 2 6" xfId="11149"/>
    <cellStyle name="Normal 9 2 9 2 7" xfId="33695"/>
    <cellStyle name="Normal 9 2 9 3" xfId="9635"/>
    <cellStyle name="Normal 9 2 9 3 2" xfId="23174"/>
    <cellStyle name="Normal 9 2 9 3 2 2" xfId="41793"/>
    <cellStyle name="Normal 9 2 9 3 3" xfId="27459"/>
    <cellStyle name="Normal 9 2 9 3 3 2" xfId="46073"/>
    <cellStyle name="Normal 9 2 9 3 4" xfId="31743"/>
    <cellStyle name="Normal 9 2 9 3 4 2" xfId="50357"/>
    <cellStyle name="Normal 9 2 9 3 5" xfId="12662"/>
    <cellStyle name="Normal 9 2 9 3 6" xfId="35207"/>
    <cellStyle name="Normal 9 2 9 4" xfId="20307"/>
    <cellStyle name="Normal 9 2 9 4 2" xfId="38931"/>
    <cellStyle name="Normal 9 2 9 5" xfId="25127"/>
    <cellStyle name="Normal 9 2 9 5 2" xfId="43741"/>
    <cellStyle name="Normal 9 2 9 6" xfId="29411"/>
    <cellStyle name="Normal 9 2 9 6 2" xfId="48025"/>
    <cellStyle name="Normal 9 2 9 7" xfId="11148"/>
    <cellStyle name="Normal 9 2 9 8" xfId="33694"/>
    <cellStyle name="Normal 9 20" xfId="29355"/>
    <cellStyle name="Normal 9 20 2" xfId="47969"/>
    <cellStyle name="Normal 9 21" xfId="11092"/>
    <cellStyle name="Normal 9 22" xfId="33638"/>
    <cellStyle name="Normal 9 3" xfId="149"/>
    <cellStyle name="Normal 9 3 10" xfId="9637"/>
    <cellStyle name="Normal 9 3 10 2" xfId="25129"/>
    <cellStyle name="Normal 9 3 10 3" xfId="43743"/>
    <cellStyle name="Normal 9 3 11" xfId="29413"/>
    <cellStyle name="Normal 9 3 11 2" xfId="48027"/>
    <cellStyle name="Normal 9 3 12" xfId="11150"/>
    <cellStyle name="Normal 9 3 13" xfId="33696"/>
    <cellStyle name="Normal 9 3 2" xfId="233"/>
    <cellStyle name="Normal 9 3 2 2" xfId="352"/>
    <cellStyle name="Normal 9 3 2 2 2" xfId="3488"/>
    <cellStyle name="Normal 9 3 2 2 2 2" xfId="23177"/>
    <cellStyle name="Normal 9 3 2 2 2 2 2" xfId="41796"/>
    <cellStyle name="Normal 9 3 2 2 2 3" xfId="27462"/>
    <cellStyle name="Normal 9 3 2 2 2 3 2" xfId="46076"/>
    <cellStyle name="Normal 9 3 2 2 2 4" xfId="31746"/>
    <cellStyle name="Normal 9 3 2 2 2 4 2" xfId="50360"/>
    <cellStyle name="Normal 9 3 2 2 2 5" xfId="12666"/>
    <cellStyle name="Normal 9 3 2 2 2 6" xfId="35211"/>
    <cellStyle name="Normal 9 3 2 2 3" xfId="9639"/>
    <cellStyle name="Normal 9 3 2 2 3 2" xfId="20310"/>
    <cellStyle name="Normal 9 3 2 2 3 3" xfId="38934"/>
    <cellStyle name="Normal 9 3 2 2 4" xfId="25131"/>
    <cellStyle name="Normal 9 3 2 2 4 2" xfId="43745"/>
    <cellStyle name="Normal 9 3 2 2 5" xfId="29415"/>
    <cellStyle name="Normal 9 3 2 2 5 2" xfId="48029"/>
    <cellStyle name="Normal 9 3 2 2 6" xfId="11152"/>
    <cellStyle name="Normal 9 3 2 2 7" xfId="33698"/>
    <cellStyle name="Normal 9 3 2 3" xfId="3487"/>
    <cellStyle name="Normal 9 3 2 3 2" xfId="23176"/>
    <cellStyle name="Normal 9 3 2 3 2 2" xfId="41795"/>
    <cellStyle name="Normal 9 3 2 3 3" xfId="27461"/>
    <cellStyle name="Normal 9 3 2 3 3 2" xfId="46075"/>
    <cellStyle name="Normal 9 3 2 3 4" xfId="31745"/>
    <cellStyle name="Normal 9 3 2 3 4 2" xfId="50359"/>
    <cellStyle name="Normal 9 3 2 3 5" xfId="12665"/>
    <cellStyle name="Normal 9 3 2 3 6" xfId="35210"/>
    <cellStyle name="Normal 9 3 2 4" xfId="9638"/>
    <cellStyle name="Normal 9 3 2 4 2" xfId="20309"/>
    <cellStyle name="Normal 9 3 2 4 3" xfId="38933"/>
    <cellStyle name="Normal 9 3 2 5" xfId="25130"/>
    <cellStyle name="Normal 9 3 2 5 2" xfId="43744"/>
    <cellStyle name="Normal 9 3 2 6" xfId="29414"/>
    <cellStyle name="Normal 9 3 2 6 2" xfId="48028"/>
    <cellStyle name="Normal 9 3 2 7" xfId="11151"/>
    <cellStyle name="Normal 9 3 2 8" xfId="33697"/>
    <cellStyle name="Normal 9 3 3" xfId="351"/>
    <cellStyle name="Normal 9 3 3 2" xfId="3490"/>
    <cellStyle name="Normal 9 3 3 2 2" xfId="9641"/>
    <cellStyle name="Normal 9 3 3 2 2 2" xfId="23179"/>
    <cellStyle name="Normal 9 3 3 2 2 2 2" xfId="41798"/>
    <cellStyle name="Normal 9 3 3 2 2 3" xfId="27464"/>
    <cellStyle name="Normal 9 3 3 2 2 3 2" xfId="46078"/>
    <cellStyle name="Normal 9 3 3 2 2 4" xfId="31748"/>
    <cellStyle name="Normal 9 3 3 2 2 4 2" xfId="50362"/>
    <cellStyle name="Normal 9 3 3 2 2 5" xfId="12668"/>
    <cellStyle name="Normal 9 3 3 2 2 6" xfId="35213"/>
    <cellStyle name="Normal 9 3 3 2 3" xfId="20312"/>
    <cellStyle name="Normal 9 3 3 2 3 2" xfId="38936"/>
    <cellStyle name="Normal 9 3 3 2 4" xfId="25133"/>
    <cellStyle name="Normal 9 3 3 2 4 2" xfId="43747"/>
    <cellStyle name="Normal 9 3 3 2 5" xfId="29417"/>
    <cellStyle name="Normal 9 3 3 2 5 2" xfId="48031"/>
    <cellStyle name="Normal 9 3 3 2 6" xfId="11154"/>
    <cellStyle name="Normal 9 3 3 2 7" xfId="33700"/>
    <cellStyle name="Normal 9 3 3 3" xfId="3489"/>
    <cellStyle name="Normal 9 3 3 3 2" xfId="23178"/>
    <cellStyle name="Normal 9 3 3 3 2 2" xfId="41797"/>
    <cellStyle name="Normal 9 3 3 3 3" xfId="27463"/>
    <cellStyle name="Normal 9 3 3 3 3 2" xfId="46077"/>
    <cellStyle name="Normal 9 3 3 3 4" xfId="31747"/>
    <cellStyle name="Normal 9 3 3 3 4 2" xfId="50361"/>
    <cellStyle name="Normal 9 3 3 3 5" xfId="12667"/>
    <cellStyle name="Normal 9 3 3 3 6" xfId="35212"/>
    <cellStyle name="Normal 9 3 3 4" xfId="9640"/>
    <cellStyle name="Normal 9 3 3 4 2" xfId="20311"/>
    <cellStyle name="Normal 9 3 3 4 3" xfId="38935"/>
    <cellStyle name="Normal 9 3 3 5" xfId="25132"/>
    <cellStyle name="Normal 9 3 3 5 2" xfId="43746"/>
    <cellStyle name="Normal 9 3 3 6" xfId="29416"/>
    <cellStyle name="Normal 9 3 3 6 2" xfId="48030"/>
    <cellStyle name="Normal 9 3 3 7" xfId="11153"/>
    <cellStyle name="Normal 9 3 3 8" xfId="33699"/>
    <cellStyle name="Normal 9 3 4" xfId="3491"/>
    <cellStyle name="Normal 9 3 4 2" xfId="3492"/>
    <cellStyle name="Normal 9 3 4 2 2" xfId="9643"/>
    <cellStyle name="Normal 9 3 4 2 2 2" xfId="23181"/>
    <cellStyle name="Normal 9 3 4 2 2 2 2" xfId="41800"/>
    <cellStyle name="Normal 9 3 4 2 2 3" xfId="27466"/>
    <cellStyle name="Normal 9 3 4 2 2 3 2" xfId="46080"/>
    <cellStyle name="Normal 9 3 4 2 2 4" xfId="31750"/>
    <cellStyle name="Normal 9 3 4 2 2 4 2" xfId="50364"/>
    <cellStyle name="Normal 9 3 4 2 2 5" xfId="12670"/>
    <cellStyle name="Normal 9 3 4 2 2 6" xfId="35215"/>
    <cellStyle name="Normal 9 3 4 2 3" xfId="20314"/>
    <cellStyle name="Normal 9 3 4 2 3 2" xfId="38938"/>
    <cellStyle name="Normal 9 3 4 2 4" xfId="25135"/>
    <cellStyle name="Normal 9 3 4 2 4 2" xfId="43749"/>
    <cellStyle name="Normal 9 3 4 2 5" xfId="29419"/>
    <cellStyle name="Normal 9 3 4 2 5 2" xfId="48033"/>
    <cellStyle name="Normal 9 3 4 2 6" xfId="11156"/>
    <cellStyle name="Normal 9 3 4 2 7" xfId="33702"/>
    <cellStyle name="Normal 9 3 4 3" xfId="9642"/>
    <cellStyle name="Normal 9 3 4 3 2" xfId="23180"/>
    <cellStyle name="Normal 9 3 4 3 2 2" xfId="41799"/>
    <cellStyle name="Normal 9 3 4 3 3" xfId="27465"/>
    <cellStyle name="Normal 9 3 4 3 3 2" xfId="46079"/>
    <cellStyle name="Normal 9 3 4 3 4" xfId="31749"/>
    <cellStyle name="Normal 9 3 4 3 4 2" xfId="50363"/>
    <cellStyle name="Normal 9 3 4 3 5" xfId="12669"/>
    <cellStyle name="Normal 9 3 4 3 6" xfId="35214"/>
    <cellStyle name="Normal 9 3 4 4" xfId="20313"/>
    <cellStyle name="Normal 9 3 4 4 2" xfId="38937"/>
    <cellStyle name="Normal 9 3 4 5" xfId="25134"/>
    <cellStyle name="Normal 9 3 4 5 2" xfId="43748"/>
    <cellStyle name="Normal 9 3 4 6" xfId="29418"/>
    <cellStyle name="Normal 9 3 4 6 2" xfId="48032"/>
    <cellStyle name="Normal 9 3 4 7" xfId="11155"/>
    <cellStyle name="Normal 9 3 4 8" xfId="33701"/>
    <cellStyle name="Normal 9 3 5" xfId="3493"/>
    <cellStyle name="Normal 9 3 5 2" xfId="3494"/>
    <cellStyle name="Normal 9 3 5 2 2" xfId="9645"/>
    <cellStyle name="Normal 9 3 5 2 2 2" xfId="23183"/>
    <cellStyle name="Normal 9 3 5 2 2 2 2" xfId="41802"/>
    <cellStyle name="Normal 9 3 5 2 2 3" xfId="27468"/>
    <cellStyle name="Normal 9 3 5 2 2 3 2" xfId="46082"/>
    <cellStyle name="Normal 9 3 5 2 2 4" xfId="31752"/>
    <cellStyle name="Normal 9 3 5 2 2 4 2" xfId="50366"/>
    <cellStyle name="Normal 9 3 5 2 2 5" xfId="12672"/>
    <cellStyle name="Normal 9 3 5 2 2 6" xfId="35217"/>
    <cellStyle name="Normal 9 3 5 2 3" xfId="20316"/>
    <cellStyle name="Normal 9 3 5 2 3 2" xfId="38940"/>
    <cellStyle name="Normal 9 3 5 2 4" xfId="25137"/>
    <cellStyle name="Normal 9 3 5 2 4 2" xfId="43751"/>
    <cellStyle name="Normal 9 3 5 2 5" xfId="29421"/>
    <cellStyle name="Normal 9 3 5 2 5 2" xfId="48035"/>
    <cellStyle name="Normal 9 3 5 2 6" xfId="11158"/>
    <cellStyle name="Normal 9 3 5 2 7" xfId="33704"/>
    <cellStyle name="Normal 9 3 5 3" xfId="9644"/>
    <cellStyle name="Normal 9 3 5 3 2" xfId="23182"/>
    <cellStyle name="Normal 9 3 5 3 2 2" xfId="41801"/>
    <cellStyle name="Normal 9 3 5 3 3" xfId="27467"/>
    <cellStyle name="Normal 9 3 5 3 3 2" xfId="46081"/>
    <cellStyle name="Normal 9 3 5 3 4" xfId="31751"/>
    <cellStyle name="Normal 9 3 5 3 4 2" xfId="50365"/>
    <cellStyle name="Normal 9 3 5 3 5" xfId="12671"/>
    <cellStyle name="Normal 9 3 5 3 6" xfId="35216"/>
    <cellStyle name="Normal 9 3 5 4" xfId="20315"/>
    <cellStyle name="Normal 9 3 5 4 2" xfId="38939"/>
    <cellStyle name="Normal 9 3 5 5" xfId="25136"/>
    <cellStyle name="Normal 9 3 5 5 2" xfId="43750"/>
    <cellStyle name="Normal 9 3 5 6" xfId="29420"/>
    <cellStyle name="Normal 9 3 5 6 2" xfId="48034"/>
    <cellStyle name="Normal 9 3 5 7" xfId="11157"/>
    <cellStyle name="Normal 9 3 5 8" xfId="33703"/>
    <cellStyle name="Normal 9 3 6" xfId="3495"/>
    <cellStyle name="Normal 9 3 6 2" xfId="9646"/>
    <cellStyle name="Normal 9 3 6 2 2" xfId="23184"/>
    <cellStyle name="Normal 9 3 6 2 2 2" xfId="41803"/>
    <cellStyle name="Normal 9 3 6 2 3" xfId="27469"/>
    <cellStyle name="Normal 9 3 6 2 3 2" xfId="46083"/>
    <cellStyle name="Normal 9 3 6 2 4" xfId="31753"/>
    <cellStyle name="Normal 9 3 6 2 4 2" xfId="50367"/>
    <cellStyle name="Normal 9 3 6 2 5" xfId="12673"/>
    <cellStyle name="Normal 9 3 6 2 6" xfId="35218"/>
    <cellStyle name="Normal 9 3 6 3" xfId="20317"/>
    <cellStyle name="Normal 9 3 6 3 2" xfId="38941"/>
    <cellStyle name="Normal 9 3 6 4" xfId="25138"/>
    <cellStyle name="Normal 9 3 6 4 2" xfId="43752"/>
    <cellStyle name="Normal 9 3 6 5" xfId="29422"/>
    <cellStyle name="Normal 9 3 6 5 2" xfId="48036"/>
    <cellStyle name="Normal 9 3 6 6" xfId="11159"/>
    <cellStyle name="Normal 9 3 6 7" xfId="33705"/>
    <cellStyle name="Normal 9 3 7" xfId="3496"/>
    <cellStyle name="Normal 9 3 7 2" xfId="9647"/>
    <cellStyle name="Normal 9 3 7 2 2" xfId="23185"/>
    <cellStyle name="Normal 9 3 7 2 2 2" xfId="41804"/>
    <cellStyle name="Normal 9 3 7 2 3" xfId="27470"/>
    <cellStyle name="Normal 9 3 7 2 3 2" xfId="46084"/>
    <cellStyle name="Normal 9 3 7 2 4" xfId="31754"/>
    <cellStyle name="Normal 9 3 7 2 4 2" xfId="50368"/>
    <cellStyle name="Normal 9 3 7 2 5" xfId="12674"/>
    <cellStyle name="Normal 9 3 7 2 6" xfId="35219"/>
    <cellStyle name="Normal 9 3 7 3" xfId="20318"/>
    <cellStyle name="Normal 9 3 7 3 2" xfId="38942"/>
    <cellStyle name="Normal 9 3 7 4" xfId="25139"/>
    <cellStyle name="Normal 9 3 7 4 2" xfId="43753"/>
    <cellStyle name="Normal 9 3 7 5" xfId="29423"/>
    <cellStyle name="Normal 9 3 7 5 2" xfId="48037"/>
    <cellStyle name="Normal 9 3 7 6" xfId="11160"/>
    <cellStyle name="Normal 9 3 7 7" xfId="33706"/>
    <cellStyle name="Normal 9 3 8" xfId="3497"/>
    <cellStyle name="Normal 9 3 9" xfId="3486"/>
    <cellStyle name="Normal 9 3 9 2" xfId="12664"/>
    <cellStyle name="Normal 9 3 9 3" xfId="35209"/>
    <cellStyle name="Normal 9 4" xfId="231"/>
    <cellStyle name="Normal 9 4 10" xfId="29424"/>
    <cellStyle name="Normal 9 4 10 2" xfId="48038"/>
    <cellStyle name="Normal 9 4 11" xfId="11161"/>
    <cellStyle name="Normal 9 4 12" xfId="33707"/>
    <cellStyle name="Normal 9 4 2" xfId="353"/>
    <cellStyle name="Normal 9 4 2 2" xfId="3500"/>
    <cellStyle name="Normal 9 4 2 2 2" xfId="9650"/>
    <cellStyle name="Normal 9 4 2 2 2 2" xfId="23188"/>
    <cellStyle name="Normal 9 4 2 2 2 2 2" xfId="41807"/>
    <cellStyle name="Normal 9 4 2 2 2 3" xfId="27473"/>
    <cellStyle name="Normal 9 4 2 2 2 3 2" xfId="46087"/>
    <cellStyle name="Normal 9 4 2 2 2 4" xfId="31757"/>
    <cellStyle name="Normal 9 4 2 2 2 4 2" xfId="50371"/>
    <cellStyle name="Normal 9 4 2 2 2 5" xfId="12677"/>
    <cellStyle name="Normal 9 4 2 2 2 6" xfId="35222"/>
    <cellStyle name="Normal 9 4 2 2 3" xfId="20321"/>
    <cellStyle name="Normal 9 4 2 2 3 2" xfId="38945"/>
    <cellStyle name="Normal 9 4 2 2 4" xfId="25142"/>
    <cellStyle name="Normal 9 4 2 2 4 2" xfId="43756"/>
    <cellStyle name="Normal 9 4 2 2 5" xfId="29426"/>
    <cellStyle name="Normal 9 4 2 2 5 2" xfId="48040"/>
    <cellStyle name="Normal 9 4 2 2 6" xfId="11163"/>
    <cellStyle name="Normal 9 4 2 2 7" xfId="33709"/>
    <cellStyle name="Normal 9 4 2 3" xfId="3499"/>
    <cellStyle name="Normal 9 4 2 3 2" xfId="23187"/>
    <cellStyle name="Normal 9 4 2 3 2 2" xfId="41806"/>
    <cellStyle name="Normal 9 4 2 3 3" xfId="27472"/>
    <cellStyle name="Normal 9 4 2 3 3 2" xfId="46086"/>
    <cellStyle name="Normal 9 4 2 3 4" xfId="31756"/>
    <cellStyle name="Normal 9 4 2 3 4 2" xfId="50370"/>
    <cellStyle name="Normal 9 4 2 3 5" xfId="12676"/>
    <cellStyle name="Normal 9 4 2 3 6" xfId="35221"/>
    <cellStyle name="Normal 9 4 2 4" xfId="9649"/>
    <cellStyle name="Normal 9 4 2 4 2" xfId="20320"/>
    <cellStyle name="Normal 9 4 2 4 3" xfId="38944"/>
    <cellStyle name="Normal 9 4 2 5" xfId="25141"/>
    <cellStyle name="Normal 9 4 2 5 2" xfId="43755"/>
    <cellStyle name="Normal 9 4 2 6" xfId="29425"/>
    <cellStyle name="Normal 9 4 2 6 2" xfId="48039"/>
    <cellStyle name="Normal 9 4 2 7" xfId="11162"/>
    <cellStyle name="Normal 9 4 2 8" xfId="33708"/>
    <cellStyle name="Normal 9 4 3" xfId="3501"/>
    <cellStyle name="Normal 9 4 3 2" xfId="3502"/>
    <cellStyle name="Normal 9 4 3 2 2" xfId="9652"/>
    <cellStyle name="Normal 9 4 3 2 2 2" xfId="23190"/>
    <cellStyle name="Normal 9 4 3 2 2 2 2" xfId="41809"/>
    <cellStyle name="Normal 9 4 3 2 2 3" xfId="27475"/>
    <cellStyle name="Normal 9 4 3 2 2 3 2" xfId="46089"/>
    <cellStyle name="Normal 9 4 3 2 2 4" xfId="31759"/>
    <cellStyle name="Normal 9 4 3 2 2 4 2" xfId="50373"/>
    <cellStyle name="Normal 9 4 3 2 2 5" xfId="12679"/>
    <cellStyle name="Normal 9 4 3 2 2 6" xfId="35224"/>
    <cellStyle name="Normal 9 4 3 2 3" xfId="20323"/>
    <cellStyle name="Normal 9 4 3 2 3 2" xfId="38947"/>
    <cellStyle name="Normal 9 4 3 2 4" xfId="25144"/>
    <cellStyle name="Normal 9 4 3 2 4 2" xfId="43758"/>
    <cellStyle name="Normal 9 4 3 2 5" xfId="29428"/>
    <cellStyle name="Normal 9 4 3 2 5 2" xfId="48042"/>
    <cellStyle name="Normal 9 4 3 2 6" xfId="11165"/>
    <cellStyle name="Normal 9 4 3 2 7" xfId="33711"/>
    <cellStyle name="Normal 9 4 3 3" xfId="9651"/>
    <cellStyle name="Normal 9 4 3 3 2" xfId="23189"/>
    <cellStyle name="Normal 9 4 3 3 2 2" xfId="41808"/>
    <cellStyle name="Normal 9 4 3 3 3" xfId="27474"/>
    <cellStyle name="Normal 9 4 3 3 3 2" xfId="46088"/>
    <cellStyle name="Normal 9 4 3 3 4" xfId="31758"/>
    <cellStyle name="Normal 9 4 3 3 4 2" xfId="50372"/>
    <cellStyle name="Normal 9 4 3 3 5" xfId="12678"/>
    <cellStyle name="Normal 9 4 3 3 6" xfId="35223"/>
    <cellStyle name="Normal 9 4 3 4" xfId="20322"/>
    <cellStyle name="Normal 9 4 3 4 2" xfId="38946"/>
    <cellStyle name="Normal 9 4 3 5" xfId="25143"/>
    <cellStyle name="Normal 9 4 3 5 2" xfId="43757"/>
    <cellStyle name="Normal 9 4 3 6" xfId="29427"/>
    <cellStyle name="Normal 9 4 3 6 2" xfId="48041"/>
    <cellStyle name="Normal 9 4 3 7" xfId="11164"/>
    <cellStyle name="Normal 9 4 3 8" xfId="33710"/>
    <cellStyle name="Normal 9 4 4" xfId="3503"/>
    <cellStyle name="Normal 9 4 4 2" xfId="3504"/>
    <cellStyle name="Normal 9 4 4 2 2" xfId="9654"/>
    <cellStyle name="Normal 9 4 4 2 2 2" xfId="23192"/>
    <cellStyle name="Normal 9 4 4 2 2 2 2" xfId="41811"/>
    <cellStyle name="Normal 9 4 4 2 2 3" xfId="27477"/>
    <cellStyle name="Normal 9 4 4 2 2 3 2" xfId="46091"/>
    <cellStyle name="Normal 9 4 4 2 2 4" xfId="31761"/>
    <cellStyle name="Normal 9 4 4 2 2 4 2" xfId="50375"/>
    <cellStyle name="Normal 9 4 4 2 2 5" xfId="12681"/>
    <cellStyle name="Normal 9 4 4 2 2 6" xfId="35226"/>
    <cellStyle name="Normal 9 4 4 2 3" xfId="20325"/>
    <cellStyle name="Normal 9 4 4 2 3 2" xfId="38949"/>
    <cellStyle name="Normal 9 4 4 2 4" xfId="25146"/>
    <cellStyle name="Normal 9 4 4 2 4 2" xfId="43760"/>
    <cellStyle name="Normal 9 4 4 2 5" xfId="29430"/>
    <cellStyle name="Normal 9 4 4 2 5 2" xfId="48044"/>
    <cellStyle name="Normal 9 4 4 2 6" xfId="11167"/>
    <cellStyle name="Normal 9 4 4 2 7" xfId="33713"/>
    <cellStyle name="Normal 9 4 4 3" xfId="9653"/>
    <cellStyle name="Normal 9 4 4 3 2" xfId="23191"/>
    <cellStyle name="Normal 9 4 4 3 2 2" xfId="41810"/>
    <cellStyle name="Normal 9 4 4 3 3" xfId="27476"/>
    <cellStyle name="Normal 9 4 4 3 3 2" xfId="46090"/>
    <cellStyle name="Normal 9 4 4 3 4" xfId="31760"/>
    <cellStyle name="Normal 9 4 4 3 4 2" xfId="50374"/>
    <cellStyle name="Normal 9 4 4 3 5" xfId="12680"/>
    <cellStyle name="Normal 9 4 4 3 6" xfId="35225"/>
    <cellStyle name="Normal 9 4 4 4" xfId="20324"/>
    <cellStyle name="Normal 9 4 4 4 2" xfId="38948"/>
    <cellStyle name="Normal 9 4 4 5" xfId="25145"/>
    <cellStyle name="Normal 9 4 4 5 2" xfId="43759"/>
    <cellStyle name="Normal 9 4 4 6" xfId="29429"/>
    <cellStyle name="Normal 9 4 4 6 2" xfId="48043"/>
    <cellStyle name="Normal 9 4 4 7" xfId="11166"/>
    <cellStyle name="Normal 9 4 4 8" xfId="33712"/>
    <cellStyle name="Normal 9 4 5" xfId="3505"/>
    <cellStyle name="Normal 9 4 5 2" xfId="3506"/>
    <cellStyle name="Normal 9 4 5 2 2" xfId="9656"/>
    <cellStyle name="Normal 9 4 5 2 2 2" xfId="23194"/>
    <cellStyle name="Normal 9 4 5 2 2 2 2" xfId="41813"/>
    <cellStyle name="Normal 9 4 5 2 2 3" xfId="27479"/>
    <cellStyle name="Normal 9 4 5 2 2 3 2" xfId="46093"/>
    <cellStyle name="Normal 9 4 5 2 2 4" xfId="31763"/>
    <cellStyle name="Normal 9 4 5 2 2 4 2" xfId="50377"/>
    <cellStyle name="Normal 9 4 5 2 2 5" xfId="12683"/>
    <cellStyle name="Normal 9 4 5 2 2 6" xfId="35228"/>
    <cellStyle name="Normal 9 4 5 2 3" xfId="20327"/>
    <cellStyle name="Normal 9 4 5 2 3 2" xfId="38951"/>
    <cellStyle name="Normal 9 4 5 2 4" xfId="25148"/>
    <cellStyle name="Normal 9 4 5 2 4 2" xfId="43762"/>
    <cellStyle name="Normal 9 4 5 2 5" xfId="29432"/>
    <cellStyle name="Normal 9 4 5 2 5 2" xfId="48046"/>
    <cellStyle name="Normal 9 4 5 2 6" xfId="11169"/>
    <cellStyle name="Normal 9 4 5 2 7" xfId="33715"/>
    <cellStyle name="Normal 9 4 5 3" xfId="9655"/>
    <cellStyle name="Normal 9 4 5 3 2" xfId="23193"/>
    <cellStyle name="Normal 9 4 5 3 2 2" xfId="41812"/>
    <cellStyle name="Normal 9 4 5 3 3" xfId="27478"/>
    <cellStyle name="Normal 9 4 5 3 3 2" xfId="46092"/>
    <cellStyle name="Normal 9 4 5 3 4" xfId="31762"/>
    <cellStyle name="Normal 9 4 5 3 4 2" xfId="50376"/>
    <cellStyle name="Normal 9 4 5 3 5" xfId="12682"/>
    <cellStyle name="Normal 9 4 5 3 6" xfId="35227"/>
    <cellStyle name="Normal 9 4 5 4" xfId="20326"/>
    <cellStyle name="Normal 9 4 5 4 2" xfId="38950"/>
    <cellStyle name="Normal 9 4 5 5" xfId="25147"/>
    <cellStyle name="Normal 9 4 5 5 2" xfId="43761"/>
    <cellStyle name="Normal 9 4 5 6" xfId="29431"/>
    <cellStyle name="Normal 9 4 5 6 2" xfId="48045"/>
    <cellStyle name="Normal 9 4 5 7" xfId="11168"/>
    <cellStyle name="Normal 9 4 5 8" xfId="33714"/>
    <cellStyle name="Normal 9 4 6" xfId="3507"/>
    <cellStyle name="Normal 9 4 6 2" xfId="9657"/>
    <cellStyle name="Normal 9 4 6 2 2" xfId="23195"/>
    <cellStyle name="Normal 9 4 6 2 2 2" xfId="41814"/>
    <cellStyle name="Normal 9 4 6 2 3" xfId="27480"/>
    <cellStyle name="Normal 9 4 6 2 3 2" xfId="46094"/>
    <cellStyle name="Normal 9 4 6 2 4" xfId="31764"/>
    <cellStyle name="Normal 9 4 6 2 4 2" xfId="50378"/>
    <cellStyle name="Normal 9 4 6 2 5" xfId="12684"/>
    <cellStyle name="Normal 9 4 6 2 6" xfId="35229"/>
    <cellStyle name="Normal 9 4 6 3" xfId="20328"/>
    <cellStyle name="Normal 9 4 6 3 2" xfId="38952"/>
    <cellStyle name="Normal 9 4 6 4" xfId="25149"/>
    <cellStyle name="Normal 9 4 6 4 2" xfId="43763"/>
    <cellStyle name="Normal 9 4 6 5" xfId="29433"/>
    <cellStyle name="Normal 9 4 6 5 2" xfId="48047"/>
    <cellStyle name="Normal 9 4 6 6" xfId="11170"/>
    <cellStyle name="Normal 9 4 6 7" xfId="33716"/>
    <cellStyle name="Normal 9 4 7" xfId="3498"/>
    <cellStyle name="Normal 9 4 7 2" xfId="23186"/>
    <cellStyle name="Normal 9 4 7 2 2" xfId="41805"/>
    <cellStyle name="Normal 9 4 7 3" xfId="27471"/>
    <cellStyle name="Normal 9 4 7 3 2" xfId="46085"/>
    <cellStyle name="Normal 9 4 7 4" xfId="31755"/>
    <cellStyle name="Normal 9 4 7 4 2" xfId="50369"/>
    <cellStyle name="Normal 9 4 7 5" xfId="12675"/>
    <cellStyle name="Normal 9 4 7 6" xfId="35220"/>
    <cellStyle name="Normal 9 4 8" xfId="9648"/>
    <cellStyle name="Normal 9 4 8 2" xfId="20319"/>
    <cellStyle name="Normal 9 4 8 3" xfId="38943"/>
    <cellStyle name="Normal 9 4 9" xfId="25140"/>
    <cellStyle name="Normal 9 4 9 2" xfId="43754"/>
    <cellStyle name="Normal 9 5" xfId="347"/>
    <cellStyle name="Normal 9 5 10" xfId="29434"/>
    <cellStyle name="Normal 9 5 10 2" xfId="48048"/>
    <cellStyle name="Normal 9 5 11" xfId="11171"/>
    <cellStyle name="Normal 9 5 12" xfId="33717"/>
    <cellStyle name="Normal 9 5 2" xfId="3509"/>
    <cellStyle name="Normal 9 5 2 2" xfId="3510"/>
    <cellStyle name="Normal 9 5 2 2 2" xfId="9660"/>
    <cellStyle name="Normal 9 5 2 2 2 2" xfId="23198"/>
    <cellStyle name="Normal 9 5 2 2 2 2 2" xfId="41817"/>
    <cellStyle name="Normal 9 5 2 2 2 3" xfId="27483"/>
    <cellStyle name="Normal 9 5 2 2 2 3 2" xfId="46097"/>
    <cellStyle name="Normal 9 5 2 2 2 4" xfId="31767"/>
    <cellStyle name="Normal 9 5 2 2 2 4 2" xfId="50381"/>
    <cellStyle name="Normal 9 5 2 2 2 5" xfId="12687"/>
    <cellStyle name="Normal 9 5 2 2 2 6" xfId="35232"/>
    <cellStyle name="Normal 9 5 2 2 3" xfId="20331"/>
    <cellStyle name="Normal 9 5 2 2 3 2" xfId="38955"/>
    <cellStyle name="Normal 9 5 2 2 4" xfId="25152"/>
    <cellStyle name="Normal 9 5 2 2 4 2" xfId="43766"/>
    <cellStyle name="Normal 9 5 2 2 5" xfId="29436"/>
    <cellStyle name="Normal 9 5 2 2 5 2" xfId="48050"/>
    <cellStyle name="Normal 9 5 2 2 6" xfId="11173"/>
    <cellStyle name="Normal 9 5 2 2 7" xfId="33719"/>
    <cellStyle name="Normal 9 5 2 3" xfId="9659"/>
    <cellStyle name="Normal 9 5 2 3 2" xfId="23197"/>
    <cellStyle name="Normal 9 5 2 3 2 2" xfId="41816"/>
    <cellStyle name="Normal 9 5 2 3 3" xfId="27482"/>
    <cellStyle name="Normal 9 5 2 3 3 2" xfId="46096"/>
    <cellStyle name="Normal 9 5 2 3 4" xfId="31766"/>
    <cellStyle name="Normal 9 5 2 3 4 2" xfId="50380"/>
    <cellStyle name="Normal 9 5 2 3 5" xfId="12686"/>
    <cellStyle name="Normal 9 5 2 3 6" xfId="35231"/>
    <cellStyle name="Normal 9 5 2 4" xfId="20330"/>
    <cellStyle name="Normal 9 5 2 4 2" xfId="38954"/>
    <cellStyle name="Normal 9 5 2 5" xfId="25151"/>
    <cellStyle name="Normal 9 5 2 5 2" xfId="43765"/>
    <cellStyle name="Normal 9 5 2 6" xfId="29435"/>
    <cellStyle name="Normal 9 5 2 6 2" xfId="48049"/>
    <cellStyle name="Normal 9 5 2 7" xfId="11172"/>
    <cellStyle name="Normal 9 5 2 8" xfId="33718"/>
    <cellStyle name="Normal 9 5 3" xfId="3511"/>
    <cellStyle name="Normal 9 5 3 2" xfId="3512"/>
    <cellStyle name="Normal 9 5 3 2 2" xfId="9662"/>
    <cellStyle name="Normal 9 5 3 2 2 2" xfId="23200"/>
    <cellStyle name="Normal 9 5 3 2 2 2 2" xfId="41819"/>
    <cellStyle name="Normal 9 5 3 2 2 3" xfId="27485"/>
    <cellStyle name="Normal 9 5 3 2 2 3 2" xfId="46099"/>
    <cellStyle name="Normal 9 5 3 2 2 4" xfId="31769"/>
    <cellStyle name="Normal 9 5 3 2 2 4 2" xfId="50383"/>
    <cellStyle name="Normal 9 5 3 2 2 5" xfId="12689"/>
    <cellStyle name="Normal 9 5 3 2 2 6" xfId="35234"/>
    <cellStyle name="Normal 9 5 3 2 3" xfId="20333"/>
    <cellStyle name="Normal 9 5 3 2 3 2" xfId="38957"/>
    <cellStyle name="Normal 9 5 3 2 4" xfId="25154"/>
    <cellStyle name="Normal 9 5 3 2 4 2" xfId="43768"/>
    <cellStyle name="Normal 9 5 3 2 5" xfId="29438"/>
    <cellStyle name="Normal 9 5 3 2 5 2" xfId="48052"/>
    <cellStyle name="Normal 9 5 3 2 6" xfId="11175"/>
    <cellStyle name="Normal 9 5 3 2 7" xfId="33721"/>
    <cellStyle name="Normal 9 5 3 3" xfId="9661"/>
    <cellStyle name="Normal 9 5 3 3 2" xfId="23199"/>
    <cellStyle name="Normal 9 5 3 3 2 2" xfId="41818"/>
    <cellStyle name="Normal 9 5 3 3 3" xfId="27484"/>
    <cellStyle name="Normal 9 5 3 3 3 2" xfId="46098"/>
    <cellStyle name="Normal 9 5 3 3 4" xfId="31768"/>
    <cellStyle name="Normal 9 5 3 3 4 2" xfId="50382"/>
    <cellStyle name="Normal 9 5 3 3 5" xfId="12688"/>
    <cellStyle name="Normal 9 5 3 3 6" xfId="35233"/>
    <cellStyle name="Normal 9 5 3 4" xfId="20332"/>
    <cellStyle name="Normal 9 5 3 4 2" xfId="38956"/>
    <cellStyle name="Normal 9 5 3 5" xfId="25153"/>
    <cellStyle name="Normal 9 5 3 5 2" xfId="43767"/>
    <cellStyle name="Normal 9 5 3 6" xfId="29437"/>
    <cellStyle name="Normal 9 5 3 6 2" xfId="48051"/>
    <cellStyle name="Normal 9 5 3 7" xfId="11174"/>
    <cellStyle name="Normal 9 5 3 8" xfId="33720"/>
    <cellStyle name="Normal 9 5 4" xfId="3513"/>
    <cellStyle name="Normal 9 5 4 2" xfId="3514"/>
    <cellStyle name="Normal 9 5 4 2 2" xfId="9664"/>
    <cellStyle name="Normal 9 5 4 2 2 2" xfId="23202"/>
    <cellStyle name="Normal 9 5 4 2 2 2 2" xfId="41821"/>
    <cellStyle name="Normal 9 5 4 2 2 3" xfId="27487"/>
    <cellStyle name="Normal 9 5 4 2 2 3 2" xfId="46101"/>
    <cellStyle name="Normal 9 5 4 2 2 4" xfId="31771"/>
    <cellStyle name="Normal 9 5 4 2 2 4 2" xfId="50385"/>
    <cellStyle name="Normal 9 5 4 2 2 5" xfId="12691"/>
    <cellStyle name="Normal 9 5 4 2 2 6" xfId="35236"/>
    <cellStyle name="Normal 9 5 4 2 3" xfId="20335"/>
    <cellStyle name="Normal 9 5 4 2 3 2" xfId="38959"/>
    <cellStyle name="Normal 9 5 4 2 4" xfId="25156"/>
    <cellStyle name="Normal 9 5 4 2 4 2" xfId="43770"/>
    <cellStyle name="Normal 9 5 4 2 5" xfId="29440"/>
    <cellStyle name="Normal 9 5 4 2 5 2" xfId="48054"/>
    <cellStyle name="Normal 9 5 4 2 6" xfId="11177"/>
    <cellStyle name="Normal 9 5 4 2 7" xfId="33723"/>
    <cellStyle name="Normal 9 5 4 3" xfId="9663"/>
    <cellStyle name="Normal 9 5 4 3 2" xfId="23201"/>
    <cellStyle name="Normal 9 5 4 3 2 2" xfId="41820"/>
    <cellStyle name="Normal 9 5 4 3 3" xfId="27486"/>
    <cellStyle name="Normal 9 5 4 3 3 2" xfId="46100"/>
    <cellStyle name="Normal 9 5 4 3 4" xfId="31770"/>
    <cellStyle name="Normal 9 5 4 3 4 2" xfId="50384"/>
    <cellStyle name="Normal 9 5 4 3 5" xfId="12690"/>
    <cellStyle name="Normal 9 5 4 3 6" xfId="35235"/>
    <cellStyle name="Normal 9 5 4 4" xfId="20334"/>
    <cellStyle name="Normal 9 5 4 4 2" xfId="38958"/>
    <cellStyle name="Normal 9 5 4 5" xfId="25155"/>
    <cellStyle name="Normal 9 5 4 5 2" xfId="43769"/>
    <cellStyle name="Normal 9 5 4 6" xfId="29439"/>
    <cellStyle name="Normal 9 5 4 6 2" xfId="48053"/>
    <cellStyle name="Normal 9 5 4 7" xfId="11176"/>
    <cellStyle name="Normal 9 5 4 8" xfId="33722"/>
    <cellStyle name="Normal 9 5 5" xfId="3515"/>
    <cellStyle name="Normal 9 5 5 2" xfId="3516"/>
    <cellStyle name="Normal 9 5 5 2 2" xfId="9666"/>
    <cellStyle name="Normal 9 5 5 2 2 2" xfId="23204"/>
    <cellStyle name="Normal 9 5 5 2 2 2 2" xfId="41823"/>
    <cellStyle name="Normal 9 5 5 2 2 3" xfId="27489"/>
    <cellStyle name="Normal 9 5 5 2 2 3 2" xfId="46103"/>
    <cellStyle name="Normal 9 5 5 2 2 4" xfId="31773"/>
    <cellStyle name="Normal 9 5 5 2 2 4 2" xfId="50387"/>
    <cellStyle name="Normal 9 5 5 2 2 5" xfId="12693"/>
    <cellStyle name="Normal 9 5 5 2 2 6" xfId="35238"/>
    <cellStyle name="Normal 9 5 5 2 3" xfId="20337"/>
    <cellStyle name="Normal 9 5 5 2 3 2" xfId="38961"/>
    <cellStyle name="Normal 9 5 5 2 4" xfId="25158"/>
    <cellStyle name="Normal 9 5 5 2 4 2" xfId="43772"/>
    <cellStyle name="Normal 9 5 5 2 5" xfId="29442"/>
    <cellStyle name="Normal 9 5 5 2 5 2" xfId="48056"/>
    <cellStyle name="Normal 9 5 5 2 6" xfId="11179"/>
    <cellStyle name="Normal 9 5 5 2 7" xfId="33725"/>
    <cellStyle name="Normal 9 5 5 3" xfId="9665"/>
    <cellStyle name="Normal 9 5 5 3 2" xfId="23203"/>
    <cellStyle name="Normal 9 5 5 3 2 2" xfId="41822"/>
    <cellStyle name="Normal 9 5 5 3 3" xfId="27488"/>
    <cellStyle name="Normal 9 5 5 3 3 2" xfId="46102"/>
    <cellStyle name="Normal 9 5 5 3 4" xfId="31772"/>
    <cellStyle name="Normal 9 5 5 3 4 2" xfId="50386"/>
    <cellStyle name="Normal 9 5 5 3 5" xfId="12692"/>
    <cellStyle name="Normal 9 5 5 3 6" xfId="35237"/>
    <cellStyle name="Normal 9 5 5 4" xfId="20336"/>
    <cellStyle name="Normal 9 5 5 4 2" xfId="38960"/>
    <cellStyle name="Normal 9 5 5 5" xfId="25157"/>
    <cellStyle name="Normal 9 5 5 5 2" xfId="43771"/>
    <cellStyle name="Normal 9 5 5 6" xfId="29441"/>
    <cellStyle name="Normal 9 5 5 6 2" xfId="48055"/>
    <cellStyle name="Normal 9 5 5 7" xfId="11178"/>
    <cellStyle name="Normal 9 5 5 8" xfId="33724"/>
    <cellStyle name="Normal 9 5 6" xfId="3517"/>
    <cellStyle name="Normal 9 5 6 2" xfId="9667"/>
    <cellStyle name="Normal 9 5 6 2 2" xfId="23205"/>
    <cellStyle name="Normal 9 5 6 2 2 2" xfId="41824"/>
    <cellStyle name="Normal 9 5 6 2 3" xfId="27490"/>
    <cellStyle name="Normal 9 5 6 2 3 2" xfId="46104"/>
    <cellStyle name="Normal 9 5 6 2 4" xfId="31774"/>
    <cellStyle name="Normal 9 5 6 2 4 2" xfId="50388"/>
    <cellStyle name="Normal 9 5 6 2 5" xfId="12694"/>
    <cellStyle name="Normal 9 5 6 2 6" xfId="35239"/>
    <cellStyle name="Normal 9 5 6 3" xfId="20338"/>
    <cellStyle name="Normal 9 5 6 3 2" xfId="38962"/>
    <cellStyle name="Normal 9 5 6 4" xfId="25159"/>
    <cellStyle name="Normal 9 5 6 4 2" xfId="43773"/>
    <cellStyle name="Normal 9 5 6 5" xfId="29443"/>
    <cellStyle name="Normal 9 5 6 5 2" xfId="48057"/>
    <cellStyle name="Normal 9 5 6 6" xfId="11180"/>
    <cellStyle name="Normal 9 5 6 7" xfId="33726"/>
    <cellStyle name="Normal 9 5 7" xfId="3508"/>
    <cellStyle name="Normal 9 5 7 2" xfId="23196"/>
    <cellStyle name="Normal 9 5 7 2 2" xfId="41815"/>
    <cellStyle name="Normal 9 5 7 3" xfId="27481"/>
    <cellStyle name="Normal 9 5 7 3 2" xfId="46095"/>
    <cellStyle name="Normal 9 5 7 4" xfId="31765"/>
    <cellStyle name="Normal 9 5 7 4 2" xfId="50379"/>
    <cellStyle name="Normal 9 5 7 5" xfId="12685"/>
    <cellStyle name="Normal 9 5 7 6" xfId="35230"/>
    <cellStyle name="Normal 9 5 8" xfId="9658"/>
    <cellStyle name="Normal 9 5 8 2" xfId="20329"/>
    <cellStyle name="Normal 9 5 8 3" xfId="38953"/>
    <cellStyle name="Normal 9 5 9" xfId="25150"/>
    <cellStyle name="Normal 9 5 9 2" xfId="43764"/>
    <cellStyle name="Normal 9 6" xfId="3518"/>
    <cellStyle name="Normal 9 6 10" xfId="29444"/>
    <cellStyle name="Normal 9 6 10 2" xfId="48058"/>
    <cellStyle name="Normal 9 6 11" xfId="11181"/>
    <cellStyle name="Normal 9 6 12" xfId="33727"/>
    <cellStyle name="Normal 9 6 2" xfId="3519"/>
    <cellStyle name="Normal 9 6 2 2" xfId="3520"/>
    <cellStyle name="Normal 9 6 2 2 2" xfId="9670"/>
    <cellStyle name="Normal 9 6 2 2 2 2" xfId="23208"/>
    <cellStyle name="Normal 9 6 2 2 2 2 2" xfId="41827"/>
    <cellStyle name="Normal 9 6 2 2 2 3" xfId="27493"/>
    <cellStyle name="Normal 9 6 2 2 2 3 2" xfId="46107"/>
    <cellStyle name="Normal 9 6 2 2 2 4" xfId="31777"/>
    <cellStyle name="Normal 9 6 2 2 2 4 2" xfId="50391"/>
    <cellStyle name="Normal 9 6 2 2 2 5" xfId="12697"/>
    <cellStyle name="Normal 9 6 2 2 2 6" xfId="35242"/>
    <cellStyle name="Normal 9 6 2 2 3" xfId="20341"/>
    <cellStyle name="Normal 9 6 2 2 3 2" xfId="38965"/>
    <cellStyle name="Normal 9 6 2 2 4" xfId="25162"/>
    <cellStyle name="Normal 9 6 2 2 4 2" xfId="43776"/>
    <cellStyle name="Normal 9 6 2 2 5" xfId="29446"/>
    <cellStyle name="Normal 9 6 2 2 5 2" xfId="48060"/>
    <cellStyle name="Normal 9 6 2 2 6" xfId="11183"/>
    <cellStyle name="Normal 9 6 2 2 7" xfId="33729"/>
    <cellStyle name="Normal 9 6 2 3" xfId="9669"/>
    <cellStyle name="Normal 9 6 2 3 2" xfId="23207"/>
    <cellStyle name="Normal 9 6 2 3 2 2" xfId="41826"/>
    <cellStyle name="Normal 9 6 2 3 3" xfId="27492"/>
    <cellStyle name="Normal 9 6 2 3 3 2" xfId="46106"/>
    <cellStyle name="Normal 9 6 2 3 4" xfId="31776"/>
    <cellStyle name="Normal 9 6 2 3 4 2" xfId="50390"/>
    <cellStyle name="Normal 9 6 2 3 5" xfId="12696"/>
    <cellStyle name="Normal 9 6 2 3 6" xfId="35241"/>
    <cellStyle name="Normal 9 6 2 4" xfId="20340"/>
    <cellStyle name="Normal 9 6 2 4 2" xfId="38964"/>
    <cellStyle name="Normal 9 6 2 5" xfId="25161"/>
    <cellStyle name="Normal 9 6 2 5 2" xfId="43775"/>
    <cellStyle name="Normal 9 6 2 6" xfId="29445"/>
    <cellStyle name="Normal 9 6 2 6 2" xfId="48059"/>
    <cellStyle name="Normal 9 6 2 7" xfId="11182"/>
    <cellStyle name="Normal 9 6 2 8" xfId="33728"/>
    <cellStyle name="Normal 9 6 3" xfId="3521"/>
    <cellStyle name="Normal 9 6 3 2" xfId="3522"/>
    <cellStyle name="Normal 9 6 3 2 2" xfId="9672"/>
    <cellStyle name="Normal 9 6 3 2 2 2" xfId="23210"/>
    <cellStyle name="Normal 9 6 3 2 2 2 2" xfId="41829"/>
    <cellStyle name="Normal 9 6 3 2 2 3" xfId="27495"/>
    <cellStyle name="Normal 9 6 3 2 2 3 2" xfId="46109"/>
    <cellStyle name="Normal 9 6 3 2 2 4" xfId="31779"/>
    <cellStyle name="Normal 9 6 3 2 2 4 2" xfId="50393"/>
    <cellStyle name="Normal 9 6 3 2 2 5" xfId="12699"/>
    <cellStyle name="Normal 9 6 3 2 2 6" xfId="35244"/>
    <cellStyle name="Normal 9 6 3 2 3" xfId="20343"/>
    <cellStyle name="Normal 9 6 3 2 3 2" xfId="38967"/>
    <cellStyle name="Normal 9 6 3 2 4" xfId="25164"/>
    <cellStyle name="Normal 9 6 3 2 4 2" xfId="43778"/>
    <cellStyle name="Normal 9 6 3 2 5" xfId="29448"/>
    <cellStyle name="Normal 9 6 3 2 5 2" xfId="48062"/>
    <cellStyle name="Normal 9 6 3 2 6" xfId="11185"/>
    <cellStyle name="Normal 9 6 3 2 7" xfId="33731"/>
    <cellStyle name="Normal 9 6 3 3" xfId="9671"/>
    <cellStyle name="Normal 9 6 3 3 2" xfId="23209"/>
    <cellStyle name="Normal 9 6 3 3 2 2" xfId="41828"/>
    <cellStyle name="Normal 9 6 3 3 3" xfId="27494"/>
    <cellStyle name="Normal 9 6 3 3 3 2" xfId="46108"/>
    <cellStyle name="Normal 9 6 3 3 4" xfId="31778"/>
    <cellStyle name="Normal 9 6 3 3 4 2" xfId="50392"/>
    <cellStyle name="Normal 9 6 3 3 5" xfId="12698"/>
    <cellStyle name="Normal 9 6 3 3 6" xfId="35243"/>
    <cellStyle name="Normal 9 6 3 4" xfId="20342"/>
    <cellStyle name="Normal 9 6 3 4 2" xfId="38966"/>
    <cellStyle name="Normal 9 6 3 5" xfId="25163"/>
    <cellStyle name="Normal 9 6 3 5 2" xfId="43777"/>
    <cellStyle name="Normal 9 6 3 6" xfId="29447"/>
    <cellStyle name="Normal 9 6 3 6 2" xfId="48061"/>
    <cellStyle name="Normal 9 6 3 7" xfId="11184"/>
    <cellStyle name="Normal 9 6 3 8" xfId="33730"/>
    <cellStyle name="Normal 9 6 4" xfId="3523"/>
    <cellStyle name="Normal 9 6 4 2" xfId="3524"/>
    <cellStyle name="Normal 9 6 4 2 2" xfId="9674"/>
    <cellStyle name="Normal 9 6 4 2 2 2" xfId="23212"/>
    <cellStyle name="Normal 9 6 4 2 2 2 2" xfId="41831"/>
    <cellStyle name="Normal 9 6 4 2 2 3" xfId="27497"/>
    <cellStyle name="Normal 9 6 4 2 2 3 2" xfId="46111"/>
    <cellStyle name="Normal 9 6 4 2 2 4" xfId="31781"/>
    <cellStyle name="Normal 9 6 4 2 2 4 2" xfId="50395"/>
    <cellStyle name="Normal 9 6 4 2 2 5" xfId="12701"/>
    <cellStyle name="Normal 9 6 4 2 2 6" xfId="35246"/>
    <cellStyle name="Normal 9 6 4 2 3" xfId="20345"/>
    <cellStyle name="Normal 9 6 4 2 3 2" xfId="38969"/>
    <cellStyle name="Normal 9 6 4 2 4" xfId="25166"/>
    <cellStyle name="Normal 9 6 4 2 4 2" xfId="43780"/>
    <cellStyle name="Normal 9 6 4 2 5" xfId="29450"/>
    <cellStyle name="Normal 9 6 4 2 5 2" xfId="48064"/>
    <cellStyle name="Normal 9 6 4 2 6" xfId="11187"/>
    <cellStyle name="Normal 9 6 4 2 7" xfId="33733"/>
    <cellStyle name="Normal 9 6 4 3" xfId="9673"/>
    <cellStyle name="Normal 9 6 4 3 2" xfId="23211"/>
    <cellStyle name="Normal 9 6 4 3 2 2" xfId="41830"/>
    <cellStyle name="Normal 9 6 4 3 3" xfId="27496"/>
    <cellStyle name="Normal 9 6 4 3 3 2" xfId="46110"/>
    <cellStyle name="Normal 9 6 4 3 4" xfId="31780"/>
    <cellStyle name="Normal 9 6 4 3 4 2" xfId="50394"/>
    <cellStyle name="Normal 9 6 4 3 5" xfId="12700"/>
    <cellStyle name="Normal 9 6 4 3 6" xfId="35245"/>
    <cellStyle name="Normal 9 6 4 4" xfId="20344"/>
    <cellStyle name="Normal 9 6 4 4 2" xfId="38968"/>
    <cellStyle name="Normal 9 6 4 5" xfId="25165"/>
    <cellStyle name="Normal 9 6 4 5 2" xfId="43779"/>
    <cellStyle name="Normal 9 6 4 6" xfId="29449"/>
    <cellStyle name="Normal 9 6 4 6 2" xfId="48063"/>
    <cellStyle name="Normal 9 6 4 7" xfId="11186"/>
    <cellStyle name="Normal 9 6 4 8" xfId="33732"/>
    <cellStyle name="Normal 9 6 5" xfId="3525"/>
    <cellStyle name="Normal 9 6 5 2" xfId="3526"/>
    <cellStyle name="Normal 9 6 5 2 2" xfId="9676"/>
    <cellStyle name="Normal 9 6 5 2 2 2" xfId="23214"/>
    <cellStyle name="Normal 9 6 5 2 2 2 2" xfId="41833"/>
    <cellStyle name="Normal 9 6 5 2 2 3" xfId="27499"/>
    <cellStyle name="Normal 9 6 5 2 2 3 2" xfId="46113"/>
    <cellStyle name="Normal 9 6 5 2 2 4" xfId="31783"/>
    <cellStyle name="Normal 9 6 5 2 2 4 2" xfId="50397"/>
    <cellStyle name="Normal 9 6 5 2 2 5" xfId="12703"/>
    <cellStyle name="Normal 9 6 5 2 2 6" xfId="35248"/>
    <cellStyle name="Normal 9 6 5 2 3" xfId="20347"/>
    <cellStyle name="Normal 9 6 5 2 3 2" xfId="38971"/>
    <cellStyle name="Normal 9 6 5 2 4" xfId="25168"/>
    <cellStyle name="Normal 9 6 5 2 4 2" xfId="43782"/>
    <cellStyle name="Normal 9 6 5 2 5" xfId="29452"/>
    <cellStyle name="Normal 9 6 5 2 5 2" xfId="48066"/>
    <cellStyle name="Normal 9 6 5 2 6" xfId="11189"/>
    <cellStyle name="Normal 9 6 5 2 7" xfId="33735"/>
    <cellStyle name="Normal 9 6 5 3" xfId="9675"/>
    <cellStyle name="Normal 9 6 5 3 2" xfId="23213"/>
    <cellStyle name="Normal 9 6 5 3 2 2" xfId="41832"/>
    <cellStyle name="Normal 9 6 5 3 3" xfId="27498"/>
    <cellStyle name="Normal 9 6 5 3 3 2" xfId="46112"/>
    <cellStyle name="Normal 9 6 5 3 4" xfId="31782"/>
    <cellStyle name="Normal 9 6 5 3 4 2" xfId="50396"/>
    <cellStyle name="Normal 9 6 5 3 5" xfId="12702"/>
    <cellStyle name="Normal 9 6 5 3 6" xfId="35247"/>
    <cellStyle name="Normal 9 6 5 4" xfId="20346"/>
    <cellStyle name="Normal 9 6 5 4 2" xfId="38970"/>
    <cellStyle name="Normal 9 6 5 5" xfId="25167"/>
    <cellStyle name="Normal 9 6 5 5 2" xfId="43781"/>
    <cellStyle name="Normal 9 6 5 6" xfId="29451"/>
    <cellStyle name="Normal 9 6 5 6 2" xfId="48065"/>
    <cellStyle name="Normal 9 6 5 7" xfId="11188"/>
    <cellStyle name="Normal 9 6 5 8" xfId="33734"/>
    <cellStyle name="Normal 9 6 6" xfId="3527"/>
    <cellStyle name="Normal 9 6 6 2" xfId="9677"/>
    <cellStyle name="Normal 9 6 6 2 2" xfId="23215"/>
    <cellStyle name="Normal 9 6 6 2 2 2" xfId="41834"/>
    <cellStyle name="Normal 9 6 6 2 3" xfId="27500"/>
    <cellStyle name="Normal 9 6 6 2 3 2" xfId="46114"/>
    <cellStyle name="Normal 9 6 6 2 4" xfId="31784"/>
    <cellStyle name="Normal 9 6 6 2 4 2" xfId="50398"/>
    <cellStyle name="Normal 9 6 6 2 5" xfId="12704"/>
    <cellStyle name="Normal 9 6 6 2 6" xfId="35249"/>
    <cellStyle name="Normal 9 6 6 3" xfId="20348"/>
    <cellStyle name="Normal 9 6 6 3 2" xfId="38972"/>
    <cellStyle name="Normal 9 6 6 4" xfId="25169"/>
    <cellStyle name="Normal 9 6 6 4 2" xfId="43783"/>
    <cellStyle name="Normal 9 6 6 5" xfId="29453"/>
    <cellStyle name="Normal 9 6 6 5 2" xfId="48067"/>
    <cellStyle name="Normal 9 6 6 6" xfId="11190"/>
    <cellStyle name="Normal 9 6 6 7" xfId="33736"/>
    <cellStyle name="Normal 9 6 7" xfId="9668"/>
    <cellStyle name="Normal 9 6 7 2" xfId="23206"/>
    <cellStyle name="Normal 9 6 7 2 2" xfId="41825"/>
    <cellStyle name="Normal 9 6 7 3" xfId="27491"/>
    <cellStyle name="Normal 9 6 7 3 2" xfId="46105"/>
    <cellStyle name="Normal 9 6 7 4" xfId="31775"/>
    <cellStyle name="Normal 9 6 7 4 2" xfId="50389"/>
    <cellStyle name="Normal 9 6 7 5" xfId="12695"/>
    <cellStyle name="Normal 9 6 7 6" xfId="35240"/>
    <cellStyle name="Normal 9 6 8" xfId="20339"/>
    <cellStyle name="Normal 9 6 8 2" xfId="38963"/>
    <cellStyle name="Normal 9 6 9" xfId="25160"/>
    <cellStyle name="Normal 9 6 9 2" xfId="43774"/>
    <cellStyle name="Normal 9 7" xfId="3528"/>
    <cellStyle name="Normal 9 7 10" xfId="11191"/>
    <cellStyle name="Normal 9 7 11" xfId="33737"/>
    <cellStyle name="Normal 9 7 2" xfId="3529"/>
    <cellStyle name="Normal 9 7 2 2" xfId="3530"/>
    <cellStyle name="Normal 9 7 2 2 2" xfId="9680"/>
    <cellStyle name="Normal 9 7 2 2 2 2" xfId="23218"/>
    <cellStyle name="Normal 9 7 2 2 2 2 2" xfId="41837"/>
    <cellStyle name="Normal 9 7 2 2 2 3" xfId="27503"/>
    <cellStyle name="Normal 9 7 2 2 2 3 2" xfId="46117"/>
    <cellStyle name="Normal 9 7 2 2 2 4" xfId="31787"/>
    <cellStyle name="Normal 9 7 2 2 2 4 2" xfId="50401"/>
    <cellStyle name="Normal 9 7 2 2 2 5" xfId="12707"/>
    <cellStyle name="Normal 9 7 2 2 2 6" xfId="35252"/>
    <cellStyle name="Normal 9 7 2 2 3" xfId="20351"/>
    <cellStyle name="Normal 9 7 2 2 3 2" xfId="38975"/>
    <cellStyle name="Normal 9 7 2 2 4" xfId="25172"/>
    <cellStyle name="Normal 9 7 2 2 4 2" xfId="43786"/>
    <cellStyle name="Normal 9 7 2 2 5" xfId="29456"/>
    <cellStyle name="Normal 9 7 2 2 5 2" xfId="48070"/>
    <cellStyle name="Normal 9 7 2 2 6" xfId="11193"/>
    <cellStyle name="Normal 9 7 2 2 7" xfId="33739"/>
    <cellStyle name="Normal 9 7 2 3" xfId="9679"/>
    <cellStyle name="Normal 9 7 2 3 2" xfId="23217"/>
    <cellStyle name="Normal 9 7 2 3 2 2" xfId="41836"/>
    <cellStyle name="Normal 9 7 2 3 3" xfId="27502"/>
    <cellStyle name="Normal 9 7 2 3 3 2" xfId="46116"/>
    <cellStyle name="Normal 9 7 2 3 4" xfId="31786"/>
    <cellStyle name="Normal 9 7 2 3 4 2" xfId="50400"/>
    <cellStyle name="Normal 9 7 2 3 5" xfId="12706"/>
    <cellStyle name="Normal 9 7 2 3 6" xfId="35251"/>
    <cellStyle name="Normal 9 7 2 4" xfId="20350"/>
    <cellStyle name="Normal 9 7 2 4 2" xfId="38974"/>
    <cellStyle name="Normal 9 7 2 5" xfId="25171"/>
    <cellStyle name="Normal 9 7 2 5 2" xfId="43785"/>
    <cellStyle name="Normal 9 7 2 6" xfId="29455"/>
    <cellStyle name="Normal 9 7 2 6 2" xfId="48069"/>
    <cellStyle name="Normal 9 7 2 7" xfId="11192"/>
    <cellStyle name="Normal 9 7 2 8" xfId="33738"/>
    <cellStyle name="Normal 9 7 3" xfId="3531"/>
    <cellStyle name="Normal 9 7 3 2" xfId="3532"/>
    <cellStyle name="Normal 9 7 3 2 2" xfId="9682"/>
    <cellStyle name="Normal 9 7 3 2 2 2" xfId="23220"/>
    <cellStyle name="Normal 9 7 3 2 2 2 2" xfId="41839"/>
    <cellStyle name="Normal 9 7 3 2 2 3" xfId="27505"/>
    <cellStyle name="Normal 9 7 3 2 2 3 2" xfId="46119"/>
    <cellStyle name="Normal 9 7 3 2 2 4" xfId="31789"/>
    <cellStyle name="Normal 9 7 3 2 2 4 2" xfId="50403"/>
    <cellStyle name="Normal 9 7 3 2 2 5" xfId="12709"/>
    <cellStyle name="Normal 9 7 3 2 2 6" xfId="35254"/>
    <cellStyle name="Normal 9 7 3 2 3" xfId="20353"/>
    <cellStyle name="Normal 9 7 3 2 3 2" xfId="38977"/>
    <cellStyle name="Normal 9 7 3 2 4" xfId="25174"/>
    <cellStyle name="Normal 9 7 3 2 4 2" xfId="43788"/>
    <cellStyle name="Normal 9 7 3 2 5" xfId="29458"/>
    <cellStyle name="Normal 9 7 3 2 5 2" xfId="48072"/>
    <cellStyle name="Normal 9 7 3 2 6" xfId="11195"/>
    <cellStyle name="Normal 9 7 3 2 7" xfId="33741"/>
    <cellStyle name="Normal 9 7 3 3" xfId="9681"/>
    <cellStyle name="Normal 9 7 3 3 2" xfId="23219"/>
    <cellStyle name="Normal 9 7 3 3 2 2" xfId="41838"/>
    <cellStyle name="Normal 9 7 3 3 3" xfId="27504"/>
    <cellStyle name="Normal 9 7 3 3 3 2" xfId="46118"/>
    <cellStyle name="Normal 9 7 3 3 4" xfId="31788"/>
    <cellStyle name="Normal 9 7 3 3 4 2" xfId="50402"/>
    <cellStyle name="Normal 9 7 3 3 5" xfId="12708"/>
    <cellStyle name="Normal 9 7 3 3 6" xfId="35253"/>
    <cellStyle name="Normal 9 7 3 4" xfId="20352"/>
    <cellStyle name="Normal 9 7 3 4 2" xfId="38976"/>
    <cellStyle name="Normal 9 7 3 5" xfId="25173"/>
    <cellStyle name="Normal 9 7 3 5 2" xfId="43787"/>
    <cellStyle name="Normal 9 7 3 6" xfId="29457"/>
    <cellStyle name="Normal 9 7 3 6 2" xfId="48071"/>
    <cellStyle name="Normal 9 7 3 7" xfId="11194"/>
    <cellStyle name="Normal 9 7 3 8" xfId="33740"/>
    <cellStyle name="Normal 9 7 4" xfId="3533"/>
    <cellStyle name="Normal 9 7 4 2" xfId="3534"/>
    <cellStyle name="Normal 9 7 4 2 2" xfId="9684"/>
    <cellStyle name="Normal 9 7 4 2 2 2" xfId="23222"/>
    <cellStyle name="Normal 9 7 4 2 2 2 2" xfId="41841"/>
    <cellStyle name="Normal 9 7 4 2 2 3" xfId="27507"/>
    <cellStyle name="Normal 9 7 4 2 2 3 2" xfId="46121"/>
    <cellStyle name="Normal 9 7 4 2 2 4" xfId="31791"/>
    <cellStyle name="Normal 9 7 4 2 2 4 2" xfId="50405"/>
    <cellStyle name="Normal 9 7 4 2 2 5" xfId="12711"/>
    <cellStyle name="Normal 9 7 4 2 2 6" xfId="35256"/>
    <cellStyle name="Normal 9 7 4 2 3" xfId="20355"/>
    <cellStyle name="Normal 9 7 4 2 3 2" xfId="38979"/>
    <cellStyle name="Normal 9 7 4 2 4" xfId="25176"/>
    <cellStyle name="Normal 9 7 4 2 4 2" xfId="43790"/>
    <cellStyle name="Normal 9 7 4 2 5" xfId="29460"/>
    <cellStyle name="Normal 9 7 4 2 5 2" xfId="48074"/>
    <cellStyle name="Normal 9 7 4 2 6" xfId="11197"/>
    <cellStyle name="Normal 9 7 4 2 7" xfId="33743"/>
    <cellStyle name="Normal 9 7 4 3" xfId="9683"/>
    <cellStyle name="Normal 9 7 4 3 2" xfId="23221"/>
    <cellStyle name="Normal 9 7 4 3 2 2" xfId="41840"/>
    <cellStyle name="Normal 9 7 4 3 3" xfId="27506"/>
    <cellStyle name="Normal 9 7 4 3 3 2" xfId="46120"/>
    <cellStyle name="Normal 9 7 4 3 4" xfId="31790"/>
    <cellStyle name="Normal 9 7 4 3 4 2" xfId="50404"/>
    <cellStyle name="Normal 9 7 4 3 5" xfId="12710"/>
    <cellStyle name="Normal 9 7 4 3 6" xfId="35255"/>
    <cellStyle name="Normal 9 7 4 4" xfId="20354"/>
    <cellStyle name="Normal 9 7 4 4 2" xfId="38978"/>
    <cellStyle name="Normal 9 7 4 5" xfId="25175"/>
    <cellStyle name="Normal 9 7 4 5 2" xfId="43789"/>
    <cellStyle name="Normal 9 7 4 6" xfId="29459"/>
    <cellStyle name="Normal 9 7 4 6 2" xfId="48073"/>
    <cellStyle name="Normal 9 7 4 7" xfId="11196"/>
    <cellStyle name="Normal 9 7 4 8" xfId="33742"/>
    <cellStyle name="Normal 9 7 5" xfId="3535"/>
    <cellStyle name="Normal 9 7 5 2" xfId="9685"/>
    <cellStyle name="Normal 9 7 5 2 2" xfId="23223"/>
    <cellStyle name="Normal 9 7 5 2 2 2" xfId="41842"/>
    <cellStyle name="Normal 9 7 5 2 3" xfId="27508"/>
    <cellStyle name="Normal 9 7 5 2 3 2" xfId="46122"/>
    <cellStyle name="Normal 9 7 5 2 4" xfId="31792"/>
    <cellStyle name="Normal 9 7 5 2 4 2" xfId="50406"/>
    <cellStyle name="Normal 9 7 5 2 5" xfId="12712"/>
    <cellStyle name="Normal 9 7 5 2 6" xfId="35257"/>
    <cellStyle name="Normal 9 7 5 3" xfId="20356"/>
    <cellStyle name="Normal 9 7 5 3 2" xfId="38980"/>
    <cellStyle name="Normal 9 7 5 4" xfId="25177"/>
    <cellStyle name="Normal 9 7 5 4 2" xfId="43791"/>
    <cellStyle name="Normal 9 7 5 5" xfId="29461"/>
    <cellStyle name="Normal 9 7 5 5 2" xfId="48075"/>
    <cellStyle name="Normal 9 7 5 6" xfId="11198"/>
    <cellStyle name="Normal 9 7 5 7" xfId="33744"/>
    <cellStyle name="Normal 9 7 6" xfId="9678"/>
    <cellStyle name="Normal 9 7 6 2" xfId="23216"/>
    <cellStyle name="Normal 9 7 6 2 2" xfId="41835"/>
    <cellStyle name="Normal 9 7 6 3" xfId="27501"/>
    <cellStyle name="Normal 9 7 6 3 2" xfId="46115"/>
    <cellStyle name="Normal 9 7 6 4" xfId="31785"/>
    <cellStyle name="Normal 9 7 6 4 2" xfId="50399"/>
    <cellStyle name="Normal 9 7 6 5" xfId="12705"/>
    <cellStyle name="Normal 9 7 6 6" xfId="35250"/>
    <cellStyle name="Normal 9 7 7" xfId="20349"/>
    <cellStyle name="Normal 9 7 7 2" xfId="38973"/>
    <cellStyle name="Normal 9 7 8" xfId="25170"/>
    <cellStyle name="Normal 9 7 8 2" xfId="43784"/>
    <cellStyle name="Normal 9 7 9" xfId="29454"/>
    <cellStyle name="Normal 9 7 9 2" xfId="48068"/>
    <cellStyle name="Normal 9 8" xfId="3536"/>
    <cellStyle name="Normal 9 8 2" xfId="3537"/>
    <cellStyle name="Normal 9 8 2 2" xfId="9687"/>
    <cellStyle name="Normal 9 8 2 2 2" xfId="23225"/>
    <cellStyle name="Normal 9 8 2 2 2 2" xfId="41844"/>
    <cellStyle name="Normal 9 8 2 2 3" xfId="27510"/>
    <cellStyle name="Normal 9 8 2 2 3 2" xfId="46124"/>
    <cellStyle name="Normal 9 8 2 2 4" xfId="31794"/>
    <cellStyle name="Normal 9 8 2 2 4 2" xfId="50408"/>
    <cellStyle name="Normal 9 8 2 2 5" xfId="12714"/>
    <cellStyle name="Normal 9 8 2 2 6" xfId="35259"/>
    <cellStyle name="Normal 9 8 2 3" xfId="20358"/>
    <cellStyle name="Normal 9 8 2 3 2" xfId="38982"/>
    <cellStyle name="Normal 9 8 2 4" xfId="25179"/>
    <cellStyle name="Normal 9 8 2 4 2" xfId="43793"/>
    <cellStyle name="Normal 9 8 2 5" xfId="29463"/>
    <cellStyle name="Normal 9 8 2 5 2" xfId="48077"/>
    <cellStyle name="Normal 9 8 2 6" xfId="11200"/>
    <cellStyle name="Normal 9 8 2 7" xfId="33746"/>
    <cellStyle name="Normal 9 8 3" xfId="9686"/>
    <cellStyle name="Normal 9 8 3 2" xfId="23224"/>
    <cellStyle name="Normal 9 8 3 2 2" xfId="41843"/>
    <cellStyle name="Normal 9 8 3 3" xfId="27509"/>
    <cellStyle name="Normal 9 8 3 3 2" xfId="46123"/>
    <cellStyle name="Normal 9 8 3 4" xfId="31793"/>
    <cellStyle name="Normal 9 8 3 4 2" xfId="50407"/>
    <cellStyle name="Normal 9 8 3 5" xfId="12713"/>
    <cellStyle name="Normal 9 8 3 6" xfId="35258"/>
    <cellStyle name="Normal 9 8 4" xfId="20357"/>
    <cellStyle name="Normal 9 8 4 2" xfId="38981"/>
    <cellStyle name="Normal 9 8 5" xfId="25178"/>
    <cellStyle name="Normal 9 8 5 2" xfId="43792"/>
    <cellStyle name="Normal 9 8 6" xfId="29462"/>
    <cellStyle name="Normal 9 8 6 2" xfId="48076"/>
    <cellStyle name="Normal 9 8 7" xfId="11199"/>
    <cellStyle name="Normal 9 8 8" xfId="33745"/>
    <cellStyle name="Normal 9 9" xfId="3538"/>
    <cellStyle name="Normal 9 9 2" xfId="3539"/>
    <cellStyle name="Normal 9 9 2 2" xfId="9689"/>
    <cellStyle name="Normal 9 9 2 2 2" xfId="23227"/>
    <cellStyle name="Normal 9 9 2 2 2 2" xfId="41846"/>
    <cellStyle name="Normal 9 9 2 2 3" xfId="27512"/>
    <cellStyle name="Normal 9 9 2 2 3 2" xfId="46126"/>
    <cellStyle name="Normal 9 9 2 2 4" xfId="31796"/>
    <cellStyle name="Normal 9 9 2 2 4 2" xfId="50410"/>
    <cellStyle name="Normal 9 9 2 2 5" xfId="12716"/>
    <cellStyle name="Normal 9 9 2 2 6" xfId="35261"/>
    <cellStyle name="Normal 9 9 2 3" xfId="20360"/>
    <cellStyle name="Normal 9 9 2 3 2" xfId="38984"/>
    <cellStyle name="Normal 9 9 2 4" xfId="25181"/>
    <cellStyle name="Normal 9 9 2 4 2" xfId="43795"/>
    <cellStyle name="Normal 9 9 2 5" xfId="29465"/>
    <cellStyle name="Normal 9 9 2 5 2" xfId="48079"/>
    <cellStyle name="Normal 9 9 2 6" xfId="11202"/>
    <cellStyle name="Normal 9 9 2 7" xfId="33748"/>
    <cellStyle name="Normal 9 9 3" xfId="9688"/>
    <cellStyle name="Normal 9 9 3 2" xfId="23226"/>
    <cellStyle name="Normal 9 9 3 2 2" xfId="41845"/>
    <cellStyle name="Normal 9 9 3 3" xfId="27511"/>
    <cellStyle name="Normal 9 9 3 3 2" xfId="46125"/>
    <cellStyle name="Normal 9 9 3 4" xfId="31795"/>
    <cellStyle name="Normal 9 9 3 4 2" xfId="50409"/>
    <cellStyle name="Normal 9 9 3 5" xfId="12715"/>
    <cellStyle name="Normal 9 9 3 6" xfId="35260"/>
    <cellStyle name="Normal 9 9 4" xfId="20359"/>
    <cellStyle name="Normal 9 9 4 2" xfId="38983"/>
    <cellStyle name="Normal 9 9 5" xfId="25180"/>
    <cellStyle name="Normal 9 9 5 2" xfId="43794"/>
    <cellStyle name="Normal 9 9 6" xfId="29464"/>
    <cellStyle name="Normal 9 9 6 2" xfId="48078"/>
    <cellStyle name="Normal 9 9 7" xfId="11201"/>
    <cellStyle name="Normal 9 9 8" xfId="33747"/>
    <cellStyle name="Note 2" xfId="68"/>
    <cellStyle name="Note 2 10" xfId="20361"/>
    <cellStyle name="Note 2 10 2" xfId="38985"/>
    <cellStyle name="Note 2 2" xfId="3541"/>
    <cellStyle name="Note 2 2 2" xfId="3542"/>
    <cellStyle name="Note 2 2 2 2" xfId="3543"/>
    <cellStyle name="Note 2 2 2 2 2" xfId="13664"/>
    <cellStyle name="Note 2 2 2 2 2 2" xfId="23231"/>
    <cellStyle name="Note 2 2 2 2 2 2 2" xfId="41850"/>
    <cellStyle name="Note 2 2 2 2 2 3" xfId="27516"/>
    <cellStyle name="Note 2 2 2 2 2 3 2" xfId="46130"/>
    <cellStyle name="Note 2 2 2 2 2 4" xfId="31800"/>
    <cellStyle name="Note 2 2 2 2 2 4 2" xfId="50414"/>
    <cellStyle name="Note 2 2 2 2 2 5" xfId="36200"/>
    <cellStyle name="Note 2 2 2 2 3" xfId="20364"/>
    <cellStyle name="Note 2 2 2 2 3 2" xfId="38988"/>
    <cellStyle name="Note 2 2 2 3" xfId="13663"/>
    <cellStyle name="Note 2 2 2 3 2" xfId="23230"/>
    <cellStyle name="Note 2 2 2 3 2 2" xfId="41849"/>
    <cellStyle name="Note 2 2 2 3 3" xfId="27515"/>
    <cellStyle name="Note 2 2 2 3 3 2" xfId="46129"/>
    <cellStyle name="Note 2 2 2 3 4" xfId="31799"/>
    <cellStyle name="Note 2 2 2 3 4 2" xfId="50413"/>
    <cellStyle name="Note 2 2 2 3 5" xfId="36199"/>
    <cellStyle name="Note 2 2 2 4" xfId="20363"/>
    <cellStyle name="Note 2 2 2 4 2" xfId="38987"/>
    <cellStyle name="Note 2 2 3" xfId="3544"/>
    <cellStyle name="Note 2 2 3 2" xfId="3545"/>
    <cellStyle name="Note 2 2 3 2 2" xfId="13666"/>
    <cellStyle name="Note 2 2 3 2 2 2" xfId="23233"/>
    <cellStyle name="Note 2 2 3 2 2 2 2" xfId="41852"/>
    <cellStyle name="Note 2 2 3 2 2 3" xfId="27518"/>
    <cellStyle name="Note 2 2 3 2 2 3 2" xfId="46132"/>
    <cellStyle name="Note 2 2 3 2 2 4" xfId="31802"/>
    <cellStyle name="Note 2 2 3 2 2 4 2" xfId="50416"/>
    <cellStyle name="Note 2 2 3 2 2 5" xfId="36202"/>
    <cellStyle name="Note 2 2 3 2 3" xfId="20366"/>
    <cellStyle name="Note 2 2 3 2 3 2" xfId="38990"/>
    <cellStyle name="Note 2 2 3 3" xfId="13665"/>
    <cellStyle name="Note 2 2 3 3 2" xfId="23232"/>
    <cellStyle name="Note 2 2 3 3 2 2" xfId="41851"/>
    <cellStyle name="Note 2 2 3 3 3" xfId="27517"/>
    <cellStyle name="Note 2 2 3 3 3 2" xfId="46131"/>
    <cellStyle name="Note 2 2 3 3 4" xfId="31801"/>
    <cellStyle name="Note 2 2 3 3 4 2" xfId="50415"/>
    <cellStyle name="Note 2 2 3 3 5" xfId="36201"/>
    <cellStyle name="Note 2 2 3 4" xfId="20365"/>
    <cellStyle name="Note 2 2 3 4 2" xfId="38989"/>
    <cellStyle name="Note 2 2 4" xfId="3546"/>
    <cellStyle name="Note 2 2 4 2" xfId="3547"/>
    <cellStyle name="Note 2 2 4 2 2" xfId="13668"/>
    <cellStyle name="Note 2 2 4 2 2 2" xfId="23235"/>
    <cellStyle name="Note 2 2 4 2 2 2 2" xfId="41854"/>
    <cellStyle name="Note 2 2 4 2 2 3" xfId="27520"/>
    <cellStyle name="Note 2 2 4 2 2 3 2" xfId="46134"/>
    <cellStyle name="Note 2 2 4 2 2 4" xfId="31804"/>
    <cellStyle name="Note 2 2 4 2 2 4 2" xfId="50418"/>
    <cellStyle name="Note 2 2 4 2 2 5" xfId="36204"/>
    <cellStyle name="Note 2 2 4 2 3" xfId="20368"/>
    <cellStyle name="Note 2 2 4 2 3 2" xfId="38992"/>
    <cellStyle name="Note 2 2 4 3" xfId="13667"/>
    <cellStyle name="Note 2 2 4 3 2" xfId="23234"/>
    <cellStyle name="Note 2 2 4 3 2 2" xfId="41853"/>
    <cellStyle name="Note 2 2 4 3 3" xfId="27519"/>
    <cellStyle name="Note 2 2 4 3 3 2" xfId="46133"/>
    <cellStyle name="Note 2 2 4 3 4" xfId="31803"/>
    <cellStyle name="Note 2 2 4 3 4 2" xfId="50417"/>
    <cellStyle name="Note 2 2 4 3 5" xfId="36203"/>
    <cellStyle name="Note 2 2 4 4" xfId="20367"/>
    <cellStyle name="Note 2 2 4 4 2" xfId="38991"/>
    <cellStyle name="Note 2 2 5" xfId="3548"/>
    <cellStyle name="Note 2 2 5 2" xfId="13669"/>
    <cellStyle name="Note 2 2 5 2 2" xfId="23236"/>
    <cellStyle name="Note 2 2 5 2 2 2" xfId="41855"/>
    <cellStyle name="Note 2 2 5 2 3" xfId="27521"/>
    <cellStyle name="Note 2 2 5 2 3 2" xfId="46135"/>
    <cellStyle name="Note 2 2 5 2 4" xfId="31805"/>
    <cellStyle name="Note 2 2 5 2 4 2" xfId="50419"/>
    <cellStyle name="Note 2 2 5 2 5" xfId="36205"/>
    <cellStyle name="Note 2 2 5 3" xfId="20369"/>
    <cellStyle name="Note 2 2 5 3 2" xfId="38993"/>
    <cellStyle name="Note 2 2 6" xfId="13662"/>
    <cellStyle name="Note 2 2 6 2" xfId="23229"/>
    <cellStyle name="Note 2 2 6 2 2" xfId="41848"/>
    <cellStyle name="Note 2 2 6 3" xfId="27514"/>
    <cellStyle name="Note 2 2 6 3 2" xfId="46128"/>
    <cellStyle name="Note 2 2 6 4" xfId="31798"/>
    <cellStyle name="Note 2 2 6 4 2" xfId="50412"/>
    <cellStyle name="Note 2 2 6 5" xfId="36198"/>
    <cellStyle name="Note 2 2 7" xfId="20362"/>
    <cellStyle name="Note 2 2 7 2" xfId="38986"/>
    <cellStyle name="Note 2 3" xfId="3549"/>
    <cellStyle name="Note 2 3 2" xfId="3550"/>
    <cellStyle name="Note 2 3 2 2" xfId="13671"/>
    <cellStyle name="Note 2 3 2 2 2" xfId="23238"/>
    <cellStyle name="Note 2 3 2 2 2 2" xfId="41857"/>
    <cellStyle name="Note 2 3 2 2 3" xfId="27523"/>
    <cellStyle name="Note 2 3 2 2 3 2" xfId="46137"/>
    <cellStyle name="Note 2 3 2 2 4" xfId="31807"/>
    <cellStyle name="Note 2 3 2 2 4 2" xfId="50421"/>
    <cellStyle name="Note 2 3 2 2 5" xfId="36207"/>
    <cellStyle name="Note 2 3 2 3" xfId="20371"/>
    <cellStyle name="Note 2 3 2 3 2" xfId="38995"/>
    <cellStyle name="Note 2 3 3" xfId="13670"/>
    <cellStyle name="Note 2 3 3 2" xfId="23237"/>
    <cellStyle name="Note 2 3 3 2 2" xfId="41856"/>
    <cellStyle name="Note 2 3 3 3" xfId="27522"/>
    <cellStyle name="Note 2 3 3 3 2" xfId="46136"/>
    <cellStyle name="Note 2 3 3 4" xfId="31806"/>
    <cellStyle name="Note 2 3 3 4 2" xfId="50420"/>
    <cellStyle name="Note 2 3 3 5" xfId="36206"/>
    <cellStyle name="Note 2 3 4" xfId="20370"/>
    <cellStyle name="Note 2 3 4 2" xfId="38994"/>
    <cellStyle name="Note 2 4" xfId="3551"/>
    <cellStyle name="Note 2 4 2" xfId="3552"/>
    <cellStyle name="Note 2 4 2 2" xfId="13673"/>
    <cellStyle name="Note 2 4 2 2 2" xfId="23240"/>
    <cellStyle name="Note 2 4 2 2 2 2" xfId="41859"/>
    <cellStyle name="Note 2 4 2 2 3" xfId="27525"/>
    <cellStyle name="Note 2 4 2 2 3 2" xfId="46139"/>
    <cellStyle name="Note 2 4 2 2 4" xfId="31809"/>
    <cellStyle name="Note 2 4 2 2 4 2" xfId="50423"/>
    <cellStyle name="Note 2 4 2 2 5" xfId="36209"/>
    <cellStyle name="Note 2 4 2 3" xfId="20373"/>
    <cellStyle name="Note 2 4 2 3 2" xfId="38997"/>
    <cellStyle name="Note 2 4 3" xfId="13672"/>
    <cellStyle name="Note 2 4 3 2" xfId="23239"/>
    <cellStyle name="Note 2 4 3 2 2" xfId="41858"/>
    <cellStyle name="Note 2 4 3 3" xfId="27524"/>
    <cellStyle name="Note 2 4 3 3 2" xfId="46138"/>
    <cellStyle name="Note 2 4 3 4" xfId="31808"/>
    <cellStyle name="Note 2 4 3 4 2" xfId="50422"/>
    <cellStyle name="Note 2 4 3 5" xfId="36208"/>
    <cellStyle name="Note 2 4 4" xfId="20372"/>
    <cellStyle name="Note 2 4 4 2" xfId="38996"/>
    <cellStyle name="Note 2 5" xfId="3553"/>
    <cellStyle name="Note 2 5 2" xfId="3554"/>
    <cellStyle name="Note 2 5 2 2" xfId="13675"/>
    <cellStyle name="Note 2 5 2 2 2" xfId="23242"/>
    <cellStyle name="Note 2 5 2 2 2 2" xfId="41861"/>
    <cellStyle name="Note 2 5 2 2 3" xfId="27527"/>
    <cellStyle name="Note 2 5 2 2 3 2" xfId="46141"/>
    <cellStyle name="Note 2 5 2 2 4" xfId="31811"/>
    <cellStyle name="Note 2 5 2 2 4 2" xfId="50425"/>
    <cellStyle name="Note 2 5 2 2 5" xfId="36211"/>
    <cellStyle name="Note 2 5 2 3" xfId="20375"/>
    <cellStyle name="Note 2 5 2 3 2" xfId="38999"/>
    <cellStyle name="Note 2 5 3" xfId="13674"/>
    <cellStyle name="Note 2 5 3 2" xfId="23241"/>
    <cellStyle name="Note 2 5 3 2 2" xfId="41860"/>
    <cellStyle name="Note 2 5 3 3" xfId="27526"/>
    <cellStyle name="Note 2 5 3 3 2" xfId="46140"/>
    <cellStyle name="Note 2 5 3 4" xfId="31810"/>
    <cellStyle name="Note 2 5 3 4 2" xfId="50424"/>
    <cellStyle name="Note 2 5 3 5" xfId="36210"/>
    <cellStyle name="Note 2 5 4" xfId="20374"/>
    <cellStyle name="Note 2 5 4 2" xfId="38998"/>
    <cellStyle name="Note 2 6" xfId="3555"/>
    <cellStyle name="Note 2 6 2" xfId="13676"/>
    <cellStyle name="Note 2 6 2 2" xfId="23243"/>
    <cellStyle name="Note 2 6 2 2 2" xfId="41862"/>
    <cellStyle name="Note 2 6 2 3" xfId="27528"/>
    <cellStyle name="Note 2 6 2 3 2" xfId="46142"/>
    <cellStyle name="Note 2 6 2 4" xfId="31812"/>
    <cellStyle name="Note 2 6 2 4 2" xfId="50426"/>
    <cellStyle name="Note 2 6 2 5" xfId="36212"/>
    <cellStyle name="Note 2 6 3" xfId="20376"/>
    <cellStyle name="Note 2 6 3 2" xfId="39000"/>
    <cellStyle name="Note 2 7" xfId="3556"/>
    <cellStyle name="Note 2 7 2" xfId="13677"/>
    <cellStyle name="Note 2 7 2 2" xfId="23244"/>
    <cellStyle name="Note 2 7 2 2 2" xfId="41863"/>
    <cellStyle name="Note 2 7 2 3" xfId="27529"/>
    <cellStyle name="Note 2 7 2 3 2" xfId="46143"/>
    <cellStyle name="Note 2 7 2 4" xfId="31813"/>
    <cellStyle name="Note 2 7 2 4 2" xfId="50427"/>
    <cellStyle name="Note 2 7 2 5" xfId="36213"/>
    <cellStyle name="Note 2 7 3" xfId="20377"/>
    <cellStyle name="Note 2 7 3 2" xfId="39001"/>
    <cellStyle name="Note 2 8" xfId="3557"/>
    <cellStyle name="Note 2 9" xfId="3540"/>
    <cellStyle name="Note 2 9 2" xfId="23228"/>
    <cellStyle name="Note 2 9 2 2" xfId="41847"/>
    <cellStyle name="Note 2 9 3" xfId="27513"/>
    <cellStyle name="Note 2 9 3 2" xfId="46127"/>
    <cellStyle name="Note 2 9 4" xfId="31797"/>
    <cellStyle name="Note 2 9 4 2" xfId="50411"/>
    <cellStyle name="Note 2 9 5" xfId="13661"/>
    <cellStyle name="Note 2 9 6" xfId="36197"/>
    <cellStyle name="Output 2" xfId="69"/>
    <cellStyle name="Output 2 2" xfId="3558"/>
    <cellStyle name="Percent 10" xfId="3559"/>
    <cellStyle name="Percent 10 2" xfId="13678"/>
    <cellStyle name="Percent 10 2 2" xfId="23245"/>
    <cellStyle name="Percent 10 2 2 2" xfId="41864"/>
    <cellStyle name="Percent 10 2 3" xfId="27530"/>
    <cellStyle name="Percent 10 2 3 2" xfId="46144"/>
    <cellStyle name="Percent 10 2 4" xfId="31814"/>
    <cellStyle name="Percent 10 2 4 2" xfId="50428"/>
    <cellStyle name="Percent 10 2 5" xfId="36214"/>
    <cellStyle name="Percent 10 3" xfId="20378"/>
    <cellStyle name="Percent 10 3 2" xfId="39002"/>
    <cellStyle name="Percent 11" xfId="3560"/>
    <cellStyle name="Percent 11 2" xfId="13679"/>
    <cellStyle name="Percent 11 2 2" xfId="23246"/>
    <cellStyle name="Percent 11 2 2 2" xfId="41865"/>
    <cellStyle name="Percent 11 2 3" xfId="27531"/>
    <cellStyle name="Percent 11 2 3 2" xfId="46145"/>
    <cellStyle name="Percent 11 2 4" xfId="31815"/>
    <cellStyle name="Percent 11 2 4 2" xfId="50429"/>
    <cellStyle name="Percent 11 2 5" xfId="36215"/>
    <cellStyle name="Percent 11 3" xfId="20379"/>
    <cellStyle name="Percent 11 3 2" xfId="39003"/>
    <cellStyle name="Percent 12" xfId="3561"/>
    <cellStyle name="Percent 13" xfId="3562"/>
    <cellStyle name="Percent 13 2" xfId="13680"/>
    <cellStyle name="Percent 13 2 2" xfId="23247"/>
    <cellStyle name="Percent 13 2 2 2" xfId="41866"/>
    <cellStyle name="Percent 13 2 3" xfId="27532"/>
    <cellStyle name="Percent 13 2 3 2" xfId="46146"/>
    <cellStyle name="Percent 13 2 4" xfId="31816"/>
    <cellStyle name="Percent 13 2 4 2" xfId="50430"/>
    <cellStyle name="Percent 13 2 5" xfId="36216"/>
    <cellStyle name="Percent 13 3" xfId="20380"/>
    <cellStyle name="Percent 13 3 2" xfId="39004"/>
    <cellStyle name="Percent 14" xfId="3563"/>
    <cellStyle name="Percent 14 2" xfId="13681"/>
    <cellStyle name="Percent 14 2 2" xfId="23248"/>
    <cellStyle name="Percent 14 2 2 2" xfId="41867"/>
    <cellStyle name="Percent 14 2 3" xfId="27533"/>
    <cellStyle name="Percent 14 2 3 2" xfId="46147"/>
    <cellStyle name="Percent 14 2 4" xfId="31817"/>
    <cellStyle name="Percent 14 2 4 2" xfId="50431"/>
    <cellStyle name="Percent 14 2 5" xfId="36217"/>
    <cellStyle name="Percent 14 3" xfId="20381"/>
    <cellStyle name="Percent 14 3 2" xfId="39005"/>
    <cellStyle name="Percent 15" xfId="3564"/>
    <cellStyle name="Percent 15 2" xfId="13682"/>
    <cellStyle name="Percent 15 2 2" xfId="23249"/>
    <cellStyle name="Percent 15 2 2 2" xfId="41868"/>
    <cellStyle name="Percent 15 2 3" xfId="27534"/>
    <cellStyle name="Percent 15 2 3 2" xfId="46148"/>
    <cellStyle name="Percent 15 2 4" xfId="31818"/>
    <cellStyle name="Percent 15 2 4 2" xfId="50432"/>
    <cellStyle name="Percent 15 2 5" xfId="36218"/>
    <cellStyle name="Percent 15 3" xfId="20382"/>
    <cellStyle name="Percent 15 3 2" xfId="39006"/>
    <cellStyle name="Percent 16" xfId="3565"/>
    <cellStyle name="Percent 16 2" xfId="12734"/>
    <cellStyle name="Percent 16 2 2" xfId="20911"/>
    <cellStyle name="Percent 16 2 2 2" xfId="39530"/>
    <cellStyle name="Percent 16 2 3" xfId="25196"/>
    <cellStyle name="Percent 16 2 3 2" xfId="43810"/>
    <cellStyle name="Percent 16 2 4" xfId="29480"/>
    <cellStyle name="Percent 16 2 4 2" xfId="48094"/>
    <cellStyle name="Percent 16 2 5" xfId="35272"/>
    <cellStyle name="Percent 16 3" xfId="18027"/>
    <cellStyle name="Percent 16 3 2" xfId="36651"/>
    <cellStyle name="Percent 17" xfId="18010"/>
    <cellStyle name="Percent 17 2" xfId="20801"/>
    <cellStyle name="Percent 17 2 2" xfId="39423"/>
    <cellStyle name="Percent 17 3" xfId="27951"/>
    <cellStyle name="Percent 17 3 2" xfId="46565"/>
    <cellStyle name="Percent 17 4" xfId="32235"/>
    <cellStyle name="Percent 17 4 2" xfId="50849"/>
    <cellStyle name="Percent 17 5" xfId="36635"/>
    <cellStyle name="Percent 18" xfId="12726"/>
    <cellStyle name="Percent 2" xfId="4"/>
    <cellStyle name="Percent 2 10" xfId="3566"/>
    <cellStyle name="Percent 2 10 2" xfId="3567"/>
    <cellStyle name="Percent 2 10 2 2" xfId="13684"/>
    <cellStyle name="Percent 2 10 2 2 2" xfId="23251"/>
    <cellStyle name="Percent 2 10 2 2 2 2" xfId="41870"/>
    <cellStyle name="Percent 2 10 2 2 3" xfId="27536"/>
    <cellStyle name="Percent 2 10 2 2 3 2" xfId="46150"/>
    <cellStyle name="Percent 2 10 2 2 4" xfId="31820"/>
    <cellStyle name="Percent 2 10 2 2 4 2" xfId="50434"/>
    <cellStyle name="Percent 2 10 2 2 5" xfId="36220"/>
    <cellStyle name="Percent 2 10 2 3" xfId="20384"/>
    <cellStyle name="Percent 2 10 2 3 2" xfId="39008"/>
    <cellStyle name="Percent 2 10 3" xfId="13683"/>
    <cellStyle name="Percent 2 10 3 2" xfId="23250"/>
    <cellStyle name="Percent 2 10 3 2 2" xfId="41869"/>
    <cellStyle name="Percent 2 10 3 3" xfId="27535"/>
    <cellStyle name="Percent 2 10 3 3 2" xfId="46149"/>
    <cellStyle name="Percent 2 10 3 4" xfId="31819"/>
    <cellStyle name="Percent 2 10 3 4 2" xfId="50433"/>
    <cellStyle name="Percent 2 10 3 5" xfId="36219"/>
    <cellStyle name="Percent 2 10 4" xfId="20383"/>
    <cellStyle name="Percent 2 10 4 2" xfId="39007"/>
    <cellStyle name="Percent 2 11" xfId="3568"/>
    <cellStyle name="Percent 2 11 2" xfId="3569"/>
    <cellStyle name="Percent 2 11 2 2" xfId="13686"/>
    <cellStyle name="Percent 2 11 2 2 2" xfId="23253"/>
    <cellStyle name="Percent 2 11 2 2 2 2" xfId="41872"/>
    <cellStyle name="Percent 2 11 2 2 3" xfId="27538"/>
    <cellStyle name="Percent 2 11 2 2 3 2" xfId="46152"/>
    <cellStyle name="Percent 2 11 2 2 4" xfId="31822"/>
    <cellStyle name="Percent 2 11 2 2 4 2" xfId="50436"/>
    <cellStyle name="Percent 2 11 2 2 5" xfId="36222"/>
    <cellStyle name="Percent 2 11 2 3" xfId="20386"/>
    <cellStyle name="Percent 2 11 2 3 2" xfId="39010"/>
    <cellStyle name="Percent 2 11 3" xfId="13685"/>
    <cellStyle name="Percent 2 11 3 2" xfId="23252"/>
    <cellStyle name="Percent 2 11 3 2 2" xfId="41871"/>
    <cellStyle name="Percent 2 11 3 3" xfId="27537"/>
    <cellStyle name="Percent 2 11 3 3 2" xfId="46151"/>
    <cellStyle name="Percent 2 11 3 4" xfId="31821"/>
    <cellStyle name="Percent 2 11 3 4 2" xfId="50435"/>
    <cellStyle name="Percent 2 11 3 5" xfId="36221"/>
    <cellStyle name="Percent 2 11 4" xfId="20385"/>
    <cellStyle name="Percent 2 11 4 2" xfId="39009"/>
    <cellStyle name="Percent 2 12" xfId="3570"/>
    <cellStyle name="Percent 2 12 2" xfId="3571"/>
    <cellStyle name="Percent 2 12 2 2" xfId="13688"/>
    <cellStyle name="Percent 2 12 2 2 2" xfId="23255"/>
    <cellStyle name="Percent 2 12 2 2 2 2" xfId="41874"/>
    <cellStyle name="Percent 2 12 2 2 3" xfId="27540"/>
    <cellStyle name="Percent 2 12 2 2 3 2" xfId="46154"/>
    <cellStyle name="Percent 2 12 2 2 4" xfId="31824"/>
    <cellStyle name="Percent 2 12 2 2 4 2" xfId="50438"/>
    <cellStyle name="Percent 2 12 2 2 5" xfId="36224"/>
    <cellStyle name="Percent 2 12 2 3" xfId="20388"/>
    <cellStyle name="Percent 2 12 2 3 2" xfId="39012"/>
    <cellStyle name="Percent 2 12 3" xfId="13687"/>
    <cellStyle name="Percent 2 12 3 2" xfId="23254"/>
    <cellStyle name="Percent 2 12 3 2 2" xfId="41873"/>
    <cellStyle name="Percent 2 12 3 3" xfId="27539"/>
    <cellStyle name="Percent 2 12 3 3 2" xfId="46153"/>
    <cellStyle name="Percent 2 12 3 4" xfId="31823"/>
    <cellStyle name="Percent 2 12 3 4 2" xfId="50437"/>
    <cellStyle name="Percent 2 12 3 5" xfId="36223"/>
    <cellStyle name="Percent 2 12 4" xfId="20387"/>
    <cellStyle name="Percent 2 12 4 2" xfId="39011"/>
    <cellStyle name="Percent 2 13" xfId="3572"/>
    <cellStyle name="Percent 2 13 2" xfId="3573"/>
    <cellStyle name="Percent 2 13 2 2" xfId="13690"/>
    <cellStyle name="Percent 2 13 2 2 2" xfId="23257"/>
    <cellStyle name="Percent 2 13 2 2 2 2" xfId="41876"/>
    <cellStyle name="Percent 2 13 2 2 3" xfId="27542"/>
    <cellStyle name="Percent 2 13 2 2 3 2" xfId="46156"/>
    <cellStyle name="Percent 2 13 2 2 4" xfId="31826"/>
    <cellStyle name="Percent 2 13 2 2 4 2" xfId="50440"/>
    <cellStyle name="Percent 2 13 2 2 5" xfId="36226"/>
    <cellStyle name="Percent 2 13 2 3" xfId="20390"/>
    <cellStyle name="Percent 2 13 2 3 2" xfId="39014"/>
    <cellStyle name="Percent 2 13 3" xfId="13689"/>
    <cellStyle name="Percent 2 13 3 2" xfId="23256"/>
    <cellStyle name="Percent 2 13 3 2 2" xfId="41875"/>
    <cellStyle name="Percent 2 13 3 3" xfId="27541"/>
    <cellStyle name="Percent 2 13 3 3 2" xfId="46155"/>
    <cellStyle name="Percent 2 13 3 4" xfId="31825"/>
    <cellStyle name="Percent 2 13 3 4 2" xfId="50439"/>
    <cellStyle name="Percent 2 13 3 5" xfId="36225"/>
    <cellStyle name="Percent 2 13 4" xfId="20389"/>
    <cellStyle name="Percent 2 13 4 2" xfId="39013"/>
    <cellStyle name="Percent 2 14" xfId="3574"/>
    <cellStyle name="Percent 2 14 2" xfId="3575"/>
    <cellStyle name="Percent 2 14 2 2" xfId="13692"/>
    <cellStyle name="Percent 2 14 2 2 2" xfId="23259"/>
    <cellStyle name="Percent 2 14 2 2 2 2" xfId="41878"/>
    <cellStyle name="Percent 2 14 2 2 3" xfId="27544"/>
    <cellStyle name="Percent 2 14 2 2 3 2" xfId="46158"/>
    <cellStyle name="Percent 2 14 2 2 4" xfId="31828"/>
    <cellStyle name="Percent 2 14 2 2 4 2" xfId="50442"/>
    <cellStyle name="Percent 2 14 2 2 5" xfId="36228"/>
    <cellStyle name="Percent 2 14 2 3" xfId="20392"/>
    <cellStyle name="Percent 2 14 2 3 2" xfId="39016"/>
    <cellStyle name="Percent 2 14 3" xfId="13691"/>
    <cellStyle name="Percent 2 14 3 2" xfId="23258"/>
    <cellStyle name="Percent 2 14 3 2 2" xfId="41877"/>
    <cellStyle name="Percent 2 14 3 3" xfId="27543"/>
    <cellStyle name="Percent 2 14 3 3 2" xfId="46157"/>
    <cellStyle name="Percent 2 14 3 4" xfId="31827"/>
    <cellStyle name="Percent 2 14 3 4 2" xfId="50441"/>
    <cellStyle name="Percent 2 14 3 5" xfId="36227"/>
    <cellStyle name="Percent 2 14 4" xfId="20391"/>
    <cellStyle name="Percent 2 14 4 2" xfId="39015"/>
    <cellStyle name="Percent 2 15" xfId="3576"/>
    <cellStyle name="Percent 2 15 2" xfId="13693"/>
    <cellStyle name="Percent 2 15 2 2" xfId="23260"/>
    <cellStyle name="Percent 2 15 2 2 2" xfId="41879"/>
    <cellStyle name="Percent 2 15 2 3" xfId="27545"/>
    <cellStyle name="Percent 2 15 2 3 2" xfId="46159"/>
    <cellStyle name="Percent 2 15 2 4" xfId="31829"/>
    <cellStyle name="Percent 2 15 2 4 2" xfId="50443"/>
    <cellStyle name="Percent 2 15 2 5" xfId="36229"/>
    <cellStyle name="Percent 2 15 3" xfId="20393"/>
    <cellStyle name="Percent 2 15 3 2" xfId="39017"/>
    <cellStyle name="Percent 2 16" xfId="3577"/>
    <cellStyle name="Percent 2 16 2" xfId="3578"/>
    <cellStyle name="Percent 2 17" xfId="3579"/>
    <cellStyle name="Percent 2 2" xfId="23"/>
    <cellStyle name="Percent 2 2 10" xfId="3580"/>
    <cellStyle name="Percent 2 2 10 2" xfId="3581"/>
    <cellStyle name="Percent 2 2 10 2 2" xfId="13696"/>
    <cellStyle name="Percent 2 2 10 2 2 2" xfId="23263"/>
    <cellStyle name="Percent 2 2 10 2 2 2 2" xfId="41882"/>
    <cellStyle name="Percent 2 2 10 2 2 3" xfId="27548"/>
    <cellStyle name="Percent 2 2 10 2 2 3 2" xfId="46162"/>
    <cellStyle name="Percent 2 2 10 2 2 4" xfId="31832"/>
    <cellStyle name="Percent 2 2 10 2 2 4 2" xfId="50446"/>
    <cellStyle name="Percent 2 2 10 2 2 5" xfId="36232"/>
    <cellStyle name="Percent 2 2 10 2 3" xfId="20396"/>
    <cellStyle name="Percent 2 2 10 2 3 2" xfId="39020"/>
    <cellStyle name="Percent 2 2 10 3" xfId="13695"/>
    <cellStyle name="Percent 2 2 10 3 2" xfId="23262"/>
    <cellStyle name="Percent 2 2 10 3 2 2" xfId="41881"/>
    <cellStyle name="Percent 2 2 10 3 3" xfId="27547"/>
    <cellStyle name="Percent 2 2 10 3 3 2" xfId="46161"/>
    <cellStyle name="Percent 2 2 10 3 4" xfId="31831"/>
    <cellStyle name="Percent 2 2 10 3 4 2" xfId="50445"/>
    <cellStyle name="Percent 2 2 10 3 5" xfId="36231"/>
    <cellStyle name="Percent 2 2 10 4" xfId="20395"/>
    <cellStyle name="Percent 2 2 10 4 2" xfId="39019"/>
    <cellStyle name="Percent 2 2 11" xfId="3582"/>
    <cellStyle name="Percent 2 2 11 2" xfId="3583"/>
    <cellStyle name="Percent 2 2 11 2 2" xfId="13698"/>
    <cellStyle name="Percent 2 2 11 2 2 2" xfId="23265"/>
    <cellStyle name="Percent 2 2 11 2 2 2 2" xfId="41884"/>
    <cellStyle name="Percent 2 2 11 2 2 3" xfId="27550"/>
    <cellStyle name="Percent 2 2 11 2 2 3 2" xfId="46164"/>
    <cellStyle name="Percent 2 2 11 2 2 4" xfId="31834"/>
    <cellStyle name="Percent 2 2 11 2 2 4 2" xfId="50448"/>
    <cellStyle name="Percent 2 2 11 2 2 5" xfId="36234"/>
    <cellStyle name="Percent 2 2 11 2 3" xfId="20398"/>
    <cellStyle name="Percent 2 2 11 2 3 2" xfId="39022"/>
    <cellStyle name="Percent 2 2 11 3" xfId="13697"/>
    <cellStyle name="Percent 2 2 11 3 2" xfId="23264"/>
    <cellStyle name="Percent 2 2 11 3 2 2" xfId="41883"/>
    <cellStyle name="Percent 2 2 11 3 3" xfId="27549"/>
    <cellStyle name="Percent 2 2 11 3 3 2" xfId="46163"/>
    <cellStyle name="Percent 2 2 11 3 4" xfId="31833"/>
    <cellStyle name="Percent 2 2 11 3 4 2" xfId="50447"/>
    <cellStyle name="Percent 2 2 11 3 5" xfId="36233"/>
    <cellStyle name="Percent 2 2 11 4" xfId="20397"/>
    <cellStyle name="Percent 2 2 11 4 2" xfId="39021"/>
    <cellStyle name="Percent 2 2 12" xfId="3584"/>
    <cellStyle name="Percent 2 2 12 2" xfId="3585"/>
    <cellStyle name="Percent 2 2 12 2 2" xfId="13700"/>
    <cellStyle name="Percent 2 2 12 2 2 2" xfId="23267"/>
    <cellStyle name="Percent 2 2 12 2 2 2 2" xfId="41886"/>
    <cellStyle name="Percent 2 2 12 2 2 3" xfId="27552"/>
    <cellStyle name="Percent 2 2 12 2 2 3 2" xfId="46166"/>
    <cellStyle name="Percent 2 2 12 2 2 4" xfId="31836"/>
    <cellStyle name="Percent 2 2 12 2 2 4 2" xfId="50450"/>
    <cellStyle name="Percent 2 2 12 2 2 5" xfId="36236"/>
    <cellStyle name="Percent 2 2 12 2 3" xfId="20400"/>
    <cellStyle name="Percent 2 2 12 2 3 2" xfId="39024"/>
    <cellStyle name="Percent 2 2 12 3" xfId="13699"/>
    <cellStyle name="Percent 2 2 12 3 2" xfId="23266"/>
    <cellStyle name="Percent 2 2 12 3 2 2" xfId="41885"/>
    <cellStyle name="Percent 2 2 12 3 3" xfId="27551"/>
    <cellStyle name="Percent 2 2 12 3 3 2" xfId="46165"/>
    <cellStyle name="Percent 2 2 12 3 4" xfId="31835"/>
    <cellStyle name="Percent 2 2 12 3 4 2" xfId="50449"/>
    <cellStyle name="Percent 2 2 12 3 5" xfId="36235"/>
    <cellStyle name="Percent 2 2 12 4" xfId="20399"/>
    <cellStyle name="Percent 2 2 12 4 2" xfId="39023"/>
    <cellStyle name="Percent 2 2 13" xfId="3586"/>
    <cellStyle name="Percent 2 2 13 2" xfId="3587"/>
    <cellStyle name="Percent 2 2 13 2 2" xfId="13702"/>
    <cellStyle name="Percent 2 2 13 2 2 2" xfId="23269"/>
    <cellStyle name="Percent 2 2 13 2 2 2 2" xfId="41888"/>
    <cellStyle name="Percent 2 2 13 2 2 3" xfId="27554"/>
    <cellStyle name="Percent 2 2 13 2 2 3 2" xfId="46168"/>
    <cellStyle name="Percent 2 2 13 2 2 4" xfId="31838"/>
    <cellStyle name="Percent 2 2 13 2 2 4 2" xfId="50452"/>
    <cellStyle name="Percent 2 2 13 2 2 5" xfId="36238"/>
    <cellStyle name="Percent 2 2 13 2 3" xfId="20402"/>
    <cellStyle name="Percent 2 2 13 2 3 2" xfId="39026"/>
    <cellStyle name="Percent 2 2 13 3" xfId="13701"/>
    <cellStyle name="Percent 2 2 13 3 2" xfId="23268"/>
    <cellStyle name="Percent 2 2 13 3 2 2" xfId="41887"/>
    <cellStyle name="Percent 2 2 13 3 3" xfId="27553"/>
    <cellStyle name="Percent 2 2 13 3 3 2" xfId="46167"/>
    <cellStyle name="Percent 2 2 13 3 4" xfId="31837"/>
    <cellStyle name="Percent 2 2 13 3 4 2" xfId="50451"/>
    <cellStyle name="Percent 2 2 13 3 5" xfId="36237"/>
    <cellStyle name="Percent 2 2 13 4" xfId="20401"/>
    <cellStyle name="Percent 2 2 13 4 2" xfId="39025"/>
    <cellStyle name="Percent 2 2 14" xfId="3588"/>
    <cellStyle name="Percent 2 2 14 2" xfId="13703"/>
    <cellStyle name="Percent 2 2 14 2 2" xfId="23270"/>
    <cellStyle name="Percent 2 2 14 2 2 2" xfId="41889"/>
    <cellStyle name="Percent 2 2 14 2 3" xfId="27555"/>
    <cellStyle name="Percent 2 2 14 2 3 2" xfId="46169"/>
    <cellStyle name="Percent 2 2 14 2 4" xfId="31839"/>
    <cellStyle name="Percent 2 2 14 2 4 2" xfId="50453"/>
    <cellStyle name="Percent 2 2 14 2 5" xfId="36239"/>
    <cellStyle name="Percent 2 2 14 3" xfId="20403"/>
    <cellStyle name="Percent 2 2 14 3 2" xfId="39027"/>
    <cellStyle name="Percent 2 2 15" xfId="3589"/>
    <cellStyle name="Percent 2 2 16" xfId="3590"/>
    <cellStyle name="Percent 2 2 16 2" xfId="13694"/>
    <cellStyle name="Percent 2 2 16 2 2" xfId="23261"/>
    <cellStyle name="Percent 2 2 16 2 2 2" xfId="41880"/>
    <cellStyle name="Percent 2 2 16 2 3" xfId="27546"/>
    <cellStyle name="Percent 2 2 16 2 3 2" xfId="46160"/>
    <cellStyle name="Percent 2 2 16 2 4" xfId="31830"/>
    <cellStyle name="Percent 2 2 16 2 4 2" xfId="50444"/>
    <cellStyle name="Percent 2 2 16 2 5" xfId="36230"/>
    <cellStyle name="Percent 2 2 16 3" xfId="20394"/>
    <cellStyle name="Percent 2 2 16 3 2" xfId="39018"/>
    <cellStyle name="Percent 2 2 2" xfId="70"/>
    <cellStyle name="Percent 2 2 2 10" xfId="3591"/>
    <cellStyle name="Percent 2 2 2 10 2" xfId="3592"/>
    <cellStyle name="Percent 2 2 2 10 2 2" xfId="13706"/>
    <cellStyle name="Percent 2 2 2 10 2 2 2" xfId="23273"/>
    <cellStyle name="Percent 2 2 2 10 2 2 2 2" xfId="41892"/>
    <cellStyle name="Percent 2 2 2 10 2 2 3" xfId="27558"/>
    <cellStyle name="Percent 2 2 2 10 2 2 3 2" xfId="46172"/>
    <cellStyle name="Percent 2 2 2 10 2 2 4" xfId="31842"/>
    <cellStyle name="Percent 2 2 2 10 2 2 4 2" xfId="50456"/>
    <cellStyle name="Percent 2 2 2 10 2 2 5" xfId="36242"/>
    <cellStyle name="Percent 2 2 2 10 2 3" xfId="20406"/>
    <cellStyle name="Percent 2 2 2 10 2 3 2" xfId="39030"/>
    <cellStyle name="Percent 2 2 2 10 3" xfId="13705"/>
    <cellStyle name="Percent 2 2 2 10 3 2" xfId="23272"/>
    <cellStyle name="Percent 2 2 2 10 3 2 2" xfId="41891"/>
    <cellStyle name="Percent 2 2 2 10 3 3" xfId="27557"/>
    <cellStyle name="Percent 2 2 2 10 3 3 2" xfId="46171"/>
    <cellStyle name="Percent 2 2 2 10 3 4" xfId="31841"/>
    <cellStyle name="Percent 2 2 2 10 3 4 2" xfId="50455"/>
    <cellStyle name="Percent 2 2 2 10 3 5" xfId="36241"/>
    <cellStyle name="Percent 2 2 2 10 4" xfId="20405"/>
    <cellStyle name="Percent 2 2 2 10 4 2" xfId="39029"/>
    <cellStyle name="Percent 2 2 2 11" xfId="3593"/>
    <cellStyle name="Percent 2 2 2 11 2" xfId="3594"/>
    <cellStyle name="Percent 2 2 2 11 2 2" xfId="13708"/>
    <cellStyle name="Percent 2 2 2 11 2 2 2" xfId="23275"/>
    <cellStyle name="Percent 2 2 2 11 2 2 2 2" xfId="41894"/>
    <cellStyle name="Percent 2 2 2 11 2 2 3" xfId="27560"/>
    <cellStyle name="Percent 2 2 2 11 2 2 3 2" xfId="46174"/>
    <cellStyle name="Percent 2 2 2 11 2 2 4" xfId="31844"/>
    <cellStyle name="Percent 2 2 2 11 2 2 4 2" xfId="50458"/>
    <cellStyle name="Percent 2 2 2 11 2 2 5" xfId="36244"/>
    <cellStyle name="Percent 2 2 2 11 2 3" xfId="20408"/>
    <cellStyle name="Percent 2 2 2 11 2 3 2" xfId="39032"/>
    <cellStyle name="Percent 2 2 2 11 3" xfId="13707"/>
    <cellStyle name="Percent 2 2 2 11 3 2" xfId="23274"/>
    <cellStyle name="Percent 2 2 2 11 3 2 2" xfId="41893"/>
    <cellStyle name="Percent 2 2 2 11 3 3" xfId="27559"/>
    <cellStyle name="Percent 2 2 2 11 3 3 2" xfId="46173"/>
    <cellStyle name="Percent 2 2 2 11 3 4" xfId="31843"/>
    <cellStyle name="Percent 2 2 2 11 3 4 2" xfId="50457"/>
    <cellStyle name="Percent 2 2 2 11 3 5" xfId="36243"/>
    <cellStyle name="Percent 2 2 2 11 4" xfId="20407"/>
    <cellStyle name="Percent 2 2 2 11 4 2" xfId="39031"/>
    <cellStyle name="Percent 2 2 2 12" xfId="3595"/>
    <cellStyle name="Percent 2 2 2 12 2" xfId="13709"/>
    <cellStyle name="Percent 2 2 2 12 2 2" xfId="23276"/>
    <cellStyle name="Percent 2 2 2 12 2 2 2" xfId="41895"/>
    <cellStyle name="Percent 2 2 2 12 2 3" xfId="27561"/>
    <cellStyle name="Percent 2 2 2 12 2 3 2" xfId="46175"/>
    <cellStyle name="Percent 2 2 2 12 2 4" xfId="31845"/>
    <cellStyle name="Percent 2 2 2 12 2 4 2" xfId="50459"/>
    <cellStyle name="Percent 2 2 2 12 2 5" xfId="36245"/>
    <cellStyle name="Percent 2 2 2 12 3" xfId="20409"/>
    <cellStyle name="Percent 2 2 2 12 3 2" xfId="39033"/>
    <cellStyle name="Percent 2 2 2 13" xfId="3596"/>
    <cellStyle name="Percent 2 2 2 14" xfId="13704"/>
    <cellStyle name="Percent 2 2 2 14 2" xfId="23271"/>
    <cellStyle name="Percent 2 2 2 14 2 2" xfId="41890"/>
    <cellStyle name="Percent 2 2 2 14 3" xfId="27556"/>
    <cellStyle name="Percent 2 2 2 14 3 2" xfId="46170"/>
    <cellStyle name="Percent 2 2 2 14 4" xfId="31840"/>
    <cellStyle name="Percent 2 2 2 14 4 2" xfId="50454"/>
    <cellStyle name="Percent 2 2 2 14 5" xfId="36240"/>
    <cellStyle name="Percent 2 2 2 15" xfId="20404"/>
    <cellStyle name="Percent 2 2 2 15 2" xfId="39028"/>
    <cellStyle name="Percent 2 2 2 2" xfId="119"/>
    <cellStyle name="Percent 2 2 2 2 2" xfId="3597"/>
    <cellStyle name="Percent 2 2 2 2 2 2" xfId="3598"/>
    <cellStyle name="Percent 2 2 2 2 2 2 2" xfId="13712"/>
    <cellStyle name="Percent 2 2 2 2 2 2 2 2" xfId="23279"/>
    <cellStyle name="Percent 2 2 2 2 2 2 2 2 2" xfId="41898"/>
    <cellStyle name="Percent 2 2 2 2 2 2 2 3" xfId="27564"/>
    <cellStyle name="Percent 2 2 2 2 2 2 2 3 2" xfId="46178"/>
    <cellStyle name="Percent 2 2 2 2 2 2 2 4" xfId="31848"/>
    <cellStyle name="Percent 2 2 2 2 2 2 2 4 2" xfId="50462"/>
    <cellStyle name="Percent 2 2 2 2 2 2 2 5" xfId="36248"/>
    <cellStyle name="Percent 2 2 2 2 2 2 3" xfId="20412"/>
    <cellStyle name="Percent 2 2 2 2 2 2 3 2" xfId="39036"/>
    <cellStyle name="Percent 2 2 2 2 2 3" xfId="13711"/>
    <cellStyle name="Percent 2 2 2 2 2 3 2" xfId="23278"/>
    <cellStyle name="Percent 2 2 2 2 2 3 2 2" xfId="41897"/>
    <cellStyle name="Percent 2 2 2 2 2 3 3" xfId="27563"/>
    <cellStyle name="Percent 2 2 2 2 2 3 3 2" xfId="46177"/>
    <cellStyle name="Percent 2 2 2 2 2 3 4" xfId="31847"/>
    <cellStyle name="Percent 2 2 2 2 2 3 4 2" xfId="50461"/>
    <cellStyle name="Percent 2 2 2 2 2 3 5" xfId="36247"/>
    <cellStyle name="Percent 2 2 2 2 2 4" xfId="20411"/>
    <cellStyle name="Percent 2 2 2 2 2 4 2" xfId="39035"/>
    <cellStyle name="Percent 2 2 2 2 3" xfId="3599"/>
    <cellStyle name="Percent 2 2 2 2 3 2" xfId="3600"/>
    <cellStyle name="Percent 2 2 2 2 3 2 2" xfId="13714"/>
    <cellStyle name="Percent 2 2 2 2 3 2 2 2" xfId="23281"/>
    <cellStyle name="Percent 2 2 2 2 3 2 2 2 2" xfId="41900"/>
    <cellStyle name="Percent 2 2 2 2 3 2 2 3" xfId="27566"/>
    <cellStyle name="Percent 2 2 2 2 3 2 2 3 2" xfId="46180"/>
    <cellStyle name="Percent 2 2 2 2 3 2 2 4" xfId="31850"/>
    <cellStyle name="Percent 2 2 2 2 3 2 2 4 2" xfId="50464"/>
    <cellStyle name="Percent 2 2 2 2 3 2 2 5" xfId="36250"/>
    <cellStyle name="Percent 2 2 2 2 3 2 3" xfId="20414"/>
    <cellStyle name="Percent 2 2 2 2 3 2 3 2" xfId="39038"/>
    <cellStyle name="Percent 2 2 2 2 3 3" xfId="13713"/>
    <cellStyle name="Percent 2 2 2 2 3 3 2" xfId="23280"/>
    <cellStyle name="Percent 2 2 2 2 3 3 2 2" xfId="41899"/>
    <cellStyle name="Percent 2 2 2 2 3 3 3" xfId="27565"/>
    <cellStyle name="Percent 2 2 2 2 3 3 3 2" xfId="46179"/>
    <cellStyle name="Percent 2 2 2 2 3 3 4" xfId="31849"/>
    <cellStyle name="Percent 2 2 2 2 3 3 4 2" xfId="50463"/>
    <cellStyle name="Percent 2 2 2 2 3 3 5" xfId="36249"/>
    <cellStyle name="Percent 2 2 2 2 3 4" xfId="20413"/>
    <cellStyle name="Percent 2 2 2 2 3 4 2" xfId="39037"/>
    <cellStyle name="Percent 2 2 2 2 4" xfId="3601"/>
    <cellStyle name="Percent 2 2 2 2 4 2" xfId="3602"/>
    <cellStyle name="Percent 2 2 2 2 4 2 2" xfId="13716"/>
    <cellStyle name="Percent 2 2 2 2 4 2 2 2" xfId="23283"/>
    <cellStyle name="Percent 2 2 2 2 4 2 2 2 2" xfId="41902"/>
    <cellStyle name="Percent 2 2 2 2 4 2 2 3" xfId="27568"/>
    <cellStyle name="Percent 2 2 2 2 4 2 2 3 2" xfId="46182"/>
    <cellStyle name="Percent 2 2 2 2 4 2 2 4" xfId="31852"/>
    <cellStyle name="Percent 2 2 2 2 4 2 2 4 2" xfId="50466"/>
    <cellStyle name="Percent 2 2 2 2 4 2 2 5" xfId="36252"/>
    <cellStyle name="Percent 2 2 2 2 4 2 3" xfId="20416"/>
    <cellStyle name="Percent 2 2 2 2 4 2 3 2" xfId="39040"/>
    <cellStyle name="Percent 2 2 2 2 4 3" xfId="13715"/>
    <cellStyle name="Percent 2 2 2 2 4 3 2" xfId="23282"/>
    <cellStyle name="Percent 2 2 2 2 4 3 2 2" xfId="41901"/>
    <cellStyle name="Percent 2 2 2 2 4 3 3" xfId="27567"/>
    <cellStyle name="Percent 2 2 2 2 4 3 3 2" xfId="46181"/>
    <cellStyle name="Percent 2 2 2 2 4 3 4" xfId="31851"/>
    <cellStyle name="Percent 2 2 2 2 4 3 4 2" xfId="50465"/>
    <cellStyle name="Percent 2 2 2 2 4 3 5" xfId="36251"/>
    <cellStyle name="Percent 2 2 2 2 4 4" xfId="20415"/>
    <cellStyle name="Percent 2 2 2 2 4 4 2" xfId="39039"/>
    <cellStyle name="Percent 2 2 2 2 5" xfId="3603"/>
    <cellStyle name="Percent 2 2 2 2 5 2" xfId="3604"/>
    <cellStyle name="Percent 2 2 2 2 5 2 2" xfId="13718"/>
    <cellStyle name="Percent 2 2 2 2 5 2 2 2" xfId="23285"/>
    <cellStyle name="Percent 2 2 2 2 5 2 2 2 2" xfId="41904"/>
    <cellStyle name="Percent 2 2 2 2 5 2 2 3" xfId="27570"/>
    <cellStyle name="Percent 2 2 2 2 5 2 2 3 2" xfId="46184"/>
    <cellStyle name="Percent 2 2 2 2 5 2 2 4" xfId="31854"/>
    <cellStyle name="Percent 2 2 2 2 5 2 2 4 2" xfId="50468"/>
    <cellStyle name="Percent 2 2 2 2 5 2 2 5" xfId="36254"/>
    <cellStyle name="Percent 2 2 2 2 5 2 3" xfId="20418"/>
    <cellStyle name="Percent 2 2 2 2 5 2 3 2" xfId="39042"/>
    <cellStyle name="Percent 2 2 2 2 5 3" xfId="13717"/>
    <cellStyle name="Percent 2 2 2 2 5 3 2" xfId="23284"/>
    <cellStyle name="Percent 2 2 2 2 5 3 2 2" xfId="41903"/>
    <cellStyle name="Percent 2 2 2 2 5 3 3" xfId="27569"/>
    <cellStyle name="Percent 2 2 2 2 5 3 3 2" xfId="46183"/>
    <cellStyle name="Percent 2 2 2 2 5 3 4" xfId="31853"/>
    <cellStyle name="Percent 2 2 2 2 5 3 4 2" xfId="50467"/>
    <cellStyle name="Percent 2 2 2 2 5 3 5" xfId="36253"/>
    <cellStyle name="Percent 2 2 2 2 5 4" xfId="20417"/>
    <cellStyle name="Percent 2 2 2 2 5 4 2" xfId="39041"/>
    <cellStyle name="Percent 2 2 2 2 6" xfId="3605"/>
    <cellStyle name="Percent 2 2 2 2 6 2" xfId="13719"/>
    <cellStyle name="Percent 2 2 2 2 6 2 2" xfId="23286"/>
    <cellStyle name="Percent 2 2 2 2 6 2 2 2" xfId="41905"/>
    <cellStyle name="Percent 2 2 2 2 6 2 3" xfId="27571"/>
    <cellStyle name="Percent 2 2 2 2 6 2 3 2" xfId="46185"/>
    <cellStyle name="Percent 2 2 2 2 6 2 4" xfId="31855"/>
    <cellStyle name="Percent 2 2 2 2 6 2 4 2" xfId="50469"/>
    <cellStyle name="Percent 2 2 2 2 6 2 5" xfId="36255"/>
    <cellStyle name="Percent 2 2 2 2 6 3" xfId="20419"/>
    <cellStyle name="Percent 2 2 2 2 6 3 2" xfId="39043"/>
    <cellStyle name="Percent 2 2 2 2 7" xfId="3606"/>
    <cellStyle name="Percent 2 2 2 2 8" xfId="13710"/>
    <cellStyle name="Percent 2 2 2 2 8 2" xfId="23277"/>
    <cellStyle name="Percent 2 2 2 2 8 2 2" xfId="41896"/>
    <cellStyle name="Percent 2 2 2 2 8 3" xfId="27562"/>
    <cellStyle name="Percent 2 2 2 2 8 3 2" xfId="46176"/>
    <cellStyle name="Percent 2 2 2 2 8 4" xfId="31846"/>
    <cellStyle name="Percent 2 2 2 2 8 4 2" xfId="50460"/>
    <cellStyle name="Percent 2 2 2 2 8 5" xfId="36246"/>
    <cellStyle name="Percent 2 2 2 2 9" xfId="20410"/>
    <cellStyle name="Percent 2 2 2 2 9 2" xfId="39034"/>
    <cellStyle name="Percent 2 2 2 3" xfId="166"/>
    <cellStyle name="Percent 2 2 2 3 2" xfId="3607"/>
    <cellStyle name="Percent 2 2 2 3 2 2" xfId="3608"/>
    <cellStyle name="Percent 2 2 2 3 2 2 2" xfId="13722"/>
    <cellStyle name="Percent 2 2 2 3 2 2 2 2" xfId="23289"/>
    <cellStyle name="Percent 2 2 2 3 2 2 2 2 2" xfId="41908"/>
    <cellStyle name="Percent 2 2 2 3 2 2 2 3" xfId="27574"/>
    <cellStyle name="Percent 2 2 2 3 2 2 2 3 2" xfId="46188"/>
    <cellStyle name="Percent 2 2 2 3 2 2 2 4" xfId="31858"/>
    <cellStyle name="Percent 2 2 2 3 2 2 2 4 2" xfId="50472"/>
    <cellStyle name="Percent 2 2 2 3 2 2 2 5" xfId="36258"/>
    <cellStyle name="Percent 2 2 2 3 2 2 3" xfId="20422"/>
    <cellStyle name="Percent 2 2 2 3 2 2 3 2" xfId="39046"/>
    <cellStyle name="Percent 2 2 2 3 2 3" xfId="13721"/>
    <cellStyle name="Percent 2 2 2 3 2 3 2" xfId="23288"/>
    <cellStyle name="Percent 2 2 2 3 2 3 2 2" xfId="41907"/>
    <cellStyle name="Percent 2 2 2 3 2 3 3" xfId="27573"/>
    <cellStyle name="Percent 2 2 2 3 2 3 3 2" xfId="46187"/>
    <cellStyle name="Percent 2 2 2 3 2 3 4" xfId="31857"/>
    <cellStyle name="Percent 2 2 2 3 2 3 4 2" xfId="50471"/>
    <cellStyle name="Percent 2 2 2 3 2 3 5" xfId="36257"/>
    <cellStyle name="Percent 2 2 2 3 2 4" xfId="20421"/>
    <cellStyle name="Percent 2 2 2 3 2 4 2" xfId="39045"/>
    <cellStyle name="Percent 2 2 2 3 3" xfId="3609"/>
    <cellStyle name="Percent 2 2 2 3 3 2" xfId="3610"/>
    <cellStyle name="Percent 2 2 2 3 3 2 2" xfId="13724"/>
    <cellStyle name="Percent 2 2 2 3 3 2 2 2" xfId="23291"/>
    <cellStyle name="Percent 2 2 2 3 3 2 2 2 2" xfId="41910"/>
    <cellStyle name="Percent 2 2 2 3 3 2 2 3" xfId="27576"/>
    <cellStyle name="Percent 2 2 2 3 3 2 2 3 2" xfId="46190"/>
    <cellStyle name="Percent 2 2 2 3 3 2 2 4" xfId="31860"/>
    <cellStyle name="Percent 2 2 2 3 3 2 2 4 2" xfId="50474"/>
    <cellStyle name="Percent 2 2 2 3 3 2 2 5" xfId="36260"/>
    <cellStyle name="Percent 2 2 2 3 3 2 3" xfId="20424"/>
    <cellStyle name="Percent 2 2 2 3 3 2 3 2" xfId="39048"/>
    <cellStyle name="Percent 2 2 2 3 3 3" xfId="13723"/>
    <cellStyle name="Percent 2 2 2 3 3 3 2" xfId="23290"/>
    <cellStyle name="Percent 2 2 2 3 3 3 2 2" xfId="41909"/>
    <cellStyle name="Percent 2 2 2 3 3 3 3" xfId="27575"/>
    <cellStyle name="Percent 2 2 2 3 3 3 3 2" xfId="46189"/>
    <cellStyle name="Percent 2 2 2 3 3 3 4" xfId="31859"/>
    <cellStyle name="Percent 2 2 2 3 3 3 4 2" xfId="50473"/>
    <cellStyle name="Percent 2 2 2 3 3 3 5" xfId="36259"/>
    <cellStyle name="Percent 2 2 2 3 3 4" xfId="20423"/>
    <cellStyle name="Percent 2 2 2 3 3 4 2" xfId="39047"/>
    <cellStyle name="Percent 2 2 2 3 4" xfId="3611"/>
    <cellStyle name="Percent 2 2 2 3 4 2" xfId="3612"/>
    <cellStyle name="Percent 2 2 2 3 4 2 2" xfId="13726"/>
    <cellStyle name="Percent 2 2 2 3 4 2 2 2" xfId="23293"/>
    <cellStyle name="Percent 2 2 2 3 4 2 2 2 2" xfId="41912"/>
    <cellStyle name="Percent 2 2 2 3 4 2 2 3" xfId="27578"/>
    <cellStyle name="Percent 2 2 2 3 4 2 2 3 2" xfId="46192"/>
    <cellStyle name="Percent 2 2 2 3 4 2 2 4" xfId="31862"/>
    <cellStyle name="Percent 2 2 2 3 4 2 2 4 2" xfId="50476"/>
    <cellStyle name="Percent 2 2 2 3 4 2 2 5" xfId="36262"/>
    <cellStyle name="Percent 2 2 2 3 4 2 3" xfId="20426"/>
    <cellStyle name="Percent 2 2 2 3 4 2 3 2" xfId="39050"/>
    <cellStyle name="Percent 2 2 2 3 4 3" xfId="13725"/>
    <cellStyle name="Percent 2 2 2 3 4 3 2" xfId="23292"/>
    <cellStyle name="Percent 2 2 2 3 4 3 2 2" xfId="41911"/>
    <cellStyle name="Percent 2 2 2 3 4 3 3" xfId="27577"/>
    <cellStyle name="Percent 2 2 2 3 4 3 3 2" xfId="46191"/>
    <cellStyle name="Percent 2 2 2 3 4 3 4" xfId="31861"/>
    <cellStyle name="Percent 2 2 2 3 4 3 4 2" xfId="50475"/>
    <cellStyle name="Percent 2 2 2 3 4 3 5" xfId="36261"/>
    <cellStyle name="Percent 2 2 2 3 4 4" xfId="20425"/>
    <cellStyle name="Percent 2 2 2 3 4 4 2" xfId="39049"/>
    <cellStyle name="Percent 2 2 2 3 5" xfId="3613"/>
    <cellStyle name="Percent 2 2 2 3 5 2" xfId="3614"/>
    <cellStyle name="Percent 2 2 2 3 5 2 2" xfId="13728"/>
    <cellStyle name="Percent 2 2 2 3 5 2 2 2" xfId="23295"/>
    <cellStyle name="Percent 2 2 2 3 5 2 2 2 2" xfId="41914"/>
    <cellStyle name="Percent 2 2 2 3 5 2 2 3" xfId="27580"/>
    <cellStyle name="Percent 2 2 2 3 5 2 2 3 2" xfId="46194"/>
    <cellStyle name="Percent 2 2 2 3 5 2 2 4" xfId="31864"/>
    <cellStyle name="Percent 2 2 2 3 5 2 2 4 2" xfId="50478"/>
    <cellStyle name="Percent 2 2 2 3 5 2 2 5" xfId="36264"/>
    <cellStyle name="Percent 2 2 2 3 5 2 3" xfId="20428"/>
    <cellStyle name="Percent 2 2 2 3 5 2 3 2" xfId="39052"/>
    <cellStyle name="Percent 2 2 2 3 5 3" xfId="13727"/>
    <cellStyle name="Percent 2 2 2 3 5 3 2" xfId="23294"/>
    <cellStyle name="Percent 2 2 2 3 5 3 2 2" xfId="41913"/>
    <cellStyle name="Percent 2 2 2 3 5 3 3" xfId="27579"/>
    <cellStyle name="Percent 2 2 2 3 5 3 3 2" xfId="46193"/>
    <cellStyle name="Percent 2 2 2 3 5 3 4" xfId="31863"/>
    <cellStyle name="Percent 2 2 2 3 5 3 4 2" xfId="50477"/>
    <cellStyle name="Percent 2 2 2 3 5 3 5" xfId="36263"/>
    <cellStyle name="Percent 2 2 2 3 5 4" xfId="20427"/>
    <cellStyle name="Percent 2 2 2 3 5 4 2" xfId="39051"/>
    <cellStyle name="Percent 2 2 2 3 6" xfId="3615"/>
    <cellStyle name="Percent 2 2 2 3 6 2" xfId="13729"/>
    <cellStyle name="Percent 2 2 2 3 6 2 2" xfId="23296"/>
    <cellStyle name="Percent 2 2 2 3 6 2 2 2" xfId="41915"/>
    <cellStyle name="Percent 2 2 2 3 6 2 3" xfId="27581"/>
    <cellStyle name="Percent 2 2 2 3 6 2 3 2" xfId="46195"/>
    <cellStyle name="Percent 2 2 2 3 6 2 4" xfId="31865"/>
    <cellStyle name="Percent 2 2 2 3 6 2 4 2" xfId="50479"/>
    <cellStyle name="Percent 2 2 2 3 6 2 5" xfId="36265"/>
    <cellStyle name="Percent 2 2 2 3 6 3" xfId="20429"/>
    <cellStyle name="Percent 2 2 2 3 6 3 2" xfId="39053"/>
    <cellStyle name="Percent 2 2 2 3 7" xfId="3616"/>
    <cellStyle name="Percent 2 2 2 3 8" xfId="13720"/>
    <cellStyle name="Percent 2 2 2 3 8 2" xfId="23287"/>
    <cellStyle name="Percent 2 2 2 3 8 2 2" xfId="41906"/>
    <cellStyle name="Percent 2 2 2 3 8 3" xfId="27572"/>
    <cellStyle name="Percent 2 2 2 3 8 3 2" xfId="46186"/>
    <cellStyle name="Percent 2 2 2 3 8 4" xfId="31856"/>
    <cellStyle name="Percent 2 2 2 3 8 4 2" xfId="50470"/>
    <cellStyle name="Percent 2 2 2 3 8 5" xfId="36256"/>
    <cellStyle name="Percent 2 2 2 3 9" xfId="20420"/>
    <cellStyle name="Percent 2 2 2 3 9 2" xfId="39044"/>
    <cellStyle name="Percent 2 2 2 4" xfId="3617"/>
    <cellStyle name="Percent 2 2 2 4 2" xfId="3618"/>
    <cellStyle name="Percent 2 2 2 4 2 2" xfId="3619"/>
    <cellStyle name="Percent 2 2 2 4 2 2 2" xfId="13732"/>
    <cellStyle name="Percent 2 2 2 4 2 2 2 2" xfId="23299"/>
    <cellStyle name="Percent 2 2 2 4 2 2 2 2 2" xfId="41918"/>
    <cellStyle name="Percent 2 2 2 4 2 2 2 3" xfId="27584"/>
    <cellStyle name="Percent 2 2 2 4 2 2 2 3 2" xfId="46198"/>
    <cellStyle name="Percent 2 2 2 4 2 2 2 4" xfId="31868"/>
    <cellStyle name="Percent 2 2 2 4 2 2 2 4 2" xfId="50482"/>
    <cellStyle name="Percent 2 2 2 4 2 2 2 5" xfId="36268"/>
    <cellStyle name="Percent 2 2 2 4 2 2 3" xfId="20432"/>
    <cellStyle name="Percent 2 2 2 4 2 2 3 2" xfId="39056"/>
    <cellStyle name="Percent 2 2 2 4 2 3" xfId="13731"/>
    <cellStyle name="Percent 2 2 2 4 2 3 2" xfId="23298"/>
    <cellStyle name="Percent 2 2 2 4 2 3 2 2" xfId="41917"/>
    <cellStyle name="Percent 2 2 2 4 2 3 3" xfId="27583"/>
    <cellStyle name="Percent 2 2 2 4 2 3 3 2" xfId="46197"/>
    <cellStyle name="Percent 2 2 2 4 2 3 4" xfId="31867"/>
    <cellStyle name="Percent 2 2 2 4 2 3 4 2" xfId="50481"/>
    <cellStyle name="Percent 2 2 2 4 2 3 5" xfId="36267"/>
    <cellStyle name="Percent 2 2 2 4 2 4" xfId="20431"/>
    <cellStyle name="Percent 2 2 2 4 2 4 2" xfId="39055"/>
    <cellStyle name="Percent 2 2 2 4 3" xfId="3620"/>
    <cellStyle name="Percent 2 2 2 4 3 2" xfId="3621"/>
    <cellStyle name="Percent 2 2 2 4 3 2 2" xfId="13734"/>
    <cellStyle name="Percent 2 2 2 4 3 2 2 2" xfId="23301"/>
    <cellStyle name="Percent 2 2 2 4 3 2 2 2 2" xfId="41920"/>
    <cellStyle name="Percent 2 2 2 4 3 2 2 3" xfId="27586"/>
    <cellStyle name="Percent 2 2 2 4 3 2 2 3 2" xfId="46200"/>
    <cellStyle name="Percent 2 2 2 4 3 2 2 4" xfId="31870"/>
    <cellStyle name="Percent 2 2 2 4 3 2 2 4 2" xfId="50484"/>
    <cellStyle name="Percent 2 2 2 4 3 2 2 5" xfId="36270"/>
    <cellStyle name="Percent 2 2 2 4 3 2 3" xfId="20434"/>
    <cellStyle name="Percent 2 2 2 4 3 2 3 2" xfId="39058"/>
    <cellStyle name="Percent 2 2 2 4 3 3" xfId="13733"/>
    <cellStyle name="Percent 2 2 2 4 3 3 2" xfId="23300"/>
    <cellStyle name="Percent 2 2 2 4 3 3 2 2" xfId="41919"/>
    <cellStyle name="Percent 2 2 2 4 3 3 3" xfId="27585"/>
    <cellStyle name="Percent 2 2 2 4 3 3 3 2" xfId="46199"/>
    <cellStyle name="Percent 2 2 2 4 3 3 4" xfId="31869"/>
    <cellStyle name="Percent 2 2 2 4 3 3 4 2" xfId="50483"/>
    <cellStyle name="Percent 2 2 2 4 3 3 5" xfId="36269"/>
    <cellStyle name="Percent 2 2 2 4 3 4" xfId="20433"/>
    <cellStyle name="Percent 2 2 2 4 3 4 2" xfId="39057"/>
    <cellStyle name="Percent 2 2 2 4 4" xfId="3622"/>
    <cellStyle name="Percent 2 2 2 4 4 2" xfId="3623"/>
    <cellStyle name="Percent 2 2 2 4 4 2 2" xfId="13736"/>
    <cellStyle name="Percent 2 2 2 4 4 2 2 2" xfId="23303"/>
    <cellStyle name="Percent 2 2 2 4 4 2 2 2 2" xfId="41922"/>
    <cellStyle name="Percent 2 2 2 4 4 2 2 3" xfId="27588"/>
    <cellStyle name="Percent 2 2 2 4 4 2 2 3 2" xfId="46202"/>
    <cellStyle name="Percent 2 2 2 4 4 2 2 4" xfId="31872"/>
    <cellStyle name="Percent 2 2 2 4 4 2 2 4 2" xfId="50486"/>
    <cellStyle name="Percent 2 2 2 4 4 2 2 5" xfId="36272"/>
    <cellStyle name="Percent 2 2 2 4 4 2 3" xfId="20436"/>
    <cellStyle name="Percent 2 2 2 4 4 2 3 2" xfId="39060"/>
    <cellStyle name="Percent 2 2 2 4 4 3" xfId="13735"/>
    <cellStyle name="Percent 2 2 2 4 4 3 2" xfId="23302"/>
    <cellStyle name="Percent 2 2 2 4 4 3 2 2" xfId="41921"/>
    <cellStyle name="Percent 2 2 2 4 4 3 3" xfId="27587"/>
    <cellStyle name="Percent 2 2 2 4 4 3 3 2" xfId="46201"/>
    <cellStyle name="Percent 2 2 2 4 4 3 4" xfId="31871"/>
    <cellStyle name="Percent 2 2 2 4 4 3 4 2" xfId="50485"/>
    <cellStyle name="Percent 2 2 2 4 4 3 5" xfId="36271"/>
    <cellStyle name="Percent 2 2 2 4 4 4" xfId="20435"/>
    <cellStyle name="Percent 2 2 2 4 4 4 2" xfId="39059"/>
    <cellStyle name="Percent 2 2 2 4 5" xfId="3624"/>
    <cellStyle name="Percent 2 2 2 4 5 2" xfId="3625"/>
    <cellStyle name="Percent 2 2 2 4 5 2 2" xfId="13738"/>
    <cellStyle name="Percent 2 2 2 4 5 2 2 2" xfId="23305"/>
    <cellStyle name="Percent 2 2 2 4 5 2 2 2 2" xfId="41924"/>
    <cellStyle name="Percent 2 2 2 4 5 2 2 3" xfId="27590"/>
    <cellStyle name="Percent 2 2 2 4 5 2 2 3 2" xfId="46204"/>
    <cellStyle name="Percent 2 2 2 4 5 2 2 4" xfId="31874"/>
    <cellStyle name="Percent 2 2 2 4 5 2 2 4 2" xfId="50488"/>
    <cellStyle name="Percent 2 2 2 4 5 2 2 5" xfId="36274"/>
    <cellStyle name="Percent 2 2 2 4 5 2 3" xfId="20438"/>
    <cellStyle name="Percent 2 2 2 4 5 2 3 2" xfId="39062"/>
    <cellStyle name="Percent 2 2 2 4 5 3" xfId="13737"/>
    <cellStyle name="Percent 2 2 2 4 5 3 2" xfId="23304"/>
    <cellStyle name="Percent 2 2 2 4 5 3 2 2" xfId="41923"/>
    <cellStyle name="Percent 2 2 2 4 5 3 3" xfId="27589"/>
    <cellStyle name="Percent 2 2 2 4 5 3 3 2" xfId="46203"/>
    <cellStyle name="Percent 2 2 2 4 5 3 4" xfId="31873"/>
    <cellStyle name="Percent 2 2 2 4 5 3 4 2" xfId="50487"/>
    <cellStyle name="Percent 2 2 2 4 5 3 5" xfId="36273"/>
    <cellStyle name="Percent 2 2 2 4 5 4" xfId="20437"/>
    <cellStyle name="Percent 2 2 2 4 5 4 2" xfId="39061"/>
    <cellStyle name="Percent 2 2 2 4 6" xfId="3626"/>
    <cellStyle name="Percent 2 2 2 4 6 2" xfId="13739"/>
    <cellStyle name="Percent 2 2 2 4 6 2 2" xfId="23306"/>
    <cellStyle name="Percent 2 2 2 4 6 2 2 2" xfId="41925"/>
    <cellStyle name="Percent 2 2 2 4 6 2 3" xfId="27591"/>
    <cellStyle name="Percent 2 2 2 4 6 2 3 2" xfId="46205"/>
    <cellStyle name="Percent 2 2 2 4 6 2 4" xfId="31875"/>
    <cellStyle name="Percent 2 2 2 4 6 2 4 2" xfId="50489"/>
    <cellStyle name="Percent 2 2 2 4 6 2 5" xfId="36275"/>
    <cellStyle name="Percent 2 2 2 4 6 3" xfId="20439"/>
    <cellStyle name="Percent 2 2 2 4 6 3 2" xfId="39063"/>
    <cellStyle name="Percent 2 2 2 4 7" xfId="13730"/>
    <cellStyle name="Percent 2 2 2 4 7 2" xfId="23297"/>
    <cellStyle name="Percent 2 2 2 4 7 2 2" xfId="41916"/>
    <cellStyle name="Percent 2 2 2 4 7 3" xfId="27582"/>
    <cellStyle name="Percent 2 2 2 4 7 3 2" xfId="46196"/>
    <cellStyle name="Percent 2 2 2 4 7 4" xfId="31866"/>
    <cellStyle name="Percent 2 2 2 4 7 4 2" xfId="50480"/>
    <cellStyle name="Percent 2 2 2 4 7 5" xfId="36266"/>
    <cellStyle name="Percent 2 2 2 4 8" xfId="20430"/>
    <cellStyle name="Percent 2 2 2 4 8 2" xfId="39054"/>
    <cellStyle name="Percent 2 2 2 5" xfId="3627"/>
    <cellStyle name="Percent 2 2 2 5 2" xfId="3628"/>
    <cellStyle name="Percent 2 2 2 5 2 2" xfId="13741"/>
    <cellStyle name="Percent 2 2 2 5 2 2 2" xfId="23308"/>
    <cellStyle name="Percent 2 2 2 5 2 2 2 2" xfId="41927"/>
    <cellStyle name="Percent 2 2 2 5 2 2 3" xfId="27593"/>
    <cellStyle name="Percent 2 2 2 5 2 2 3 2" xfId="46207"/>
    <cellStyle name="Percent 2 2 2 5 2 2 4" xfId="31877"/>
    <cellStyle name="Percent 2 2 2 5 2 2 4 2" xfId="50491"/>
    <cellStyle name="Percent 2 2 2 5 2 2 5" xfId="36277"/>
    <cellStyle name="Percent 2 2 2 5 2 3" xfId="20441"/>
    <cellStyle name="Percent 2 2 2 5 2 3 2" xfId="39065"/>
    <cellStyle name="Percent 2 2 2 5 3" xfId="13740"/>
    <cellStyle name="Percent 2 2 2 5 3 2" xfId="23307"/>
    <cellStyle name="Percent 2 2 2 5 3 2 2" xfId="41926"/>
    <cellStyle name="Percent 2 2 2 5 3 3" xfId="27592"/>
    <cellStyle name="Percent 2 2 2 5 3 3 2" xfId="46206"/>
    <cellStyle name="Percent 2 2 2 5 3 4" xfId="31876"/>
    <cellStyle name="Percent 2 2 2 5 3 4 2" xfId="50490"/>
    <cellStyle name="Percent 2 2 2 5 3 5" xfId="36276"/>
    <cellStyle name="Percent 2 2 2 5 4" xfId="20440"/>
    <cellStyle name="Percent 2 2 2 5 4 2" xfId="39064"/>
    <cellStyle name="Percent 2 2 2 6" xfId="3629"/>
    <cellStyle name="Percent 2 2 2 6 2" xfId="3630"/>
    <cellStyle name="Percent 2 2 2 6 2 2" xfId="13743"/>
    <cellStyle name="Percent 2 2 2 6 2 2 2" xfId="23310"/>
    <cellStyle name="Percent 2 2 2 6 2 2 2 2" xfId="41929"/>
    <cellStyle name="Percent 2 2 2 6 2 2 3" xfId="27595"/>
    <cellStyle name="Percent 2 2 2 6 2 2 3 2" xfId="46209"/>
    <cellStyle name="Percent 2 2 2 6 2 2 4" xfId="31879"/>
    <cellStyle name="Percent 2 2 2 6 2 2 4 2" xfId="50493"/>
    <cellStyle name="Percent 2 2 2 6 2 2 5" xfId="36279"/>
    <cellStyle name="Percent 2 2 2 6 2 3" xfId="20443"/>
    <cellStyle name="Percent 2 2 2 6 2 3 2" xfId="39067"/>
    <cellStyle name="Percent 2 2 2 6 3" xfId="13742"/>
    <cellStyle name="Percent 2 2 2 6 3 2" xfId="23309"/>
    <cellStyle name="Percent 2 2 2 6 3 2 2" xfId="41928"/>
    <cellStyle name="Percent 2 2 2 6 3 3" xfId="27594"/>
    <cellStyle name="Percent 2 2 2 6 3 3 2" xfId="46208"/>
    <cellStyle name="Percent 2 2 2 6 3 4" xfId="31878"/>
    <cellStyle name="Percent 2 2 2 6 3 4 2" xfId="50492"/>
    <cellStyle name="Percent 2 2 2 6 3 5" xfId="36278"/>
    <cellStyle name="Percent 2 2 2 6 4" xfId="20442"/>
    <cellStyle name="Percent 2 2 2 6 4 2" xfId="39066"/>
    <cellStyle name="Percent 2 2 2 7" xfId="3631"/>
    <cellStyle name="Percent 2 2 2 7 2" xfId="3632"/>
    <cellStyle name="Percent 2 2 2 7 2 2" xfId="13745"/>
    <cellStyle name="Percent 2 2 2 7 2 2 2" xfId="23312"/>
    <cellStyle name="Percent 2 2 2 7 2 2 2 2" xfId="41931"/>
    <cellStyle name="Percent 2 2 2 7 2 2 3" xfId="27597"/>
    <cellStyle name="Percent 2 2 2 7 2 2 3 2" xfId="46211"/>
    <cellStyle name="Percent 2 2 2 7 2 2 4" xfId="31881"/>
    <cellStyle name="Percent 2 2 2 7 2 2 4 2" xfId="50495"/>
    <cellStyle name="Percent 2 2 2 7 2 2 5" xfId="36281"/>
    <cellStyle name="Percent 2 2 2 7 2 3" xfId="20445"/>
    <cellStyle name="Percent 2 2 2 7 2 3 2" xfId="39069"/>
    <cellStyle name="Percent 2 2 2 7 3" xfId="13744"/>
    <cellStyle name="Percent 2 2 2 7 3 2" xfId="23311"/>
    <cellStyle name="Percent 2 2 2 7 3 2 2" xfId="41930"/>
    <cellStyle name="Percent 2 2 2 7 3 3" xfId="27596"/>
    <cellStyle name="Percent 2 2 2 7 3 3 2" xfId="46210"/>
    <cellStyle name="Percent 2 2 2 7 3 4" xfId="31880"/>
    <cellStyle name="Percent 2 2 2 7 3 4 2" xfId="50494"/>
    <cellStyle name="Percent 2 2 2 7 3 5" xfId="36280"/>
    <cellStyle name="Percent 2 2 2 7 4" xfId="20444"/>
    <cellStyle name="Percent 2 2 2 7 4 2" xfId="39068"/>
    <cellStyle name="Percent 2 2 2 8" xfId="3633"/>
    <cellStyle name="Percent 2 2 2 8 2" xfId="3634"/>
    <cellStyle name="Percent 2 2 2 8 2 2" xfId="13747"/>
    <cellStyle name="Percent 2 2 2 8 2 2 2" xfId="23314"/>
    <cellStyle name="Percent 2 2 2 8 2 2 2 2" xfId="41933"/>
    <cellStyle name="Percent 2 2 2 8 2 2 3" xfId="27599"/>
    <cellStyle name="Percent 2 2 2 8 2 2 3 2" xfId="46213"/>
    <cellStyle name="Percent 2 2 2 8 2 2 4" xfId="31883"/>
    <cellStyle name="Percent 2 2 2 8 2 2 4 2" xfId="50497"/>
    <cellStyle name="Percent 2 2 2 8 2 2 5" xfId="36283"/>
    <cellStyle name="Percent 2 2 2 8 2 3" xfId="20447"/>
    <cellStyle name="Percent 2 2 2 8 2 3 2" xfId="39071"/>
    <cellStyle name="Percent 2 2 2 8 3" xfId="13746"/>
    <cellStyle name="Percent 2 2 2 8 3 2" xfId="23313"/>
    <cellStyle name="Percent 2 2 2 8 3 2 2" xfId="41932"/>
    <cellStyle name="Percent 2 2 2 8 3 3" xfId="27598"/>
    <cellStyle name="Percent 2 2 2 8 3 3 2" xfId="46212"/>
    <cellStyle name="Percent 2 2 2 8 3 4" xfId="31882"/>
    <cellStyle name="Percent 2 2 2 8 3 4 2" xfId="50496"/>
    <cellStyle name="Percent 2 2 2 8 3 5" xfId="36282"/>
    <cellStyle name="Percent 2 2 2 8 4" xfId="20446"/>
    <cellStyle name="Percent 2 2 2 8 4 2" xfId="39070"/>
    <cellStyle name="Percent 2 2 2 9" xfId="3635"/>
    <cellStyle name="Percent 2 2 2 9 2" xfId="3636"/>
    <cellStyle name="Percent 2 2 2 9 2 2" xfId="13749"/>
    <cellStyle name="Percent 2 2 2 9 2 2 2" xfId="23316"/>
    <cellStyle name="Percent 2 2 2 9 2 2 2 2" xfId="41935"/>
    <cellStyle name="Percent 2 2 2 9 2 2 3" xfId="27601"/>
    <cellStyle name="Percent 2 2 2 9 2 2 3 2" xfId="46215"/>
    <cellStyle name="Percent 2 2 2 9 2 2 4" xfId="31885"/>
    <cellStyle name="Percent 2 2 2 9 2 2 4 2" xfId="50499"/>
    <cellStyle name="Percent 2 2 2 9 2 2 5" xfId="36285"/>
    <cellStyle name="Percent 2 2 2 9 2 3" xfId="20449"/>
    <cellStyle name="Percent 2 2 2 9 2 3 2" xfId="39073"/>
    <cellStyle name="Percent 2 2 2 9 3" xfId="13748"/>
    <cellStyle name="Percent 2 2 2 9 3 2" xfId="23315"/>
    <cellStyle name="Percent 2 2 2 9 3 2 2" xfId="41934"/>
    <cellStyle name="Percent 2 2 2 9 3 3" xfId="27600"/>
    <cellStyle name="Percent 2 2 2 9 3 3 2" xfId="46214"/>
    <cellStyle name="Percent 2 2 2 9 3 4" xfId="31884"/>
    <cellStyle name="Percent 2 2 2 9 3 4 2" xfId="50498"/>
    <cellStyle name="Percent 2 2 2 9 3 5" xfId="36284"/>
    <cellStyle name="Percent 2 2 2 9 4" xfId="20448"/>
    <cellStyle name="Percent 2 2 2 9 4 2" xfId="39072"/>
    <cellStyle name="Percent 2 2 3" xfId="71"/>
    <cellStyle name="Percent 2 2 3 2" xfId="3637"/>
    <cellStyle name="Percent 2 2 3 2 2" xfId="3638"/>
    <cellStyle name="Percent 2 2 3 2 2 2" xfId="13752"/>
    <cellStyle name="Percent 2 2 3 2 2 2 2" xfId="23319"/>
    <cellStyle name="Percent 2 2 3 2 2 2 2 2" xfId="41938"/>
    <cellStyle name="Percent 2 2 3 2 2 2 3" xfId="27604"/>
    <cellStyle name="Percent 2 2 3 2 2 2 3 2" xfId="46218"/>
    <cellStyle name="Percent 2 2 3 2 2 2 4" xfId="31888"/>
    <cellStyle name="Percent 2 2 3 2 2 2 4 2" xfId="50502"/>
    <cellStyle name="Percent 2 2 3 2 2 2 5" xfId="36288"/>
    <cellStyle name="Percent 2 2 3 2 2 3" xfId="20452"/>
    <cellStyle name="Percent 2 2 3 2 2 3 2" xfId="39076"/>
    <cellStyle name="Percent 2 2 3 2 3" xfId="13751"/>
    <cellStyle name="Percent 2 2 3 2 3 2" xfId="23318"/>
    <cellStyle name="Percent 2 2 3 2 3 2 2" xfId="41937"/>
    <cellStyle name="Percent 2 2 3 2 3 3" xfId="27603"/>
    <cellStyle name="Percent 2 2 3 2 3 3 2" xfId="46217"/>
    <cellStyle name="Percent 2 2 3 2 3 4" xfId="31887"/>
    <cellStyle name="Percent 2 2 3 2 3 4 2" xfId="50501"/>
    <cellStyle name="Percent 2 2 3 2 3 5" xfId="36287"/>
    <cellStyle name="Percent 2 2 3 2 4" xfId="20451"/>
    <cellStyle name="Percent 2 2 3 2 4 2" xfId="39075"/>
    <cellStyle name="Percent 2 2 3 3" xfId="3639"/>
    <cellStyle name="Percent 2 2 3 3 2" xfId="3640"/>
    <cellStyle name="Percent 2 2 3 3 2 2" xfId="13754"/>
    <cellStyle name="Percent 2 2 3 3 2 2 2" xfId="23321"/>
    <cellStyle name="Percent 2 2 3 3 2 2 2 2" xfId="41940"/>
    <cellStyle name="Percent 2 2 3 3 2 2 3" xfId="27606"/>
    <cellStyle name="Percent 2 2 3 3 2 2 3 2" xfId="46220"/>
    <cellStyle name="Percent 2 2 3 3 2 2 4" xfId="31890"/>
    <cellStyle name="Percent 2 2 3 3 2 2 4 2" xfId="50504"/>
    <cellStyle name="Percent 2 2 3 3 2 2 5" xfId="36290"/>
    <cellStyle name="Percent 2 2 3 3 2 3" xfId="20454"/>
    <cellStyle name="Percent 2 2 3 3 2 3 2" xfId="39078"/>
    <cellStyle name="Percent 2 2 3 3 3" xfId="13753"/>
    <cellStyle name="Percent 2 2 3 3 3 2" xfId="23320"/>
    <cellStyle name="Percent 2 2 3 3 3 2 2" xfId="41939"/>
    <cellStyle name="Percent 2 2 3 3 3 3" xfId="27605"/>
    <cellStyle name="Percent 2 2 3 3 3 3 2" xfId="46219"/>
    <cellStyle name="Percent 2 2 3 3 3 4" xfId="31889"/>
    <cellStyle name="Percent 2 2 3 3 3 4 2" xfId="50503"/>
    <cellStyle name="Percent 2 2 3 3 3 5" xfId="36289"/>
    <cellStyle name="Percent 2 2 3 3 4" xfId="20453"/>
    <cellStyle name="Percent 2 2 3 3 4 2" xfId="39077"/>
    <cellStyle name="Percent 2 2 3 4" xfId="3641"/>
    <cellStyle name="Percent 2 2 3 4 2" xfId="3642"/>
    <cellStyle name="Percent 2 2 3 4 2 2" xfId="13756"/>
    <cellStyle name="Percent 2 2 3 4 2 2 2" xfId="23323"/>
    <cellStyle name="Percent 2 2 3 4 2 2 2 2" xfId="41942"/>
    <cellStyle name="Percent 2 2 3 4 2 2 3" xfId="27608"/>
    <cellStyle name="Percent 2 2 3 4 2 2 3 2" xfId="46222"/>
    <cellStyle name="Percent 2 2 3 4 2 2 4" xfId="31892"/>
    <cellStyle name="Percent 2 2 3 4 2 2 4 2" xfId="50506"/>
    <cellStyle name="Percent 2 2 3 4 2 2 5" xfId="36292"/>
    <cellStyle name="Percent 2 2 3 4 2 3" xfId="20456"/>
    <cellStyle name="Percent 2 2 3 4 2 3 2" xfId="39080"/>
    <cellStyle name="Percent 2 2 3 4 3" xfId="13755"/>
    <cellStyle name="Percent 2 2 3 4 3 2" xfId="23322"/>
    <cellStyle name="Percent 2 2 3 4 3 2 2" xfId="41941"/>
    <cellStyle name="Percent 2 2 3 4 3 3" xfId="27607"/>
    <cellStyle name="Percent 2 2 3 4 3 3 2" xfId="46221"/>
    <cellStyle name="Percent 2 2 3 4 3 4" xfId="31891"/>
    <cellStyle name="Percent 2 2 3 4 3 4 2" xfId="50505"/>
    <cellStyle name="Percent 2 2 3 4 3 5" xfId="36291"/>
    <cellStyle name="Percent 2 2 3 4 4" xfId="20455"/>
    <cellStyle name="Percent 2 2 3 4 4 2" xfId="39079"/>
    <cellStyle name="Percent 2 2 3 5" xfId="3643"/>
    <cellStyle name="Percent 2 2 3 5 2" xfId="3644"/>
    <cellStyle name="Percent 2 2 3 5 2 2" xfId="13758"/>
    <cellStyle name="Percent 2 2 3 5 2 2 2" xfId="23325"/>
    <cellStyle name="Percent 2 2 3 5 2 2 2 2" xfId="41944"/>
    <cellStyle name="Percent 2 2 3 5 2 2 3" xfId="27610"/>
    <cellStyle name="Percent 2 2 3 5 2 2 3 2" xfId="46224"/>
    <cellStyle name="Percent 2 2 3 5 2 2 4" xfId="31894"/>
    <cellStyle name="Percent 2 2 3 5 2 2 4 2" xfId="50508"/>
    <cellStyle name="Percent 2 2 3 5 2 2 5" xfId="36294"/>
    <cellStyle name="Percent 2 2 3 5 2 3" xfId="20458"/>
    <cellStyle name="Percent 2 2 3 5 2 3 2" xfId="39082"/>
    <cellStyle name="Percent 2 2 3 5 3" xfId="13757"/>
    <cellStyle name="Percent 2 2 3 5 3 2" xfId="23324"/>
    <cellStyle name="Percent 2 2 3 5 3 2 2" xfId="41943"/>
    <cellStyle name="Percent 2 2 3 5 3 3" xfId="27609"/>
    <cellStyle name="Percent 2 2 3 5 3 3 2" xfId="46223"/>
    <cellStyle name="Percent 2 2 3 5 3 4" xfId="31893"/>
    <cellStyle name="Percent 2 2 3 5 3 4 2" xfId="50507"/>
    <cellStyle name="Percent 2 2 3 5 3 5" xfId="36293"/>
    <cellStyle name="Percent 2 2 3 5 4" xfId="20457"/>
    <cellStyle name="Percent 2 2 3 5 4 2" xfId="39081"/>
    <cellStyle name="Percent 2 2 3 6" xfId="3645"/>
    <cellStyle name="Percent 2 2 3 6 2" xfId="13759"/>
    <cellStyle name="Percent 2 2 3 6 2 2" xfId="23326"/>
    <cellStyle name="Percent 2 2 3 6 2 2 2" xfId="41945"/>
    <cellStyle name="Percent 2 2 3 6 2 3" xfId="27611"/>
    <cellStyle name="Percent 2 2 3 6 2 3 2" xfId="46225"/>
    <cellStyle name="Percent 2 2 3 6 2 4" xfId="31895"/>
    <cellStyle name="Percent 2 2 3 6 2 4 2" xfId="50509"/>
    <cellStyle name="Percent 2 2 3 6 2 5" xfId="36295"/>
    <cellStyle name="Percent 2 2 3 6 3" xfId="20459"/>
    <cellStyle name="Percent 2 2 3 6 3 2" xfId="39083"/>
    <cellStyle name="Percent 2 2 3 7" xfId="3646"/>
    <cellStyle name="Percent 2 2 3 8" xfId="13750"/>
    <cellStyle name="Percent 2 2 3 8 2" xfId="23317"/>
    <cellStyle name="Percent 2 2 3 8 2 2" xfId="41936"/>
    <cellStyle name="Percent 2 2 3 8 3" xfId="27602"/>
    <cellStyle name="Percent 2 2 3 8 3 2" xfId="46216"/>
    <cellStyle name="Percent 2 2 3 8 4" xfId="31886"/>
    <cellStyle name="Percent 2 2 3 8 4 2" xfId="50500"/>
    <cellStyle name="Percent 2 2 3 8 5" xfId="36286"/>
    <cellStyle name="Percent 2 2 3 9" xfId="20450"/>
    <cellStyle name="Percent 2 2 3 9 2" xfId="39074"/>
    <cellStyle name="Percent 2 2 4" xfId="161"/>
    <cellStyle name="Percent 2 2 4 2" xfId="3647"/>
    <cellStyle name="Percent 2 2 4 2 2" xfId="3648"/>
    <cellStyle name="Percent 2 2 4 2 2 2" xfId="13762"/>
    <cellStyle name="Percent 2 2 4 2 2 2 2" xfId="23329"/>
    <cellStyle name="Percent 2 2 4 2 2 2 2 2" xfId="41948"/>
    <cellStyle name="Percent 2 2 4 2 2 2 3" xfId="27614"/>
    <cellStyle name="Percent 2 2 4 2 2 2 3 2" xfId="46228"/>
    <cellStyle name="Percent 2 2 4 2 2 2 4" xfId="31898"/>
    <cellStyle name="Percent 2 2 4 2 2 2 4 2" xfId="50512"/>
    <cellStyle name="Percent 2 2 4 2 2 2 5" xfId="36298"/>
    <cellStyle name="Percent 2 2 4 2 2 3" xfId="20462"/>
    <cellStyle name="Percent 2 2 4 2 2 3 2" xfId="39086"/>
    <cellStyle name="Percent 2 2 4 2 3" xfId="13761"/>
    <cellStyle name="Percent 2 2 4 2 3 2" xfId="23328"/>
    <cellStyle name="Percent 2 2 4 2 3 2 2" xfId="41947"/>
    <cellStyle name="Percent 2 2 4 2 3 3" xfId="27613"/>
    <cellStyle name="Percent 2 2 4 2 3 3 2" xfId="46227"/>
    <cellStyle name="Percent 2 2 4 2 3 4" xfId="31897"/>
    <cellStyle name="Percent 2 2 4 2 3 4 2" xfId="50511"/>
    <cellStyle name="Percent 2 2 4 2 3 5" xfId="36297"/>
    <cellStyle name="Percent 2 2 4 2 4" xfId="20461"/>
    <cellStyle name="Percent 2 2 4 2 4 2" xfId="39085"/>
    <cellStyle name="Percent 2 2 4 3" xfId="3649"/>
    <cellStyle name="Percent 2 2 4 3 2" xfId="3650"/>
    <cellStyle name="Percent 2 2 4 3 2 2" xfId="13764"/>
    <cellStyle name="Percent 2 2 4 3 2 2 2" xfId="23331"/>
    <cellStyle name="Percent 2 2 4 3 2 2 2 2" xfId="41950"/>
    <cellStyle name="Percent 2 2 4 3 2 2 3" xfId="27616"/>
    <cellStyle name="Percent 2 2 4 3 2 2 3 2" xfId="46230"/>
    <cellStyle name="Percent 2 2 4 3 2 2 4" xfId="31900"/>
    <cellStyle name="Percent 2 2 4 3 2 2 4 2" xfId="50514"/>
    <cellStyle name="Percent 2 2 4 3 2 2 5" xfId="36300"/>
    <cellStyle name="Percent 2 2 4 3 2 3" xfId="20464"/>
    <cellStyle name="Percent 2 2 4 3 2 3 2" xfId="39088"/>
    <cellStyle name="Percent 2 2 4 3 3" xfId="13763"/>
    <cellStyle name="Percent 2 2 4 3 3 2" xfId="23330"/>
    <cellStyle name="Percent 2 2 4 3 3 2 2" xfId="41949"/>
    <cellStyle name="Percent 2 2 4 3 3 3" xfId="27615"/>
    <cellStyle name="Percent 2 2 4 3 3 3 2" xfId="46229"/>
    <cellStyle name="Percent 2 2 4 3 3 4" xfId="31899"/>
    <cellStyle name="Percent 2 2 4 3 3 4 2" xfId="50513"/>
    <cellStyle name="Percent 2 2 4 3 3 5" xfId="36299"/>
    <cellStyle name="Percent 2 2 4 3 4" xfId="20463"/>
    <cellStyle name="Percent 2 2 4 3 4 2" xfId="39087"/>
    <cellStyle name="Percent 2 2 4 4" xfId="3651"/>
    <cellStyle name="Percent 2 2 4 4 2" xfId="3652"/>
    <cellStyle name="Percent 2 2 4 4 2 2" xfId="13766"/>
    <cellStyle name="Percent 2 2 4 4 2 2 2" xfId="23333"/>
    <cellStyle name="Percent 2 2 4 4 2 2 2 2" xfId="41952"/>
    <cellStyle name="Percent 2 2 4 4 2 2 3" xfId="27618"/>
    <cellStyle name="Percent 2 2 4 4 2 2 3 2" xfId="46232"/>
    <cellStyle name="Percent 2 2 4 4 2 2 4" xfId="31902"/>
    <cellStyle name="Percent 2 2 4 4 2 2 4 2" xfId="50516"/>
    <cellStyle name="Percent 2 2 4 4 2 2 5" xfId="36302"/>
    <cellStyle name="Percent 2 2 4 4 2 3" xfId="20466"/>
    <cellStyle name="Percent 2 2 4 4 2 3 2" xfId="39090"/>
    <cellStyle name="Percent 2 2 4 4 3" xfId="13765"/>
    <cellStyle name="Percent 2 2 4 4 3 2" xfId="23332"/>
    <cellStyle name="Percent 2 2 4 4 3 2 2" xfId="41951"/>
    <cellStyle name="Percent 2 2 4 4 3 3" xfId="27617"/>
    <cellStyle name="Percent 2 2 4 4 3 3 2" xfId="46231"/>
    <cellStyle name="Percent 2 2 4 4 3 4" xfId="31901"/>
    <cellStyle name="Percent 2 2 4 4 3 4 2" xfId="50515"/>
    <cellStyle name="Percent 2 2 4 4 3 5" xfId="36301"/>
    <cellStyle name="Percent 2 2 4 4 4" xfId="20465"/>
    <cellStyle name="Percent 2 2 4 4 4 2" xfId="39089"/>
    <cellStyle name="Percent 2 2 4 5" xfId="3653"/>
    <cellStyle name="Percent 2 2 4 5 2" xfId="3654"/>
    <cellStyle name="Percent 2 2 4 5 2 2" xfId="13768"/>
    <cellStyle name="Percent 2 2 4 5 2 2 2" xfId="23335"/>
    <cellStyle name="Percent 2 2 4 5 2 2 2 2" xfId="41954"/>
    <cellStyle name="Percent 2 2 4 5 2 2 3" xfId="27620"/>
    <cellStyle name="Percent 2 2 4 5 2 2 3 2" xfId="46234"/>
    <cellStyle name="Percent 2 2 4 5 2 2 4" xfId="31904"/>
    <cellStyle name="Percent 2 2 4 5 2 2 4 2" xfId="50518"/>
    <cellStyle name="Percent 2 2 4 5 2 2 5" xfId="36304"/>
    <cellStyle name="Percent 2 2 4 5 2 3" xfId="20468"/>
    <cellStyle name="Percent 2 2 4 5 2 3 2" xfId="39092"/>
    <cellStyle name="Percent 2 2 4 5 3" xfId="13767"/>
    <cellStyle name="Percent 2 2 4 5 3 2" xfId="23334"/>
    <cellStyle name="Percent 2 2 4 5 3 2 2" xfId="41953"/>
    <cellStyle name="Percent 2 2 4 5 3 3" xfId="27619"/>
    <cellStyle name="Percent 2 2 4 5 3 3 2" xfId="46233"/>
    <cellStyle name="Percent 2 2 4 5 3 4" xfId="31903"/>
    <cellStyle name="Percent 2 2 4 5 3 4 2" xfId="50517"/>
    <cellStyle name="Percent 2 2 4 5 3 5" xfId="36303"/>
    <cellStyle name="Percent 2 2 4 5 4" xfId="20467"/>
    <cellStyle name="Percent 2 2 4 5 4 2" xfId="39091"/>
    <cellStyle name="Percent 2 2 4 6" xfId="3655"/>
    <cellStyle name="Percent 2 2 4 6 2" xfId="13769"/>
    <cellStyle name="Percent 2 2 4 6 2 2" xfId="23336"/>
    <cellStyle name="Percent 2 2 4 6 2 2 2" xfId="41955"/>
    <cellStyle name="Percent 2 2 4 6 2 3" xfId="27621"/>
    <cellStyle name="Percent 2 2 4 6 2 3 2" xfId="46235"/>
    <cellStyle name="Percent 2 2 4 6 2 4" xfId="31905"/>
    <cellStyle name="Percent 2 2 4 6 2 4 2" xfId="50519"/>
    <cellStyle name="Percent 2 2 4 6 2 5" xfId="36305"/>
    <cellStyle name="Percent 2 2 4 6 3" xfId="20469"/>
    <cellStyle name="Percent 2 2 4 6 3 2" xfId="39093"/>
    <cellStyle name="Percent 2 2 4 7" xfId="3656"/>
    <cellStyle name="Percent 2 2 4 8" xfId="13760"/>
    <cellStyle name="Percent 2 2 4 8 2" xfId="23327"/>
    <cellStyle name="Percent 2 2 4 8 2 2" xfId="41946"/>
    <cellStyle name="Percent 2 2 4 8 3" xfId="27612"/>
    <cellStyle name="Percent 2 2 4 8 3 2" xfId="46226"/>
    <cellStyle name="Percent 2 2 4 8 4" xfId="31896"/>
    <cellStyle name="Percent 2 2 4 8 4 2" xfId="50510"/>
    <cellStyle name="Percent 2 2 4 8 5" xfId="36296"/>
    <cellStyle name="Percent 2 2 4 9" xfId="20460"/>
    <cellStyle name="Percent 2 2 4 9 2" xfId="39084"/>
    <cellStyle name="Percent 2 2 5" xfId="3657"/>
    <cellStyle name="Percent 2 2 5 2" xfId="3658"/>
    <cellStyle name="Percent 2 2 5 2 2" xfId="3659"/>
    <cellStyle name="Percent 2 2 5 2 2 2" xfId="13772"/>
    <cellStyle name="Percent 2 2 5 2 2 2 2" xfId="23339"/>
    <cellStyle name="Percent 2 2 5 2 2 2 2 2" xfId="41958"/>
    <cellStyle name="Percent 2 2 5 2 2 2 3" xfId="27624"/>
    <cellStyle name="Percent 2 2 5 2 2 2 3 2" xfId="46238"/>
    <cellStyle name="Percent 2 2 5 2 2 2 4" xfId="31908"/>
    <cellStyle name="Percent 2 2 5 2 2 2 4 2" xfId="50522"/>
    <cellStyle name="Percent 2 2 5 2 2 2 5" xfId="36308"/>
    <cellStyle name="Percent 2 2 5 2 2 3" xfId="20472"/>
    <cellStyle name="Percent 2 2 5 2 2 3 2" xfId="39096"/>
    <cellStyle name="Percent 2 2 5 2 3" xfId="13771"/>
    <cellStyle name="Percent 2 2 5 2 3 2" xfId="23338"/>
    <cellStyle name="Percent 2 2 5 2 3 2 2" xfId="41957"/>
    <cellStyle name="Percent 2 2 5 2 3 3" xfId="27623"/>
    <cellStyle name="Percent 2 2 5 2 3 3 2" xfId="46237"/>
    <cellStyle name="Percent 2 2 5 2 3 4" xfId="31907"/>
    <cellStyle name="Percent 2 2 5 2 3 4 2" xfId="50521"/>
    <cellStyle name="Percent 2 2 5 2 3 5" xfId="36307"/>
    <cellStyle name="Percent 2 2 5 2 4" xfId="20471"/>
    <cellStyle name="Percent 2 2 5 2 4 2" xfId="39095"/>
    <cellStyle name="Percent 2 2 5 3" xfId="3660"/>
    <cellStyle name="Percent 2 2 5 3 2" xfId="3661"/>
    <cellStyle name="Percent 2 2 5 3 2 2" xfId="13774"/>
    <cellStyle name="Percent 2 2 5 3 2 2 2" xfId="23341"/>
    <cellStyle name="Percent 2 2 5 3 2 2 2 2" xfId="41960"/>
    <cellStyle name="Percent 2 2 5 3 2 2 3" xfId="27626"/>
    <cellStyle name="Percent 2 2 5 3 2 2 3 2" xfId="46240"/>
    <cellStyle name="Percent 2 2 5 3 2 2 4" xfId="31910"/>
    <cellStyle name="Percent 2 2 5 3 2 2 4 2" xfId="50524"/>
    <cellStyle name="Percent 2 2 5 3 2 2 5" xfId="36310"/>
    <cellStyle name="Percent 2 2 5 3 2 3" xfId="20474"/>
    <cellStyle name="Percent 2 2 5 3 2 3 2" xfId="39098"/>
    <cellStyle name="Percent 2 2 5 3 3" xfId="13773"/>
    <cellStyle name="Percent 2 2 5 3 3 2" xfId="23340"/>
    <cellStyle name="Percent 2 2 5 3 3 2 2" xfId="41959"/>
    <cellStyle name="Percent 2 2 5 3 3 3" xfId="27625"/>
    <cellStyle name="Percent 2 2 5 3 3 3 2" xfId="46239"/>
    <cellStyle name="Percent 2 2 5 3 3 4" xfId="31909"/>
    <cellStyle name="Percent 2 2 5 3 3 4 2" xfId="50523"/>
    <cellStyle name="Percent 2 2 5 3 3 5" xfId="36309"/>
    <cellStyle name="Percent 2 2 5 3 4" xfId="20473"/>
    <cellStyle name="Percent 2 2 5 3 4 2" xfId="39097"/>
    <cellStyle name="Percent 2 2 5 4" xfId="3662"/>
    <cellStyle name="Percent 2 2 5 4 2" xfId="3663"/>
    <cellStyle name="Percent 2 2 5 4 2 2" xfId="13776"/>
    <cellStyle name="Percent 2 2 5 4 2 2 2" xfId="23343"/>
    <cellStyle name="Percent 2 2 5 4 2 2 2 2" xfId="41962"/>
    <cellStyle name="Percent 2 2 5 4 2 2 3" xfId="27628"/>
    <cellStyle name="Percent 2 2 5 4 2 2 3 2" xfId="46242"/>
    <cellStyle name="Percent 2 2 5 4 2 2 4" xfId="31912"/>
    <cellStyle name="Percent 2 2 5 4 2 2 4 2" xfId="50526"/>
    <cellStyle name="Percent 2 2 5 4 2 2 5" xfId="36312"/>
    <cellStyle name="Percent 2 2 5 4 2 3" xfId="20476"/>
    <cellStyle name="Percent 2 2 5 4 2 3 2" xfId="39100"/>
    <cellStyle name="Percent 2 2 5 4 3" xfId="13775"/>
    <cellStyle name="Percent 2 2 5 4 3 2" xfId="23342"/>
    <cellStyle name="Percent 2 2 5 4 3 2 2" xfId="41961"/>
    <cellStyle name="Percent 2 2 5 4 3 3" xfId="27627"/>
    <cellStyle name="Percent 2 2 5 4 3 3 2" xfId="46241"/>
    <cellStyle name="Percent 2 2 5 4 3 4" xfId="31911"/>
    <cellStyle name="Percent 2 2 5 4 3 4 2" xfId="50525"/>
    <cellStyle name="Percent 2 2 5 4 3 5" xfId="36311"/>
    <cellStyle name="Percent 2 2 5 4 4" xfId="20475"/>
    <cellStyle name="Percent 2 2 5 4 4 2" xfId="39099"/>
    <cellStyle name="Percent 2 2 5 5" xfId="3664"/>
    <cellStyle name="Percent 2 2 5 5 2" xfId="3665"/>
    <cellStyle name="Percent 2 2 5 5 2 2" xfId="13778"/>
    <cellStyle name="Percent 2 2 5 5 2 2 2" xfId="23345"/>
    <cellStyle name="Percent 2 2 5 5 2 2 2 2" xfId="41964"/>
    <cellStyle name="Percent 2 2 5 5 2 2 3" xfId="27630"/>
    <cellStyle name="Percent 2 2 5 5 2 2 3 2" xfId="46244"/>
    <cellStyle name="Percent 2 2 5 5 2 2 4" xfId="31914"/>
    <cellStyle name="Percent 2 2 5 5 2 2 4 2" xfId="50528"/>
    <cellStyle name="Percent 2 2 5 5 2 2 5" xfId="36314"/>
    <cellStyle name="Percent 2 2 5 5 2 3" xfId="20478"/>
    <cellStyle name="Percent 2 2 5 5 2 3 2" xfId="39102"/>
    <cellStyle name="Percent 2 2 5 5 3" xfId="13777"/>
    <cellStyle name="Percent 2 2 5 5 3 2" xfId="23344"/>
    <cellStyle name="Percent 2 2 5 5 3 2 2" xfId="41963"/>
    <cellStyle name="Percent 2 2 5 5 3 3" xfId="27629"/>
    <cellStyle name="Percent 2 2 5 5 3 3 2" xfId="46243"/>
    <cellStyle name="Percent 2 2 5 5 3 4" xfId="31913"/>
    <cellStyle name="Percent 2 2 5 5 3 4 2" xfId="50527"/>
    <cellStyle name="Percent 2 2 5 5 3 5" xfId="36313"/>
    <cellStyle name="Percent 2 2 5 5 4" xfId="20477"/>
    <cellStyle name="Percent 2 2 5 5 4 2" xfId="39101"/>
    <cellStyle name="Percent 2 2 5 6" xfId="3666"/>
    <cellStyle name="Percent 2 2 5 6 2" xfId="13779"/>
    <cellStyle name="Percent 2 2 5 6 2 2" xfId="23346"/>
    <cellStyle name="Percent 2 2 5 6 2 2 2" xfId="41965"/>
    <cellStyle name="Percent 2 2 5 6 2 3" xfId="27631"/>
    <cellStyle name="Percent 2 2 5 6 2 3 2" xfId="46245"/>
    <cellStyle name="Percent 2 2 5 6 2 4" xfId="31915"/>
    <cellStyle name="Percent 2 2 5 6 2 4 2" xfId="50529"/>
    <cellStyle name="Percent 2 2 5 6 2 5" xfId="36315"/>
    <cellStyle name="Percent 2 2 5 6 3" xfId="20479"/>
    <cellStyle name="Percent 2 2 5 6 3 2" xfId="39103"/>
    <cellStyle name="Percent 2 2 5 7" xfId="13770"/>
    <cellStyle name="Percent 2 2 5 7 2" xfId="23337"/>
    <cellStyle name="Percent 2 2 5 7 2 2" xfId="41956"/>
    <cellStyle name="Percent 2 2 5 7 3" xfId="27622"/>
    <cellStyle name="Percent 2 2 5 7 3 2" xfId="46236"/>
    <cellStyle name="Percent 2 2 5 7 4" xfId="31906"/>
    <cellStyle name="Percent 2 2 5 7 4 2" xfId="50520"/>
    <cellStyle name="Percent 2 2 5 7 5" xfId="36306"/>
    <cellStyle name="Percent 2 2 5 8" xfId="20470"/>
    <cellStyle name="Percent 2 2 5 8 2" xfId="39094"/>
    <cellStyle name="Percent 2 2 6" xfId="3667"/>
    <cellStyle name="Percent 2 2 6 2" xfId="3668"/>
    <cellStyle name="Percent 2 2 6 2 2" xfId="3669"/>
    <cellStyle name="Percent 2 2 6 2 2 2" xfId="13782"/>
    <cellStyle name="Percent 2 2 6 2 2 2 2" xfId="23349"/>
    <cellStyle name="Percent 2 2 6 2 2 2 2 2" xfId="41968"/>
    <cellStyle name="Percent 2 2 6 2 2 2 3" xfId="27634"/>
    <cellStyle name="Percent 2 2 6 2 2 2 3 2" xfId="46248"/>
    <cellStyle name="Percent 2 2 6 2 2 2 4" xfId="31918"/>
    <cellStyle name="Percent 2 2 6 2 2 2 4 2" xfId="50532"/>
    <cellStyle name="Percent 2 2 6 2 2 2 5" xfId="36318"/>
    <cellStyle name="Percent 2 2 6 2 2 3" xfId="20482"/>
    <cellStyle name="Percent 2 2 6 2 2 3 2" xfId="39106"/>
    <cellStyle name="Percent 2 2 6 2 3" xfId="13781"/>
    <cellStyle name="Percent 2 2 6 2 3 2" xfId="23348"/>
    <cellStyle name="Percent 2 2 6 2 3 2 2" xfId="41967"/>
    <cellStyle name="Percent 2 2 6 2 3 3" xfId="27633"/>
    <cellStyle name="Percent 2 2 6 2 3 3 2" xfId="46247"/>
    <cellStyle name="Percent 2 2 6 2 3 4" xfId="31917"/>
    <cellStyle name="Percent 2 2 6 2 3 4 2" xfId="50531"/>
    <cellStyle name="Percent 2 2 6 2 3 5" xfId="36317"/>
    <cellStyle name="Percent 2 2 6 2 4" xfId="20481"/>
    <cellStyle name="Percent 2 2 6 2 4 2" xfId="39105"/>
    <cellStyle name="Percent 2 2 6 3" xfId="3670"/>
    <cellStyle name="Percent 2 2 6 3 2" xfId="3671"/>
    <cellStyle name="Percent 2 2 6 3 2 2" xfId="13784"/>
    <cellStyle name="Percent 2 2 6 3 2 2 2" xfId="23351"/>
    <cellStyle name="Percent 2 2 6 3 2 2 2 2" xfId="41970"/>
    <cellStyle name="Percent 2 2 6 3 2 2 3" xfId="27636"/>
    <cellStyle name="Percent 2 2 6 3 2 2 3 2" xfId="46250"/>
    <cellStyle name="Percent 2 2 6 3 2 2 4" xfId="31920"/>
    <cellStyle name="Percent 2 2 6 3 2 2 4 2" xfId="50534"/>
    <cellStyle name="Percent 2 2 6 3 2 2 5" xfId="36320"/>
    <cellStyle name="Percent 2 2 6 3 2 3" xfId="20484"/>
    <cellStyle name="Percent 2 2 6 3 2 3 2" xfId="39108"/>
    <cellStyle name="Percent 2 2 6 3 3" xfId="13783"/>
    <cellStyle name="Percent 2 2 6 3 3 2" xfId="23350"/>
    <cellStyle name="Percent 2 2 6 3 3 2 2" xfId="41969"/>
    <cellStyle name="Percent 2 2 6 3 3 3" xfId="27635"/>
    <cellStyle name="Percent 2 2 6 3 3 3 2" xfId="46249"/>
    <cellStyle name="Percent 2 2 6 3 3 4" xfId="31919"/>
    <cellStyle name="Percent 2 2 6 3 3 4 2" xfId="50533"/>
    <cellStyle name="Percent 2 2 6 3 3 5" xfId="36319"/>
    <cellStyle name="Percent 2 2 6 3 4" xfId="20483"/>
    <cellStyle name="Percent 2 2 6 3 4 2" xfId="39107"/>
    <cellStyle name="Percent 2 2 6 4" xfId="3672"/>
    <cellStyle name="Percent 2 2 6 4 2" xfId="3673"/>
    <cellStyle name="Percent 2 2 6 4 2 2" xfId="13786"/>
    <cellStyle name="Percent 2 2 6 4 2 2 2" xfId="23353"/>
    <cellStyle name="Percent 2 2 6 4 2 2 2 2" xfId="41972"/>
    <cellStyle name="Percent 2 2 6 4 2 2 3" xfId="27638"/>
    <cellStyle name="Percent 2 2 6 4 2 2 3 2" xfId="46252"/>
    <cellStyle name="Percent 2 2 6 4 2 2 4" xfId="31922"/>
    <cellStyle name="Percent 2 2 6 4 2 2 4 2" xfId="50536"/>
    <cellStyle name="Percent 2 2 6 4 2 2 5" xfId="36322"/>
    <cellStyle name="Percent 2 2 6 4 2 3" xfId="20486"/>
    <cellStyle name="Percent 2 2 6 4 2 3 2" xfId="39110"/>
    <cellStyle name="Percent 2 2 6 4 3" xfId="13785"/>
    <cellStyle name="Percent 2 2 6 4 3 2" xfId="23352"/>
    <cellStyle name="Percent 2 2 6 4 3 2 2" xfId="41971"/>
    <cellStyle name="Percent 2 2 6 4 3 3" xfId="27637"/>
    <cellStyle name="Percent 2 2 6 4 3 3 2" xfId="46251"/>
    <cellStyle name="Percent 2 2 6 4 3 4" xfId="31921"/>
    <cellStyle name="Percent 2 2 6 4 3 4 2" xfId="50535"/>
    <cellStyle name="Percent 2 2 6 4 3 5" xfId="36321"/>
    <cellStyle name="Percent 2 2 6 4 4" xfId="20485"/>
    <cellStyle name="Percent 2 2 6 4 4 2" xfId="39109"/>
    <cellStyle name="Percent 2 2 6 5" xfId="3674"/>
    <cellStyle name="Percent 2 2 6 5 2" xfId="3675"/>
    <cellStyle name="Percent 2 2 6 5 2 2" xfId="13788"/>
    <cellStyle name="Percent 2 2 6 5 2 2 2" xfId="23355"/>
    <cellStyle name="Percent 2 2 6 5 2 2 2 2" xfId="41974"/>
    <cellStyle name="Percent 2 2 6 5 2 2 3" xfId="27640"/>
    <cellStyle name="Percent 2 2 6 5 2 2 3 2" xfId="46254"/>
    <cellStyle name="Percent 2 2 6 5 2 2 4" xfId="31924"/>
    <cellStyle name="Percent 2 2 6 5 2 2 4 2" xfId="50538"/>
    <cellStyle name="Percent 2 2 6 5 2 2 5" xfId="36324"/>
    <cellStyle name="Percent 2 2 6 5 2 3" xfId="20488"/>
    <cellStyle name="Percent 2 2 6 5 2 3 2" xfId="39112"/>
    <cellStyle name="Percent 2 2 6 5 3" xfId="13787"/>
    <cellStyle name="Percent 2 2 6 5 3 2" xfId="23354"/>
    <cellStyle name="Percent 2 2 6 5 3 2 2" xfId="41973"/>
    <cellStyle name="Percent 2 2 6 5 3 3" xfId="27639"/>
    <cellStyle name="Percent 2 2 6 5 3 3 2" xfId="46253"/>
    <cellStyle name="Percent 2 2 6 5 3 4" xfId="31923"/>
    <cellStyle name="Percent 2 2 6 5 3 4 2" xfId="50537"/>
    <cellStyle name="Percent 2 2 6 5 3 5" xfId="36323"/>
    <cellStyle name="Percent 2 2 6 5 4" xfId="20487"/>
    <cellStyle name="Percent 2 2 6 5 4 2" xfId="39111"/>
    <cellStyle name="Percent 2 2 6 6" xfId="3676"/>
    <cellStyle name="Percent 2 2 6 6 2" xfId="13789"/>
    <cellStyle name="Percent 2 2 6 6 2 2" xfId="23356"/>
    <cellStyle name="Percent 2 2 6 6 2 2 2" xfId="41975"/>
    <cellStyle name="Percent 2 2 6 6 2 3" xfId="27641"/>
    <cellStyle name="Percent 2 2 6 6 2 3 2" xfId="46255"/>
    <cellStyle name="Percent 2 2 6 6 2 4" xfId="31925"/>
    <cellStyle name="Percent 2 2 6 6 2 4 2" xfId="50539"/>
    <cellStyle name="Percent 2 2 6 6 2 5" xfId="36325"/>
    <cellStyle name="Percent 2 2 6 6 3" xfId="20489"/>
    <cellStyle name="Percent 2 2 6 6 3 2" xfId="39113"/>
    <cellStyle name="Percent 2 2 6 7" xfId="13780"/>
    <cellStyle name="Percent 2 2 6 7 2" xfId="23347"/>
    <cellStyle name="Percent 2 2 6 7 2 2" xfId="41966"/>
    <cellStyle name="Percent 2 2 6 7 3" xfId="27632"/>
    <cellStyle name="Percent 2 2 6 7 3 2" xfId="46246"/>
    <cellStyle name="Percent 2 2 6 7 4" xfId="31916"/>
    <cellStyle name="Percent 2 2 6 7 4 2" xfId="50530"/>
    <cellStyle name="Percent 2 2 6 7 5" xfId="36316"/>
    <cellStyle name="Percent 2 2 6 8" xfId="20480"/>
    <cellStyle name="Percent 2 2 6 8 2" xfId="39104"/>
    <cellStyle name="Percent 2 2 7" xfId="3677"/>
    <cellStyle name="Percent 2 2 7 2" xfId="3678"/>
    <cellStyle name="Percent 2 2 7 2 2" xfId="3679"/>
    <cellStyle name="Percent 2 2 7 2 2 2" xfId="13792"/>
    <cellStyle name="Percent 2 2 7 2 2 2 2" xfId="23359"/>
    <cellStyle name="Percent 2 2 7 2 2 2 2 2" xfId="41978"/>
    <cellStyle name="Percent 2 2 7 2 2 2 3" xfId="27644"/>
    <cellStyle name="Percent 2 2 7 2 2 2 3 2" xfId="46258"/>
    <cellStyle name="Percent 2 2 7 2 2 2 4" xfId="31928"/>
    <cellStyle name="Percent 2 2 7 2 2 2 4 2" xfId="50542"/>
    <cellStyle name="Percent 2 2 7 2 2 2 5" xfId="36328"/>
    <cellStyle name="Percent 2 2 7 2 2 3" xfId="20492"/>
    <cellStyle name="Percent 2 2 7 2 2 3 2" xfId="39116"/>
    <cellStyle name="Percent 2 2 7 2 3" xfId="13791"/>
    <cellStyle name="Percent 2 2 7 2 3 2" xfId="23358"/>
    <cellStyle name="Percent 2 2 7 2 3 2 2" xfId="41977"/>
    <cellStyle name="Percent 2 2 7 2 3 3" xfId="27643"/>
    <cellStyle name="Percent 2 2 7 2 3 3 2" xfId="46257"/>
    <cellStyle name="Percent 2 2 7 2 3 4" xfId="31927"/>
    <cellStyle name="Percent 2 2 7 2 3 4 2" xfId="50541"/>
    <cellStyle name="Percent 2 2 7 2 3 5" xfId="36327"/>
    <cellStyle name="Percent 2 2 7 2 4" xfId="20491"/>
    <cellStyle name="Percent 2 2 7 2 4 2" xfId="39115"/>
    <cellStyle name="Percent 2 2 7 3" xfId="3680"/>
    <cellStyle name="Percent 2 2 7 3 2" xfId="3681"/>
    <cellStyle name="Percent 2 2 7 3 2 2" xfId="13794"/>
    <cellStyle name="Percent 2 2 7 3 2 2 2" xfId="23361"/>
    <cellStyle name="Percent 2 2 7 3 2 2 2 2" xfId="41980"/>
    <cellStyle name="Percent 2 2 7 3 2 2 3" xfId="27646"/>
    <cellStyle name="Percent 2 2 7 3 2 2 3 2" xfId="46260"/>
    <cellStyle name="Percent 2 2 7 3 2 2 4" xfId="31930"/>
    <cellStyle name="Percent 2 2 7 3 2 2 4 2" xfId="50544"/>
    <cellStyle name="Percent 2 2 7 3 2 2 5" xfId="36330"/>
    <cellStyle name="Percent 2 2 7 3 2 3" xfId="20494"/>
    <cellStyle name="Percent 2 2 7 3 2 3 2" xfId="39118"/>
    <cellStyle name="Percent 2 2 7 3 3" xfId="13793"/>
    <cellStyle name="Percent 2 2 7 3 3 2" xfId="23360"/>
    <cellStyle name="Percent 2 2 7 3 3 2 2" xfId="41979"/>
    <cellStyle name="Percent 2 2 7 3 3 3" xfId="27645"/>
    <cellStyle name="Percent 2 2 7 3 3 3 2" xfId="46259"/>
    <cellStyle name="Percent 2 2 7 3 3 4" xfId="31929"/>
    <cellStyle name="Percent 2 2 7 3 3 4 2" xfId="50543"/>
    <cellStyle name="Percent 2 2 7 3 3 5" xfId="36329"/>
    <cellStyle name="Percent 2 2 7 3 4" xfId="20493"/>
    <cellStyle name="Percent 2 2 7 3 4 2" xfId="39117"/>
    <cellStyle name="Percent 2 2 7 4" xfId="3682"/>
    <cellStyle name="Percent 2 2 7 4 2" xfId="3683"/>
    <cellStyle name="Percent 2 2 7 4 2 2" xfId="13796"/>
    <cellStyle name="Percent 2 2 7 4 2 2 2" xfId="23363"/>
    <cellStyle name="Percent 2 2 7 4 2 2 2 2" xfId="41982"/>
    <cellStyle name="Percent 2 2 7 4 2 2 3" xfId="27648"/>
    <cellStyle name="Percent 2 2 7 4 2 2 3 2" xfId="46262"/>
    <cellStyle name="Percent 2 2 7 4 2 2 4" xfId="31932"/>
    <cellStyle name="Percent 2 2 7 4 2 2 4 2" xfId="50546"/>
    <cellStyle name="Percent 2 2 7 4 2 2 5" xfId="36332"/>
    <cellStyle name="Percent 2 2 7 4 2 3" xfId="20496"/>
    <cellStyle name="Percent 2 2 7 4 2 3 2" xfId="39120"/>
    <cellStyle name="Percent 2 2 7 4 3" xfId="13795"/>
    <cellStyle name="Percent 2 2 7 4 3 2" xfId="23362"/>
    <cellStyle name="Percent 2 2 7 4 3 2 2" xfId="41981"/>
    <cellStyle name="Percent 2 2 7 4 3 3" xfId="27647"/>
    <cellStyle name="Percent 2 2 7 4 3 3 2" xfId="46261"/>
    <cellStyle name="Percent 2 2 7 4 3 4" xfId="31931"/>
    <cellStyle name="Percent 2 2 7 4 3 4 2" xfId="50545"/>
    <cellStyle name="Percent 2 2 7 4 3 5" xfId="36331"/>
    <cellStyle name="Percent 2 2 7 4 4" xfId="20495"/>
    <cellStyle name="Percent 2 2 7 4 4 2" xfId="39119"/>
    <cellStyle name="Percent 2 2 7 5" xfId="3684"/>
    <cellStyle name="Percent 2 2 7 5 2" xfId="13797"/>
    <cellStyle name="Percent 2 2 7 5 2 2" xfId="23364"/>
    <cellStyle name="Percent 2 2 7 5 2 2 2" xfId="41983"/>
    <cellStyle name="Percent 2 2 7 5 2 3" xfId="27649"/>
    <cellStyle name="Percent 2 2 7 5 2 3 2" xfId="46263"/>
    <cellStyle name="Percent 2 2 7 5 2 4" xfId="31933"/>
    <cellStyle name="Percent 2 2 7 5 2 4 2" xfId="50547"/>
    <cellStyle name="Percent 2 2 7 5 2 5" xfId="36333"/>
    <cellStyle name="Percent 2 2 7 5 3" xfId="20497"/>
    <cellStyle name="Percent 2 2 7 5 3 2" xfId="39121"/>
    <cellStyle name="Percent 2 2 7 6" xfId="13790"/>
    <cellStyle name="Percent 2 2 7 6 2" xfId="23357"/>
    <cellStyle name="Percent 2 2 7 6 2 2" xfId="41976"/>
    <cellStyle name="Percent 2 2 7 6 3" xfId="27642"/>
    <cellStyle name="Percent 2 2 7 6 3 2" xfId="46256"/>
    <cellStyle name="Percent 2 2 7 6 4" xfId="31926"/>
    <cellStyle name="Percent 2 2 7 6 4 2" xfId="50540"/>
    <cellStyle name="Percent 2 2 7 6 5" xfId="36326"/>
    <cellStyle name="Percent 2 2 7 7" xfId="20490"/>
    <cellStyle name="Percent 2 2 7 7 2" xfId="39114"/>
    <cellStyle name="Percent 2 2 8" xfId="3685"/>
    <cellStyle name="Percent 2 2 8 2" xfId="3686"/>
    <cellStyle name="Percent 2 2 8 2 2" xfId="13799"/>
    <cellStyle name="Percent 2 2 8 2 2 2" xfId="23366"/>
    <cellStyle name="Percent 2 2 8 2 2 2 2" xfId="41985"/>
    <cellStyle name="Percent 2 2 8 2 2 3" xfId="27651"/>
    <cellStyle name="Percent 2 2 8 2 2 3 2" xfId="46265"/>
    <cellStyle name="Percent 2 2 8 2 2 4" xfId="31935"/>
    <cellStyle name="Percent 2 2 8 2 2 4 2" xfId="50549"/>
    <cellStyle name="Percent 2 2 8 2 2 5" xfId="36335"/>
    <cellStyle name="Percent 2 2 8 2 3" xfId="20499"/>
    <cellStyle name="Percent 2 2 8 2 3 2" xfId="39123"/>
    <cellStyle name="Percent 2 2 8 3" xfId="13798"/>
    <cellStyle name="Percent 2 2 8 3 2" xfId="23365"/>
    <cellStyle name="Percent 2 2 8 3 2 2" xfId="41984"/>
    <cellStyle name="Percent 2 2 8 3 3" xfId="27650"/>
    <cellStyle name="Percent 2 2 8 3 3 2" xfId="46264"/>
    <cellStyle name="Percent 2 2 8 3 4" xfId="31934"/>
    <cellStyle name="Percent 2 2 8 3 4 2" xfId="50548"/>
    <cellStyle name="Percent 2 2 8 3 5" xfId="36334"/>
    <cellStyle name="Percent 2 2 8 4" xfId="20498"/>
    <cellStyle name="Percent 2 2 8 4 2" xfId="39122"/>
    <cellStyle name="Percent 2 2 9" xfId="3687"/>
    <cellStyle name="Percent 2 2 9 2" xfId="3688"/>
    <cellStyle name="Percent 2 2 9 2 2" xfId="13801"/>
    <cellStyle name="Percent 2 2 9 2 2 2" xfId="23368"/>
    <cellStyle name="Percent 2 2 9 2 2 2 2" xfId="41987"/>
    <cellStyle name="Percent 2 2 9 2 2 3" xfId="27653"/>
    <cellStyle name="Percent 2 2 9 2 2 3 2" xfId="46267"/>
    <cellStyle name="Percent 2 2 9 2 2 4" xfId="31937"/>
    <cellStyle name="Percent 2 2 9 2 2 4 2" xfId="50551"/>
    <cellStyle name="Percent 2 2 9 2 2 5" xfId="36337"/>
    <cellStyle name="Percent 2 2 9 2 3" xfId="20501"/>
    <cellStyle name="Percent 2 2 9 2 3 2" xfId="39125"/>
    <cellStyle name="Percent 2 2 9 3" xfId="13800"/>
    <cellStyle name="Percent 2 2 9 3 2" xfId="23367"/>
    <cellStyle name="Percent 2 2 9 3 2 2" xfId="41986"/>
    <cellStyle name="Percent 2 2 9 3 3" xfId="27652"/>
    <cellStyle name="Percent 2 2 9 3 3 2" xfId="46266"/>
    <cellStyle name="Percent 2 2 9 3 4" xfId="31936"/>
    <cellStyle name="Percent 2 2 9 3 4 2" xfId="50550"/>
    <cellStyle name="Percent 2 2 9 3 5" xfId="36336"/>
    <cellStyle name="Percent 2 2 9 4" xfId="20500"/>
    <cellStyle name="Percent 2 2 9 4 2" xfId="39124"/>
    <cellStyle name="Percent 2 3" xfId="22"/>
    <cellStyle name="Percent 2 3 2" xfId="120"/>
    <cellStyle name="Percent 2 3 2 2" xfId="3689"/>
    <cellStyle name="Percent 2 3 3" xfId="160"/>
    <cellStyle name="Percent 2 3 3 2" xfId="3690"/>
    <cellStyle name="Percent 2 3 4" xfId="3691"/>
    <cellStyle name="Percent 2 4" xfId="3692"/>
    <cellStyle name="Percent 2 4 10" xfId="3693"/>
    <cellStyle name="Percent 2 4 10 2" xfId="3694"/>
    <cellStyle name="Percent 2 4 10 2 2" xfId="13804"/>
    <cellStyle name="Percent 2 4 10 2 2 2" xfId="23371"/>
    <cellStyle name="Percent 2 4 10 2 2 2 2" xfId="41990"/>
    <cellStyle name="Percent 2 4 10 2 2 3" xfId="27656"/>
    <cellStyle name="Percent 2 4 10 2 2 3 2" xfId="46270"/>
    <cellStyle name="Percent 2 4 10 2 2 4" xfId="31940"/>
    <cellStyle name="Percent 2 4 10 2 2 4 2" xfId="50554"/>
    <cellStyle name="Percent 2 4 10 2 2 5" xfId="36340"/>
    <cellStyle name="Percent 2 4 10 2 3" xfId="20504"/>
    <cellStyle name="Percent 2 4 10 2 3 2" xfId="39128"/>
    <cellStyle name="Percent 2 4 10 3" xfId="13803"/>
    <cellStyle name="Percent 2 4 10 3 2" xfId="23370"/>
    <cellStyle name="Percent 2 4 10 3 2 2" xfId="41989"/>
    <cellStyle name="Percent 2 4 10 3 3" xfId="27655"/>
    <cellStyle name="Percent 2 4 10 3 3 2" xfId="46269"/>
    <cellStyle name="Percent 2 4 10 3 4" xfId="31939"/>
    <cellStyle name="Percent 2 4 10 3 4 2" xfId="50553"/>
    <cellStyle name="Percent 2 4 10 3 5" xfId="36339"/>
    <cellStyle name="Percent 2 4 10 4" xfId="20503"/>
    <cellStyle name="Percent 2 4 10 4 2" xfId="39127"/>
    <cellStyle name="Percent 2 4 11" xfId="3695"/>
    <cellStyle name="Percent 2 4 11 2" xfId="3696"/>
    <cellStyle name="Percent 2 4 11 2 2" xfId="13806"/>
    <cellStyle name="Percent 2 4 11 2 2 2" xfId="23373"/>
    <cellStyle name="Percent 2 4 11 2 2 2 2" xfId="41992"/>
    <cellStyle name="Percent 2 4 11 2 2 3" xfId="27658"/>
    <cellStyle name="Percent 2 4 11 2 2 3 2" xfId="46272"/>
    <cellStyle name="Percent 2 4 11 2 2 4" xfId="31942"/>
    <cellStyle name="Percent 2 4 11 2 2 4 2" xfId="50556"/>
    <cellStyle name="Percent 2 4 11 2 2 5" xfId="36342"/>
    <cellStyle name="Percent 2 4 11 2 3" xfId="20506"/>
    <cellStyle name="Percent 2 4 11 2 3 2" xfId="39130"/>
    <cellStyle name="Percent 2 4 11 3" xfId="13805"/>
    <cellStyle name="Percent 2 4 11 3 2" xfId="23372"/>
    <cellStyle name="Percent 2 4 11 3 2 2" xfId="41991"/>
    <cellStyle name="Percent 2 4 11 3 3" xfId="27657"/>
    <cellStyle name="Percent 2 4 11 3 3 2" xfId="46271"/>
    <cellStyle name="Percent 2 4 11 3 4" xfId="31941"/>
    <cellStyle name="Percent 2 4 11 3 4 2" xfId="50555"/>
    <cellStyle name="Percent 2 4 11 3 5" xfId="36341"/>
    <cellStyle name="Percent 2 4 11 4" xfId="20505"/>
    <cellStyle name="Percent 2 4 11 4 2" xfId="39129"/>
    <cellStyle name="Percent 2 4 12" xfId="3697"/>
    <cellStyle name="Percent 2 4 12 2" xfId="3698"/>
    <cellStyle name="Percent 2 4 12 2 2" xfId="13808"/>
    <cellStyle name="Percent 2 4 12 2 2 2" xfId="23375"/>
    <cellStyle name="Percent 2 4 12 2 2 2 2" xfId="41994"/>
    <cellStyle name="Percent 2 4 12 2 2 3" xfId="27660"/>
    <cellStyle name="Percent 2 4 12 2 2 3 2" xfId="46274"/>
    <cellStyle name="Percent 2 4 12 2 2 4" xfId="31944"/>
    <cellStyle name="Percent 2 4 12 2 2 4 2" xfId="50558"/>
    <cellStyle name="Percent 2 4 12 2 2 5" xfId="36344"/>
    <cellStyle name="Percent 2 4 12 2 3" xfId="20508"/>
    <cellStyle name="Percent 2 4 12 2 3 2" xfId="39132"/>
    <cellStyle name="Percent 2 4 12 3" xfId="13807"/>
    <cellStyle name="Percent 2 4 12 3 2" xfId="23374"/>
    <cellStyle name="Percent 2 4 12 3 2 2" xfId="41993"/>
    <cellStyle name="Percent 2 4 12 3 3" xfId="27659"/>
    <cellStyle name="Percent 2 4 12 3 3 2" xfId="46273"/>
    <cellStyle name="Percent 2 4 12 3 4" xfId="31943"/>
    <cellStyle name="Percent 2 4 12 3 4 2" xfId="50557"/>
    <cellStyle name="Percent 2 4 12 3 5" xfId="36343"/>
    <cellStyle name="Percent 2 4 12 4" xfId="20507"/>
    <cellStyle name="Percent 2 4 12 4 2" xfId="39131"/>
    <cellStyle name="Percent 2 4 13" xfId="3699"/>
    <cellStyle name="Percent 2 4 13 2" xfId="13809"/>
    <cellStyle name="Percent 2 4 13 2 2" xfId="23376"/>
    <cellStyle name="Percent 2 4 13 2 2 2" xfId="41995"/>
    <cellStyle name="Percent 2 4 13 2 3" xfId="27661"/>
    <cellStyle name="Percent 2 4 13 2 3 2" xfId="46275"/>
    <cellStyle name="Percent 2 4 13 2 4" xfId="31945"/>
    <cellStyle name="Percent 2 4 13 2 4 2" xfId="50559"/>
    <cellStyle name="Percent 2 4 13 2 5" xfId="36345"/>
    <cellStyle name="Percent 2 4 13 3" xfId="20509"/>
    <cellStyle name="Percent 2 4 13 3 2" xfId="39133"/>
    <cellStyle name="Percent 2 4 14" xfId="13802"/>
    <cellStyle name="Percent 2 4 14 2" xfId="23369"/>
    <cellStyle name="Percent 2 4 14 2 2" xfId="41988"/>
    <cellStyle name="Percent 2 4 14 3" xfId="27654"/>
    <cellStyle name="Percent 2 4 14 3 2" xfId="46268"/>
    <cellStyle name="Percent 2 4 14 4" xfId="31938"/>
    <cellStyle name="Percent 2 4 14 4 2" xfId="50552"/>
    <cellStyle name="Percent 2 4 14 5" xfId="36338"/>
    <cellStyle name="Percent 2 4 15" xfId="20502"/>
    <cellStyle name="Percent 2 4 15 2" xfId="39126"/>
    <cellStyle name="Percent 2 4 2" xfId="3700"/>
    <cellStyle name="Percent 2 4 2 2" xfId="3701"/>
    <cellStyle name="Percent 2 4 2 2 2" xfId="3702"/>
    <cellStyle name="Percent 2 4 2 2 2 2" xfId="13812"/>
    <cellStyle name="Percent 2 4 2 2 2 2 2" xfId="23379"/>
    <cellStyle name="Percent 2 4 2 2 2 2 2 2" xfId="41998"/>
    <cellStyle name="Percent 2 4 2 2 2 2 3" xfId="27664"/>
    <cellStyle name="Percent 2 4 2 2 2 2 3 2" xfId="46278"/>
    <cellStyle name="Percent 2 4 2 2 2 2 4" xfId="31948"/>
    <cellStyle name="Percent 2 4 2 2 2 2 4 2" xfId="50562"/>
    <cellStyle name="Percent 2 4 2 2 2 2 5" xfId="36348"/>
    <cellStyle name="Percent 2 4 2 2 2 3" xfId="20512"/>
    <cellStyle name="Percent 2 4 2 2 2 3 2" xfId="39136"/>
    <cellStyle name="Percent 2 4 2 2 3" xfId="13811"/>
    <cellStyle name="Percent 2 4 2 2 3 2" xfId="23378"/>
    <cellStyle name="Percent 2 4 2 2 3 2 2" xfId="41997"/>
    <cellStyle name="Percent 2 4 2 2 3 3" xfId="27663"/>
    <cellStyle name="Percent 2 4 2 2 3 3 2" xfId="46277"/>
    <cellStyle name="Percent 2 4 2 2 3 4" xfId="31947"/>
    <cellStyle name="Percent 2 4 2 2 3 4 2" xfId="50561"/>
    <cellStyle name="Percent 2 4 2 2 3 5" xfId="36347"/>
    <cellStyle name="Percent 2 4 2 2 4" xfId="20511"/>
    <cellStyle name="Percent 2 4 2 2 4 2" xfId="39135"/>
    <cellStyle name="Percent 2 4 2 3" xfId="3703"/>
    <cellStyle name="Percent 2 4 2 3 2" xfId="3704"/>
    <cellStyle name="Percent 2 4 2 3 2 2" xfId="13814"/>
    <cellStyle name="Percent 2 4 2 3 2 2 2" xfId="23381"/>
    <cellStyle name="Percent 2 4 2 3 2 2 2 2" xfId="42000"/>
    <cellStyle name="Percent 2 4 2 3 2 2 3" xfId="27666"/>
    <cellStyle name="Percent 2 4 2 3 2 2 3 2" xfId="46280"/>
    <cellStyle name="Percent 2 4 2 3 2 2 4" xfId="31950"/>
    <cellStyle name="Percent 2 4 2 3 2 2 4 2" xfId="50564"/>
    <cellStyle name="Percent 2 4 2 3 2 2 5" xfId="36350"/>
    <cellStyle name="Percent 2 4 2 3 2 3" xfId="20514"/>
    <cellStyle name="Percent 2 4 2 3 2 3 2" xfId="39138"/>
    <cellStyle name="Percent 2 4 2 3 3" xfId="13813"/>
    <cellStyle name="Percent 2 4 2 3 3 2" xfId="23380"/>
    <cellStyle name="Percent 2 4 2 3 3 2 2" xfId="41999"/>
    <cellStyle name="Percent 2 4 2 3 3 3" xfId="27665"/>
    <cellStyle name="Percent 2 4 2 3 3 3 2" xfId="46279"/>
    <cellStyle name="Percent 2 4 2 3 3 4" xfId="31949"/>
    <cellStyle name="Percent 2 4 2 3 3 4 2" xfId="50563"/>
    <cellStyle name="Percent 2 4 2 3 3 5" xfId="36349"/>
    <cellStyle name="Percent 2 4 2 3 4" xfId="20513"/>
    <cellStyle name="Percent 2 4 2 3 4 2" xfId="39137"/>
    <cellStyle name="Percent 2 4 2 4" xfId="3705"/>
    <cellStyle name="Percent 2 4 2 4 2" xfId="3706"/>
    <cellStyle name="Percent 2 4 2 4 2 2" xfId="13816"/>
    <cellStyle name="Percent 2 4 2 4 2 2 2" xfId="23383"/>
    <cellStyle name="Percent 2 4 2 4 2 2 2 2" xfId="42002"/>
    <cellStyle name="Percent 2 4 2 4 2 2 3" xfId="27668"/>
    <cellStyle name="Percent 2 4 2 4 2 2 3 2" xfId="46282"/>
    <cellStyle name="Percent 2 4 2 4 2 2 4" xfId="31952"/>
    <cellStyle name="Percent 2 4 2 4 2 2 4 2" xfId="50566"/>
    <cellStyle name="Percent 2 4 2 4 2 2 5" xfId="36352"/>
    <cellStyle name="Percent 2 4 2 4 2 3" xfId="20516"/>
    <cellStyle name="Percent 2 4 2 4 2 3 2" xfId="39140"/>
    <cellStyle name="Percent 2 4 2 4 3" xfId="13815"/>
    <cellStyle name="Percent 2 4 2 4 3 2" xfId="23382"/>
    <cellStyle name="Percent 2 4 2 4 3 2 2" xfId="42001"/>
    <cellStyle name="Percent 2 4 2 4 3 3" xfId="27667"/>
    <cellStyle name="Percent 2 4 2 4 3 3 2" xfId="46281"/>
    <cellStyle name="Percent 2 4 2 4 3 4" xfId="31951"/>
    <cellStyle name="Percent 2 4 2 4 3 4 2" xfId="50565"/>
    <cellStyle name="Percent 2 4 2 4 3 5" xfId="36351"/>
    <cellStyle name="Percent 2 4 2 4 4" xfId="20515"/>
    <cellStyle name="Percent 2 4 2 4 4 2" xfId="39139"/>
    <cellStyle name="Percent 2 4 2 5" xfId="3707"/>
    <cellStyle name="Percent 2 4 2 5 2" xfId="3708"/>
    <cellStyle name="Percent 2 4 2 5 2 2" xfId="13818"/>
    <cellStyle name="Percent 2 4 2 5 2 2 2" xfId="23385"/>
    <cellStyle name="Percent 2 4 2 5 2 2 2 2" xfId="42004"/>
    <cellStyle name="Percent 2 4 2 5 2 2 3" xfId="27670"/>
    <cellStyle name="Percent 2 4 2 5 2 2 3 2" xfId="46284"/>
    <cellStyle name="Percent 2 4 2 5 2 2 4" xfId="31954"/>
    <cellStyle name="Percent 2 4 2 5 2 2 4 2" xfId="50568"/>
    <cellStyle name="Percent 2 4 2 5 2 2 5" xfId="36354"/>
    <cellStyle name="Percent 2 4 2 5 2 3" xfId="20518"/>
    <cellStyle name="Percent 2 4 2 5 2 3 2" xfId="39142"/>
    <cellStyle name="Percent 2 4 2 5 3" xfId="13817"/>
    <cellStyle name="Percent 2 4 2 5 3 2" xfId="23384"/>
    <cellStyle name="Percent 2 4 2 5 3 2 2" xfId="42003"/>
    <cellStyle name="Percent 2 4 2 5 3 3" xfId="27669"/>
    <cellStyle name="Percent 2 4 2 5 3 3 2" xfId="46283"/>
    <cellStyle name="Percent 2 4 2 5 3 4" xfId="31953"/>
    <cellStyle name="Percent 2 4 2 5 3 4 2" xfId="50567"/>
    <cellStyle name="Percent 2 4 2 5 3 5" xfId="36353"/>
    <cellStyle name="Percent 2 4 2 5 4" xfId="20517"/>
    <cellStyle name="Percent 2 4 2 5 4 2" xfId="39141"/>
    <cellStyle name="Percent 2 4 2 6" xfId="3709"/>
    <cellStyle name="Percent 2 4 2 6 2" xfId="13819"/>
    <cellStyle name="Percent 2 4 2 6 2 2" xfId="23386"/>
    <cellStyle name="Percent 2 4 2 6 2 2 2" xfId="42005"/>
    <cellStyle name="Percent 2 4 2 6 2 3" xfId="27671"/>
    <cellStyle name="Percent 2 4 2 6 2 3 2" xfId="46285"/>
    <cellStyle name="Percent 2 4 2 6 2 4" xfId="31955"/>
    <cellStyle name="Percent 2 4 2 6 2 4 2" xfId="50569"/>
    <cellStyle name="Percent 2 4 2 6 2 5" xfId="36355"/>
    <cellStyle name="Percent 2 4 2 6 3" xfId="20519"/>
    <cellStyle name="Percent 2 4 2 6 3 2" xfId="39143"/>
    <cellStyle name="Percent 2 4 2 7" xfId="13810"/>
    <cellStyle name="Percent 2 4 2 7 2" xfId="23377"/>
    <cellStyle name="Percent 2 4 2 7 2 2" xfId="41996"/>
    <cellStyle name="Percent 2 4 2 7 3" xfId="27662"/>
    <cellStyle name="Percent 2 4 2 7 3 2" xfId="46276"/>
    <cellStyle name="Percent 2 4 2 7 4" xfId="31946"/>
    <cellStyle name="Percent 2 4 2 7 4 2" xfId="50560"/>
    <cellStyle name="Percent 2 4 2 7 5" xfId="36346"/>
    <cellStyle name="Percent 2 4 2 8" xfId="20510"/>
    <cellStyle name="Percent 2 4 2 8 2" xfId="39134"/>
    <cellStyle name="Percent 2 4 3" xfId="3710"/>
    <cellStyle name="Percent 2 4 3 2" xfId="3711"/>
    <cellStyle name="Percent 2 4 3 2 2" xfId="3712"/>
    <cellStyle name="Percent 2 4 3 2 2 2" xfId="13822"/>
    <cellStyle name="Percent 2 4 3 2 2 2 2" xfId="23389"/>
    <cellStyle name="Percent 2 4 3 2 2 2 2 2" xfId="42008"/>
    <cellStyle name="Percent 2 4 3 2 2 2 3" xfId="27674"/>
    <cellStyle name="Percent 2 4 3 2 2 2 3 2" xfId="46288"/>
    <cellStyle name="Percent 2 4 3 2 2 2 4" xfId="31958"/>
    <cellStyle name="Percent 2 4 3 2 2 2 4 2" xfId="50572"/>
    <cellStyle name="Percent 2 4 3 2 2 2 5" xfId="36358"/>
    <cellStyle name="Percent 2 4 3 2 2 3" xfId="20522"/>
    <cellStyle name="Percent 2 4 3 2 2 3 2" xfId="39146"/>
    <cellStyle name="Percent 2 4 3 2 3" xfId="13821"/>
    <cellStyle name="Percent 2 4 3 2 3 2" xfId="23388"/>
    <cellStyle name="Percent 2 4 3 2 3 2 2" xfId="42007"/>
    <cellStyle name="Percent 2 4 3 2 3 3" xfId="27673"/>
    <cellStyle name="Percent 2 4 3 2 3 3 2" xfId="46287"/>
    <cellStyle name="Percent 2 4 3 2 3 4" xfId="31957"/>
    <cellStyle name="Percent 2 4 3 2 3 4 2" xfId="50571"/>
    <cellStyle name="Percent 2 4 3 2 3 5" xfId="36357"/>
    <cellStyle name="Percent 2 4 3 2 4" xfId="20521"/>
    <cellStyle name="Percent 2 4 3 2 4 2" xfId="39145"/>
    <cellStyle name="Percent 2 4 3 3" xfId="3713"/>
    <cellStyle name="Percent 2 4 3 3 2" xfId="3714"/>
    <cellStyle name="Percent 2 4 3 3 2 2" xfId="13824"/>
    <cellStyle name="Percent 2 4 3 3 2 2 2" xfId="23391"/>
    <cellStyle name="Percent 2 4 3 3 2 2 2 2" xfId="42010"/>
    <cellStyle name="Percent 2 4 3 3 2 2 3" xfId="27676"/>
    <cellStyle name="Percent 2 4 3 3 2 2 3 2" xfId="46290"/>
    <cellStyle name="Percent 2 4 3 3 2 2 4" xfId="31960"/>
    <cellStyle name="Percent 2 4 3 3 2 2 4 2" xfId="50574"/>
    <cellStyle name="Percent 2 4 3 3 2 2 5" xfId="36360"/>
    <cellStyle name="Percent 2 4 3 3 2 3" xfId="20524"/>
    <cellStyle name="Percent 2 4 3 3 2 3 2" xfId="39148"/>
    <cellStyle name="Percent 2 4 3 3 3" xfId="13823"/>
    <cellStyle name="Percent 2 4 3 3 3 2" xfId="23390"/>
    <cellStyle name="Percent 2 4 3 3 3 2 2" xfId="42009"/>
    <cellStyle name="Percent 2 4 3 3 3 3" xfId="27675"/>
    <cellStyle name="Percent 2 4 3 3 3 3 2" xfId="46289"/>
    <cellStyle name="Percent 2 4 3 3 3 4" xfId="31959"/>
    <cellStyle name="Percent 2 4 3 3 3 4 2" xfId="50573"/>
    <cellStyle name="Percent 2 4 3 3 3 5" xfId="36359"/>
    <cellStyle name="Percent 2 4 3 3 4" xfId="20523"/>
    <cellStyle name="Percent 2 4 3 3 4 2" xfId="39147"/>
    <cellStyle name="Percent 2 4 3 4" xfId="3715"/>
    <cellStyle name="Percent 2 4 3 4 2" xfId="3716"/>
    <cellStyle name="Percent 2 4 3 4 2 2" xfId="13826"/>
    <cellStyle name="Percent 2 4 3 4 2 2 2" xfId="23393"/>
    <cellStyle name="Percent 2 4 3 4 2 2 2 2" xfId="42012"/>
    <cellStyle name="Percent 2 4 3 4 2 2 3" xfId="27678"/>
    <cellStyle name="Percent 2 4 3 4 2 2 3 2" xfId="46292"/>
    <cellStyle name="Percent 2 4 3 4 2 2 4" xfId="31962"/>
    <cellStyle name="Percent 2 4 3 4 2 2 4 2" xfId="50576"/>
    <cellStyle name="Percent 2 4 3 4 2 2 5" xfId="36362"/>
    <cellStyle name="Percent 2 4 3 4 2 3" xfId="20526"/>
    <cellStyle name="Percent 2 4 3 4 2 3 2" xfId="39150"/>
    <cellStyle name="Percent 2 4 3 4 3" xfId="13825"/>
    <cellStyle name="Percent 2 4 3 4 3 2" xfId="23392"/>
    <cellStyle name="Percent 2 4 3 4 3 2 2" xfId="42011"/>
    <cellStyle name="Percent 2 4 3 4 3 3" xfId="27677"/>
    <cellStyle name="Percent 2 4 3 4 3 3 2" xfId="46291"/>
    <cellStyle name="Percent 2 4 3 4 3 4" xfId="31961"/>
    <cellStyle name="Percent 2 4 3 4 3 4 2" xfId="50575"/>
    <cellStyle name="Percent 2 4 3 4 3 5" xfId="36361"/>
    <cellStyle name="Percent 2 4 3 4 4" xfId="20525"/>
    <cellStyle name="Percent 2 4 3 4 4 2" xfId="39149"/>
    <cellStyle name="Percent 2 4 3 5" xfId="3717"/>
    <cellStyle name="Percent 2 4 3 5 2" xfId="3718"/>
    <cellStyle name="Percent 2 4 3 5 2 2" xfId="13828"/>
    <cellStyle name="Percent 2 4 3 5 2 2 2" xfId="23395"/>
    <cellStyle name="Percent 2 4 3 5 2 2 2 2" xfId="42014"/>
    <cellStyle name="Percent 2 4 3 5 2 2 3" xfId="27680"/>
    <cellStyle name="Percent 2 4 3 5 2 2 3 2" xfId="46294"/>
    <cellStyle name="Percent 2 4 3 5 2 2 4" xfId="31964"/>
    <cellStyle name="Percent 2 4 3 5 2 2 4 2" xfId="50578"/>
    <cellStyle name="Percent 2 4 3 5 2 2 5" xfId="36364"/>
    <cellStyle name="Percent 2 4 3 5 2 3" xfId="20528"/>
    <cellStyle name="Percent 2 4 3 5 2 3 2" xfId="39152"/>
    <cellStyle name="Percent 2 4 3 5 3" xfId="13827"/>
    <cellStyle name="Percent 2 4 3 5 3 2" xfId="23394"/>
    <cellStyle name="Percent 2 4 3 5 3 2 2" xfId="42013"/>
    <cellStyle name="Percent 2 4 3 5 3 3" xfId="27679"/>
    <cellStyle name="Percent 2 4 3 5 3 3 2" xfId="46293"/>
    <cellStyle name="Percent 2 4 3 5 3 4" xfId="31963"/>
    <cellStyle name="Percent 2 4 3 5 3 4 2" xfId="50577"/>
    <cellStyle name="Percent 2 4 3 5 3 5" xfId="36363"/>
    <cellStyle name="Percent 2 4 3 5 4" xfId="20527"/>
    <cellStyle name="Percent 2 4 3 5 4 2" xfId="39151"/>
    <cellStyle name="Percent 2 4 3 6" xfId="3719"/>
    <cellStyle name="Percent 2 4 3 6 2" xfId="13829"/>
    <cellStyle name="Percent 2 4 3 6 2 2" xfId="23396"/>
    <cellStyle name="Percent 2 4 3 6 2 2 2" xfId="42015"/>
    <cellStyle name="Percent 2 4 3 6 2 3" xfId="27681"/>
    <cellStyle name="Percent 2 4 3 6 2 3 2" xfId="46295"/>
    <cellStyle name="Percent 2 4 3 6 2 4" xfId="31965"/>
    <cellStyle name="Percent 2 4 3 6 2 4 2" xfId="50579"/>
    <cellStyle name="Percent 2 4 3 6 2 5" xfId="36365"/>
    <cellStyle name="Percent 2 4 3 6 3" xfId="20529"/>
    <cellStyle name="Percent 2 4 3 6 3 2" xfId="39153"/>
    <cellStyle name="Percent 2 4 3 7" xfId="13820"/>
    <cellStyle name="Percent 2 4 3 7 2" xfId="23387"/>
    <cellStyle name="Percent 2 4 3 7 2 2" xfId="42006"/>
    <cellStyle name="Percent 2 4 3 7 3" xfId="27672"/>
    <cellStyle name="Percent 2 4 3 7 3 2" xfId="46286"/>
    <cellStyle name="Percent 2 4 3 7 4" xfId="31956"/>
    <cellStyle name="Percent 2 4 3 7 4 2" xfId="50570"/>
    <cellStyle name="Percent 2 4 3 7 5" xfId="36356"/>
    <cellStyle name="Percent 2 4 3 8" xfId="20520"/>
    <cellStyle name="Percent 2 4 3 8 2" xfId="39144"/>
    <cellStyle name="Percent 2 4 4" xfId="3720"/>
    <cellStyle name="Percent 2 4 4 2" xfId="3721"/>
    <cellStyle name="Percent 2 4 4 2 2" xfId="3722"/>
    <cellStyle name="Percent 2 4 4 2 2 2" xfId="13832"/>
    <cellStyle name="Percent 2 4 4 2 2 2 2" xfId="23399"/>
    <cellStyle name="Percent 2 4 4 2 2 2 2 2" xfId="42018"/>
    <cellStyle name="Percent 2 4 4 2 2 2 3" xfId="27684"/>
    <cellStyle name="Percent 2 4 4 2 2 2 3 2" xfId="46298"/>
    <cellStyle name="Percent 2 4 4 2 2 2 4" xfId="31968"/>
    <cellStyle name="Percent 2 4 4 2 2 2 4 2" xfId="50582"/>
    <cellStyle name="Percent 2 4 4 2 2 2 5" xfId="36368"/>
    <cellStyle name="Percent 2 4 4 2 2 3" xfId="20532"/>
    <cellStyle name="Percent 2 4 4 2 2 3 2" xfId="39156"/>
    <cellStyle name="Percent 2 4 4 2 3" xfId="13831"/>
    <cellStyle name="Percent 2 4 4 2 3 2" xfId="23398"/>
    <cellStyle name="Percent 2 4 4 2 3 2 2" xfId="42017"/>
    <cellStyle name="Percent 2 4 4 2 3 3" xfId="27683"/>
    <cellStyle name="Percent 2 4 4 2 3 3 2" xfId="46297"/>
    <cellStyle name="Percent 2 4 4 2 3 4" xfId="31967"/>
    <cellStyle name="Percent 2 4 4 2 3 4 2" xfId="50581"/>
    <cellStyle name="Percent 2 4 4 2 3 5" xfId="36367"/>
    <cellStyle name="Percent 2 4 4 2 4" xfId="20531"/>
    <cellStyle name="Percent 2 4 4 2 4 2" xfId="39155"/>
    <cellStyle name="Percent 2 4 4 3" xfId="3723"/>
    <cellStyle name="Percent 2 4 4 3 2" xfId="3724"/>
    <cellStyle name="Percent 2 4 4 3 2 2" xfId="13834"/>
    <cellStyle name="Percent 2 4 4 3 2 2 2" xfId="23401"/>
    <cellStyle name="Percent 2 4 4 3 2 2 2 2" xfId="42020"/>
    <cellStyle name="Percent 2 4 4 3 2 2 3" xfId="27686"/>
    <cellStyle name="Percent 2 4 4 3 2 2 3 2" xfId="46300"/>
    <cellStyle name="Percent 2 4 4 3 2 2 4" xfId="31970"/>
    <cellStyle name="Percent 2 4 4 3 2 2 4 2" xfId="50584"/>
    <cellStyle name="Percent 2 4 4 3 2 2 5" xfId="36370"/>
    <cellStyle name="Percent 2 4 4 3 2 3" xfId="20534"/>
    <cellStyle name="Percent 2 4 4 3 2 3 2" xfId="39158"/>
    <cellStyle name="Percent 2 4 4 3 3" xfId="13833"/>
    <cellStyle name="Percent 2 4 4 3 3 2" xfId="23400"/>
    <cellStyle name="Percent 2 4 4 3 3 2 2" xfId="42019"/>
    <cellStyle name="Percent 2 4 4 3 3 3" xfId="27685"/>
    <cellStyle name="Percent 2 4 4 3 3 3 2" xfId="46299"/>
    <cellStyle name="Percent 2 4 4 3 3 4" xfId="31969"/>
    <cellStyle name="Percent 2 4 4 3 3 4 2" xfId="50583"/>
    <cellStyle name="Percent 2 4 4 3 3 5" xfId="36369"/>
    <cellStyle name="Percent 2 4 4 3 4" xfId="20533"/>
    <cellStyle name="Percent 2 4 4 3 4 2" xfId="39157"/>
    <cellStyle name="Percent 2 4 4 4" xfId="3725"/>
    <cellStyle name="Percent 2 4 4 4 2" xfId="3726"/>
    <cellStyle name="Percent 2 4 4 4 2 2" xfId="13836"/>
    <cellStyle name="Percent 2 4 4 4 2 2 2" xfId="23403"/>
    <cellStyle name="Percent 2 4 4 4 2 2 2 2" xfId="42022"/>
    <cellStyle name="Percent 2 4 4 4 2 2 3" xfId="27688"/>
    <cellStyle name="Percent 2 4 4 4 2 2 3 2" xfId="46302"/>
    <cellStyle name="Percent 2 4 4 4 2 2 4" xfId="31972"/>
    <cellStyle name="Percent 2 4 4 4 2 2 4 2" xfId="50586"/>
    <cellStyle name="Percent 2 4 4 4 2 2 5" xfId="36372"/>
    <cellStyle name="Percent 2 4 4 4 2 3" xfId="20536"/>
    <cellStyle name="Percent 2 4 4 4 2 3 2" xfId="39160"/>
    <cellStyle name="Percent 2 4 4 4 3" xfId="13835"/>
    <cellStyle name="Percent 2 4 4 4 3 2" xfId="23402"/>
    <cellStyle name="Percent 2 4 4 4 3 2 2" xfId="42021"/>
    <cellStyle name="Percent 2 4 4 4 3 3" xfId="27687"/>
    <cellStyle name="Percent 2 4 4 4 3 3 2" xfId="46301"/>
    <cellStyle name="Percent 2 4 4 4 3 4" xfId="31971"/>
    <cellStyle name="Percent 2 4 4 4 3 4 2" xfId="50585"/>
    <cellStyle name="Percent 2 4 4 4 3 5" xfId="36371"/>
    <cellStyle name="Percent 2 4 4 4 4" xfId="20535"/>
    <cellStyle name="Percent 2 4 4 4 4 2" xfId="39159"/>
    <cellStyle name="Percent 2 4 4 5" xfId="3727"/>
    <cellStyle name="Percent 2 4 4 5 2" xfId="3728"/>
    <cellStyle name="Percent 2 4 4 5 2 2" xfId="13838"/>
    <cellStyle name="Percent 2 4 4 5 2 2 2" xfId="23405"/>
    <cellStyle name="Percent 2 4 4 5 2 2 2 2" xfId="42024"/>
    <cellStyle name="Percent 2 4 4 5 2 2 3" xfId="27690"/>
    <cellStyle name="Percent 2 4 4 5 2 2 3 2" xfId="46304"/>
    <cellStyle name="Percent 2 4 4 5 2 2 4" xfId="31974"/>
    <cellStyle name="Percent 2 4 4 5 2 2 4 2" xfId="50588"/>
    <cellStyle name="Percent 2 4 4 5 2 2 5" xfId="36374"/>
    <cellStyle name="Percent 2 4 4 5 2 3" xfId="20538"/>
    <cellStyle name="Percent 2 4 4 5 2 3 2" xfId="39162"/>
    <cellStyle name="Percent 2 4 4 5 3" xfId="13837"/>
    <cellStyle name="Percent 2 4 4 5 3 2" xfId="23404"/>
    <cellStyle name="Percent 2 4 4 5 3 2 2" xfId="42023"/>
    <cellStyle name="Percent 2 4 4 5 3 3" xfId="27689"/>
    <cellStyle name="Percent 2 4 4 5 3 3 2" xfId="46303"/>
    <cellStyle name="Percent 2 4 4 5 3 4" xfId="31973"/>
    <cellStyle name="Percent 2 4 4 5 3 4 2" xfId="50587"/>
    <cellStyle name="Percent 2 4 4 5 3 5" xfId="36373"/>
    <cellStyle name="Percent 2 4 4 5 4" xfId="20537"/>
    <cellStyle name="Percent 2 4 4 5 4 2" xfId="39161"/>
    <cellStyle name="Percent 2 4 4 6" xfId="3729"/>
    <cellStyle name="Percent 2 4 4 6 2" xfId="13839"/>
    <cellStyle name="Percent 2 4 4 6 2 2" xfId="23406"/>
    <cellStyle name="Percent 2 4 4 6 2 2 2" xfId="42025"/>
    <cellStyle name="Percent 2 4 4 6 2 3" xfId="27691"/>
    <cellStyle name="Percent 2 4 4 6 2 3 2" xfId="46305"/>
    <cellStyle name="Percent 2 4 4 6 2 4" xfId="31975"/>
    <cellStyle name="Percent 2 4 4 6 2 4 2" xfId="50589"/>
    <cellStyle name="Percent 2 4 4 6 2 5" xfId="36375"/>
    <cellStyle name="Percent 2 4 4 6 3" xfId="20539"/>
    <cellStyle name="Percent 2 4 4 6 3 2" xfId="39163"/>
    <cellStyle name="Percent 2 4 4 7" xfId="13830"/>
    <cellStyle name="Percent 2 4 4 7 2" xfId="23397"/>
    <cellStyle name="Percent 2 4 4 7 2 2" xfId="42016"/>
    <cellStyle name="Percent 2 4 4 7 3" xfId="27682"/>
    <cellStyle name="Percent 2 4 4 7 3 2" xfId="46296"/>
    <cellStyle name="Percent 2 4 4 7 4" xfId="31966"/>
    <cellStyle name="Percent 2 4 4 7 4 2" xfId="50580"/>
    <cellStyle name="Percent 2 4 4 7 5" xfId="36366"/>
    <cellStyle name="Percent 2 4 4 8" xfId="20530"/>
    <cellStyle name="Percent 2 4 4 8 2" xfId="39154"/>
    <cellStyle name="Percent 2 4 5" xfId="3730"/>
    <cellStyle name="Percent 2 4 5 2" xfId="3731"/>
    <cellStyle name="Percent 2 4 5 2 2" xfId="3732"/>
    <cellStyle name="Percent 2 4 5 2 2 2" xfId="13842"/>
    <cellStyle name="Percent 2 4 5 2 2 2 2" xfId="23409"/>
    <cellStyle name="Percent 2 4 5 2 2 2 2 2" xfId="42028"/>
    <cellStyle name="Percent 2 4 5 2 2 2 3" xfId="27694"/>
    <cellStyle name="Percent 2 4 5 2 2 2 3 2" xfId="46308"/>
    <cellStyle name="Percent 2 4 5 2 2 2 4" xfId="31978"/>
    <cellStyle name="Percent 2 4 5 2 2 2 4 2" xfId="50592"/>
    <cellStyle name="Percent 2 4 5 2 2 2 5" xfId="36378"/>
    <cellStyle name="Percent 2 4 5 2 2 3" xfId="20542"/>
    <cellStyle name="Percent 2 4 5 2 2 3 2" xfId="39166"/>
    <cellStyle name="Percent 2 4 5 2 3" xfId="13841"/>
    <cellStyle name="Percent 2 4 5 2 3 2" xfId="23408"/>
    <cellStyle name="Percent 2 4 5 2 3 2 2" xfId="42027"/>
    <cellStyle name="Percent 2 4 5 2 3 3" xfId="27693"/>
    <cellStyle name="Percent 2 4 5 2 3 3 2" xfId="46307"/>
    <cellStyle name="Percent 2 4 5 2 3 4" xfId="31977"/>
    <cellStyle name="Percent 2 4 5 2 3 4 2" xfId="50591"/>
    <cellStyle name="Percent 2 4 5 2 3 5" xfId="36377"/>
    <cellStyle name="Percent 2 4 5 2 4" xfId="20541"/>
    <cellStyle name="Percent 2 4 5 2 4 2" xfId="39165"/>
    <cellStyle name="Percent 2 4 5 3" xfId="3733"/>
    <cellStyle name="Percent 2 4 5 3 2" xfId="3734"/>
    <cellStyle name="Percent 2 4 5 3 2 2" xfId="13844"/>
    <cellStyle name="Percent 2 4 5 3 2 2 2" xfId="23411"/>
    <cellStyle name="Percent 2 4 5 3 2 2 2 2" xfId="42030"/>
    <cellStyle name="Percent 2 4 5 3 2 2 3" xfId="27696"/>
    <cellStyle name="Percent 2 4 5 3 2 2 3 2" xfId="46310"/>
    <cellStyle name="Percent 2 4 5 3 2 2 4" xfId="31980"/>
    <cellStyle name="Percent 2 4 5 3 2 2 4 2" xfId="50594"/>
    <cellStyle name="Percent 2 4 5 3 2 2 5" xfId="36380"/>
    <cellStyle name="Percent 2 4 5 3 2 3" xfId="20544"/>
    <cellStyle name="Percent 2 4 5 3 2 3 2" xfId="39168"/>
    <cellStyle name="Percent 2 4 5 3 3" xfId="13843"/>
    <cellStyle name="Percent 2 4 5 3 3 2" xfId="23410"/>
    <cellStyle name="Percent 2 4 5 3 3 2 2" xfId="42029"/>
    <cellStyle name="Percent 2 4 5 3 3 3" xfId="27695"/>
    <cellStyle name="Percent 2 4 5 3 3 3 2" xfId="46309"/>
    <cellStyle name="Percent 2 4 5 3 3 4" xfId="31979"/>
    <cellStyle name="Percent 2 4 5 3 3 4 2" xfId="50593"/>
    <cellStyle name="Percent 2 4 5 3 3 5" xfId="36379"/>
    <cellStyle name="Percent 2 4 5 3 4" xfId="20543"/>
    <cellStyle name="Percent 2 4 5 3 4 2" xfId="39167"/>
    <cellStyle name="Percent 2 4 5 4" xfId="3735"/>
    <cellStyle name="Percent 2 4 5 4 2" xfId="3736"/>
    <cellStyle name="Percent 2 4 5 4 2 2" xfId="13846"/>
    <cellStyle name="Percent 2 4 5 4 2 2 2" xfId="23413"/>
    <cellStyle name="Percent 2 4 5 4 2 2 2 2" xfId="42032"/>
    <cellStyle name="Percent 2 4 5 4 2 2 3" xfId="27698"/>
    <cellStyle name="Percent 2 4 5 4 2 2 3 2" xfId="46312"/>
    <cellStyle name="Percent 2 4 5 4 2 2 4" xfId="31982"/>
    <cellStyle name="Percent 2 4 5 4 2 2 4 2" xfId="50596"/>
    <cellStyle name="Percent 2 4 5 4 2 2 5" xfId="36382"/>
    <cellStyle name="Percent 2 4 5 4 2 3" xfId="20546"/>
    <cellStyle name="Percent 2 4 5 4 2 3 2" xfId="39170"/>
    <cellStyle name="Percent 2 4 5 4 3" xfId="13845"/>
    <cellStyle name="Percent 2 4 5 4 3 2" xfId="23412"/>
    <cellStyle name="Percent 2 4 5 4 3 2 2" xfId="42031"/>
    <cellStyle name="Percent 2 4 5 4 3 3" xfId="27697"/>
    <cellStyle name="Percent 2 4 5 4 3 3 2" xfId="46311"/>
    <cellStyle name="Percent 2 4 5 4 3 4" xfId="31981"/>
    <cellStyle name="Percent 2 4 5 4 3 4 2" xfId="50595"/>
    <cellStyle name="Percent 2 4 5 4 3 5" xfId="36381"/>
    <cellStyle name="Percent 2 4 5 4 4" xfId="20545"/>
    <cellStyle name="Percent 2 4 5 4 4 2" xfId="39169"/>
    <cellStyle name="Percent 2 4 5 5" xfId="3737"/>
    <cellStyle name="Percent 2 4 5 5 2" xfId="3738"/>
    <cellStyle name="Percent 2 4 5 5 2 2" xfId="13848"/>
    <cellStyle name="Percent 2 4 5 5 2 2 2" xfId="23415"/>
    <cellStyle name="Percent 2 4 5 5 2 2 2 2" xfId="42034"/>
    <cellStyle name="Percent 2 4 5 5 2 2 3" xfId="27700"/>
    <cellStyle name="Percent 2 4 5 5 2 2 3 2" xfId="46314"/>
    <cellStyle name="Percent 2 4 5 5 2 2 4" xfId="31984"/>
    <cellStyle name="Percent 2 4 5 5 2 2 4 2" xfId="50598"/>
    <cellStyle name="Percent 2 4 5 5 2 2 5" xfId="36384"/>
    <cellStyle name="Percent 2 4 5 5 2 3" xfId="20548"/>
    <cellStyle name="Percent 2 4 5 5 2 3 2" xfId="39172"/>
    <cellStyle name="Percent 2 4 5 5 3" xfId="13847"/>
    <cellStyle name="Percent 2 4 5 5 3 2" xfId="23414"/>
    <cellStyle name="Percent 2 4 5 5 3 2 2" xfId="42033"/>
    <cellStyle name="Percent 2 4 5 5 3 3" xfId="27699"/>
    <cellStyle name="Percent 2 4 5 5 3 3 2" xfId="46313"/>
    <cellStyle name="Percent 2 4 5 5 3 4" xfId="31983"/>
    <cellStyle name="Percent 2 4 5 5 3 4 2" xfId="50597"/>
    <cellStyle name="Percent 2 4 5 5 3 5" xfId="36383"/>
    <cellStyle name="Percent 2 4 5 5 4" xfId="20547"/>
    <cellStyle name="Percent 2 4 5 5 4 2" xfId="39171"/>
    <cellStyle name="Percent 2 4 5 6" xfId="3739"/>
    <cellStyle name="Percent 2 4 5 6 2" xfId="13849"/>
    <cellStyle name="Percent 2 4 5 6 2 2" xfId="23416"/>
    <cellStyle name="Percent 2 4 5 6 2 2 2" xfId="42035"/>
    <cellStyle name="Percent 2 4 5 6 2 3" xfId="27701"/>
    <cellStyle name="Percent 2 4 5 6 2 3 2" xfId="46315"/>
    <cellStyle name="Percent 2 4 5 6 2 4" xfId="31985"/>
    <cellStyle name="Percent 2 4 5 6 2 4 2" xfId="50599"/>
    <cellStyle name="Percent 2 4 5 6 2 5" xfId="36385"/>
    <cellStyle name="Percent 2 4 5 6 3" xfId="20549"/>
    <cellStyle name="Percent 2 4 5 6 3 2" xfId="39173"/>
    <cellStyle name="Percent 2 4 5 7" xfId="13840"/>
    <cellStyle name="Percent 2 4 5 7 2" xfId="23407"/>
    <cellStyle name="Percent 2 4 5 7 2 2" xfId="42026"/>
    <cellStyle name="Percent 2 4 5 7 3" xfId="27692"/>
    <cellStyle name="Percent 2 4 5 7 3 2" xfId="46306"/>
    <cellStyle name="Percent 2 4 5 7 4" xfId="31976"/>
    <cellStyle name="Percent 2 4 5 7 4 2" xfId="50590"/>
    <cellStyle name="Percent 2 4 5 7 5" xfId="36376"/>
    <cellStyle name="Percent 2 4 5 8" xfId="20540"/>
    <cellStyle name="Percent 2 4 5 8 2" xfId="39164"/>
    <cellStyle name="Percent 2 4 6" xfId="3740"/>
    <cellStyle name="Percent 2 4 6 2" xfId="3741"/>
    <cellStyle name="Percent 2 4 6 2 2" xfId="3742"/>
    <cellStyle name="Percent 2 4 6 2 2 2" xfId="13852"/>
    <cellStyle name="Percent 2 4 6 2 2 2 2" xfId="23419"/>
    <cellStyle name="Percent 2 4 6 2 2 2 2 2" xfId="42038"/>
    <cellStyle name="Percent 2 4 6 2 2 2 3" xfId="27704"/>
    <cellStyle name="Percent 2 4 6 2 2 2 3 2" xfId="46318"/>
    <cellStyle name="Percent 2 4 6 2 2 2 4" xfId="31988"/>
    <cellStyle name="Percent 2 4 6 2 2 2 4 2" xfId="50602"/>
    <cellStyle name="Percent 2 4 6 2 2 2 5" xfId="36388"/>
    <cellStyle name="Percent 2 4 6 2 2 3" xfId="20552"/>
    <cellStyle name="Percent 2 4 6 2 2 3 2" xfId="39176"/>
    <cellStyle name="Percent 2 4 6 2 3" xfId="13851"/>
    <cellStyle name="Percent 2 4 6 2 3 2" xfId="23418"/>
    <cellStyle name="Percent 2 4 6 2 3 2 2" xfId="42037"/>
    <cellStyle name="Percent 2 4 6 2 3 3" xfId="27703"/>
    <cellStyle name="Percent 2 4 6 2 3 3 2" xfId="46317"/>
    <cellStyle name="Percent 2 4 6 2 3 4" xfId="31987"/>
    <cellStyle name="Percent 2 4 6 2 3 4 2" xfId="50601"/>
    <cellStyle name="Percent 2 4 6 2 3 5" xfId="36387"/>
    <cellStyle name="Percent 2 4 6 2 4" xfId="20551"/>
    <cellStyle name="Percent 2 4 6 2 4 2" xfId="39175"/>
    <cellStyle name="Percent 2 4 6 3" xfId="3743"/>
    <cellStyle name="Percent 2 4 6 3 2" xfId="3744"/>
    <cellStyle name="Percent 2 4 6 3 2 2" xfId="13854"/>
    <cellStyle name="Percent 2 4 6 3 2 2 2" xfId="23421"/>
    <cellStyle name="Percent 2 4 6 3 2 2 2 2" xfId="42040"/>
    <cellStyle name="Percent 2 4 6 3 2 2 3" xfId="27706"/>
    <cellStyle name="Percent 2 4 6 3 2 2 3 2" xfId="46320"/>
    <cellStyle name="Percent 2 4 6 3 2 2 4" xfId="31990"/>
    <cellStyle name="Percent 2 4 6 3 2 2 4 2" xfId="50604"/>
    <cellStyle name="Percent 2 4 6 3 2 2 5" xfId="36390"/>
    <cellStyle name="Percent 2 4 6 3 2 3" xfId="20554"/>
    <cellStyle name="Percent 2 4 6 3 2 3 2" xfId="39178"/>
    <cellStyle name="Percent 2 4 6 3 3" xfId="13853"/>
    <cellStyle name="Percent 2 4 6 3 3 2" xfId="23420"/>
    <cellStyle name="Percent 2 4 6 3 3 2 2" xfId="42039"/>
    <cellStyle name="Percent 2 4 6 3 3 3" xfId="27705"/>
    <cellStyle name="Percent 2 4 6 3 3 3 2" xfId="46319"/>
    <cellStyle name="Percent 2 4 6 3 3 4" xfId="31989"/>
    <cellStyle name="Percent 2 4 6 3 3 4 2" xfId="50603"/>
    <cellStyle name="Percent 2 4 6 3 3 5" xfId="36389"/>
    <cellStyle name="Percent 2 4 6 3 4" xfId="20553"/>
    <cellStyle name="Percent 2 4 6 3 4 2" xfId="39177"/>
    <cellStyle name="Percent 2 4 6 4" xfId="3745"/>
    <cellStyle name="Percent 2 4 6 4 2" xfId="3746"/>
    <cellStyle name="Percent 2 4 6 4 2 2" xfId="13856"/>
    <cellStyle name="Percent 2 4 6 4 2 2 2" xfId="23423"/>
    <cellStyle name="Percent 2 4 6 4 2 2 2 2" xfId="42042"/>
    <cellStyle name="Percent 2 4 6 4 2 2 3" xfId="27708"/>
    <cellStyle name="Percent 2 4 6 4 2 2 3 2" xfId="46322"/>
    <cellStyle name="Percent 2 4 6 4 2 2 4" xfId="31992"/>
    <cellStyle name="Percent 2 4 6 4 2 2 4 2" xfId="50606"/>
    <cellStyle name="Percent 2 4 6 4 2 2 5" xfId="36392"/>
    <cellStyle name="Percent 2 4 6 4 2 3" xfId="20556"/>
    <cellStyle name="Percent 2 4 6 4 2 3 2" xfId="39180"/>
    <cellStyle name="Percent 2 4 6 4 3" xfId="13855"/>
    <cellStyle name="Percent 2 4 6 4 3 2" xfId="23422"/>
    <cellStyle name="Percent 2 4 6 4 3 2 2" xfId="42041"/>
    <cellStyle name="Percent 2 4 6 4 3 3" xfId="27707"/>
    <cellStyle name="Percent 2 4 6 4 3 3 2" xfId="46321"/>
    <cellStyle name="Percent 2 4 6 4 3 4" xfId="31991"/>
    <cellStyle name="Percent 2 4 6 4 3 4 2" xfId="50605"/>
    <cellStyle name="Percent 2 4 6 4 3 5" xfId="36391"/>
    <cellStyle name="Percent 2 4 6 4 4" xfId="20555"/>
    <cellStyle name="Percent 2 4 6 4 4 2" xfId="39179"/>
    <cellStyle name="Percent 2 4 6 5" xfId="3747"/>
    <cellStyle name="Percent 2 4 6 5 2" xfId="13857"/>
    <cellStyle name="Percent 2 4 6 5 2 2" xfId="23424"/>
    <cellStyle name="Percent 2 4 6 5 2 2 2" xfId="42043"/>
    <cellStyle name="Percent 2 4 6 5 2 3" xfId="27709"/>
    <cellStyle name="Percent 2 4 6 5 2 3 2" xfId="46323"/>
    <cellStyle name="Percent 2 4 6 5 2 4" xfId="31993"/>
    <cellStyle name="Percent 2 4 6 5 2 4 2" xfId="50607"/>
    <cellStyle name="Percent 2 4 6 5 2 5" xfId="36393"/>
    <cellStyle name="Percent 2 4 6 5 3" xfId="20557"/>
    <cellStyle name="Percent 2 4 6 5 3 2" xfId="39181"/>
    <cellStyle name="Percent 2 4 6 6" xfId="13850"/>
    <cellStyle name="Percent 2 4 6 6 2" xfId="23417"/>
    <cellStyle name="Percent 2 4 6 6 2 2" xfId="42036"/>
    <cellStyle name="Percent 2 4 6 6 3" xfId="27702"/>
    <cellStyle name="Percent 2 4 6 6 3 2" xfId="46316"/>
    <cellStyle name="Percent 2 4 6 6 4" xfId="31986"/>
    <cellStyle name="Percent 2 4 6 6 4 2" xfId="50600"/>
    <cellStyle name="Percent 2 4 6 6 5" xfId="36386"/>
    <cellStyle name="Percent 2 4 6 7" xfId="20550"/>
    <cellStyle name="Percent 2 4 6 7 2" xfId="39174"/>
    <cellStyle name="Percent 2 4 7" xfId="3748"/>
    <cellStyle name="Percent 2 4 7 2" xfId="3749"/>
    <cellStyle name="Percent 2 4 7 2 2" xfId="13859"/>
    <cellStyle name="Percent 2 4 7 2 2 2" xfId="23426"/>
    <cellStyle name="Percent 2 4 7 2 2 2 2" xfId="42045"/>
    <cellStyle name="Percent 2 4 7 2 2 3" xfId="27711"/>
    <cellStyle name="Percent 2 4 7 2 2 3 2" xfId="46325"/>
    <cellStyle name="Percent 2 4 7 2 2 4" xfId="31995"/>
    <cellStyle name="Percent 2 4 7 2 2 4 2" xfId="50609"/>
    <cellStyle name="Percent 2 4 7 2 2 5" xfId="36395"/>
    <cellStyle name="Percent 2 4 7 2 3" xfId="20559"/>
    <cellStyle name="Percent 2 4 7 2 3 2" xfId="39183"/>
    <cellStyle name="Percent 2 4 7 3" xfId="13858"/>
    <cellStyle name="Percent 2 4 7 3 2" xfId="23425"/>
    <cellStyle name="Percent 2 4 7 3 2 2" xfId="42044"/>
    <cellStyle name="Percent 2 4 7 3 3" xfId="27710"/>
    <cellStyle name="Percent 2 4 7 3 3 2" xfId="46324"/>
    <cellStyle name="Percent 2 4 7 3 4" xfId="31994"/>
    <cellStyle name="Percent 2 4 7 3 4 2" xfId="50608"/>
    <cellStyle name="Percent 2 4 7 3 5" xfId="36394"/>
    <cellStyle name="Percent 2 4 7 4" xfId="20558"/>
    <cellStyle name="Percent 2 4 7 4 2" xfId="39182"/>
    <cellStyle name="Percent 2 4 8" xfId="3750"/>
    <cellStyle name="Percent 2 4 8 2" xfId="3751"/>
    <cellStyle name="Percent 2 4 8 2 2" xfId="13861"/>
    <cellStyle name="Percent 2 4 8 2 2 2" xfId="23428"/>
    <cellStyle name="Percent 2 4 8 2 2 2 2" xfId="42047"/>
    <cellStyle name="Percent 2 4 8 2 2 3" xfId="27713"/>
    <cellStyle name="Percent 2 4 8 2 2 3 2" xfId="46327"/>
    <cellStyle name="Percent 2 4 8 2 2 4" xfId="31997"/>
    <cellStyle name="Percent 2 4 8 2 2 4 2" xfId="50611"/>
    <cellStyle name="Percent 2 4 8 2 2 5" xfId="36397"/>
    <cellStyle name="Percent 2 4 8 2 3" xfId="20561"/>
    <cellStyle name="Percent 2 4 8 2 3 2" xfId="39185"/>
    <cellStyle name="Percent 2 4 8 3" xfId="13860"/>
    <cellStyle name="Percent 2 4 8 3 2" xfId="23427"/>
    <cellStyle name="Percent 2 4 8 3 2 2" xfId="42046"/>
    <cellStyle name="Percent 2 4 8 3 3" xfId="27712"/>
    <cellStyle name="Percent 2 4 8 3 3 2" xfId="46326"/>
    <cellStyle name="Percent 2 4 8 3 4" xfId="31996"/>
    <cellStyle name="Percent 2 4 8 3 4 2" xfId="50610"/>
    <cellStyle name="Percent 2 4 8 3 5" xfId="36396"/>
    <cellStyle name="Percent 2 4 8 4" xfId="20560"/>
    <cellStyle name="Percent 2 4 8 4 2" xfId="39184"/>
    <cellStyle name="Percent 2 4 9" xfId="3752"/>
    <cellStyle name="Percent 2 4 9 2" xfId="3753"/>
    <cellStyle name="Percent 2 4 9 2 2" xfId="13863"/>
    <cellStyle name="Percent 2 4 9 2 2 2" xfId="23430"/>
    <cellStyle name="Percent 2 4 9 2 2 2 2" xfId="42049"/>
    <cellStyle name="Percent 2 4 9 2 2 3" xfId="27715"/>
    <cellStyle name="Percent 2 4 9 2 2 3 2" xfId="46329"/>
    <cellStyle name="Percent 2 4 9 2 2 4" xfId="31999"/>
    <cellStyle name="Percent 2 4 9 2 2 4 2" xfId="50613"/>
    <cellStyle name="Percent 2 4 9 2 2 5" xfId="36399"/>
    <cellStyle name="Percent 2 4 9 2 3" xfId="20563"/>
    <cellStyle name="Percent 2 4 9 2 3 2" xfId="39187"/>
    <cellStyle name="Percent 2 4 9 3" xfId="13862"/>
    <cellStyle name="Percent 2 4 9 3 2" xfId="23429"/>
    <cellStyle name="Percent 2 4 9 3 2 2" xfId="42048"/>
    <cellStyle name="Percent 2 4 9 3 3" xfId="27714"/>
    <cellStyle name="Percent 2 4 9 3 3 2" xfId="46328"/>
    <cellStyle name="Percent 2 4 9 3 4" xfId="31998"/>
    <cellStyle name="Percent 2 4 9 3 4 2" xfId="50612"/>
    <cellStyle name="Percent 2 4 9 3 5" xfId="36398"/>
    <cellStyle name="Percent 2 4 9 4" xfId="20562"/>
    <cellStyle name="Percent 2 4 9 4 2" xfId="39186"/>
    <cellStyle name="Percent 2 5" xfId="3754"/>
    <cellStyle name="Percent 2 5 2" xfId="3755"/>
    <cellStyle name="Percent 2 5 2 2" xfId="3756"/>
    <cellStyle name="Percent 2 5 2 2 2" xfId="13865"/>
    <cellStyle name="Percent 2 5 2 2 2 2" xfId="23432"/>
    <cellStyle name="Percent 2 5 2 2 2 2 2" xfId="42051"/>
    <cellStyle name="Percent 2 5 2 2 2 3" xfId="27717"/>
    <cellStyle name="Percent 2 5 2 2 2 3 2" xfId="46331"/>
    <cellStyle name="Percent 2 5 2 2 2 4" xfId="32001"/>
    <cellStyle name="Percent 2 5 2 2 2 4 2" xfId="50615"/>
    <cellStyle name="Percent 2 5 2 2 2 5" xfId="36401"/>
    <cellStyle name="Percent 2 5 2 2 3" xfId="20565"/>
    <cellStyle name="Percent 2 5 2 2 3 2" xfId="39189"/>
    <cellStyle name="Percent 2 5 2 3" xfId="13864"/>
    <cellStyle name="Percent 2 5 2 3 2" xfId="23431"/>
    <cellStyle name="Percent 2 5 2 3 2 2" xfId="42050"/>
    <cellStyle name="Percent 2 5 2 3 3" xfId="27716"/>
    <cellStyle name="Percent 2 5 2 3 3 2" xfId="46330"/>
    <cellStyle name="Percent 2 5 2 3 4" xfId="32000"/>
    <cellStyle name="Percent 2 5 2 3 4 2" xfId="50614"/>
    <cellStyle name="Percent 2 5 2 3 5" xfId="36400"/>
    <cellStyle name="Percent 2 5 2 4" xfId="20564"/>
    <cellStyle name="Percent 2 5 2 4 2" xfId="39188"/>
    <cellStyle name="Percent 2 5 3" xfId="3757"/>
    <cellStyle name="Percent 2 5 3 2" xfId="3758"/>
    <cellStyle name="Percent 2 5 3 2 2" xfId="13867"/>
    <cellStyle name="Percent 2 5 3 2 2 2" xfId="23434"/>
    <cellStyle name="Percent 2 5 3 2 2 2 2" xfId="42053"/>
    <cellStyle name="Percent 2 5 3 2 2 3" xfId="27719"/>
    <cellStyle name="Percent 2 5 3 2 2 3 2" xfId="46333"/>
    <cellStyle name="Percent 2 5 3 2 2 4" xfId="32003"/>
    <cellStyle name="Percent 2 5 3 2 2 4 2" xfId="50617"/>
    <cellStyle name="Percent 2 5 3 2 2 5" xfId="36403"/>
    <cellStyle name="Percent 2 5 3 2 3" xfId="20567"/>
    <cellStyle name="Percent 2 5 3 2 3 2" xfId="39191"/>
    <cellStyle name="Percent 2 5 3 3" xfId="13866"/>
    <cellStyle name="Percent 2 5 3 3 2" xfId="23433"/>
    <cellStyle name="Percent 2 5 3 3 2 2" xfId="42052"/>
    <cellStyle name="Percent 2 5 3 3 3" xfId="27718"/>
    <cellStyle name="Percent 2 5 3 3 3 2" xfId="46332"/>
    <cellStyle name="Percent 2 5 3 3 4" xfId="32002"/>
    <cellStyle name="Percent 2 5 3 3 4 2" xfId="50616"/>
    <cellStyle name="Percent 2 5 3 3 5" xfId="36402"/>
    <cellStyle name="Percent 2 5 3 4" xfId="20566"/>
    <cellStyle name="Percent 2 5 3 4 2" xfId="39190"/>
    <cellStyle name="Percent 2 5 4" xfId="3759"/>
    <cellStyle name="Percent 2 5 4 2" xfId="3760"/>
    <cellStyle name="Percent 2 5 4 2 2" xfId="13869"/>
    <cellStyle name="Percent 2 5 4 2 2 2" xfId="23436"/>
    <cellStyle name="Percent 2 5 4 2 2 2 2" xfId="42055"/>
    <cellStyle name="Percent 2 5 4 2 2 3" xfId="27721"/>
    <cellStyle name="Percent 2 5 4 2 2 3 2" xfId="46335"/>
    <cellStyle name="Percent 2 5 4 2 2 4" xfId="32005"/>
    <cellStyle name="Percent 2 5 4 2 2 4 2" xfId="50619"/>
    <cellStyle name="Percent 2 5 4 2 2 5" xfId="36405"/>
    <cellStyle name="Percent 2 5 4 2 3" xfId="20569"/>
    <cellStyle name="Percent 2 5 4 2 3 2" xfId="39193"/>
    <cellStyle name="Percent 2 5 4 3" xfId="13868"/>
    <cellStyle name="Percent 2 5 4 3 2" xfId="23435"/>
    <cellStyle name="Percent 2 5 4 3 2 2" xfId="42054"/>
    <cellStyle name="Percent 2 5 4 3 3" xfId="27720"/>
    <cellStyle name="Percent 2 5 4 3 3 2" xfId="46334"/>
    <cellStyle name="Percent 2 5 4 3 4" xfId="32004"/>
    <cellStyle name="Percent 2 5 4 3 4 2" xfId="50618"/>
    <cellStyle name="Percent 2 5 4 3 5" xfId="36404"/>
    <cellStyle name="Percent 2 5 4 4" xfId="20568"/>
    <cellStyle name="Percent 2 5 4 4 2" xfId="39192"/>
    <cellStyle name="Percent 2 5 5" xfId="3761"/>
    <cellStyle name="Percent 2 5 5 2" xfId="3762"/>
    <cellStyle name="Percent 2 5 5 2 2" xfId="13871"/>
    <cellStyle name="Percent 2 5 5 2 2 2" xfId="23438"/>
    <cellStyle name="Percent 2 5 5 2 2 2 2" xfId="42057"/>
    <cellStyle name="Percent 2 5 5 2 2 3" xfId="27723"/>
    <cellStyle name="Percent 2 5 5 2 2 3 2" xfId="46337"/>
    <cellStyle name="Percent 2 5 5 2 2 4" xfId="32007"/>
    <cellStyle name="Percent 2 5 5 2 2 4 2" xfId="50621"/>
    <cellStyle name="Percent 2 5 5 2 2 5" xfId="36407"/>
    <cellStyle name="Percent 2 5 5 2 3" xfId="20571"/>
    <cellStyle name="Percent 2 5 5 2 3 2" xfId="39195"/>
    <cellStyle name="Percent 2 5 5 3" xfId="13870"/>
    <cellStyle name="Percent 2 5 5 3 2" xfId="23437"/>
    <cellStyle name="Percent 2 5 5 3 2 2" xfId="42056"/>
    <cellStyle name="Percent 2 5 5 3 3" xfId="27722"/>
    <cellStyle name="Percent 2 5 5 3 3 2" xfId="46336"/>
    <cellStyle name="Percent 2 5 5 3 4" xfId="32006"/>
    <cellStyle name="Percent 2 5 5 3 4 2" xfId="50620"/>
    <cellStyle name="Percent 2 5 5 3 5" xfId="36406"/>
    <cellStyle name="Percent 2 5 5 4" xfId="20570"/>
    <cellStyle name="Percent 2 5 5 4 2" xfId="39194"/>
    <cellStyle name="Percent 2 5 6" xfId="3763"/>
    <cellStyle name="Percent 2 5 6 2" xfId="13872"/>
    <cellStyle name="Percent 2 5 6 2 2" xfId="23439"/>
    <cellStyle name="Percent 2 5 6 2 2 2" xfId="42058"/>
    <cellStyle name="Percent 2 5 6 2 3" xfId="27724"/>
    <cellStyle name="Percent 2 5 6 2 3 2" xfId="46338"/>
    <cellStyle name="Percent 2 5 6 2 4" xfId="32008"/>
    <cellStyle name="Percent 2 5 6 2 4 2" xfId="50622"/>
    <cellStyle name="Percent 2 5 6 2 5" xfId="36408"/>
    <cellStyle name="Percent 2 5 6 3" xfId="20572"/>
    <cellStyle name="Percent 2 5 6 3 2" xfId="39196"/>
    <cellStyle name="Percent 2 5 7" xfId="3764"/>
    <cellStyle name="Percent 2 5 8" xfId="3765"/>
    <cellStyle name="Percent 2 5 8 2" xfId="13873"/>
    <cellStyle name="Percent 2 5 8 2 2" xfId="23440"/>
    <cellStyle name="Percent 2 5 8 2 2 2" xfId="42059"/>
    <cellStyle name="Percent 2 5 8 2 3" xfId="27725"/>
    <cellStyle name="Percent 2 5 8 2 3 2" xfId="46339"/>
    <cellStyle name="Percent 2 5 8 2 4" xfId="32009"/>
    <cellStyle name="Percent 2 5 8 2 4 2" xfId="50623"/>
    <cellStyle name="Percent 2 5 8 2 5" xfId="36409"/>
    <cellStyle name="Percent 2 5 8 3" xfId="20573"/>
    <cellStyle name="Percent 2 5 8 3 2" xfId="39197"/>
    <cellStyle name="Percent 2 6" xfId="3766"/>
    <cellStyle name="Percent 2 6 2" xfId="3767"/>
    <cellStyle name="Percent 2 6 2 2" xfId="3768"/>
    <cellStyle name="Percent 2 6 2 2 2" xfId="13876"/>
    <cellStyle name="Percent 2 6 2 2 2 2" xfId="23443"/>
    <cellStyle name="Percent 2 6 2 2 2 2 2" xfId="42062"/>
    <cellStyle name="Percent 2 6 2 2 2 3" xfId="27728"/>
    <cellStyle name="Percent 2 6 2 2 2 3 2" xfId="46342"/>
    <cellStyle name="Percent 2 6 2 2 2 4" xfId="32012"/>
    <cellStyle name="Percent 2 6 2 2 2 4 2" xfId="50626"/>
    <cellStyle name="Percent 2 6 2 2 2 5" xfId="36412"/>
    <cellStyle name="Percent 2 6 2 2 3" xfId="20576"/>
    <cellStyle name="Percent 2 6 2 2 3 2" xfId="39200"/>
    <cellStyle name="Percent 2 6 2 3" xfId="13875"/>
    <cellStyle name="Percent 2 6 2 3 2" xfId="23442"/>
    <cellStyle name="Percent 2 6 2 3 2 2" xfId="42061"/>
    <cellStyle name="Percent 2 6 2 3 3" xfId="27727"/>
    <cellStyle name="Percent 2 6 2 3 3 2" xfId="46341"/>
    <cellStyle name="Percent 2 6 2 3 4" xfId="32011"/>
    <cellStyle name="Percent 2 6 2 3 4 2" xfId="50625"/>
    <cellStyle name="Percent 2 6 2 3 5" xfId="36411"/>
    <cellStyle name="Percent 2 6 2 4" xfId="20575"/>
    <cellStyle name="Percent 2 6 2 4 2" xfId="39199"/>
    <cellStyle name="Percent 2 6 3" xfId="3769"/>
    <cellStyle name="Percent 2 6 3 2" xfId="3770"/>
    <cellStyle name="Percent 2 6 3 2 2" xfId="13878"/>
    <cellStyle name="Percent 2 6 3 2 2 2" xfId="23445"/>
    <cellStyle name="Percent 2 6 3 2 2 2 2" xfId="42064"/>
    <cellStyle name="Percent 2 6 3 2 2 3" xfId="27730"/>
    <cellStyle name="Percent 2 6 3 2 2 3 2" xfId="46344"/>
    <cellStyle name="Percent 2 6 3 2 2 4" xfId="32014"/>
    <cellStyle name="Percent 2 6 3 2 2 4 2" xfId="50628"/>
    <cellStyle name="Percent 2 6 3 2 2 5" xfId="36414"/>
    <cellStyle name="Percent 2 6 3 2 3" xfId="20578"/>
    <cellStyle name="Percent 2 6 3 2 3 2" xfId="39202"/>
    <cellStyle name="Percent 2 6 3 3" xfId="13877"/>
    <cellStyle name="Percent 2 6 3 3 2" xfId="23444"/>
    <cellStyle name="Percent 2 6 3 3 2 2" xfId="42063"/>
    <cellStyle name="Percent 2 6 3 3 3" xfId="27729"/>
    <cellStyle name="Percent 2 6 3 3 3 2" xfId="46343"/>
    <cellStyle name="Percent 2 6 3 3 4" xfId="32013"/>
    <cellStyle name="Percent 2 6 3 3 4 2" xfId="50627"/>
    <cellStyle name="Percent 2 6 3 3 5" xfId="36413"/>
    <cellStyle name="Percent 2 6 3 4" xfId="20577"/>
    <cellStyle name="Percent 2 6 3 4 2" xfId="39201"/>
    <cellStyle name="Percent 2 6 4" xfId="3771"/>
    <cellStyle name="Percent 2 6 4 2" xfId="3772"/>
    <cellStyle name="Percent 2 6 4 2 2" xfId="13880"/>
    <cellStyle name="Percent 2 6 4 2 2 2" xfId="23447"/>
    <cellStyle name="Percent 2 6 4 2 2 2 2" xfId="42066"/>
    <cellStyle name="Percent 2 6 4 2 2 3" xfId="27732"/>
    <cellStyle name="Percent 2 6 4 2 2 3 2" xfId="46346"/>
    <cellStyle name="Percent 2 6 4 2 2 4" xfId="32016"/>
    <cellStyle name="Percent 2 6 4 2 2 4 2" xfId="50630"/>
    <cellStyle name="Percent 2 6 4 2 2 5" xfId="36416"/>
    <cellStyle name="Percent 2 6 4 2 3" xfId="20580"/>
    <cellStyle name="Percent 2 6 4 2 3 2" xfId="39204"/>
    <cellStyle name="Percent 2 6 4 3" xfId="13879"/>
    <cellStyle name="Percent 2 6 4 3 2" xfId="23446"/>
    <cellStyle name="Percent 2 6 4 3 2 2" xfId="42065"/>
    <cellStyle name="Percent 2 6 4 3 3" xfId="27731"/>
    <cellStyle name="Percent 2 6 4 3 3 2" xfId="46345"/>
    <cellStyle name="Percent 2 6 4 3 4" xfId="32015"/>
    <cellStyle name="Percent 2 6 4 3 4 2" xfId="50629"/>
    <cellStyle name="Percent 2 6 4 3 5" xfId="36415"/>
    <cellStyle name="Percent 2 6 4 4" xfId="20579"/>
    <cellStyle name="Percent 2 6 4 4 2" xfId="39203"/>
    <cellStyle name="Percent 2 6 5" xfId="3773"/>
    <cellStyle name="Percent 2 6 5 2" xfId="3774"/>
    <cellStyle name="Percent 2 6 5 2 2" xfId="13882"/>
    <cellStyle name="Percent 2 6 5 2 2 2" xfId="23449"/>
    <cellStyle name="Percent 2 6 5 2 2 2 2" xfId="42068"/>
    <cellStyle name="Percent 2 6 5 2 2 3" xfId="27734"/>
    <cellStyle name="Percent 2 6 5 2 2 3 2" xfId="46348"/>
    <cellStyle name="Percent 2 6 5 2 2 4" xfId="32018"/>
    <cellStyle name="Percent 2 6 5 2 2 4 2" xfId="50632"/>
    <cellStyle name="Percent 2 6 5 2 2 5" xfId="36418"/>
    <cellStyle name="Percent 2 6 5 2 3" xfId="20582"/>
    <cellStyle name="Percent 2 6 5 2 3 2" xfId="39206"/>
    <cellStyle name="Percent 2 6 5 3" xfId="13881"/>
    <cellStyle name="Percent 2 6 5 3 2" xfId="23448"/>
    <cellStyle name="Percent 2 6 5 3 2 2" xfId="42067"/>
    <cellStyle name="Percent 2 6 5 3 3" xfId="27733"/>
    <cellStyle name="Percent 2 6 5 3 3 2" xfId="46347"/>
    <cellStyle name="Percent 2 6 5 3 4" xfId="32017"/>
    <cellStyle name="Percent 2 6 5 3 4 2" xfId="50631"/>
    <cellStyle name="Percent 2 6 5 3 5" xfId="36417"/>
    <cellStyle name="Percent 2 6 5 4" xfId="20581"/>
    <cellStyle name="Percent 2 6 5 4 2" xfId="39205"/>
    <cellStyle name="Percent 2 6 6" xfId="3775"/>
    <cellStyle name="Percent 2 6 6 2" xfId="13883"/>
    <cellStyle name="Percent 2 6 6 2 2" xfId="23450"/>
    <cellStyle name="Percent 2 6 6 2 2 2" xfId="42069"/>
    <cellStyle name="Percent 2 6 6 2 3" xfId="27735"/>
    <cellStyle name="Percent 2 6 6 2 3 2" xfId="46349"/>
    <cellStyle name="Percent 2 6 6 2 4" xfId="32019"/>
    <cellStyle name="Percent 2 6 6 2 4 2" xfId="50633"/>
    <cellStyle name="Percent 2 6 6 2 5" xfId="36419"/>
    <cellStyle name="Percent 2 6 6 3" xfId="20583"/>
    <cellStyle name="Percent 2 6 6 3 2" xfId="39207"/>
    <cellStyle name="Percent 2 6 7" xfId="13874"/>
    <cellStyle name="Percent 2 6 7 2" xfId="23441"/>
    <cellStyle name="Percent 2 6 7 2 2" xfId="42060"/>
    <cellStyle name="Percent 2 6 7 3" xfId="27726"/>
    <cellStyle name="Percent 2 6 7 3 2" xfId="46340"/>
    <cellStyle name="Percent 2 6 7 4" xfId="32010"/>
    <cellStyle name="Percent 2 6 7 4 2" xfId="50624"/>
    <cellStyle name="Percent 2 6 7 5" xfId="36410"/>
    <cellStyle name="Percent 2 6 8" xfId="20574"/>
    <cellStyle name="Percent 2 6 8 2" xfId="39198"/>
    <cellStyle name="Percent 2 7" xfId="3776"/>
    <cellStyle name="Percent 2 7 2" xfId="3777"/>
    <cellStyle name="Percent 2 7 2 2" xfId="3778"/>
    <cellStyle name="Percent 2 7 2 2 2" xfId="13886"/>
    <cellStyle name="Percent 2 7 2 2 2 2" xfId="23453"/>
    <cellStyle name="Percent 2 7 2 2 2 2 2" xfId="42072"/>
    <cellStyle name="Percent 2 7 2 2 2 3" xfId="27738"/>
    <cellStyle name="Percent 2 7 2 2 2 3 2" xfId="46352"/>
    <cellStyle name="Percent 2 7 2 2 2 4" xfId="32022"/>
    <cellStyle name="Percent 2 7 2 2 2 4 2" xfId="50636"/>
    <cellStyle name="Percent 2 7 2 2 2 5" xfId="36422"/>
    <cellStyle name="Percent 2 7 2 2 3" xfId="20586"/>
    <cellStyle name="Percent 2 7 2 2 3 2" xfId="39210"/>
    <cellStyle name="Percent 2 7 2 3" xfId="13885"/>
    <cellStyle name="Percent 2 7 2 3 2" xfId="23452"/>
    <cellStyle name="Percent 2 7 2 3 2 2" xfId="42071"/>
    <cellStyle name="Percent 2 7 2 3 3" xfId="27737"/>
    <cellStyle name="Percent 2 7 2 3 3 2" xfId="46351"/>
    <cellStyle name="Percent 2 7 2 3 4" xfId="32021"/>
    <cellStyle name="Percent 2 7 2 3 4 2" xfId="50635"/>
    <cellStyle name="Percent 2 7 2 3 5" xfId="36421"/>
    <cellStyle name="Percent 2 7 2 4" xfId="20585"/>
    <cellStyle name="Percent 2 7 2 4 2" xfId="39209"/>
    <cellStyle name="Percent 2 7 3" xfId="3779"/>
    <cellStyle name="Percent 2 7 3 2" xfId="3780"/>
    <cellStyle name="Percent 2 7 3 2 2" xfId="13888"/>
    <cellStyle name="Percent 2 7 3 2 2 2" xfId="23455"/>
    <cellStyle name="Percent 2 7 3 2 2 2 2" xfId="42074"/>
    <cellStyle name="Percent 2 7 3 2 2 3" xfId="27740"/>
    <cellStyle name="Percent 2 7 3 2 2 3 2" xfId="46354"/>
    <cellStyle name="Percent 2 7 3 2 2 4" xfId="32024"/>
    <cellStyle name="Percent 2 7 3 2 2 4 2" xfId="50638"/>
    <cellStyle name="Percent 2 7 3 2 2 5" xfId="36424"/>
    <cellStyle name="Percent 2 7 3 2 3" xfId="20588"/>
    <cellStyle name="Percent 2 7 3 2 3 2" xfId="39212"/>
    <cellStyle name="Percent 2 7 3 3" xfId="13887"/>
    <cellStyle name="Percent 2 7 3 3 2" xfId="23454"/>
    <cellStyle name="Percent 2 7 3 3 2 2" xfId="42073"/>
    <cellStyle name="Percent 2 7 3 3 3" xfId="27739"/>
    <cellStyle name="Percent 2 7 3 3 3 2" xfId="46353"/>
    <cellStyle name="Percent 2 7 3 3 4" xfId="32023"/>
    <cellStyle name="Percent 2 7 3 3 4 2" xfId="50637"/>
    <cellStyle name="Percent 2 7 3 3 5" xfId="36423"/>
    <cellStyle name="Percent 2 7 3 4" xfId="20587"/>
    <cellStyle name="Percent 2 7 3 4 2" xfId="39211"/>
    <cellStyle name="Percent 2 7 4" xfId="3781"/>
    <cellStyle name="Percent 2 7 4 2" xfId="3782"/>
    <cellStyle name="Percent 2 7 4 2 2" xfId="13890"/>
    <cellStyle name="Percent 2 7 4 2 2 2" xfId="23457"/>
    <cellStyle name="Percent 2 7 4 2 2 2 2" xfId="42076"/>
    <cellStyle name="Percent 2 7 4 2 2 3" xfId="27742"/>
    <cellStyle name="Percent 2 7 4 2 2 3 2" xfId="46356"/>
    <cellStyle name="Percent 2 7 4 2 2 4" xfId="32026"/>
    <cellStyle name="Percent 2 7 4 2 2 4 2" xfId="50640"/>
    <cellStyle name="Percent 2 7 4 2 2 5" xfId="36426"/>
    <cellStyle name="Percent 2 7 4 2 3" xfId="20590"/>
    <cellStyle name="Percent 2 7 4 2 3 2" xfId="39214"/>
    <cellStyle name="Percent 2 7 4 3" xfId="13889"/>
    <cellStyle name="Percent 2 7 4 3 2" xfId="23456"/>
    <cellStyle name="Percent 2 7 4 3 2 2" xfId="42075"/>
    <cellStyle name="Percent 2 7 4 3 3" xfId="27741"/>
    <cellStyle name="Percent 2 7 4 3 3 2" xfId="46355"/>
    <cellStyle name="Percent 2 7 4 3 4" xfId="32025"/>
    <cellStyle name="Percent 2 7 4 3 4 2" xfId="50639"/>
    <cellStyle name="Percent 2 7 4 3 5" xfId="36425"/>
    <cellStyle name="Percent 2 7 4 4" xfId="20589"/>
    <cellStyle name="Percent 2 7 4 4 2" xfId="39213"/>
    <cellStyle name="Percent 2 7 5" xfId="3783"/>
    <cellStyle name="Percent 2 7 5 2" xfId="3784"/>
    <cellStyle name="Percent 2 7 5 2 2" xfId="13892"/>
    <cellStyle name="Percent 2 7 5 2 2 2" xfId="23459"/>
    <cellStyle name="Percent 2 7 5 2 2 2 2" xfId="42078"/>
    <cellStyle name="Percent 2 7 5 2 2 3" xfId="27744"/>
    <cellStyle name="Percent 2 7 5 2 2 3 2" xfId="46358"/>
    <cellStyle name="Percent 2 7 5 2 2 4" xfId="32028"/>
    <cellStyle name="Percent 2 7 5 2 2 4 2" xfId="50642"/>
    <cellStyle name="Percent 2 7 5 2 2 5" xfId="36428"/>
    <cellStyle name="Percent 2 7 5 2 3" xfId="20592"/>
    <cellStyle name="Percent 2 7 5 2 3 2" xfId="39216"/>
    <cellStyle name="Percent 2 7 5 3" xfId="13891"/>
    <cellStyle name="Percent 2 7 5 3 2" xfId="23458"/>
    <cellStyle name="Percent 2 7 5 3 2 2" xfId="42077"/>
    <cellStyle name="Percent 2 7 5 3 3" xfId="27743"/>
    <cellStyle name="Percent 2 7 5 3 3 2" xfId="46357"/>
    <cellStyle name="Percent 2 7 5 3 4" xfId="32027"/>
    <cellStyle name="Percent 2 7 5 3 4 2" xfId="50641"/>
    <cellStyle name="Percent 2 7 5 3 5" xfId="36427"/>
    <cellStyle name="Percent 2 7 5 4" xfId="20591"/>
    <cellStyle name="Percent 2 7 5 4 2" xfId="39215"/>
    <cellStyle name="Percent 2 7 6" xfId="3785"/>
    <cellStyle name="Percent 2 7 6 2" xfId="13893"/>
    <cellStyle name="Percent 2 7 6 2 2" xfId="23460"/>
    <cellStyle name="Percent 2 7 6 2 2 2" xfId="42079"/>
    <cellStyle name="Percent 2 7 6 2 3" xfId="27745"/>
    <cellStyle name="Percent 2 7 6 2 3 2" xfId="46359"/>
    <cellStyle name="Percent 2 7 6 2 4" xfId="32029"/>
    <cellStyle name="Percent 2 7 6 2 4 2" xfId="50643"/>
    <cellStyle name="Percent 2 7 6 2 5" xfId="36429"/>
    <cellStyle name="Percent 2 7 6 3" xfId="20593"/>
    <cellStyle name="Percent 2 7 6 3 2" xfId="39217"/>
    <cellStyle name="Percent 2 7 7" xfId="13884"/>
    <cellStyle name="Percent 2 7 7 2" xfId="23451"/>
    <cellStyle name="Percent 2 7 7 2 2" xfId="42070"/>
    <cellStyle name="Percent 2 7 7 3" xfId="27736"/>
    <cellStyle name="Percent 2 7 7 3 2" xfId="46350"/>
    <cellStyle name="Percent 2 7 7 4" xfId="32020"/>
    <cellStyle name="Percent 2 7 7 4 2" xfId="50634"/>
    <cellStyle name="Percent 2 7 7 5" xfId="36420"/>
    <cellStyle name="Percent 2 7 8" xfId="20584"/>
    <cellStyle name="Percent 2 7 8 2" xfId="39208"/>
    <cellStyle name="Percent 2 8" xfId="3786"/>
    <cellStyle name="Percent 2 8 2" xfId="3787"/>
    <cellStyle name="Percent 2 8 2 2" xfId="13895"/>
    <cellStyle name="Percent 2 8 2 2 2" xfId="23462"/>
    <cellStyle name="Percent 2 8 2 2 2 2" xfId="42081"/>
    <cellStyle name="Percent 2 8 2 2 3" xfId="27747"/>
    <cellStyle name="Percent 2 8 2 2 3 2" xfId="46361"/>
    <cellStyle name="Percent 2 8 2 2 4" xfId="32031"/>
    <cellStyle name="Percent 2 8 2 2 4 2" xfId="50645"/>
    <cellStyle name="Percent 2 8 2 2 5" xfId="36431"/>
    <cellStyle name="Percent 2 8 2 3" xfId="20595"/>
    <cellStyle name="Percent 2 8 2 3 2" xfId="39219"/>
    <cellStyle name="Percent 2 8 3" xfId="13894"/>
    <cellStyle name="Percent 2 8 3 2" xfId="23461"/>
    <cellStyle name="Percent 2 8 3 2 2" xfId="42080"/>
    <cellStyle name="Percent 2 8 3 3" xfId="27746"/>
    <cellStyle name="Percent 2 8 3 3 2" xfId="46360"/>
    <cellStyle name="Percent 2 8 3 4" xfId="32030"/>
    <cellStyle name="Percent 2 8 3 4 2" xfId="50644"/>
    <cellStyle name="Percent 2 8 3 5" xfId="36430"/>
    <cellStyle name="Percent 2 8 4" xfId="20594"/>
    <cellStyle name="Percent 2 8 4 2" xfId="39218"/>
    <cellStyle name="Percent 2 9" xfId="3788"/>
    <cellStyle name="Percent 2 9 2" xfId="3789"/>
    <cellStyle name="Percent 2 9 2 2" xfId="13897"/>
    <cellStyle name="Percent 2 9 2 2 2" xfId="23464"/>
    <cellStyle name="Percent 2 9 2 2 2 2" xfId="42083"/>
    <cellStyle name="Percent 2 9 2 2 3" xfId="27749"/>
    <cellStyle name="Percent 2 9 2 2 3 2" xfId="46363"/>
    <cellStyle name="Percent 2 9 2 2 4" xfId="32033"/>
    <cellStyle name="Percent 2 9 2 2 4 2" xfId="50647"/>
    <cellStyle name="Percent 2 9 2 2 5" xfId="36433"/>
    <cellStyle name="Percent 2 9 2 3" xfId="20597"/>
    <cellStyle name="Percent 2 9 2 3 2" xfId="39221"/>
    <cellStyle name="Percent 2 9 3" xfId="13896"/>
    <cellStyle name="Percent 2 9 3 2" xfId="23463"/>
    <cellStyle name="Percent 2 9 3 2 2" xfId="42082"/>
    <cellStyle name="Percent 2 9 3 3" xfId="27748"/>
    <cellStyle name="Percent 2 9 3 3 2" xfId="46362"/>
    <cellStyle name="Percent 2 9 3 4" xfId="32032"/>
    <cellStyle name="Percent 2 9 3 4 2" xfId="50646"/>
    <cellStyle name="Percent 2 9 3 5" xfId="36432"/>
    <cellStyle name="Percent 2 9 4" xfId="20596"/>
    <cellStyle name="Percent 2 9 4 2" xfId="39220"/>
    <cellStyle name="Percent 3" xfId="8"/>
    <cellStyle name="Percent 3 10" xfId="3790"/>
    <cellStyle name="Percent 3 10 2" xfId="3791"/>
    <cellStyle name="Percent 3 10 2 2" xfId="13900"/>
    <cellStyle name="Percent 3 10 2 2 2" xfId="23467"/>
    <cellStyle name="Percent 3 10 2 2 2 2" xfId="42086"/>
    <cellStyle name="Percent 3 10 2 2 3" xfId="27752"/>
    <cellStyle name="Percent 3 10 2 2 3 2" xfId="46366"/>
    <cellStyle name="Percent 3 10 2 2 4" xfId="32036"/>
    <cellStyle name="Percent 3 10 2 2 4 2" xfId="50650"/>
    <cellStyle name="Percent 3 10 2 2 5" xfId="36436"/>
    <cellStyle name="Percent 3 10 2 3" xfId="20600"/>
    <cellStyle name="Percent 3 10 2 3 2" xfId="39224"/>
    <cellStyle name="Percent 3 10 3" xfId="13899"/>
    <cellStyle name="Percent 3 10 3 2" xfId="23466"/>
    <cellStyle name="Percent 3 10 3 2 2" xfId="42085"/>
    <cellStyle name="Percent 3 10 3 3" xfId="27751"/>
    <cellStyle name="Percent 3 10 3 3 2" xfId="46365"/>
    <cellStyle name="Percent 3 10 3 4" xfId="32035"/>
    <cellStyle name="Percent 3 10 3 4 2" xfId="50649"/>
    <cellStyle name="Percent 3 10 3 5" xfId="36435"/>
    <cellStyle name="Percent 3 10 4" xfId="20599"/>
    <cellStyle name="Percent 3 10 4 2" xfId="39223"/>
    <cellStyle name="Percent 3 11" xfId="3792"/>
    <cellStyle name="Percent 3 11 2" xfId="3793"/>
    <cellStyle name="Percent 3 11 2 2" xfId="13902"/>
    <cellStyle name="Percent 3 11 2 2 2" xfId="23469"/>
    <cellStyle name="Percent 3 11 2 2 2 2" xfId="42088"/>
    <cellStyle name="Percent 3 11 2 2 3" xfId="27754"/>
    <cellStyle name="Percent 3 11 2 2 3 2" xfId="46368"/>
    <cellStyle name="Percent 3 11 2 2 4" xfId="32038"/>
    <cellStyle name="Percent 3 11 2 2 4 2" xfId="50652"/>
    <cellStyle name="Percent 3 11 2 2 5" xfId="36438"/>
    <cellStyle name="Percent 3 11 2 3" xfId="20602"/>
    <cellStyle name="Percent 3 11 2 3 2" xfId="39226"/>
    <cellStyle name="Percent 3 11 3" xfId="13901"/>
    <cellStyle name="Percent 3 11 3 2" xfId="23468"/>
    <cellStyle name="Percent 3 11 3 2 2" xfId="42087"/>
    <cellStyle name="Percent 3 11 3 3" xfId="27753"/>
    <cellStyle name="Percent 3 11 3 3 2" xfId="46367"/>
    <cellStyle name="Percent 3 11 3 4" xfId="32037"/>
    <cellStyle name="Percent 3 11 3 4 2" xfId="50651"/>
    <cellStyle name="Percent 3 11 3 5" xfId="36437"/>
    <cellStyle name="Percent 3 11 4" xfId="20601"/>
    <cellStyle name="Percent 3 11 4 2" xfId="39225"/>
    <cellStyle name="Percent 3 12" xfId="3794"/>
    <cellStyle name="Percent 3 12 2" xfId="3795"/>
    <cellStyle name="Percent 3 12 2 2" xfId="13904"/>
    <cellStyle name="Percent 3 12 2 2 2" xfId="23471"/>
    <cellStyle name="Percent 3 12 2 2 2 2" xfId="42090"/>
    <cellStyle name="Percent 3 12 2 2 3" xfId="27756"/>
    <cellStyle name="Percent 3 12 2 2 3 2" xfId="46370"/>
    <cellStyle name="Percent 3 12 2 2 4" xfId="32040"/>
    <cellStyle name="Percent 3 12 2 2 4 2" xfId="50654"/>
    <cellStyle name="Percent 3 12 2 2 5" xfId="36440"/>
    <cellStyle name="Percent 3 12 2 3" xfId="20604"/>
    <cellStyle name="Percent 3 12 2 3 2" xfId="39228"/>
    <cellStyle name="Percent 3 12 3" xfId="13903"/>
    <cellStyle name="Percent 3 12 3 2" xfId="23470"/>
    <cellStyle name="Percent 3 12 3 2 2" xfId="42089"/>
    <cellStyle name="Percent 3 12 3 3" xfId="27755"/>
    <cellStyle name="Percent 3 12 3 3 2" xfId="46369"/>
    <cellStyle name="Percent 3 12 3 4" xfId="32039"/>
    <cellStyle name="Percent 3 12 3 4 2" xfId="50653"/>
    <cellStyle name="Percent 3 12 3 5" xfId="36439"/>
    <cellStyle name="Percent 3 12 4" xfId="20603"/>
    <cellStyle name="Percent 3 12 4 2" xfId="39227"/>
    <cellStyle name="Percent 3 13" xfId="3796"/>
    <cellStyle name="Percent 3 13 2" xfId="3797"/>
    <cellStyle name="Percent 3 13 2 2" xfId="13906"/>
    <cellStyle name="Percent 3 13 2 2 2" xfId="23473"/>
    <cellStyle name="Percent 3 13 2 2 2 2" xfId="42092"/>
    <cellStyle name="Percent 3 13 2 2 3" xfId="27758"/>
    <cellStyle name="Percent 3 13 2 2 3 2" xfId="46372"/>
    <cellStyle name="Percent 3 13 2 2 4" xfId="32042"/>
    <cellStyle name="Percent 3 13 2 2 4 2" xfId="50656"/>
    <cellStyle name="Percent 3 13 2 2 5" xfId="36442"/>
    <cellStyle name="Percent 3 13 2 3" xfId="20606"/>
    <cellStyle name="Percent 3 13 2 3 2" xfId="39230"/>
    <cellStyle name="Percent 3 13 3" xfId="13905"/>
    <cellStyle name="Percent 3 13 3 2" xfId="23472"/>
    <cellStyle name="Percent 3 13 3 2 2" xfId="42091"/>
    <cellStyle name="Percent 3 13 3 3" xfId="27757"/>
    <cellStyle name="Percent 3 13 3 3 2" xfId="46371"/>
    <cellStyle name="Percent 3 13 3 4" xfId="32041"/>
    <cellStyle name="Percent 3 13 3 4 2" xfId="50655"/>
    <cellStyle name="Percent 3 13 3 5" xfId="36441"/>
    <cellStyle name="Percent 3 13 4" xfId="20605"/>
    <cellStyle name="Percent 3 13 4 2" xfId="39229"/>
    <cellStyle name="Percent 3 14" xfId="3798"/>
    <cellStyle name="Percent 3 14 2" xfId="13907"/>
    <cellStyle name="Percent 3 14 2 2" xfId="23474"/>
    <cellStyle name="Percent 3 14 2 2 2" xfId="42093"/>
    <cellStyle name="Percent 3 14 2 3" xfId="27759"/>
    <cellStyle name="Percent 3 14 2 3 2" xfId="46373"/>
    <cellStyle name="Percent 3 14 2 4" xfId="32043"/>
    <cellStyle name="Percent 3 14 2 4 2" xfId="50657"/>
    <cellStyle name="Percent 3 14 2 5" xfId="36443"/>
    <cellStyle name="Percent 3 14 3" xfId="20607"/>
    <cellStyle name="Percent 3 14 3 2" xfId="39231"/>
    <cellStyle name="Percent 3 15" xfId="3799"/>
    <cellStyle name="Percent 3 16" xfId="3800"/>
    <cellStyle name="Percent 3 16 2" xfId="13898"/>
    <cellStyle name="Percent 3 16 2 2" xfId="23465"/>
    <cellStyle name="Percent 3 16 2 2 2" xfId="42084"/>
    <cellStyle name="Percent 3 16 2 3" xfId="27750"/>
    <cellStyle name="Percent 3 16 2 3 2" xfId="46364"/>
    <cellStyle name="Percent 3 16 2 4" xfId="32034"/>
    <cellStyle name="Percent 3 16 2 4 2" xfId="50648"/>
    <cellStyle name="Percent 3 16 2 5" xfId="36434"/>
    <cellStyle name="Percent 3 16 3" xfId="20598"/>
    <cellStyle name="Percent 3 16 3 2" xfId="39222"/>
    <cellStyle name="Percent 3 17" xfId="12724"/>
    <cellStyle name="Percent 3 17 2" xfId="20902"/>
    <cellStyle name="Percent 3 17 2 2" xfId="39521"/>
    <cellStyle name="Percent 3 17 3" xfId="25187"/>
    <cellStyle name="Percent 3 17 3 2" xfId="43801"/>
    <cellStyle name="Percent 3 17 4" xfId="29471"/>
    <cellStyle name="Percent 3 17 4 2" xfId="48085"/>
    <cellStyle name="Percent 3 17 5" xfId="35266"/>
    <cellStyle name="Percent 3 18" xfId="18018"/>
    <cellStyle name="Percent 3 18 2" xfId="36642"/>
    <cellStyle name="Percent 3 2" xfId="78"/>
    <cellStyle name="Percent 3 2 10" xfId="3802"/>
    <cellStyle name="Percent 3 2 10 2" xfId="3803"/>
    <cellStyle name="Percent 3 2 10 2 2" xfId="13909"/>
    <cellStyle name="Percent 3 2 10 2 2 2" xfId="23476"/>
    <cellStyle name="Percent 3 2 10 2 2 2 2" xfId="42095"/>
    <cellStyle name="Percent 3 2 10 2 2 3" xfId="27761"/>
    <cellStyle name="Percent 3 2 10 2 2 3 2" xfId="46375"/>
    <cellStyle name="Percent 3 2 10 2 2 4" xfId="32045"/>
    <cellStyle name="Percent 3 2 10 2 2 4 2" xfId="50659"/>
    <cellStyle name="Percent 3 2 10 2 2 5" xfId="36445"/>
    <cellStyle name="Percent 3 2 10 2 3" xfId="20609"/>
    <cellStyle name="Percent 3 2 10 2 3 2" xfId="39233"/>
    <cellStyle name="Percent 3 2 10 3" xfId="13908"/>
    <cellStyle name="Percent 3 2 10 3 2" xfId="23475"/>
    <cellStyle name="Percent 3 2 10 3 2 2" xfId="42094"/>
    <cellStyle name="Percent 3 2 10 3 3" xfId="27760"/>
    <cellStyle name="Percent 3 2 10 3 3 2" xfId="46374"/>
    <cellStyle name="Percent 3 2 10 3 4" xfId="32044"/>
    <cellStyle name="Percent 3 2 10 3 4 2" xfId="50658"/>
    <cellStyle name="Percent 3 2 10 3 5" xfId="36444"/>
    <cellStyle name="Percent 3 2 10 4" xfId="20608"/>
    <cellStyle name="Percent 3 2 10 4 2" xfId="39232"/>
    <cellStyle name="Percent 3 2 11" xfId="3804"/>
    <cellStyle name="Percent 3 2 11 2" xfId="3805"/>
    <cellStyle name="Percent 3 2 11 2 2" xfId="13911"/>
    <cellStyle name="Percent 3 2 11 2 2 2" xfId="23478"/>
    <cellStyle name="Percent 3 2 11 2 2 2 2" xfId="42097"/>
    <cellStyle name="Percent 3 2 11 2 2 3" xfId="27763"/>
    <cellStyle name="Percent 3 2 11 2 2 3 2" xfId="46377"/>
    <cellStyle name="Percent 3 2 11 2 2 4" xfId="32047"/>
    <cellStyle name="Percent 3 2 11 2 2 4 2" xfId="50661"/>
    <cellStyle name="Percent 3 2 11 2 2 5" xfId="36447"/>
    <cellStyle name="Percent 3 2 11 2 3" xfId="20611"/>
    <cellStyle name="Percent 3 2 11 2 3 2" xfId="39235"/>
    <cellStyle name="Percent 3 2 11 3" xfId="13910"/>
    <cellStyle name="Percent 3 2 11 3 2" xfId="23477"/>
    <cellStyle name="Percent 3 2 11 3 2 2" xfId="42096"/>
    <cellStyle name="Percent 3 2 11 3 3" xfId="27762"/>
    <cellStyle name="Percent 3 2 11 3 3 2" xfId="46376"/>
    <cellStyle name="Percent 3 2 11 3 4" xfId="32046"/>
    <cellStyle name="Percent 3 2 11 3 4 2" xfId="50660"/>
    <cellStyle name="Percent 3 2 11 3 5" xfId="36446"/>
    <cellStyle name="Percent 3 2 11 4" xfId="20610"/>
    <cellStyle name="Percent 3 2 11 4 2" xfId="39234"/>
    <cellStyle name="Percent 3 2 12" xfId="3806"/>
    <cellStyle name="Percent 3 2 12 2" xfId="3807"/>
    <cellStyle name="Percent 3 2 12 2 2" xfId="13913"/>
    <cellStyle name="Percent 3 2 12 2 2 2" xfId="23480"/>
    <cellStyle name="Percent 3 2 12 2 2 2 2" xfId="42099"/>
    <cellStyle name="Percent 3 2 12 2 2 3" xfId="27765"/>
    <cellStyle name="Percent 3 2 12 2 2 3 2" xfId="46379"/>
    <cellStyle name="Percent 3 2 12 2 2 4" xfId="32049"/>
    <cellStyle name="Percent 3 2 12 2 2 4 2" xfId="50663"/>
    <cellStyle name="Percent 3 2 12 2 2 5" xfId="36449"/>
    <cellStyle name="Percent 3 2 12 2 3" xfId="20613"/>
    <cellStyle name="Percent 3 2 12 2 3 2" xfId="39237"/>
    <cellStyle name="Percent 3 2 12 3" xfId="13912"/>
    <cellStyle name="Percent 3 2 12 3 2" xfId="23479"/>
    <cellStyle name="Percent 3 2 12 3 2 2" xfId="42098"/>
    <cellStyle name="Percent 3 2 12 3 3" xfId="27764"/>
    <cellStyle name="Percent 3 2 12 3 3 2" xfId="46378"/>
    <cellStyle name="Percent 3 2 12 3 4" xfId="32048"/>
    <cellStyle name="Percent 3 2 12 3 4 2" xfId="50662"/>
    <cellStyle name="Percent 3 2 12 3 5" xfId="36448"/>
    <cellStyle name="Percent 3 2 12 4" xfId="20612"/>
    <cellStyle name="Percent 3 2 12 4 2" xfId="39236"/>
    <cellStyle name="Percent 3 2 13" xfId="3808"/>
    <cellStyle name="Percent 3 2 13 2" xfId="13914"/>
    <cellStyle name="Percent 3 2 13 2 2" xfId="23481"/>
    <cellStyle name="Percent 3 2 13 2 2 2" xfId="42100"/>
    <cellStyle name="Percent 3 2 13 2 3" xfId="27766"/>
    <cellStyle name="Percent 3 2 13 2 3 2" xfId="46380"/>
    <cellStyle name="Percent 3 2 13 2 4" xfId="32050"/>
    <cellStyle name="Percent 3 2 13 2 4 2" xfId="50664"/>
    <cellStyle name="Percent 3 2 13 2 5" xfId="36450"/>
    <cellStyle name="Percent 3 2 13 3" xfId="20614"/>
    <cellStyle name="Percent 3 2 13 3 2" xfId="39238"/>
    <cellStyle name="Percent 3 2 14" xfId="3809"/>
    <cellStyle name="Percent 3 2 14 2" xfId="13915"/>
    <cellStyle name="Percent 3 2 14 2 2" xfId="23482"/>
    <cellStyle name="Percent 3 2 14 2 2 2" xfId="42101"/>
    <cellStyle name="Percent 3 2 14 2 3" xfId="27767"/>
    <cellStyle name="Percent 3 2 14 2 3 2" xfId="46381"/>
    <cellStyle name="Percent 3 2 14 2 4" xfId="32051"/>
    <cellStyle name="Percent 3 2 14 2 4 2" xfId="50665"/>
    <cellStyle name="Percent 3 2 14 2 5" xfId="36451"/>
    <cellStyle name="Percent 3 2 14 3" xfId="20615"/>
    <cellStyle name="Percent 3 2 14 3 2" xfId="39239"/>
    <cellStyle name="Percent 3 2 15" xfId="3801"/>
    <cellStyle name="Percent 3 2 2" xfId="121"/>
    <cellStyle name="Percent 3 2 2 2" xfId="179"/>
    <cellStyle name="Percent 3 2 2 2 2" xfId="244"/>
    <cellStyle name="Percent 3 2 2 2 2 2" xfId="390"/>
    <cellStyle name="Percent 3 2 2 2 2 2 2" xfId="3813"/>
    <cellStyle name="Percent 3 2 2 2 2 3" xfId="3812"/>
    <cellStyle name="Percent 3 2 2 2 2 3 2" xfId="23485"/>
    <cellStyle name="Percent 3 2 2 2 2 3 2 2" xfId="42104"/>
    <cellStyle name="Percent 3 2 2 2 2 3 3" xfId="27770"/>
    <cellStyle name="Percent 3 2 2 2 2 3 3 2" xfId="46384"/>
    <cellStyle name="Percent 3 2 2 2 2 3 4" xfId="32054"/>
    <cellStyle name="Percent 3 2 2 2 2 3 4 2" xfId="50668"/>
    <cellStyle name="Percent 3 2 2 2 2 3 5" xfId="13918"/>
    <cellStyle name="Percent 3 2 2 2 2 3 6" xfId="36454"/>
    <cellStyle name="Percent 3 2 2 2 2 4" xfId="20618"/>
    <cellStyle name="Percent 3 2 2 2 2 4 2" xfId="39242"/>
    <cellStyle name="Percent 3 2 2 2 3" xfId="356"/>
    <cellStyle name="Percent 3 2 2 2 3 2" xfId="3814"/>
    <cellStyle name="Percent 3 2 2 2 4" xfId="3811"/>
    <cellStyle name="Percent 3 2 2 2 4 2" xfId="23484"/>
    <cellStyle name="Percent 3 2 2 2 4 2 2" xfId="42103"/>
    <cellStyle name="Percent 3 2 2 2 4 3" xfId="27769"/>
    <cellStyle name="Percent 3 2 2 2 4 3 2" xfId="46383"/>
    <cellStyle name="Percent 3 2 2 2 4 4" xfId="32053"/>
    <cellStyle name="Percent 3 2 2 2 4 4 2" xfId="50667"/>
    <cellStyle name="Percent 3 2 2 2 4 5" xfId="13917"/>
    <cellStyle name="Percent 3 2 2 2 4 6" xfId="36453"/>
    <cellStyle name="Percent 3 2 2 2 5" xfId="20617"/>
    <cellStyle name="Percent 3 2 2 2 5 2" xfId="39241"/>
    <cellStyle name="Percent 3 2 2 3" xfId="235"/>
    <cellStyle name="Percent 3 2 2 3 2" xfId="357"/>
    <cellStyle name="Percent 3 2 2 3 2 2" xfId="3816"/>
    <cellStyle name="Percent 3 2 2 3 2 2 2" xfId="23487"/>
    <cellStyle name="Percent 3 2 2 3 2 2 2 2" xfId="42106"/>
    <cellStyle name="Percent 3 2 2 3 2 2 3" xfId="27772"/>
    <cellStyle name="Percent 3 2 2 3 2 2 3 2" xfId="46386"/>
    <cellStyle name="Percent 3 2 2 3 2 2 4" xfId="32056"/>
    <cellStyle name="Percent 3 2 2 3 2 2 4 2" xfId="50670"/>
    <cellStyle name="Percent 3 2 2 3 2 2 5" xfId="13920"/>
    <cellStyle name="Percent 3 2 2 3 2 2 6" xfId="36456"/>
    <cellStyle name="Percent 3 2 2 3 2 3" xfId="20620"/>
    <cellStyle name="Percent 3 2 2 3 2 3 2" xfId="39244"/>
    <cellStyle name="Percent 3 2 2 3 3" xfId="3815"/>
    <cellStyle name="Percent 3 2 2 3 3 2" xfId="23486"/>
    <cellStyle name="Percent 3 2 2 3 3 2 2" xfId="42105"/>
    <cellStyle name="Percent 3 2 2 3 3 3" xfId="27771"/>
    <cellStyle name="Percent 3 2 2 3 3 3 2" xfId="46385"/>
    <cellStyle name="Percent 3 2 2 3 3 4" xfId="32055"/>
    <cellStyle name="Percent 3 2 2 3 3 4 2" xfId="50669"/>
    <cellStyle name="Percent 3 2 2 3 3 5" xfId="13919"/>
    <cellStyle name="Percent 3 2 2 3 3 6" xfId="36455"/>
    <cellStyle name="Percent 3 2 2 3 4" xfId="20619"/>
    <cellStyle name="Percent 3 2 2 3 4 2" xfId="39243"/>
    <cellStyle name="Percent 3 2 2 4" xfId="355"/>
    <cellStyle name="Percent 3 2 2 4 2" xfId="3818"/>
    <cellStyle name="Percent 3 2 2 4 2 2" xfId="13922"/>
    <cellStyle name="Percent 3 2 2 4 2 2 2" xfId="23489"/>
    <cellStyle name="Percent 3 2 2 4 2 2 2 2" xfId="42108"/>
    <cellStyle name="Percent 3 2 2 4 2 2 3" xfId="27774"/>
    <cellStyle name="Percent 3 2 2 4 2 2 3 2" xfId="46388"/>
    <cellStyle name="Percent 3 2 2 4 2 2 4" xfId="32058"/>
    <cellStyle name="Percent 3 2 2 4 2 2 4 2" xfId="50672"/>
    <cellStyle name="Percent 3 2 2 4 2 2 5" xfId="36458"/>
    <cellStyle name="Percent 3 2 2 4 2 3" xfId="20622"/>
    <cellStyle name="Percent 3 2 2 4 2 3 2" xfId="39246"/>
    <cellStyle name="Percent 3 2 2 4 3" xfId="3817"/>
    <cellStyle name="Percent 3 2 2 4 3 2" xfId="23488"/>
    <cellStyle name="Percent 3 2 2 4 3 2 2" xfId="42107"/>
    <cellStyle name="Percent 3 2 2 4 3 3" xfId="27773"/>
    <cellStyle name="Percent 3 2 2 4 3 3 2" xfId="46387"/>
    <cellStyle name="Percent 3 2 2 4 3 4" xfId="32057"/>
    <cellStyle name="Percent 3 2 2 4 3 4 2" xfId="50671"/>
    <cellStyle name="Percent 3 2 2 4 3 5" xfId="13921"/>
    <cellStyle name="Percent 3 2 2 4 3 6" xfId="36457"/>
    <cellStyle name="Percent 3 2 2 4 4" xfId="20621"/>
    <cellStyle name="Percent 3 2 2 4 4 2" xfId="39245"/>
    <cellStyle name="Percent 3 2 2 5" xfId="3819"/>
    <cellStyle name="Percent 3 2 2 5 2" xfId="3820"/>
    <cellStyle name="Percent 3 2 2 5 2 2" xfId="13924"/>
    <cellStyle name="Percent 3 2 2 5 2 2 2" xfId="23491"/>
    <cellStyle name="Percent 3 2 2 5 2 2 2 2" xfId="42110"/>
    <cellStyle name="Percent 3 2 2 5 2 2 3" xfId="27776"/>
    <cellStyle name="Percent 3 2 2 5 2 2 3 2" xfId="46390"/>
    <cellStyle name="Percent 3 2 2 5 2 2 4" xfId="32060"/>
    <cellStyle name="Percent 3 2 2 5 2 2 4 2" xfId="50674"/>
    <cellStyle name="Percent 3 2 2 5 2 2 5" xfId="36460"/>
    <cellStyle name="Percent 3 2 2 5 2 3" xfId="20624"/>
    <cellStyle name="Percent 3 2 2 5 2 3 2" xfId="39248"/>
    <cellStyle name="Percent 3 2 2 5 3" xfId="13923"/>
    <cellStyle name="Percent 3 2 2 5 3 2" xfId="23490"/>
    <cellStyle name="Percent 3 2 2 5 3 2 2" xfId="42109"/>
    <cellStyle name="Percent 3 2 2 5 3 3" xfId="27775"/>
    <cellStyle name="Percent 3 2 2 5 3 3 2" xfId="46389"/>
    <cellStyle name="Percent 3 2 2 5 3 4" xfId="32059"/>
    <cellStyle name="Percent 3 2 2 5 3 4 2" xfId="50673"/>
    <cellStyle name="Percent 3 2 2 5 3 5" xfId="36459"/>
    <cellStyle name="Percent 3 2 2 5 4" xfId="20623"/>
    <cellStyle name="Percent 3 2 2 5 4 2" xfId="39247"/>
    <cellStyle name="Percent 3 2 2 6" xfId="3821"/>
    <cellStyle name="Percent 3 2 2 6 2" xfId="13925"/>
    <cellStyle name="Percent 3 2 2 6 2 2" xfId="23492"/>
    <cellStyle name="Percent 3 2 2 6 2 2 2" xfId="42111"/>
    <cellStyle name="Percent 3 2 2 6 2 3" xfId="27777"/>
    <cellStyle name="Percent 3 2 2 6 2 3 2" xfId="46391"/>
    <cellStyle name="Percent 3 2 2 6 2 4" xfId="32061"/>
    <cellStyle name="Percent 3 2 2 6 2 4 2" xfId="50675"/>
    <cellStyle name="Percent 3 2 2 6 2 5" xfId="36461"/>
    <cellStyle name="Percent 3 2 2 6 3" xfId="20625"/>
    <cellStyle name="Percent 3 2 2 6 3 2" xfId="39249"/>
    <cellStyle name="Percent 3 2 2 7" xfId="3810"/>
    <cellStyle name="Percent 3 2 2 7 2" xfId="23483"/>
    <cellStyle name="Percent 3 2 2 7 2 2" xfId="42102"/>
    <cellStyle name="Percent 3 2 2 7 3" xfId="27768"/>
    <cellStyle name="Percent 3 2 2 7 3 2" xfId="46382"/>
    <cellStyle name="Percent 3 2 2 7 4" xfId="32052"/>
    <cellStyle name="Percent 3 2 2 7 4 2" xfId="50666"/>
    <cellStyle name="Percent 3 2 2 7 5" xfId="13916"/>
    <cellStyle name="Percent 3 2 2 7 6" xfId="36452"/>
    <cellStyle name="Percent 3 2 2 8" xfId="20616"/>
    <cellStyle name="Percent 3 2 2 8 2" xfId="39240"/>
    <cellStyle name="Percent 3 2 3" xfId="137"/>
    <cellStyle name="Percent 3 2 3 2" xfId="190"/>
    <cellStyle name="Percent 3 2 3 2 2" xfId="255"/>
    <cellStyle name="Percent 3 2 3 2 2 2" xfId="391"/>
    <cellStyle name="Percent 3 2 3 2 2 2 2" xfId="3825"/>
    <cellStyle name="Percent 3 2 3 2 2 3" xfId="3824"/>
    <cellStyle name="Percent 3 2 3 2 2 3 2" xfId="23495"/>
    <cellStyle name="Percent 3 2 3 2 2 3 2 2" xfId="42114"/>
    <cellStyle name="Percent 3 2 3 2 2 3 3" xfId="27780"/>
    <cellStyle name="Percent 3 2 3 2 2 3 3 2" xfId="46394"/>
    <cellStyle name="Percent 3 2 3 2 2 3 4" xfId="32064"/>
    <cellStyle name="Percent 3 2 3 2 2 3 4 2" xfId="50678"/>
    <cellStyle name="Percent 3 2 3 2 2 3 5" xfId="13928"/>
    <cellStyle name="Percent 3 2 3 2 2 3 6" xfId="36464"/>
    <cellStyle name="Percent 3 2 3 2 2 4" xfId="20628"/>
    <cellStyle name="Percent 3 2 3 2 2 4 2" xfId="39252"/>
    <cellStyle name="Percent 3 2 3 2 3" xfId="359"/>
    <cellStyle name="Percent 3 2 3 2 3 2" xfId="3826"/>
    <cellStyle name="Percent 3 2 3 2 4" xfId="3823"/>
    <cellStyle name="Percent 3 2 3 2 4 2" xfId="23494"/>
    <cellStyle name="Percent 3 2 3 2 4 2 2" xfId="42113"/>
    <cellStyle name="Percent 3 2 3 2 4 3" xfId="27779"/>
    <cellStyle name="Percent 3 2 3 2 4 3 2" xfId="46393"/>
    <cellStyle name="Percent 3 2 3 2 4 4" xfId="32063"/>
    <cellStyle name="Percent 3 2 3 2 4 4 2" xfId="50677"/>
    <cellStyle name="Percent 3 2 3 2 4 5" xfId="13927"/>
    <cellStyle name="Percent 3 2 3 2 4 6" xfId="36463"/>
    <cellStyle name="Percent 3 2 3 2 5" xfId="20627"/>
    <cellStyle name="Percent 3 2 3 2 5 2" xfId="39251"/>
    <cellStyle name="Percent 3 2 3 3" xfId="236"/>
    <cellStyle name="Percent 3 2 3 3 2" xfId="360"/>
    <cellStyle name="Percent 3 2 3 3 2 2" xfId="3828"/>
    <cellStyle name="Percent 3 2 3 3 2 2 2" xfId="23497"/>
    <cellStyle name="Percent 3 2 3 3 2 2 2 2" xfId="42116"/>
    <cellStyle name="Percent 3 2 3 3 2 2 3" xfId="27782"/>
    <cellStyle name="Percent 3 2 3 3 2 2 3 2" xfId="46396"/>
    <cellStyle name="Percent 3 2 3 3 2 2 4" xfId="32066"/>
    <cellStyle name="Percent 3 2 3 3 2 2 4 2" xfId="50680"/>
    <cellStyle name="Percent 3 2 3 3 2 2 5" xfId="13930"/>
    <cellStyle name="Percent 3 2 3 3 2 2 6" xfId="36466"/>
    <cellStyle name="Percent 3 2 3 3 2 3" xfId="20630"/>
    <cellStyle name="Percent 3 2 3 3 2 3 2" xfId="39254"/>
    <cellStyle name="Percent 3 2 3 3 3" xfId="3827"/>
    <cellStyle name="Percent 3 2 3 3 3 2" xfId="23496"/>
    <cellStyle name="Percent 3 2 3 3 3 2 2" xfId="42115"/>
    <cellStyle name="Percent 3 2 3 3 3 3" xfId="27781"/>
    <cellStyle name="Percent 3 2 3 3 3 3 2" xfId="46395"/>
    <cellStyle name="Percent 3 2 3 3 3 4" xfId="32065"/>
    <cellStyle name="Percent 3 2 3 3 3 4 2" xfId="50679"/>
    <cellStyle name="Percent 3 2 3 3 3 5" xfId="13929"/>
    <cellStyle name="Percent 3 2 3 3 3 6" xfId="36465"/>
    <cellStyle name="Percent 3 2 3 3 4" xfId="20629"/>
    <cellStyle name="Percent 3 2 3 3 4 2" xfId="39253"/>
    <cellStyle name="Percent 3 2 3 4" xfId="358"/>
    <cellStyle name="Percent 3 2 3 4 2" xfId="3830"/>
    <cellStyle name="Percent 3 2 3 4 2 2" xfId="13932"/>
    <cellStyle name="Percent 3 2 3 4 2 2 2" xfId="23499"/>
    <cellStyle name="Percent 3 2 3 4 2 2 2 2" xfId="42118"/>
    <cellStyle name="Percent 3 2 3 4 2 2 3" xfId="27784"/>
    <cellStyle name="Percent 3 2 3 4 2 2 3 2" xfId="46398"/>
    <cellStyle name="Percent 3 2 3 4 2 2 4" xfId="32068"/>
    <cellStyle name="Percent 3 2 3 4 2 2 4 2" xfId="50682"/>
    <cellStyle name="Percent 3 2 3 4 2 2 5" xfId="36468"/>
    <cellStyle name="Percent 3 2 3 4 2 3" xfId="20632"/>
    <cellStyle name="Percent 3 2 3 4 2 3 2" xfId="39256"/>
    <cellStyle name="Percent 3 2 3 4 3" xfId="3829"/>
    <cellStyle name="Percent 3 2 3 4 3 2" xfId="23498"/>
    <cellStyle name="Percent 3 2 3 4 3 2 2" xfId="42117"/>
    <cellStyle name="Percent 3 2 3 4 3 3" xfId="27783"/>
    <cellStyle name="Percent 3 2 3 4 3 3 2" xfId="46397"/>
    <cellStyle name="Percent 3 2 3 4 3 4" xfId="32067"/>
    <cellStyle name="Percent 3 2 3 4 3 4 2" xfId="50681"/>
    <cellStyle name="Percent 3 2 3 4 3 5" xfId="13931"/>
    <cellStyle name="Percent 3 2 3 4 3 6" xfId="36467"/>
    <cellStyle name="Percent 3 2 3 4 4" xfId="20631"/>
    <cellStyle name="Percent 3 2 3 4 4 2" xfId="39255"/>
    <cellStyle name="Percent 3 2 3 5" xfId="3831"/>
    <cellStyle name="Percent 3 2 3 5 2" xfId="3832"/>
    <cellStyle name="Percent 3 2 3 5 2 2" xfId="13934"/>
    <cellStyle name="Percent 3 2 3 5 2 2 2" xfId="23501"/>
    <cellStyle name="Percent 3 2 3 5 2 2 2 2" xfId="42120"/>
    <cellStyle name="Percent 3 2 3 5 2 2 3" xfId="27786"/>
    <cellStyle name="Percent 3 2 3 5 2 2 3 2" xfId="46400"/>
    <cellStyle name="Percent 3 2 3 5 2 2 4" xfId="32070"/>
    <cellStyle name="Percent 3 2 3 5 2 2 4 2" xfId="50684"/>
    <cellStyle name="Percent 3 2 3 5 2 2 5" xfId="36470"/>
    <cellStyle name="Percent 3 2 3 5 2 3" xfId="20634"/>
    <cellStyle name="Percent 3 2 3 5 2 3 2" xfId="39258"/>
    <cellStyle name="Percent 3 2 3 5 3" xfId="13933"/>
    <cellStyle name="Percent 3 2 3 5 3 2" xfId="23500"/>
    <cellStyle name="Percent 3 2 3 5 3 2 2" xfId="42119"/>
    <cellStyle name="Percent 3 2 3 5 3 3" xfId="27785"/>
    <cellStyle name="Percent 3 2 3 5 3 3 2" xfId="46399"/>
    <cellStyle name="Percent 3 2 3 5 3 4" xfId="32069"/>
    <cellStyle name="Percent 3 2 3 5 3 4 2" xfId="50683"/>
    <cellStyle name="Percent 3 2 3 5 3 5" xfId="36469"/>
    <cellStyle name="Percent 3 2 3 5 4" xfId="20633"/>
    <cellStyle name="Percent 3 2 3 5 4 2" xfId="39257"/>
    <cellStyle name="Percent 3 2 3 6" xfId="3833"/>
    <cellStyle name="Percent 3 2 3 6 2" xfId="13935"/>
    <cellStyle name="Percent 3 2 3 6 2 2" xfId="23502"/>
    <cellStyle name="Percent 3 2 3 6 2 2 2" xfId="42121"/>
    <cellStyle name="Percent 3 2 3 6 2 3" xfId="27787"/>
    <cellStyle name="Percent 3 2 3 6 2 3 2" xfId="46401"/>
    <cellStyle name="Percent 3 2 3 6 2 4" xfId="32071"/>
    <cellStyle name="Percent 3 2 3 6 2 4 2" xfId="50685"/>
    <cellStyle name="Percent 3 2 3 6 2 5" xfId="36471"/>
    <cellStyle name="Percent 3 2 3 6 3" xfId="20635"/>
    <cellStyle name="Percent 3 2 3 6 3 2" xfId="39259"/>
    <cellStyle name="Percent 3 2 3 7" xfId="3822"/>
    <cellStyle name="Percent 3 2 3 7 2" xfId="23493"/>
    <cellStyle name="Percent 3 2 3 7 2 2" xfId="42112"/>
    <cellStyle name="Percent 3 2 3 7 3" xfId="27778"/>
    <cellStyle name="Percent 3 2 3 7 3 2" xfId="46392"/>
    <cellStyle name="Percent 3 2 3 7 4" xfId="32062"/>
    <cellStyle name="Percent 3 2 3 7 4 2" xfId="50676"/>
    <cellStyle name="Percent 3 2 3 7 5" xfId="13926"/>
    <cellStyle name="Percent 3 2 3 7 6" xfId="36462"/>
    <cellStyle name="Percent 3 2 3 8" xfId="20626"/>
    <cellStyle name="Percent 3 2 3 8 2" xfId="39250"/>
    <cellStyle name="Percent 3 2 4" xfId="150"/>
    <cellStyle name="Percent 3 2 4 2" xfId="237"/>
    <cellStyle name="Percent 3 2 4 2 2" xfId="362"/>
    <cellStyle name="Percent 3 2 4 2 2 2" xfId="3836"/>
    <cellStyle name="Percent 3 2 4 2 2 2 2" xfId="23505"/>
    <cellStyle name="Percent 3 2 4 2 2 2 2 2" xfId="42124"/>
    <cellStyle name="Percent 3 2 4 2 2 2 3" xfId="27790"/>
    <cellStyle name="Percent 3 2 4 2 2 2 3 2" xfId="46404"/>
    <cellStyle name="Percent 3 2 4 2 2 2 4" xfId="32074"/>
    <cellStyle name="Percent 3 2 4 2 2 2 4 2" xfId="50688"/>
    <cellStyle name="Percent 3 2 4 2 2 2 5" xfId="13938"/>
    <cellStyle name="Percent 3 2 4 2 2 2 6" xfId="36474"/>
    <cellStyle name="Percent 3 2 4 2 2 3" xfId="20638"/>
    <cellStyle name="Percent 3 2 4 2 2 3 2" xfId="39262"/>
    <cellStyle name="Percent 3 2 4 2 3" xfId="3835"/>
    <cellStyle name="Percent 3 2 4 2 3 2" xfId="23504"/>
    <cellStyle name="Percent 3 2 4 2 3 2 2" xfId="42123"/>
    <cellStyle name="Percent 3 2 4 2 3 3" xfId="27789"/>
    <cellStyle name="Percent 3 2 4 2 3 3 2" xfId="46403"/>
    <cellStyle name="Percent 3 2 4 2 3 4" xfId="32073"/>
    <cellStyle name="Percent 3 2 4 2 3 4 2" xfId="50687"/>
    <cellStyle name="Percent 3 2 4 2 3 5" xfId="13937"/>
    <cellStyle name="Percent 3 2 4 2 3 6" xfId="36473"/>
    <cellStyle name="Percent 3 2 4 2 4" xfId="20637"/>
    <cellStyle name="Percent 3 2 4 2 4 2" xfId="39261"/>
    <cellStyle name="Percent 3 2 4 3" xfId="361"/>
    <cellStyle name="Percent 3 2 4 3 2" xfId="3838"/>
    <cellStyle name="Percent 3 2 4 3 2 2" xfId="13940"/>
    <cellStyle name="Percent 3 2 4 3 2 2 2" xfId="23507"/>
    <cellStyle name="Percent 3 2 4 3 2 2 2 2" xfId="42126"/>
    <cellStyle name="Percent 3 2 4 3 2 2 3" xfId="27792"/>
    <cellStyle name="Percent 3 2 4 3 2 2 3 2" xfId="46406"/>
    <cellStyle name="Percent 3 2 4 3 2 2 4" xfId="32076"/>
    <cellStyle name="Percent 3 2 4 3 2 2 4 2" xfId="50690"/>
    <cellStyle name="Percent 3 2 4 3 2 2 5" xfId="36476"/>
    <cellStyle name="Percent 3 2 4 3 2 3" xfId="20640"/>
    <cellStyle name="Percent 3 2 4 3 2 3 2" xfId="39264"/>
    <cellStyle name="Percent 3 2 4 3 3" xfId="3837"/>
    <cellStyle name="Percent 3 2 4 3 3 2" xfId="23506"/>
    <cellStyle name="Percent 3 2 4 3 3 2 2" xfId="42125"/>
    <cellStyle name="Percent 3 2 4 3 3 3" xfId="27791"/>
    <cellStyle name="Percent 3 2 4 3 3 3 2" xfId="46405"/>
    <cellStyle name="Percent 3 2 4 3 3 4" xfId="32075"/>
    <cellStyle name="Percent 3 2 4 3 3 4 2" xfId="50689"/>
    <cellStyle name="Percent 3 2 4 3 3 5" xfId="13939"/>
    <cellStyle name="Percent 3 2 4 3 3 6" xfId="36475"/>
    <cellStyle name="Percent 3 2 4 3 4" xfId="20639"/>
    <cellStyle name="Percent 3 2 4 3 4 2" xfId="39263"/>
    <cellStyle name="Percent 3 2 4 4" xfId="3839"/>
    <cellStyle name="Percent 3 2 4 4 2" xfId="3840"/>
    <cellStyle name="Percent 3 2 4 4 2 2" xfId="13942"/>
    <cellStyle name="Percent 3 2 4 4 2 2 2" xfId="23509"/>
    <cellStyle name="Percent 3 2 4 4 2 2 2 2" xfId="42128"/>
    <cellStyle name="Percent 3 2 4 4 2 2 3" xfId="27794"/>
    <cellStyle name="Percent 3 2 4 4 2 2 3 2" xfId="46408"/>
    <cellStyle name="Percent 3 2 4 4 2 2 4" xfId="32078"/>
    <cellStyle name="Percent 3 2 4 4 2 2 4 2" xfId="50692"/>
    <cellStyle name="Percent 3 2 4 4 2 2 5" xfId="36478"/>
    <cellStyle name="Percent 3 2 4 4 2 3" xfId="20642"/>
    <cellStyle name="Percent 3 2 4 4 2 3 2" xfId="39266"/>
    <cellStyle name="Percent 3 2 4 4 3" xfId="13941"/>
    <cellStyle name="Percent 3 2 4 4 3 2" xfId="23508"/>
    <cellStyle name="Percent 3 2 4 4 3 2 2" xfId="42127"/>
    <cellStyle name="Percent 3 2 4 4 3 3" xfId="27793"/>
    <cellStyle name="Percent 3 2 4 4 3 3 2" xfId="46407"/>
    <cellStyle name="Percent 3 2 4 4 3 4" xfId="32077"/>
    <cellStyle name="Percent 3 2 4 4 3 4 2" xfId="50691"/>
    <cellStyle name="Percent 3 2 4 4 3 5" xfId="36477"/>
    <cellStyle name="Percent 3 2 4 4 4" xfId="20641"/>
    <cellStyle name="Percent 3 2 4 4 4 2" xfId="39265"/>
    <cellStyle name="Percent 3 2 4 5" xfId="3841"/>
    <cellStyle name="Percent 3 2 4 5 2" xfId="3842"/>
    <cellStyle name="Percent 3 2 4 5 2 2" xfId="13944"/>
    <cellStyle name="Percent 3 2 4 5 2 2 2" xfId="23511"/>
    <cellStyle name="Percent 3 2 4 5 2 2 2 2" xfId="42130"/>
    <cellStyle name="Percent 3 2 4 5 2 2 3" xfId="27796"/>
    <cellStyle name="Percent 3 2 4 5 2 2 3 2" xfId="46410"/>
    <cellStyle name="Percent 3 2 4 5 2 2 4" xfId="32080"/>
    <cellStyle name="Percent 3 2 4 5 2 2 4 2" xfId="50694"/>
    <cellStyle name="Percent 3 2 4 5 2 2 5" xfId="36480"/>
    <cellStyle name="Percent 3 2 4 5 2 3" xfId="20644"/>
    <cellStyle name="Percent 3 2 4 5 2 3 2" xfId="39268"/>
    <cellStyle name="Percent 3 2 4 5 3" xfId="13943"/>
    <cellStyle name="Percent 3 2 4 5 3 2" xfId="23510"/>
    <cellStyle name="Percent 3 2 4 5 3 2 2" xfId="42129"/>
    <cellStyle name="Percent 3 2 4 5 3 3" xfId="27795"/>
    <cellStyle name="Percent 3 2 4 5 3 3 2" xfId="46409"/>
    <cellStyle name="Percent 3 2 4 5 3 4" xfId="32079"/>
    <cellStyle name="Percent 3 2 4 5 3 4 2" xfId="50693"/>
    <cellStyle name="Percent 3 2 4 5 3 5" xfId="36479"/>
    <cellStyle name="Percent 3 2 4 5 4" xfId="20643"/>
    <cellStyle name="Percent 3 2 4 5 4 2" xfId="39267"/>
    <cellStyle name="Percent 3 2 4 6" xfId="3843"/>
    <cellStyle name="Percent 3 2 4 6 2" xfId="13945"/>
    <cellStyle name="Percent 3 2 4 6 2 2" xfId="23512"/>
    <cellStyle name="Percent 3 2 4 6 2 2 2" xfId="42131"/>
    <cellStyle name="Percent 3 2 4 6 2 3" xfId="27797"/>
    <cellStyle name="Percent 3 2 4 6 2 3 2" xfId="46411"/>
    <cellStyle name="Percent 3 2 4 6 2 4" xfId="32081"/>
    <cellStyle name="Percent 3 2 4 6 2 4 2" xfId="50695"/>
    <cellStyle name="Percent 3 2 4 6 2 5" xfId="36481"/>
    <cellStyle name="Percent 3 2 4 6 3" xfId="20645"/>
    <cellStyle name="Percent 3 2 4 6 3 2" xfId="39269"/>
    <cellStyle name="Percent 3 2 4 7" xfId="3834"/>
    <cellStyle name="Percent 3 2 4 7 2" xfId="23503"/>
    <cellStyle name="Percent 3 2 4 7 2 2" xfId="42122"/>
    <cellStyle name="Percent 3 2 4 7 3" xfId="27788"/>
    <cellStyle name="Percent 3 2 4 7 3 2" xfId="46402"/>
    <cellStyle name="Percent 3 2 4 7 4" xfId="32072"/>
    <cellStyle name="Percent 3 2 4 7 4 2" xfId="50686"/>
    <cellStyle name="Percent 3 2 4 7 5" xfId="13936"/>
    <cellStyle name="Percent 3 2 4 7 6" xfId="36472"/>
    <cellStyle name="Percent 3 2 4 8" xfId="20636"/>
    <cellStyle name="Percent 3 2 4 8 2" xfId="39260"/>
    <cellStyle name="Percent 3 2 5" xfId="167"/>
    <cellStyle name="Percent 3 2 5 2" xfId="3844"/>
    <cellStyle name="Percent 3 2 5 2 2" xfId="3845"/>
    <cellStyle name="Percent 3 2 5 2 2 2" xfId="13948"/>
    <cellStyle name="Percent 3 2 5 2 2 2 2" xfId="23515"/>
    <cellStyle name="Percent 3 2 5 2 2 2 2 2" xfId="42134"/>
    <cellStyle name="Percent 3 2 5 2 2 2 3" xfId="27800"/>
    <cellStyle name="Percent 3 2 5 2 2 2 3 2" xfId="46414"/>
    <cellStyle name="Percent 3 2 5 2 2 2 4" xfId="32084"/>
    <cellStyle name="Percent 3 2 5 2 2 2 4 2" xfId="50698"/>
    <cellStyle name="Percent 3 2 5 2 2 2 5" xfId="36484"/>
    <cellStyle name="Percent 3 2 5 2 2 3" xfId="20648"/>
    <cellStyle name="Percent 3 2 5 2 2 3 2" xfId="39272"/>
    <cellStyle name="Percent 3 2 5 2 3" xfId="13947"/>
    <cellStyle name="Percent 3 2 5 2 3 2" xfId="23514"/>
    <cellStyle name="Percent 3 2 5 2 3 2 2" xfId="42133"/>
    <cellStyle name="Percent 3 2 5 2 3 3" xfId="27799"/>
    <cellStyle name="Percent 3 2 5 2 3 3 2" xfId="46413"/>
    <cellStyle name="Percent 3 2 5 2 3 4" xfId="32083"/>
    <cellStyle name="Percent 3 2 5 2 3 4 2" xfId="50697"/>
    <cellStyle name="Percent 3 2 5 2 3 5" xfId="36483"/>
    <cellStyle name="Percent 3 2 5 2 4" xfId="20647"/>
    <cellStyle name="Percent 3 2 5 2 4 2" xfId="39271"/>
    <cellStyle name="Percent 3 2 5 3" xfId="3846"/>
    <cellStyle name="Percent 3 2 5 3 2" xfId="3847"/>
    <cellStyle name="Percent 3 2 5 3 2 2" xfId="13950"/>
    <cellStyle name="Percent 3 2 5 3 2 2 2" xfId="23517"/>
    <cellStyle name="Percent 3 2 5 3 2 2 2 2" xfId="42136"/>
    <cellStyle name="Percent 3 2 5 3 2 2 3" xfId="27802"/>
    <cellStyle name="Percent 3 2 5 3 2 2 3 2" xfId="46416"/>
    <cellStyle name="Percent 3 2 5 3 2 2 4" xfId="32086"/>
    <cellStyle name="Percent 3 2 5 3 2 2 4 2" xfId="50700"/>
    <cellStyle name="Percent 3 2 5 3 2 2 5" xfId="36486"/>
    <cellStyle name="Percent 3 2 5 3 2 3" xfId="20650"/>
    <cellStyle name="Percent 3 2 5 3 2 3 2" xfId="39274"/>
    <cellStyle name="Percent 3 2 5 3 3" xfId="13949"/>
    <cellStyle name="Percent 3 2 5 3 3 2" xfId="23516"/>
    <cellStyle name="Percent 3 2 5 3 3 2 2" xfId="42135"/>
    <cellStyle name="Percent 3 2 5 3 3 3" xfId="27801"/>
    <cellStyle name="Percent 3 2 5 3 3 3 2" xfId="46415"/>
    <cellStyle name="Percent 3 2 5 3 3 4" xfId="32085"/>
    <cellStyle name="Percent 3 2 5 3 3 4 2" xfId="50699"/>
    <cellStyle name="Percent 3 2 5 3 3 5" xfId="36485"/>
    <cellStyle name="Percent 3 2 5 3 4" xfId="20649"/>
    <cellStyle name="Percent 3 2 5 3 4 2" xfId="39273"/>
    <cellStyle name="Percent 3 2 5 4" xfId="3848"/>
    <cellStyle name="Percent 3 2 5 4 2" xfId="3849"/>
    <cellStyle name="Percent 3 2 5 4 2 2" xfId="13952"/>
    <cellStyle name="Percent 3 2 5 4 2 2 2" xfId="23519"/>
    <cellStyle name="Percent 3 2 5 4 2 2 2 2" xfId="42138"/>
    <cellStyle name="Percent 3 2 5 4 2 2 3" xfId="27804"/>
    <cellStyle name="Percent 3 2 5 4 2 2 3 2" xfId="46418"/>
    <cellStyle name="Percent 3 2 5 4 2 2 4" xfId="32088"/>
    <cellStyle name="Percent 3 2 5 4 2 2 4 2" xfId="50702"/>
    <cellStyle name="Percent 3 2 5 4 2 2 5" xfId="36488"/>
    <cellStyle name="Percent 3 2 5 4 2 3" xfId="20652"/>
    <cellStyle name="Percent 3 2 5 4 2 3 2" xfId="39276"/>
    <cellStyle name="Percent 3 2 5 4 3" xfId="13951"/>
    <cellStyle name="Percent 3 2 5 4 3 2" xfId="23518"/>
    <cellStyle name="Percent 3 2 5 4 3 2 2" xfId="42137"/>
    <cellStyle name="Percent 3 2 5 4 3 3" xfId="27803"/>
    <cellStyle name="Percent 3 2 5 4 3 3 2" xfId="46417"/>
    <cellStyle name="Percent 3 2 5 4 3 4" xfId="32087"/>
    <cellStyle name="Percent 3 2 5 4 3 4 2" xfId="50701"/>
    <cellStyle name="Percent 3 2 5 4 3 5" xfId="36487"/>
    <cellStyle name="Percent 3 2 5 4 4" xfId="20651"/>
    <cellStyle name="Percent 3 2 5 4 4 2" xfId="39275"/>
    <cellStyle name="Percent 3 2 5 5" xfId="3850"/>
    <cellStyle name="Percent 3 2 5 5 2" xfId="3851"/>
    <cellStyle name="Percent 3 2 5 5 2 2" xfId="13954"/>
    <cellStyle name="Percent 3 2 5 5 2 2 2" xfId="23521"/>
    <cellStyle name="Percent 3 2 5 5 2 2 2 2" xfId="42140"/>
    <cellStyle name="Percent 3 2 5 5 2 2 3" xfId="27806"/>
    <cellStyle name="Percent 3 2 5 5 2 2 3 2" xfId="46420"/>
    <cellStyle name="Percent 3 2 5 5 2 2 4" xfId="32090"/>
    <cellStyle name="Percent 3 2 5 5 2 2 4 2" xfId="50704"/>
    <cellStyle name="Percent 3 2 5 5 2 2 5" xfId="36490"/>
    <cellStyle name="Percent 3 2 5 5 2 3" xfId="20654"/>
    <cellStyle name="Percent 3 2 5 5 2 3 2" xfId="39278"/>
    <cellStyle name="Percent 3 2 5 5 3" xfId="13953"/>
    <cellStyle name="Percent 3 2 5 5 3 2" xfId="23520"/>
    <cellStyle name="Percent 3 2 5 5 3 2 2" xfId="42139"/>
    <cellStyle name="Percent 3 2 5 5 3 3" xfId="27805"/>
    <cellStyle name="Percent 3 2 5 5 3 3 2" xfId="46419"/>
    <cellStyle name="Percent 3 2 5 5 3 4" xfId="32089"/>
    <cellStyle name="Percent 3 2 5 5 3 4 2" xfId="50703"/>
    <cellStyle name="Percent 3 2 5 5 3 5" xfId="36489"/>
    <cellStyle name="Percent 3 2 5 5 4" xfId="20653"/>
    <cellStyle name="Percent 3 2 5 5 4 2" xfId="39277"/>
    <cellStyle name="Percent 3 2 5 6" xfId="3852"/>
    <cellStyle name="Percent 3 2 5 6 2" xfId="13955"/>
    <cellStyle name="Percent 3 2 5 6 2 2" xfId="23522"/>
    <cellStyle name="Percent 3 2 5 6 2 2 2" xfId="42141"/>
    <cellStyle name="Percent 3 2 5 6 2 3" xfId="27807"/>
    <cellStyle name="Percent 3 2 5 6 2 3 2" xfId="46421"/>
    <cellStyle name="Percent 3 2 5 6 2 4" xfId="32091"/>
    <cellStyle name="Percent 3 2 5 6 2 4 2" xfId="50705"/>
    <cellStyle name="Percent 3 2 5 6 2 5" xfId="36491"/>
    <cellStyle name="Percent 3 2 5 6 3" xfId="20655"/>
    <cellStyle name="Percent 3 2 5 6 3 2" xfId="39279"/>
    <cellStyle name="Percent 3 2 5 7" xfId="3853"/>
    <cellStyle name="Percent 3 2 5 8" xfId="13946"/>
    <cellStyle name="Percent 3 2 5 8 2" xfId="23513"/>
    <cellStyle name="Percent 3 2 5 8 2 2" xfId="42132"/>
    <cellStyle name="Percent 3 2 5 8 3" xfId="27798"/>
    <cellStyle name="Percent 3 2 5 8 3 2" xfId="46412"/>
    <cellStyle name="Percent 3 2 5 8 4" xfId="32082"/>
    <cellStyle name="Percent 3 2 5 8 4 2" xfId="50696"/>
    <cellStyle name="Percent 3 2 5 8 5" xfId="36482"/>
    <cellStyle name="Percent 3 2 5 9" xfId="20646"/>
    <cellStyle name="Percent 3 2 5 9 2" xfId="39270"/>
    <cellStyle name="Percent 3 2 6" xfId="234"/>
    <cellStyle name="Percent 3 2 6 2" xfId="363"/>
    <cellStyle name="Percent 3 2 6 2 2" xfId="3856"/>
    <cellStyle name="Percent 3 2 6 2 2 2" xfId="13958"/>
    <cellStyle name="Percent 3 2 6 2 2 2 2" xfId="23525"/>
    <cellStyle name="Percent 3 2 6 2 2 2 2 2" xfId="42144"/>
    <cellStyle name="Percent 3 2 6 2 2 2 3" xfId="27810"/>
    <cellStyle name="Percent 3 2 6 2 2 2 3 2" xfId="46424"/>
    <cellStyle name="Percent 3 2 6 2 2 2 4" xfId="32094"/>
    <cellStyle name="Percent 3 2 6 2 2 2 4 2" xfId="50708"/>
    <cellStyle name="Percent 3 2 6 2 2 2 5" xfId="36494"/>
    <cellStyle name="Percent 3 2 6 2 2 3" xfId="20658"/>
    <cellStyle name="Percent 3 2 6 2 2 3 2" xfId="39282"/>
    <cellStyle name="Percent 3 2 6 2 3" xfId="3855"/>
    <cellStyle name="Percent 3 2 6 2 3 2" xfId="23524"/>
    <cellStyle name="Percent 3 2 6 2 3 2 2" xfId="42143"/>
    <cellStyle name="Percent 3 2 6 2 3 3" xfId="27809"/>
    <cellStyle name="Percent 3 2 6 2 3 3 2" xfId="46423"/>
    <cellStyle name="Percent 3 2 6 2 3 4" xfId="32093"/>
    <cellStyle name="Percent 3 2 6 2 3 4 2" xfId="50707"/>
    <cellStyle name="Percent 3 2 6 2 3 5" xfId="13957"/>
    <cellStyle name="Percent 3 2 6 2 3 6" xfId="36493"/>
    <cellStyle name="Percent 3 2 6 2 4" xfId="20657"/>
    <cellStyle name="Percent 3 2 6 2 4 2" xfId="39281"/>
    <cellStyle name="Percent 3 2 6 3" xfId="3857"/>
    <cellStyle name="Percent 3 2 6 3 2" xfId="3858"/>
    <cellStyle name="Percent 3 2 6 3 2 2" xfId="13960"/>
    <cellStyle name="Percent 3 2 6 3 2 2 2" xfId="23527"/>
    <cellStyle name="Percent 3 2 6 3 2 2 2 2" xfId="42146"/>
    <cellStyle name="Percent 3 2 6 3 2 2 3" xfId="27812"/>
    <cellStyle name="Percent 3 2 6 3 2 2 3 2" xfId="46426"/>
    <cellStyle name="Percent 3 2 6 3 2 2 4" xfId="32096"/>
    <cellStyle name="Percent 3 2 6 3 2 2 4 2" xfId="50710"/>
    <cellStyle name="Percent 3 2 6 3 2 2 5" xfId="36496"/>
    <cellStyle name="Percent 3 2 6 3 2 3" xfId="20660"/>
    <cellStyle name="Percent 3 2 6 3 2 3 2" xfId="39284"/>
    <cellStyle name="Percent 3 2 6 3 3" xfId="13959"/>
    <cellStyle name="Percent 3 2 6 3 3 2" xfId="23526"/>
    <cellStyle name="Percent 3 2 6 3 3 2 2" xfId="42145"/>
    <cellStyle name="Percent 3 2 6 3 3 3" xfId="27811"/>
    <cellStyle name="Percent 3 2 6 3 3 3 2" xfId="46425"/>
    <cellStyle name="Percent 3 2 6 3 3 4" xfId="32095"/>
    <cellStyle name="Percent 3 2 6 3 3 4 2" xfId="50709"/>
    <cellStyle name="Percent 3 2 6 3 3 5" xfId="36495"/>
    <cellStyle name="Percent 3 2 6 3 4" xfId="20659"/>
    <cellStyle name="Percent 3 2 6 3 4 2" xfId="39283"/>
    <cellStyle name="Percent 3 2 6 4" xfId="3859"/>
    <cellStyle name="Percent 3 2 6 4 2" xfId="3860"/>
    <cellStyle name="Percent 3 2 6 4 2 2" xfId="13962"/>
    <cellStyle name="Percent 3 2 6 4 2 2 2" xfId="23529"/>
    <cellStyle name="Percent 3 2 6 4 2 2 2 2" xfId="42148"/>
    <cellStyle name="Percent 3 2 6 4 2 2 3" xfId="27814"/>
    <cellStyle name="Percent 3 2 6 4 2 2 3 2" xfId="46428"/>
    <cellStyle name="Percent 3 2 6 4 2 2 4" xfId="32098"/>
    <cellStyle name="Percent 3 2 6 4 2 2 4 2" xfId="50712"/>
    <cellStyle name="Percent 3 2 6 4 2 2 5" xfId="36498"/>
    <cellStyle name="Percent 3 2 6 4 2 3" xfId="20662"/>
    <cellStyle name="Percent 3 2 6 4 2 3 2" xfId="39286"/>
    <cellStyle name="Percent 3 2 6 4 3" xfId="13961"/>
    <cellStyle name="Percent 3 2 6 4 3 2" xfId="23528"/>
    <cellStyle name="Percent 3 2 6 4 3 2 2" xfId="42147"/>
    <cellStyle name="Percent 3 2 6 4 3 3" xfId="27813"/>
    <cellStyle name="Percent 3 2 6 4 3 3 2" xfId="46427"/>
    <cellStyle name="Percent 3 2 6 4 3 4" xfId="32097"/>
    <cellStyle name="Percent 3 2 6 4 3 4 2" xfId="50711"/>
    <cellStyle name="Percent 3 2 6 4 3 5" xfId="36497"/>
    <cellStyle name="Percent 3 2 6 4 4" xfId="20661"/>
    <cellStyle name="Percent 3 2 6 4 4 2" xfId="39285"/>
    <cellStyle name="Percent 3 2 6 5" xfId="3861"/>
    <cellStyle name="Percent 3 2 6 5 2" xfId="13963"/>
    <cellStyle name="Percent 3 2 6 5 2 2" xfId="23530"/>
    <cellStyle name="Percent 3 2 6 5 2 2 2" xfId="42149"/>
    <cellStyle name="Percent 3 2 6 5 2 3" xfId="27815"/>
    <cellStyle name="Percent 3 2 6 5 2 3 2" xfId="46429"/>
    <cellStyle name="Percent 3 2 6 5 2 4" xfId="32099"/>
    <cellStyle name="Percent 3 2 6 5 2 4 2" xfId="50713"/>
    <cellStyle name="Percent 3 2 6 5 2 5" xfId="36499"/>
    <cellStyle name="Percent 3 2 6 5 3" xfId="20663"/>
    <cellStyle name="Percent 3 2 6 5 3 2" xfId="39287"/>
    <cellStyle name="Percent 3 2 6 6" xfId="3854"/>
    <cellStyle name="Percent 3 2 6 6 2" xfId="23523"/>
    <cellStyle name="Percent 3 2 6 6 2 2" xfId="42142"/>
    <cellStyle name="Percent 3 2 6 6 3" xfId="27808"/>
    <cellStyle name="Percent 3 2 6 6 3 2" xfId="46422"/>
    <cellStyle name="Percent 3 2 6 6 4" xfId="32092"/>
    <cellStyle name="Percent 3 2 6 6 4 2" xfId="50706"/>
    <cellStyle name="Percent 3 2 6 6 5" xfId="13956"/>
    <cellStyle name="Percent 3 2 6 6 6" xfId="36492"/>
    <cellStyle name="Percent 3 2 6 7" xfId="20656"/>
    <cellStyle name="Percent 3 2 6 7 2" xfId="39280"/>
    <cellStyle name="Percent 3 2 7" xfId="354"/>
    <cellStyle name="Percent 3 2 7 2" xfId="3863"/>
    <cellStyle name="Percent 3 2 7 2 2" xfId="13965"/>
    <cellStyle name="Percent 3 2 7 2 2 2" xfId="23532"/>
    <cellStyle name="Percent 3 2 7 2 2 2 2" xfId="42151"/>
    <cellStyle name="Percent 3 2 7 2 2 3" xfId="27817"/>
    <cellStyle name="Percent 3 2 7 2 2 3 2" xfId="46431"/>
    <cellStyle name="Percent 3 2 7 2 2 4" xfId="32101"/>
    <cellStyle name="Percent 3 2 7 2 2 4 2" xfId="50715"/>
    <cellStyle name="Percent 3 2 7 2 2 5" xfId="36501"/>
    <cellStyle name="Percent 3 2 7 2 3" xfId="20665"/>
    <cellStyle name="Percent 3 2 7 2 3 2" xfId="39289"/>
    <cellStyle name="Percent 3 2 7 3" xfId="3862"/>
    <cellStyle name="Percent 3 2 7 3 2" xfId="23531"/>
    <cellStyle name="Percent 3 2 7 3 2 2" xfId="42150"/>
    <cellStyle name="Percent 3 2 7 3 3" xfId="27816"/>
    <cellStyle name="Percent 3 2 7 3 3 2" xfId="46430"/>
    <cellStyle name="Percent 3 2 7 3 4" xfId="32100"/>
    <cellStyle name="Percent 3 2 7 3 4 2" xfId="50714"/>
    <cellStyle name="Percent 3 2 7 3 5" xfId="13964"/>
    <cellStyle name="Percent 3 2 7 3 6" xfId="36500"/>
    <cellStyle name="Percent 3 2 7 4" xfId="20664"/>
    <cellStyle name="Percent 3 2 7 4 2" xfId="39288"/>
    <cellStyle name="Percent 3 2 8" xfId="3864"/>
    <cellStyle name="Percent 3 2 8 2" xfId="3865"/>
    <cellStyle name="Percent 3 2 8 2 2" xfId="13967"/>
    <cellStyle name="Percent 3 2 8 2 2 2" xfId="23534"/>
    <cellStyle name="Percent 3 2 8 2 2 2 2" xfId="42153"/>
    <cellStyle name="Percent 3 2 8 2 2 3" xfId="27819"/>
    <cellStyle name="Percent 3 2 8 2 2 3 2" xfId="46433"/>
    <cellStyle name="Percent 3 2 8 2 2 4" xfId="32103"/>
    <cellStyle name="Percent 3 2 8 2 2 4 2" xfId="50717"/>
    <cellStyle name="Percent 3 2 8 2 2 5" xfId="36503"/>
    <cellStyle name="Percent 3 2 8 2 3" xfId="20667"/>
    <cellStyle name="Percent 3 2 8 2 3 2" xfId="39291"/>
    <cellStyle name="Percent 3 2 8 3" xfId="13966"/>
    <cellStyle name="Percent 3 2 8 3 2" xfId="23533"/>
    <cellStyle name="Percent 3 2 8 3 2 2" xfId="42152"/>
    <cellStyle name="Percent 3 2 8 3 3" xfId="27818"/>
    <cellStyle name="Percent 3 2 8 3 3 2" xfId="46432"/>
    <cellStyle name="Percent 3 2 8 3 4" xfId="32102"/>
    <cellStyle name="Percent 3 2 8 3 4 2" xfId="50716"/>
    <cellStyle name="Percent 3 2 8 3 5" xfId="36502"/>
    <cellStyle name="Percent 3 2 8 4" xfId="20666"/>
    <cellStyle name="Percent 3 2 8 4 2" xfId="39290"/>
    <cellStyle name="Percent 3 2 9" xfId="3866"/>
    <cellStyle name="Percent 3 2 9 2" xfId="3867"/>
    <cellStyle name="Percent 3 2 9 2 2" xfId="13969"/>
    <cellStyle name="Percent 3 2 9 2 2 2" xfId="23536"/>
    <cellStyle name="Percent 3 2 9 2 2 2 2" xfId="42155"/>
    <cellStyle name="Percent 3 2 9 2 2 3" xfId="27821"/>
    <cellStyle name="Percent 3 2 9 2 2 3 2" xfId="46435"/>
    <cellStyle name="Percent 3 2 9 2 2 4" xfId="32105"/>
    <cellStyle name="Percent 3 2 9 2 2 4 2" xfId="50719"/>
    <cellStyle name="Percent 3 2 9 2 2 5" xfId="36505"/>
    <cellStyle name="Percent 3 2 9 2 3" xfId="20669"/>
    <cellStyle name="Percent 3 2 9 2 3 2" xfId="39293"/>
    <cellStyle name="Percent 3 2 9 3" xfId="13968"/>
    <cellStyle name="Percent 3 2 9 3 2" xfId="23535"/>
    <cellStyle name="Percent 3 2 9 3 2 2" xfId="42154"/>
    <cellStyle name="Percent 3 2 9 3 3" xfId="27820"/>
    <cellStyle name="Percent 3 2 9 3 3 2" xfId="46434"/>
    <cellStyle name="Percent 3 2 9 3 4" xfId="32104"/>
    <cellStyle name="Percent 3 2 9 3 4 2" xfId="50718"/>
    <cellStyle name="Percent 3 2 9 3 5" xfId="36504"/>
    <cellStyle name="Percent 3 2 9 4" xfId="20668"/>
    <cellStyle name="Percent 3 2 9 4 2" xfId="39292"/>
    <cellStyle name="Percent 3 3" xfId="3868"/>
    <cellStyle name="Percent 3 3 2" xfId="3869"/>
    <cellStyle name="Percent 3 3 2 2" xfId="3870"/>
    <cellStyle name="Percent 3 3 2 2 2" xfId="13972"/>
    <cellStyle name="Percent 3 3 2 2 2 2" xfId="23539"/>
    <cellStyle name="Percent 3 3 2 2 2 2 2" xfId="42158"/>
    <cellStyle name="Percent 3 3 2 2 2 3" xfId="27824"/>
    <cellStyle name="Percent 3 3 2 2 2 3 2" xfId="46438"/>
    <cellStyle name="Percent 3 3 2 2 2 4" xfId="32108"/>
    <cellStyle name="Percent 3 3 2 2 2 4 2" xfId="50722"/>
    <cellStyle name="Percent 3 3 2 2 2 5" xfId="36508"/>
    <cellStyle name="Percent 3 3 2 2 3" xfId="20672"/>
    <cellStyle name="Percent 3 3 2 2 3 2" xfId="39296"/>
    <cellStyle name="Percent 3 3 2 3" xfId="13971"/>
    <cellStyle name="Percent 3 3 2 3 2" xfId="23538"/>
    <cellStyle name="Percent 3 3 2 3 2 2" xfId="42157"/>
    <cellStyle name="Percent 3 3 2 3 3" xfId="27823"/>
    <cellStyle name="Percent 3 3 2 3 3 2" xfId="46437"/>
    <cellStyle name="Percent 3 3 2 3 4" xfId="32107"/>
    <cellStyle name="Percent 3 3 2 3 4 2" xfId="50721"/>
    <cellStyle name="Percent 3 3 2 3 5" xfId="36507"/>
    <cellStyle name="Percent 3 3 2 4" xfId="20671"/>
    <cellStyle name="Percent 3 3 2 4 2" xfId="39295"/>
    <cellStyle name="Percent 3 3 3" xfId="3871"/>
    <cellStyle name="Percent 3 3 3 2" xfId="3872"/>
    <cellStyle name="Percent 3 3 3 2 2" xfId="13974"/>
    <cellStyle name="Percent 3 3 3 2 2 2" xfId="23541"/>
    <cellStyle name="Percent 3 3 3 2 2 2 2" xfId="42160"/>
    <cellStyle name="Percent 3 3 3 2 2 3" xfId="27826"/>
    <cellStyle name="Percent 3 3 3 2 2 3 2" xfId="46440"/>
    <cellStyle name="Percent 3 3 3 2 2 4" xfId="32110"/>
    <cellStyle name="Percent 3 3 3 2 2 4 2" xfId="50724"/>
    <cellStyle name="Percent 3 3 3 2 2 5" xfId="36510"/>
    <cellStyle name="Percent 3 3 3 2 3" xfId="20674"/>
    <cellStyle name="Percent 3 3 3 2 3 2" xfId="39298"/>
    <cellStyle name="Percent 3 3 3 3" xfId="13973"/>
    <cellStyle name="Percent 3 3 3 3 2" xfId="23540"/>
    <cellStyle name="Percent 3 3 3 3 2 2" xfId="42159"/>
    <cellStyle name="Percent 3 3 3 3 3" xfId="27825"/>
    <cellStyle name="Percent 3 3 3 3 3 2" xfId="46439"/>
    <cellStyle name="Percent 3 3 3 3 4" xfId="32109"/>
    <cellStyle name="Percent 3 3 3 3 4 2" xfId="50723"/>
    <cellStyle name="Percent 3 3 3 3 5" xfId="36509"/>
    <cellStyle name="Percent 3 3 3 4" xfId="20673"/>
    <cellStyle name="Percent 3 3 3 4 2" xfId="39297"/>
    <cellStyle name="Percent 3 3 4" xfId="3873"/>
    <cellStyle name="Percent 3 3 4 2" xfId="3874"/>
    <cellStyle name="Percent 3 3 4 2 2" xfId="13976"/>
    <cellStyle name="Percent 3 3 4 2 2 2" xfId="23543"/>
    <cellStyle name="Percent 3 3 4 2 2 2 2" xfId="42162"/>
    <cellStyle name="Percent 3 3 4 2 2 3" xfId="27828"/>
    <cellStyle name="Percent 3 3 4 2 2 3 2" xfId="46442"/>
    <cellStyle name="Percent 3 3 4 2 2 4" xfId="32112"/>
    <cellStyle name="Percent 3 3 4 2 2 4 2" xfId="50726"/>
    <cellStyle name="Percent 3 3 4 2 2 5" xfId="36512"/>
    <cellStyle name="Percent 3 3 4 2 3" xfId="20676"/>
    <cellStyle name="Percent 3 3 4 2 3 2" xfId="39300"/>
    <cellStyle name="Percent 3 3 4 3" xfId="13975"/>
    <cellStyle name="Percent 3 3 4 3 2" xfId="23542"/>
    <cellStyle name="Percent 3 3 4 3 2 2" xfId="42161"/>
    <cellStyle name="Percent 3 3 4 3 3" xfId="27827"/>
    <cellStyle name="Percent 3 3 4 3 3 2" xfId="46441"/>
    <cellStyle name="Percent 3 3 4 3 4" xfId="32111"/>
    <cellStyle name="Percent 3 3 4 3 4 2" xfId="50725"/>
    <cellStyle name="Percent 3 3 4 3 5" xfId="36511"/>
    <cellStyle name="Percent 3 3 4 4" xfId="20675"/>
    <cellStyle name="Percent 3 3 4 4 2" xfId="39299"/>
    <cellStyle name="Percent 3 3 5" xfId="3875"/>
    <cellStyle name="Percent 3 3 5 2" xfId="3876"/>
    <cellStyle name="Percent 3 3 5 2 2" xfId="13978"/>
    <cellStyle name="Percent 3 3 5 2 2 2" xfId="23545"/>
    <cellStyle name="Percent 3 3 5 2 2 2 2" xfId="42164"/>
    <cellStyle name="Percent 3 3 5 2 2 3" xfId="27830"/>
    <cellStyle name="Percent 3 3 5 2 2 3 2" xfId="46444"/>
    <cellStyle name="Percent 3 3 5 2 2 4" xfId="32114"/>
    <cellStyle name="Percent 3 3 5 2 2 4 2" xfId="50728"/>
    <cellStyle name="Percent 3 3 5 2 2 5" xfId="36514"/>
    <cellStyle name="Percent 3 3 5 2 3" xfId="20678"/>
    <cellStyle name="Percent 3 3 5 2 3 2" xfId="39302"/>
    <cellStyle name="Percent 3 3 5 3" xfId="13977"/>
    <cellStyle name="Percent 3 3 5 3 2" xfId="23544"/>
    <cellStyle name="Percent 3 3 5 3 2 2" xfId="42163"/>
    <cellStyle name="Percent 3 3 5 3 3" xfId="27829"/>
    <cellStyle name="Percent 3 3 5 3 3 2" xfId="46443"/>
    <cellStyle name="Percent 3 3 5 3 4" xfId="32113"/>
    <cellStyle name="Percent 3 3 5 3 4 2" xfId="50727"/>
    <cellStyle name="Percent 3 3 5 3 5" xfId="36513"/>
    <cellStyle name="Percent 3 3 5 4" xfId="20677"/>
    <cellStyle name="Percent 3 3 5 4 2" xfId="39301"/>
    <cellStyle name="Percent 3 3 6" xfId="3877"/>
    <cellStyle name="Percent 3 3 6 2" xfId="13979"/>
    <cellStyle name="Percent 3 3 6 2 2" xfId="23546"/>
    <cellStyle name="Percent 3 3 6 2 2 2" xfId="42165"/>
    <cellStyle name="Percent 3 3 6 2 3" xfId="27831"/>
    <cellStyle name="Percent 3 3 6 2 3 2" xfId="46445"/>
    <cellStyle name="Percent 3 3 6 2 4" xfId="32115"/>
    <cellStyle name="Percent 3 3 6 2 4 2" xfId="50729"/>
    <cellStyle name="Percent 3 3 6 2 5" xfId="36515"/>
    <cellStyle name="Percent 3 3 6 3" xfId="20679"/>
    <cellStyle name="Percent 3 3 6 3 2" xfId="39303"/>
    <cellStyle name="Percent 3 3 7" xfId="13970"/>
    <cellStyle name="Percent 3 3 7 2" xfId="23537"/>
    <cellStyle name="Percent 3 3 7 2 2" xfId="42156"/>
    <cellStyle name="Percent 3 3 7 3" xfId="27822"/>
    <cellStyle name="Percent 3 3 7 3 2" xfId="46436"/>
    <cellStyle name="Percent 3 3 7 4" xfId="32106"/>
    <cellStyle name="Percent 3 3 7 4 2" xfId="50720"/>
    <cellStyle name="Percent 3 3 7 5" xfId="36506"/>
    <cellStyle name="Percent 3 3 8" xfId="20670"/>
    <cellStyle name="Percent 3 3 8 2" xfId="39294"/>
    <cellStyle name="Percent 3 4" xfId="3878"/>
    <cellStyle name="Percent 3 4 2" xfId="3879"/>
    <cellStyle name="Percent 3 4 2 2" xfId="3880"/>
    <cellStyle name="Percent 3 4 2 2 2" xfId="13982"/>
    <cellStyle name="Percent 3 4 2 2 2 2" xfId="23549"/>
    <cellStyle name="Percent 3 4 2 2 2 2 2" xfId="42168"/>
    <cellStyle name="Percent 3 4 2 2 2 3" xfId="27834"/>
    <cellStyle name="Percent 3 4 2 2 2 3 2" xfId="46448"/>
    <cellStyle name="Percent 3 4 2 2 2 4" xfId="32118"/>
    <cellStyle name="Percent 3 4 2 2 2 4 2" xfId="50732"/>
    <cellStyle name="Percent 3 4 2 2 2 5" xfId="36518"/>
    <cellStyle name="Percent 3 4 2 2 3" xfId="20682"/>
    <cellStyle name="Percent 3 4 2 2 3 2" xfId="39306"/>
    <cellStyle name="Percent 3 4 2 3" xfId="13981"/>
    <cellStyle name="Percent 3 4 2 3 2" xfId="23548"/>
    <cellStyle name="Percent 3 4 2 3 2 2" xfId="42167"/>
    <cellStyle name="Percent 3 4 2 3 3" xfId="27833"/>
    <cellStyle name="Percent 3 4 2 3 3 2" xfId="46447"/>
    <cellStyle name="Percent 3 4 2 3 4" xfId="32117"/>
    <cellStyle name="Percent 3 4 2 3 4 2" xfId="50731"/>
    <cellStyle name="Percent 3 4 2 3 5" xfId="36517"/>
    <cellStyle name="Percent 3 4 2 4" xfId="20681"/>
    <cellStyle name="Percent 3 4 2 4 2" xfId="39305"/>
    <cellStyle name="Percent 3 4 3" xfId="3881"/>
    <cellStyle name="Percent 3 4 3 2" xfId="3882"/>
    <cellStyle name="Percent 3 4 3 2 2" xfId="13984"/>
    <cellStyle name="Percent 3 4 3 2 2 2" xfId="23551"/>
    <cellStyle name="Percent 3 4 3 2 2 2 2" xfId="42170"/>
    <cellStyle name="Percent 3 4 3 2 2 3" xfId="27836"/>
    <cellStyle name="Percent 3 4 3 2 2 3 2" xfId="46450"/>
    <cellStyle name="Percent 3 4 3 2 2 4" xfId="32120"/>
    <cellStyle name="Percent 3 4 3 2 2 4 2" xfId="50734"/>
    <cellStyle name="Percent 3 4 3 2 2 5" xfId="36520"/>
    <cellStyle name="Percent 3 4 3 2 3" xfId="20684"/>
    <cellStyle name="Percent 3 4 3 2 3 2" xfId="39308"/>
    <cellStyle name="Percent 3 4 3 3" xfId="13983"/>
    <cellStyle name="Percent 3 4 3 3 2" xfId="23550"/>
    <cellStyle name="Percent 3 4 3 3 2 2" xfId="42169"/>
    <cellStyle name="Percent 3 4 3 3 3" xfId="27835"/>
    <cellStyle name="Percent 3 4 3 3 3 2" xfId="46449"/>
    <cellStyle name="Percent 3 4 3 3 4" xfId="32119"/>
    <cellStyle name="Percent 3 4 3 3 4 2" xfId="50733"/>
    <cellStyle name="Percent 3 4 3 3 5" xfId="36519"/>
    <cellStyle name="Percent 3 4 3 4" xfId="20683"/>
    <cellStyle name="Percent 3 4 3 4 2" xfId="39307"/>
    <cellStyle name="Percent 3 4 4" xfId="3883"/>
    <cellStyle name="Percent 3 4 4 2" xfId="3884"/>
    <cellStyle name="Percent 3 4 4 2 2" xfId="13986"/>
    <cellStyle name="Percent 3 4 4 2 2 2" xfId="23553"/>
    <cellStyle name="Percent 3 4 4 2 2 2 2" xfId="42172"/>
    <cellStyle name="Percent 3 4 4 2 2 3" xfId="27838"/>
    <cellStyle name="Percent 3 4 4 2 2 3 2" xfId="46452"/>
    <cellStyle name="Percent 3 4 4 2 2 4" xfId="32122"/>
    <cellStyle name="Percent 3 4 4 2 2 4 2" xfId="50736"/>
    <cellStyle name="Percent 3 4 4 2 2 5" xfId="36522"/>
    <cellStyle name="Percent 3 4 4 2 3" xfId="20686"/>
    <cellStyle name="Percent 3 4 4 2 3 2" xfId="39310"/>
    <cellStyle name="Percent 3 4 4 3" xfId="13985"/>
    <cellStyle name="Percent 3 4 4 3 2" xfId="23552"/>
    <cellStyle name="Percent 3 4 4 3 2 2" xfId="42171"/>
    <cellStyle name="Percent 3 4 4 3 3" xfId="27837"/>
    <cellStyle name="Percent 3 4 4 3 3 2" xfId="46451"/>
    <cellStyle name="Percent 3 4 4 3 4" xfId="32121"/>
    <cellStyle name="Percent 3 4 4 3 4 2" xfId="50735"/>
    <cellStyle name="Percent 3 4 4 3 5" xfId="36521"/>
    <cellStyle name="Percent 3 4 4 4" xfId="20685"/>
    <cellStyle name="Percent 3 4 4 4 2" xfId="39309"/>
    <cellStyle name="Percent 3 4 5" xfId="3885"/>
    <cellStyle name="Percent 3 4 5 2" xfId="3886"/>
    <cellStyle name="Percent 3 4 5 2 2" xfId="13988"/>
    <cellStyle name="Percent 3 4 5 2 2 2" xfId="23555"/>
    <cellStyle name="Percent 3 4 5 2 2 2 2" xfId="42174"/>
    <cellStyle name="Percent 3 4 5 2 2 3" xfId="27840"/>
    <cellStyle name="Percent 3 4 5 2 2 3 2" xfId="46454"/>
    <cellStyle name="Percent 3 4 5 2 2 4" xfId="32124"/>
    <cellStyle name="Percent 3 4 5 2 2 4 2" xfId="50738"/>
    <cellStyle name="Percent 3 4 5 2 2 5" xfId="36524"/>
    <cellStyle name="Percent 3 4 5 2 3" xfId="20688"/>
    <cellStyle name="Percent 3 4 5 2 3 2" xfId="39312"/>
    <cellStyle name="Percent 3 4 5 3" xfId="13987"/>
    <cellStyle name="Percent 3 4 5 3 2" xfId="23554"/>
    <cellStyle name="Percent 3 4 5 3 2 2" xfId="42173"/>
    <cellStyle name="Percent 3 4 5 3 3" xfId="27839"/>
    <cellStyle name="Percent 3 4 5 3 3 2" xfId="46453"/>
    <cellStyle name="Percent 3 4 5 3 4" xfId="32123"/>
    <cellStyle name="Percent 3 4 5 3 4 2" xfId="50737"/>
    <cellStyle name="Percent 3 4 5 3 5" xfId="36523"/>
    <cellStyle name="Percent 3 4 5 4" xfId="20687"/>
    <cellStyle name="Percent 3 4 5 4 2" xfId="39311"/>
    <cellStyle name="Percent 3 4 6" xfId="3887"/>
    <cellStyle name="Percent 3 4 6 2" xfId="13989"/>
    <cellStyle name="Percent 3 4 6 2 2" xfId="23556"/>
    <cellStyle name="Percent 3 4 6 2 2 2" xfId="42175"/>
    <cellStyle name="Percent 3 4 6 2 3" xfId="27841"/>
    <cellStyle name="Percent 3 4 6 2 3 2" xfId="46455"/>
    <cellStyle name="Percent 3 4 6 2 4" xfId="32125"/>
    <cellStyle name="Percent 3 4 6 2 4 2" xfId="50739"/>
    <cellStyle name="Percent 3 4 6 2 5" xfId="36525"/>
    <cellStyle name="Percent 3 4 6 3" xfId="20689"/>
    <cellStyle name="Percent 3 4 6 3 2" xfId="39313"/>
    <cellStyle name="Percent 3 4 7" xfId="13980"/>
    <cellStyle name="Percent 3 4 7 2" xfId="23547"/>
    <cellStyle name="Percent 3 4 7 2 2" xfId="42166"/>
    <cellStyle name="Percent 3 4 7 3" xfId="27832"/>
    <cellStyle name="Percent 3 4 7 3 2" xfId="46446"/>
    <cellStyle name="Percent 3 4 7 4" xfId="32116"/>
    <cellStyle name="Percent 3 4 7 4 2" xfId="50730"/>
    <cellStyle name="Percent 3 4 7 5" xfId="36516"/>
    <cellStyle name="Percent 3 4 8" xfId="20680"/>
    <cellStyle name="Percent 3 4 8 2" xfId="39304"/>
    <cellStyle name="Percent 3 5" xfId="3888"/>
    <cellStyle name="Percent 3 5 2" xfId="3889"/>
    <cellStyle name="Percent 3 5 2 2" xfId="3890"/>
    <cellStyle name="Percent 3 5 2 2 2" xfId="13992"/>
    <cellStyle name="Percent 3 5 2 2 2 2" xfId="23559"/>
    <cellStyle name="Percent 3 5 2 2 2 2 2" xfId="42178"/>
    <cellStyle name="Percent 3 5 2 2 2 3" xfId="27844"/>
    <cellStyle name="Percent 3 5 2 2 2 3 2" xfId="46458"/>
    <cellStyle name="Percent 3 5 2 2 2 4" xfId="32128"/>
    <cellStyle name="Percent 3 5 2 2 2 4 2" xfId="50742"/>
    <cellStyle name="Percent 3 5 2 2 2 5" xfId="36528"/>
    <cellStyle name="Percent 3 5 2 2 3" xfId="20692"/>
    <cellStyle name="Percent 3 5 2 2 3 2" xfId="39316"/>
    <cellStyle name="Percent 3 5 2 3" xfId="13991"/>
    <cellStyle name="Percent 3 5 2 3 2" xfId="23558"/>
    <cellStyle name="Percent 3 5 2 3 2 2" xfId="42177"/>
    <cellStyle name="Percent 3 5 2 3 3" xfId="27843"/>
    <cellStyle name="Percent 3 5 2 3 3 2" xfId="46457"/>
    <cellStyle name="Percent 3 5 2 3 4" xfId="32127"/>
    <cellStyle name="Percent 3 5 2 3 4 2" xfId="50741"/>
    <cellStyle name="Percent 3 5 2 3 5" xfId="36527"/>
    <cellStyle name="Percent 3 5 2 4" xfId="20691"/>
    <cellStyle name="Percent 3 5 2 4 2" xfId="39315"/>
    <cellStyle name="Percent 3 5 3" xfId="3891"/>
    <cellStyle name="Percent 3 5 3 2" xfId="3892"/>
    <cellStyle name="Percent 3 5 3 2 2" xfId="13994"/>
    <cellStyle name="Percent 3 5 3 2 2 2" xfId="23561"/>
    <cellStyle name="Percent 3 5 3 2 2 2 2" xfId="42180"/>
    <cellStyle name="Percent 3 5 3 2 2 3" xfId="27846"/>
    <cellStyle name="Percent 3 5 3 2 2 3 2" xfId="46460"/>
    <cellStyle name="Percent 3 5 3 2 2 4" xfId="32130"/>
    <cellStyle name="Percent 3 5 3 2 2 4 2" xfId="50744"/>
    <cellStyle name="Percent 3 5 3 2 2 5" xfId="36530"/>
    <cellStyle name="Percent 3 5 3 2 3" xfId="20694"/>
    <cellStyle name="Percent 3 5 3 2 3 2" xfId="39318"/>
    <cellStyle name="Percent 3 5 3 3" xfId="13993"/>
    <cellStyle name="Percent 3 5 3 3 2" xfId="23560"/>
    <cellStyle name="Percent 3 5 3 3 2 2" xfId="42179"/>
    <cellStyle name="Percent 3 5 3 3 3" xfId="27845"/>
    <cellStyle name="Percent 3 5 3 3 3 2" xfId="46459"/>
    <cellStyle name="Percent 3 5 3 3 4" xfId="32129"/>
    <cellStyle name="Percent 3 5 3 3 4 2" xfId="50743"/>
    <cellStyle name="Percent 3 5 3 3 5" xfId="36529"/>
    <cellStyle name="Percent 3 5 3 4" xfId="20693"/>
    <cellStyle name="Percent 3 5 3 4 2" xfId="39317"/>
    <cellStyle name="Percent 3 5 4" xfId="3893"/>
    <cellStyle name="Percent 3 5 4 2" xfId="3894"/>
    <cellStyle name="Percent 3 5 4 2 2" xfId="13996"/>
    <cellStyle name="Percent 3 5 4 2 2 2" xfId="23563"/>
    <cellStyle name="Percent 3 5 4 2 2 2 2" xfId="42182"/>
    <cellStyle name="Percent 3 5 4 2 2 3" xfId="27848"/>
    <cellStyle name="Percent 3 5 4 2 2 3 2" xfId="46462"/>
    <cellStyle name="Percent 3 5 4 2 2 4" xfId="32132"/>
    <cellStyle name="Percent 3 5 4 2 2 4 2" xfId="50746"/>
    <cellStyle name="Percent 3 5 4 2 2 5" xfId="36532"/>
    <cellStyle name="Percent 3 5 4 2 3" xfId="20696"/>
    <cellStyle name="Percent 3 5 4 2 3 2" xfId="39320"/>
    <cellStyle name="Percent 3 5 4 3" xfId="13995"/>
    <cellStyle name="Percent 3 5 4 3 2" xfId="23562"/>
    <cellStyle name="Percent 3 5 4 3 2 2" xfId="42181"/>
    <cellStyle name="Percent 3 5 4 3 3" xfId="27847"/>
    <cellStyle name="Percent 3 5 4 3 3 2" xfId="46461"/>
    <cellStyle name="Percent 3 5 4 3 4" xfId="32131"/>
    <cellStyle name="Percent 3 5 4 3 4 2" xfId="50745"/>
    <cellStyle name="Percent 3 5 4 3 5" xfId="36531"/>
    <cellStyle name="Percent 3 5 4 4" xfId="20695"/>
    <cellStyle name="Percent 3 5 4 4 2" xfId="39319"/>
    <cellStyle name="Percent 3 5 5" xfId="3895"/>
    <cellStyle name="Percent 3 5 5 2" xfId="3896"/>
    <cellStyle name="Percent 3 5 5 2 2" xfId="13998"/>
    <cellStyle name="Percent 3 5 5 2 2 2" xfId="23565"/>
    <cellStyle name="Percent 3 5 5 2 2 2 2" xfId="42184"/>
    <cellStyle name="Percent 3 5 5 2 2 3" xfId="27850"/>
    <cellStyle name="Percent 3 5 5 2 2 3 2" xfId="46464"/>
    <cellStyle name="Percent 3 5 5 2 2 4" xfId="32134"/>
    <cellStyle name="Percent 3 5 5 2 2 4 2" xfId="50748"/>
    <cellStyle name="Percent 3 5 5 2 2 5" xfId="36534"/>
    <cellStyle name="Percent 3 5 5 2 3" xfId="20698"/>
    <cellStyle name="Percent 3 5 5 2 3 2" xfId="39322"/>
    <cellStyle name="Percent 3 5 5 3" xfId="13997"/>
    <cellStyle name="Percent 3 5 5 3 2" xfId="23564"/>
    <cellStyle name="Percent 3 5 5 3 2 2" xfId="42183"/>
    <cellStyle name="Percent 3 5 5 3 3" xfId="27849"/>
    <cellStyle name="Percent 3 5 5 3 3 2" xfId="46463"/>
    <cellStyle name="Percent 3 5 5 3 4" xfId="32133"/>
    <cellStyle name="Percent 3 5 5 3 4 2" xfId="50747"/>
    <cellStyle name="Percent 3 5 5 3 5" xfId="36533"/>
    <cellStyle name="Percent 3 5 5 4" xfId="20697"/>
    <cellStyle name="Percent 3 5 5 4 2" xfId="39321"/>
    <cellStyle name="Percent 3 5 6" xfId="3897"/>
    <cellStyle name="Percent 3 5 6 2" xfId="13999"/>
    <cellStyle name="Percent 3 5 6 2 2" xfId="23566"/>
    <cellStyle name="Percent 3 5 6 2 2 2" xfId="42185"/>
    <cellStyle name="Percent 3 5 6 2 3" xfId="27851"/>
    <cellStyle name="Percent 3 5 6 2 3 2" xfId="46465"/>
    <cellStyle name="Percent 3 5 6 2 4" xfId="32135"/>
    <cellStyle name="Percent 3 5 6 2 4 2" xfId="50749"/>
    <cellStyle name="Percent 3 5 6 2 5" xfId="36535"/>
    <cellStyle name="Percent 3 5 6 3" xfId="20699"/>
    <cellStyle name="Percent 3 5 6 3 2" xfId="39323"/>
    <cellStyle name="Percent 3 5 7" xfId="13990"/>
    <cellStyle name="Percent 3 5 7 2" xfId="23557"/>
    <cellStyle name="Percent 3 5 7 2 2" xfId="42176"/>
    <cellStyle name="Percent 3 5 7 3" xfId="27842"/>
    <cellStyle name="Percent 3 5 7 3 2" xfId="46456"/>
    <cellStyle name="Percent 3 5 7 4" xfId="32126"/>
    <cellStyle name="Percent 3 5 7 4 2" xfId="50740"/>
    <cellStyle name="Percent 3 5 7 5" xfId="36526"/>
    <cellStyle name="Percent 3 5 8" xfId="20690"/>
    <cellStyle name="Percent 3 5 8 2" xfId="39314"/>
    <cellStyle name="Percent 3 6" xfId="3898"/>
    <cellStyle name="Percent 3 6 2" xfId="3899"/>
    <cellStyle name="Percent 3 6 2 2" xfId="3900"/>
    <cellStyle name="Percent 3 6 2 2 2" xfId="14002"/>
    <cellStyle name="Percent 3 6 2 2 2 2" xfId="23569"/>
    <cellStyle name="Percent 3 6 2 2 2 2 2" xfId="42188"/>
    <cellStyle name="Percent 3 6 2 2 2 3" xfId="27854"/>
    <cellStyle name="Percent 3 6 2 2 2 3 2" xfId="46468"/>
    <cellStyle name="Percent 3 6 2 2 2 4" xfId="32138"/>
    <cellStyle name="Percent 3 6 2 2 2 4 2" xfId="50752"/>
    <cellStyle name="Percent 3 6 2 2 2 5" xfId="36538"/>
    <cellStyle name="Percent 3 6 2 2 3" xfId="20702"/>
    <cellStyle name="Percent 3 6 2 2 3 2" xfId="39326"/>
    <cellStyle name="Percent 3 6 2 3" xfId="14001"/>
    <cellStyle name="Percent 3 6 2 3 2" xfId="23568"/>
    <cellStyle name="Percent 3 6 2 3 2 2" xfId="42187"/>
    <cellStyle name="Percent 3 6 2 3 3" xfId="27853"/>
    <cellStyle name="Percent 3 6 2 3 3 2" xfId="46467"/>
    <cellStyle name="Percent 3 6 2 3 4" xfId="32137"/>
    <cellStyle name="Percent 3 6 2 3 4 2" xfId="50751"/>
    <cellStyle name="Percent 3 6 2 3 5" xfId="36537"/>
    <cellStyle name="Percent 3 6 2 4" xfId="20701"/>
    <cellStyle name="Percent 3 6 2 4 2" xfId="39325"/>
    <cellStyle name="Percent 3 6 3" xfId="3901"/>
    <cellStyle name="Percent 3 6 3 2" xfId="3902"/>
    <cellStyle name="Percent 3 6 3 2 2" xfId="14004"/>
    <cellStyle name="Percent 3 6 3 2 2 2" xfId="23571"/>
    <cellStyle name="Percent 3 6 3 2 2 2 2" xfId="42190"/>
    <cellStyle name="Percent 3 6 3 2 2 3" xfId="27856"/>
    <cellStyle name="Percent 3 6 3 2 2 3 2" xfId="46470"/>
    <cellStyle name="Percent 3 6 3 2 2 4" xfId="32140"/>
    <cellStyle name="Percent 3 6 3 2 2 4 2" xfId="50754"/>
    <cellStyle name="Percent 3 6 3 2 2 5" xfId="36540"/>
    <cellStyle name="Percent 3 6 3 2 3" xfId="20704"/>
    <cellStyle name="Percent 3 6 3 2 3 2" xfId="39328"/>
    <cellStyle name="Percent 3 6 3 3" xfId="14003"/>
    <cellStyle name="Percent 3 6 3 3 2" xfId="23570"/>
    <cellStyle name="Percent 3 6 3 3 2 2" xfId="42189"/>
    <cellStyle name="Percent 3 6 3 3 3" xfId="27855"/>
    <cellStyle name="Percent 3 6 3 3 3 2" xfId="46469"/>
    <cellStyle name="Percent 3 6 3 3 4" xfId="32139"/>
    <cellStyle name="Percent 3 6 3 3 4 2" xfId="50753"/>
    <cellStyle name="Percent 3 6 3 3 5" xfId="36539"/>
    <cellStyle name="Percent 3 6 3 4" xfId="20703"/>
    <cellStyle name="Percent 3 6 3 4 2" xfId="39327"/>
    <cellStyle name="Percent 3 6 4" xfId="3903"/>
    <cellStyle name="Percent 3 6 4 2" xfId="3904"/>
    <cellStyle name="Percent 3 6 4 2 2" xfId="14006"/>
    <cellStyle name="Percent 3 6 4 2 2 2" xfId="23573"/>
    <cellStyle name="Percent 3 6 4 2 2 2 2" xfId="42192"/>
    <cellStyle name="Percent 3 6 4 2 2 3" xfId="27858"/>
    <cellStyle name="Percent 3 6 4 2 2 3 2" xfId="46472"/>
    <cellStyle name="Percent 3 6 4 2 2 4" xfId="32142"/>
    <cellStyle name="Percent 3 6 4 2 2 4 2" xfId="50756"/>
    <cellStyle name="Percent 3 6 4 2 2 5" xfId="36542"/>
    <cellStyle name="Percent 3 6 4 2 3" xfId="20706"/>
    <cellStyle name="Percent 3 6 4 2 3 2" xfId="39330"/>
    <cellStyle name="Percent 3 6 4 3" xfId="14005"/>
    <cellStyle name="Percent 3 6 4 3 2" xfId="23572"/>
    <cellStyle name="Percent 3 6 4 3 2 2" xfId="42191"/>
    <cellStyle name="Percent 3 6 4 3 3" xfId="27857"/>
    <cellStyle name="Percent 3 6 4 3 3 2" xfId="46471"/>
    <cellStyle name="Percent 3 6 4 3 4" xfId="32141"/>
    <cellStyle name="Percent 3 6 4 3 4 2" xfId="50755"/>
    <cellStyle name="Percent 3 6 4 3 5" xfId="36541"/>
    <cellStyle name="Percent 3 6 4 4" xfId="20705"/>
    <cellStyle name="Percent 3 6 4 4 2" xfId="39329"/>
    <cellStyle name="Percent 3 6 5" xfId="3905"/>
    <cellStyle name="Percent 3 6 5 2" xfId="3906"/>
    <cellStyle name="Percent 3 6 5 2 2" xfId="14008"/>
    <cellStyle name="Percent 3 6 5 2 2 2" xfId="23575"/>
    <cellStyle name="Percent 3 6 5 2 2 2 2" xfId="42194"/>
    <cellStyle name="Percent 3 6 5 2 2 3" xfId="27860"/>
    <cellStyle name="Percent 3 6 5 2 2 3 2" xfId="46474"/>
    <cellStyle name="Percent 3 6 5 2 2 4" xfId="32144"/>
    <cellStyle name="Percent 3 6 5 2 2 4 2" xfId="50758"/>
    <cellStyle name="Percent 3 6 5 2 2 5" xfId="36544"/>
    <cellStyle name="Percent 3 6 5 2 3" xfId="20708"/>
    <cellStyle name="Percent 3 6 5 2 3 2" xfId="39332"/>
    <cellStyle name="Percent 3 6 5 3" xfId="14007"/>
    <cellStyle name="Percent 3 6 5 3 2" xfId="23574"/>
    <cellStyle name="Percent 3 6 5 3 2 2" xfId="42193"/>
    <cellStyle name="Percent 3 6 5 3 3" xfId="27859"/>
    <cellStyle name="Percent 3 6 5 3 3 2" xfId="46473"/>
    <cellStyle name="Percent 3 6 5 3 4" xfId="32143"/>
    <cellStyle name="Percent 3 6 5 3 4 2" xfId="50757"/>
    <cellStyle name="Percent 3 6 5 3 5" xfId="36543"/>
    <cellStyle name="Percent 3 6 5 4" xfId="20707"/>
    <cellStyle name="Percent 3 6 5 4 2" xfId="39331"/>
    <cellStyle name="Percent 3 6 6" xfId="3907"/>
    <cellStyle name="Percent 3 6 6 2" xfId="14009"/>
    <cellStyle name="Percent 3 6 6 2 2" xfId="23576"/>
    <cellStyle name="Percent 3 6 6 2 2 2" xfId="42195"/>
    <cellStyle name="Percent 3 6 6 2 3" xfId="27861"/>
    <cellStyle name="Percent 3 6 6 2 3 2" xfId="46475"/>
    <cellStyle name="Percent 3 6 6 2 4" xfId="32145"/>
    <cellStyle name="Percent 3 6 6 2 4 2" xfId="50759"/>
    <cellStyle name="Percent 3 6 6 2 5" xfId="36545"/>
    <cellStyle name="Percent 3 6 6 3" xfId="20709"/>
    <cellStyle name="Percent 3 6 6 3 2" xfId="39333"/>
    <cellStyle name="Percent 3 6 7" xfId="14000"/>
    <cellStyle name="Percent 3 6 7 2" xfId="23567"/>
    <cellStyle name="Percent 3 6 7 2 2" xfId="42186"/>
    <cellStyle name="Percent 3 6 7 3" xfId="27852"/>
    <cellStyle name="Percent 3 6 7 3 2" xfId="46466"/>
    <cellStyle name="Percent 3 6 7 4" xfId="32136"/>
    <cellStyle name="Percent 3 6 7 4 2" xfId="50750"/>
    <cellStyle name="Percent 3 6 7 5" xfId="36536"/>
    <cellStyle name="Percent 3 6 8" xfId="20700"/>
    <cellStyle name="Percent 3 6 8 2" xfId="39324"/>
    <cellStyle name="Percent 3 7" xfId="3908"/>
    <cellStyle name="Percent 3 7 2" xfId="3909"/>
    <cellStyle name="Percent 3 7 2 2" xfId="3910"/>
    <cellStyle name="Percent 3 7 2 2 2" xfId="14012"/>
    <cellStyle name="Percent 3 7 2 2 2 2" xfId="23579"/>
    <cellStyle name="Percent 3 7 2 2 2 2 2" xfId="42198"/>
    <cellStyle name="Percent 3 7 2 2 2 3" xfId="27864"/>
    <cellStyle name="Percent 3 7 2 2 2 3 2" xfId="46478"/>
    <cellStyle name="Percent 3 7 2 2 2 4" xfId="32148"/>
    <cellStyle name="Percent 3 7 2 2 2 4 2" xfId="50762"/>
    <cellStyle name="Percent 3 7 2 2 2 5" xfId="36548"/>
    <cellStyle name="Percent 3 7 2 2 3" xfId="20712"/>
    <cellStyle name="Percent 3 7 2 2 3 2" xfId="39336"/>
    <cellStyle name="Percent 3 7 2 3" xfId="14011"/>
    <cellStyle name="Percent 3 7 2 3 2" xfId="23578"/>
    <cellStyle name="Percent 3 7 2 3 2 2" xfId="42197"/>
    <cellStyle name="Percent 3 7 2 3 3" xfId="27863"/>
    <cellStyle name="Percent 3 7 2 3 3 2" xfId="46477"/>
    <cellStyle name="Percent 3 7 2 3 4" xfId="32147"/>
    <cellStyle name="Percent 3 7 2 3 4 2" xfId="50761"/>
    <cellStyle name="Percent 3 7 2 3 5" xfId="36547"/>
    <cellStyle name="Percent 3 7 2 4" xfId="20711"/>
    <cellStyle name="Percent 3 7 2 4 2" xfId="39335"/>
    <cellStyle name="Percent 3 7 3" xfId="3911"/>
    <cellStyle name="Percent 3 7 3 2" xfId="3912"/>
    <cellStyle name="Percent 3 7 3 2 2" xfId="14014"/>
    <cellStyle name="Percent 3 7 3 2 2 2" xfId="23581"/>
    <cellStyle name="Percent 3 7 3 2 2 2 2" xfId="42200"/>
    <cellStyle name="Percent 3 7 3 2 2 3" xfId="27866"/>
    <cellStyle name="Percent 3 7 3 2 2 3 2" xfId="46480"/>
    <cellStyle name="Percent 3 7 3 2 2 4" xfId="32150"/>
    <cellStyle name="Percent 3 7 3 2 2 4 2" xfId="50764"/>
    <cellStyle name="Percent 3 7 3 2 2 5" xfId="36550"/>
    <cellStyle name="Percent 3 7 3 2 3" xfId="20714"/>
    <cellStyle name="Percent 3 7 3 2 3 2" xfId="39338"/>
    <cellStyle name="Percent 3 7 3 3" xfId="14013"/>
    <cellStyle name="Percent 3 7 3 3 2" xfId="23580"/>
    <cellStyle name="Percent 3 7 3 3 2 2" xfId="42199"/>
    <cellStyle name="Percent 3 7 3 3 3" xfId="27865"/>
    <cellStyle name="Percent 3 7 3 3 3 2" xfId="46479"/>
    <cellStyle name="Percent 3 7 3 3 4" xfId="32149"/>
    <cellStyle name="Percent 3 7 3 3 4 2" xfId="50763"/>
    <cellStyle name="Percent 3 7 3 3 5" xfId="36549"/>
    <cellStyle name="Percent 3 7 3 4" xfId="20713"/>
    <cellStyle name="Percent 3 7 3 4 2" xfId="39337"/>
    <cellStyle name="Percent 3 7 4" xfId="3913"/>
    <cellStyle name="Percent 3 7 4 2" xfId="3914"/>
    <cellStyle name="Percent 3 7 4 2 2" xfId="14016"/>
    <cellStyle name="Percent 3 7 4 2 2 2" xfId="23583"/>
    <cellStyle name="Percent 3 7 4 2 2 2 2" xfId="42202"/>
    <cellStyle name="Percent 3 7 4 2 2 3" xfId="27868"/>
    <cellStyle name="Percent 3 7 4 2 2 3 2" xfId="46482"/>
    <cellStyle name="Percent 3 7 4 2 2 4" xfId="32152"/>
    <cellStyle name="Percent 3 7 4 2 2 4 2" xfId="50766"/>
    <cellStyle name="Percent 3 7 4 2 2 5" xfId="36552"/>
    <cellStyle name="Percent 3 7 4 2 3" xfId="20716"/>
    <cellStyle name="Percent 3 7 4 2 3 2" xfId="39340"/>
    <cellStyle name="Percent 3 7 4 3" xfId="14015"/>
    <cellStyle name="Percent 3 7 4 3 2" xfId="23582"/>
    <cellStyle name="Percent 3 7 4 3 2 2" xfId="42201"/>
    <cellStyle name="Percent 3 7 4 3 3" xfId="27867"/>
    <cellStyle name="Percent 3 7 4 3 3 2" xfId="46481"/>
    <cellStyle name="Percent 3 7 4 3 4" xfId="32151"/>
    <cellStyle name="Percent 3 7 4 3 4 2" xfId="50765"/>
    <cellStyle name="Percent 3 7 4 3 5" xfId="36551"/>
    <cellStyle name="Percent 3 7 4 4" xfId="20715"/>
    <cellStyle name="Percent 3 7 4 4 2" xfId="39339"/>
    <cellStyle name="Percent 3 7 5" xfId="3915"/>
    <cellStyle name="Percent 3 7 5 2" xfId="14017"/>
    <cellStyle name="Percent 3 7 5 2 2" xfId="23584"/>
    <cellStyle name="Percent 3 7 5 2 2 2" xfId="42203"/>
    <cellStyle name="Percent 3 7 5 2 3" xfId="27869"/>
    <cellStyle name="Percent 3 7 5 2 3 2" xfId="46483"/>
    <cellStyle name="Percent 3 7 5 2 4" xfId="32153"/>
    <cellStyle name="Percent 3 7 5 2 4 2" xfId="50767"/>
    <cellStyle name="Percent 3 7 5 2 5" xfId="36553"/>
    <cellStyle name="Percent 3 7 5 3" xfId="20717"/>
    <cellStyle name="Percent 3 7 5 3 2" xfId="39341"/>
    <cellStyle name="Percent 3 7 6" xfId="14010"/>
    <cellStyle name="Percent 3 7 6 2" xfId="23577"/>
    <cellStyle name="Percent 3 7 6 2 2" xfId="42196"/>
    <cellStyle name="Percent 3 7 6 3" xfId="27862"/>
    <cellStyle name="Percent 3 7 6 3 2" xfId="46476"/>
    <cellStyle name="Percent 3 7 6 4" xfId="32146"/>
    <cellStyle name="Percent 3 7 6 4 2" xfId="50760"/>
    <cellStyle name="Percent 3 7 6 5" xfId="36546"/>
    <cellStyle name="Percent 3 7 7" xfId="20710"/>
    <cellStyle name="Percent 3 7 7 2" xfId="39334"/>
    <cellStyle name="Percent 3 8" xfId="3916"/>
    <cellStyle name="Percent 3 8 2" xfId="3917"/>
    <cellStyle name="Percent 3 8 2 2" xfId="14019"/>
    <cellStyle name="Percent 3 8 2 2 2" xfId="23586"/>
    <cellStyle name="Percent 3 8 2 2 2 2" xfId="42205"/>
    <cellStyle name="Percent 3 8 2 2 3" xfId="27871"/>
    <cellStyle name="Percent 3 8 2 2 3 2" xfId="46485"/>
    <cellStyle name="Percent 3 8 2 2 4" xfId="32155"/>
    <cellStyle name="Percent 3 8 2 2 4 2" xfId="50769"/>
    <cellStyle name="Percent 3 8 2 2 5" xfId="36555"/>
    <cellStyle name="Percent 3 8 2 3" xfId="20719"/>
    <cellStyle name="Percent 3 8 2 3 2" xfId="39343"/>
    <cellStyle name="Percent 3 8 3" xfId="14018"/>
    <cellStyle name="Percent 3 8 3 2" xfId="23585"/>
    <cellStyle name="Percent 3 8 3 2 2" xfId="42204"/>
    <cellStyle name="Percent 3 8 3 3" xfId="27870"/>
    <cellStyle name="Percent 3 8 3 3 2" xfId="46484"/>
    <cellStyle name="Percent 3 8 3 4" xfId="32154"/>
    <cellStyle name="Percent 3 8 3 4 2" xfId="50768"/>
    <cellStyle name="Percent 3 8 3 5" xfId="36554"/>
    <cellStyle name="Percent 3 8 4" xfId="20718"/>
    <cellStyle name="Percent 3 8 4 2" xfId="39342"/>
    <cellStyle name="Percent 3 9" xfId="3918"/>
    <cellStyle name="Percent 3 9 2" xfId="3919"/>
    <cellStyle name="Percent 3 9 2 2" xfId="14021"/>
    <cellStyle name="Percent 3 9 2 2 2" xfId="23588"/>
    <cellStyle name="Percent 3 9 2 2 2 2" xfId="42207"/>
    <cellStyle name="Percent 3 9 2 2 3" xfId="27873"/>
    <cellStyle name="Percent 3 9 2 2 3 2" xfId="46487"/>
    <cellStyle name="Percent 3 9 2 2 4" xfId="32157"/>
    <cellStyle name="Percent 3 9 2 2 4 2" xfId="50771"/>
    <cellStyle name="Percent 3 9 2 2 5" xfId="36557"/>
    <cellStyle name="Percent 3 9 2 3" xfId="20721"/>
    <cellStyle name="Percent 3 9 2 3 2" xfId="39345"/>
    <cellStyle name="Percent 3 9 3" xfId="14020"/>
    <cellStyle name="Percent 3 9 3 2" xfId="23587"/>
    <cellStyle name="Percent 3 9 3 2 2" xfId="42206"/>
    <cellStyle name="Percent 3 9 3 3" xfId="27872"/>
    <cellStyle name="Percent 3 9 3 3 2" xfId="46486"/>
    <cellStyle name="Percent 3 9 3 4" xfId="32156"/>
    <cellStyle name="Percent 3 9 3 4 2" xfId="50770"/>
    <cellStyle name="Percent 3 9 3 5" xfId="36556"/>
    <cellStyle name="Percent 3 9 4" xfId="20720"/>
    <cellStyle name="Percent 3 9 4 2" xfId="39344"/>
    <cellStyle name="Percent 4" xfId="13"/>
    <cellStyle name="Percent 4 10" xfId="3920"/>
    <cellStyle name="Percent 4 10 2" xfId="3921"/>
    <cellStyle name="Percent 4 10 2 2" xfId="14023"/>
    <cellStyle name="Percent 4 10 2 2 2" xfId="23590"/>
    <cellStyle name="Percent 4 10 2 2 2 2" xfId="42209"/>
    <cellStyle name="Percent 4 10 2 2 3" xfId="27875"/>
    <cellStyle name="Percent 4 10 2 2 3 2" xfId="46489"/>
    <cellStyle name="Percent 4 10 2 2 4" xfId="32159"/>
    <cellStyle name="Percent 4 10 2 2 4 2" xfId="50773"/>
    <cellStyle name="Percent 4 10 2 2 5" xfId="36559"/>
    <cellStyle name="Percent 4 10 2 3" xfId="20723"/>
    <cellStyle name="Percent 4 10 2 3 2" xfId="39347"/>
    <cellStyle name="Percent 4 10 3" xfId="14022"/>
    <cellStyle name="Percent 4 10 3 2" xfId="23589"/>
    <cellStyle name="Percent 4 10 3 2 2" xfId="42208"/>
    <cellStyle name="Percent 4 10 3 3" xfId="27874"/>
    <cellStyle name="Percent 4 10 3 3 2" xfId="46488"/>
    <cellStyle name="Percent 4 10 3 4" xfId="32158"/>
    <cellStyle name="Percent 4 10 3 4 2" xfId="50772"/>
    <cellStyle name="Percent 4 10 3 5" xfId="36558"/>
    <cellStyle name="Percent 4 10 4" xfId="20722"/>
    <cellStyle name="Percent 4 10 4 2" xfId="39346"/>
    <cellStyle name="Percent 4 11" xfId="3922"/>
    <cellStyle name="Percent 4 11 2" xfId="3923"/>
    <cellStyle name="Percent 4 11 2 2" xfId="14025"/>
    <cellStyle name="Percent 4 11 2 2 2" xfId="23592"/>
    <cellStyle name="Percent 4 11 2 2 2 2" xfId="42211"/>
    <cellStyle name="Percent 4 11 2 2 3" xfId="27877"/>
    <cellStyle name="Percent 4 11 2 2 3 2" xfId="46491"/>
    <cellStyle name="Percent 4 11 2 2 4" xfId="32161"/>
    <cellStyle name="Percent 4 11 2 2 4 2" xfId="50775"/>
    <cellStyle name="Percent 4 11 2 2 5" xfId="36561"/>
    <cellStyle name="Percent 4 11 2 3" xfId="20725"/>
    <cellStyle name="Percent 4 11 2 3 2" xfId="39349"/>
    <cellStyle name="Percent 4 11 3" xfId="14024"/>
    <cellStyle name="Percent 4 11 3 2" xfId="23591"/>
    <cellStyle name="Percent 4 11 3 2 2" xfId="42210"/>
    <cellStyle name="Percent 4 11 3 3" xfId="27876"/>
    <cellStyle name="Percent 4 11 3 3 2" xfId="46490"/>
    <cellStyle name="Percent 4 11 3 4" xfId="32160"/>
    <cellStyle name="Percent 4 11 3 4 2" xfId="50774"/>
    <cellStyle name="Percent 4 11 3 5" xfId="36560"/>
    <cellStyle name="Percent 4 11 4" xfId="20724"/>
    <cellStyle name="Percent 4 11 4 2" xfId="39348"/>
    <cellStyle name="Percent 4 12" xfId="3924"/>
    <cellStyle name="Percent 4 12 2" xfId="14026"/>
    <cellStyle name="Percent 4 12 2 2" xfId="23593"/>
    <cellStyle name="Percent 4 12 2 2 2" xfId="42212"/>
    <cellStyle name="Percent 4 12 2 3" xfId="27878"/>
    <cellStyle name="Percent 4 12 2 3 2" xfId="46492"/>
    <cellStyle name="Percent 4 12 2 4" xfId="32162"/>
    <cellStyle name="Percent 4 12 2 4 2" xfId="50776"/>
    <cellStyle name="Percent 4 12 2 5" xfId="36562"/>
    <cellStyle name="Percent 4 12 3" xfId="20726"/>
    <cellStyle name="Percent 4 12 3 2" xfId="39350"/>
    <cellStyle name="Percent 4 13" xfId="3925"/>
    <cellStyle name="Percent 4 13 2" xfId="14027"/>
    <cellStyle name="Percent 4 13 2 2" xfId="23594"/>
    <cellStyle name="Percent 4 13 2 2 2" xfId="42213"/>
    <cellStyle name="Percent 4 13 2 3" xfId="27879"/>
    <cellStyle name="Percent 4 13 2 3 2" xfId="46493"/>
    <cellStyle name="Percent 4 13 2 4" xfId="32163"/>
    <cellStyle name="Percent 4 13 2 4 2" xfId="50777"/>
    <cellStyle name="Percent 4 13 2 5" xfId="36563"/>
    <cellStyle name="Percent 4 13 3" xfId="20727"/>
    <cellStyle name="Percent 4 13 3 2" xfId="39351"/>
    <cellStyle name="Percent 4 14" xfId="3926"/>
    <cellStyle name="Percent 4 15" xfId="3927"/>
    <cellStyle name="Percent 4 2" xfId="82"/>
    <cellStyle name="Percent 4 2 2" xfId="3928"/>
    <cellStyle name="Percent 4 2 2 2" xfId="3929"/>
    <cellStyle name="Percent 4 2 2 2 2" xfId="14029"/>
    <cellStyle name="Percent 4 2 2 2 2 2" xfId="23596"/>
    <cellStyle name="Percent 4 2 2 2 2 2 2" xfId="42215"/>
    <cellStyle name="Percent 4 2 2 2 2 3" xfId="27881"/>
    <cellStyle name="Percent 4 2 2 2 2 3 2" xfId="46495"/>
    <cellStyle name="Percent 4 2 2 2 2 4" xfId="32165"/>
    <cellStyle name="Percent 4 2 2 2 2 4 2" xfId="50779"/>
    <cellStyle name="Percent 4 2 2 2 2 5" xfId="36565"/>
    <cellStyle name="Percent 4 2 2 2 3" xfId="20729"/>
    <cellStyle name="Percent 4 2 2 2 3 2" xfId="39353"/>
    <cellStyle name="Percent 4 2 2 3" xfId="14028"/>
    <cellStyle name="Percent 4 2 2 3 2" xfId="23595"/>
    <cellStyle name="Percent 4 2 2 3 2 2" xfId="42214"/>
    <cellStyle name="Percent 4 2 2 3 3" xfId="27880"/>
    <cellStyle name="Percent 4 2 2 3 3 2" xfId="46494"/>
    <cellStyle name="Percent 4 2 2 3 4" xfId="32164"/>
    <cellStyle name="Percent 4 2 2 3 4 2" xfId="50778"/>
    <cellStyle name="Percent 4 2 2 3 5" xfId="36564"/>
    <cellStyle name="Percent 4 2 2 4" xfId="20728"/>
    <cellStyle name="Percent 4 2 2 4 2" xfId="39352"/>
    <cellStyle name="Percent 4 2 3" xfId="3930"/>
    <cellStyle name="Percent 4 2 3 2" xfId="3931"/>
    <cellStyle name="Percent 4 2 3 2 2" xfId="14031"/>
    <cellStyle name="Percent 4 2 3 2 2 2" xfId="23598"/>
    <cellStyle name="Percent 4 2 3 2 2 2 2" xfId="42217"/>
    <cellStyle name="Percent 4 2 3 2 2 3" xfId="27883"/>
    <cellStyle name="Percent 4 2 3 2 2 3 2" xfId="46497"/>
    <cellStyle name="Percent 4 2 3 2 2 4" xfId="32167"/>
    <cellStyle name="Percent 4 2 3 2 2 4 2" xfId="50781"/>
    <cellStyle name="Percent 4 2 3 2 2 5" xfId="36567"/>
    <cellStyle name="Percent 4 2 3 2 3" xfId="20731"/>
    <cellStyle name="Percent 4 2 3 2 3 2" xfId="39355"/>
    <cellStyle name="Percent 4 2 3 3" xfId="14030"/>
    <cellStyle name="Percent 4 2 3 3 2" xfId="23597"/>
    <cellStyle name="Percent 4 2 3 3 2 2" xfId="42216"/>
    <cellStyle name="Percent 4 2 3 3 3" xfId="27882"/>
    <cellStyle name="Percent 4 2 3 3 3 2" xfId="46496"/>
    <cellStyle name="Percent 4 2 3 3 4" xfId="32166"/>
    <cellStyle name="Percent 4 2 3 3 4 2" xfId="50780"/>
    <cellStyle name="Percent 4 2 3 3 5" xfId="36566"/>
    <cellStyle name="Percent 4 2 3 4" xfId="20730"/>
    <cellStyle name="Percent 4 2 3 4 2" xfId="39354"/>
    <cellStyle name="Percent 4 2 4" xfId="3932"/>
    <cellStyle name="Percent 4 2 4 2" xfId="3933"/>
    <cellStyle name="Percent 4 2 4 2 2" xfId="14033"/>
    <cellStyle name="Percent 4 2 4 2 2 2" xfId="23600"/>
    <cellStyle name="Percent 4 2 4 2 2 2 2" xfId="42219"/>
    <cellStyle name="Percent 4 2 4 2 2 3" xfId="27885"/>
    <cellStyle name="Percent 4 2 4 2 2 3 2" xfId="46499"/>
    <cellStyle name="Percent 4 2 4 2 2 4" xfId="32169"/>
    <cellStyle name="Percent 4 2 4 2 2 4 2" xfId="50783"/>
    <cellStyle name="Percent 4 2 4 2 2 5" xfId="36569"/>
    <cellStyle name="Percent 4 2 4 2 3" xfId="20733"/>
    <cellStyle name="Percent 4 2 4 2 3 2" xfId="39357"/>
    <cellStyle name="Percent 4 2 4 3" xfId="14032"/>
    <cellStyle name="Percent 4 2 4 3 2" xfId="23599"/>
    <cellStyle name="Percent 4 2 4 3 2 2" xfId="42218"/>
    <cellStyle name="Percent 4 2 4 3 3" xfId="27884"/>
    <cellStyle name="Percent 4 2 4 3 3 2" xfId="46498"/>
    <cellStyle name="Percent 4 2 4 3 4" xfId="32168"/>
    <cellStyle name="Percent 4 2 4 3 4 2" xfId="50782"/>
    <cellStyle name="Percent 4 2 4 3 5" xfId="36568"/>
    <cellStyle name="Percent 4 2 4 4" xfId="20732"/>
    <cellStyle name="Percent 4 2 4 4 2" xfId="39356"/>
    <cellStyle name="Percent 4 2 5" xfId="3934"/>
    <cellStyle name="Percent 4 2 5 2" xfId="3935"/>
    <cellStyle name="Percent 4 2 5 2 2" xfId="14035"/>
    <cellStyle name="Percent 4 2 5 2 2 2" xfId="23602"/>
    <cellStyle name="Percent 4 2 5 2 2 2 2" xfId="42221"/>
    <cellStyle name="Percent 4 2 5 2 2 3" xfId="27887"/>
    <cellStyle name="Percent 4 2 5 2 2 3 2" xfId="46501"/>
    <cellStyle name="Percent 4 2 5 2 2 4" xfId="32171"/>
    <cellStyle name="Percent 4 2 5 2 2 4 2" xfId="50785"/>
    <cellStyle name="Percent 4 2 5 2 2 5" xfId="36571"/>
    <cellStyle name="Percent 4 2 5 2 3" xfId="20735"/>
    <cellStyle name="Percent 4 2 5 2 3 2" xfId="39359"/>
    <cellStyle name="Percent 4 2 5 3" xfId="14034"/>
    <cellStyle name="Percent 4 2 5 3 2" xfId="23601"/>
    <cellStyle name="Percent 4 2 5 3 2 2" xfId="42220"/>
    <cellStyle name="Percent 4 2 5 3 3" xfId="27886"/>
    <cellStyle name="Percent 4 2 5 3 3 2" xfId="46500"/>
    <cellStyle name="Percent 4 2 5 3 4" xfId="32170"/>
    <cellStyle name="Percent 4 2 5 3 4 2" xfId="50784"/>
    <cellStyle name="Percent 4 2 5 3 5" xfId="36570"/>
    <cellStyle name="Percent 4 2 5 4" xfId="20734"/>
    <cellStyle name="Percent 4 2 5 4 2" xfId="39358"/>
    <cellStyle name="Percent 4 2 6" xfId="3936"/>
    <cellStyle name="Percent 4 2 6 2" xfId="14036"/>
    <cellStyle name="Percent 4 2 6 2 2" xfId="23603"/>
    <cellStyle name="Percent 4 2 6 2 2 2" xfId="42222"/>
    <cellStyle name="Percent 4 2 6 2 3" xfId="27888"/>
    <cellStyle name="Percent 4 2 6 2 3 2" xfId="46502"/>
    <cellStyle name="Percent 4 2 6 2 4" xfId="32172"/>
    <cellStyle name="Percent 4 2 6 2 4 2" xfId="50786"/>
    <cellStyle name="Percent 4 2 6 2 5" xfId="36572"/>
    <cellStyle name="Percent 4 2 6 3" xfId="20736"/>
    <cellStyle name="Percent 4 2 6 3 2" xfId="39360"/>
    <cellStyle name="Percent 4 2 7" xfId="3937"/>
    <cellStyle name="Percent 4 2 7 2" xfId="14037"/>
    <cellStyle name="Percent 4 2 7 2 2" xfId="23604"/>
    <cellStyle name="Percent 4 2 7 2 2 2" xfId="42223"/>
    <cellStyle name="Percent 4 2 7 2 3" xfId="27889"/>
    <cellStyle name="Percent 4 2 7 2 3 2" xfId="46503"/>
    <cellStyle name="Percent 4 2 7 2 4" xfId="32173"/>
    <cellStyle name="Percent 4 2 7 2 4 2" xfId="50787"/>
    <cellStyle name="Percent 4 2 7 2 5" xfId="36573"/>
    <cellStyle name="Percent 4 2 7 3" xfId="20737"/>
    <cellStyle name="Percent 4 2 7 3 2" xfId="39361"/>
    <cellStyle name="Percent 4 3" xfId="122"/>
    <cellStyle name="Percent 4 3 2" xfId="3938"/>
    <cellStyle name="Percent 4 3 2 2" xfId="3939"/>
    <cellStyle name="Percent 4 3 2 2 2" xfId="14040"/>
    <cellStyle name="Percent 4 3 2 2 2 2" xfId="23607"/>
    <cellStyle name="Percent 4 3 2 2 2 2 2" xfId="42226"/>
    <cellStyle name="Percent 4 3 2 2 2 3" xfId="27892"/>
    <cellStyle name="Percent 4 3 2 2 2 3 2" xfId="46506"/>
    <cellStyle name="Percent 4 3 2 2 2 4" xfId="32176"/>
    <cellStyle name="Percent 4 3 2 2 2 4 2" xfId="50790"/>
    <cellStyle name="Percent 4 3 2 2 2 5" xfId="36576"/>
    <cellStyle name="Percent 4 3 2 2 3" xfId="20740"/>
    <cellStyle name="Percent 4 3 2 2 3 2" xfId="39364"/>
    <cellStyle name="Percent 4 3 2 3" xfId="14039"/>
    <cellStyle name="Percent 4 3 2 3 2" xfId="23606"/>
    <cellStyle name="Percent 4 3 2 3 2 2" xfId="42225"/>
    <cellStyle name="Percent 4 3 2 3 3" xfId="27891"/>
    <cellStyle name="Percent 4 3 2 3 3 2" xfId="46505"/>
    <cellStyle name="Percent 4 3 2 3 4" xfId="32175"/>
    <cellStyle name="Percent 4 3 2 3 4 2" xfId="50789"/>
    <cellStyle name="Percent 4 3 2 3 5" xfId="36575"/>
    <cellStyle name="Percent 4 3 2 4" xfId="20739"/>
    <cellStyle name="Percent 4 3 2 4 2" xfId="39363"/>
    <cellStyle name="Percent 4 3 3" xfId="3940"/>
    <cellStyle name="Percent 4 3 3 2" xfId="3941"/>
    <cellStyle name="Percent 4 3 3 2 2" xfId="14042"/>
    <cellStyle name="Percent 4 3 3 2 2 2" xfId="23609"/>
    <cellStyle name="Percent 4 3 3 2 2 2 2" xfId="42228"/>
    <cellStyle name="Percent 4 3 3 2 2 3" xfId="27894"/>
    <cellStyle name="Percent 4 3 3 2 2 3 2" xfId="46508"/>
    <cellStyle name="Percent 4 3 3 2 2 4" xfId="32178"/>
    <cellStyle name="Percent 4 3 3 2 2 4 2" xfId="50792"/>
    <cellStyle name="Percent 4 3 3 2 2 5" xfId="36578"/>
    <cellStyle name="Percent 4 3 3 2 3" xfId="20742"/>
    <cellStyle name="Percent 4 3 3 2 3 2" xfId="39366"/>
    <cellStyle name="Percent 4 3 3 3" xfId="14041"/>
    <cellStyle name="Percent 4 3 3 3 2" xfId="23608"/>
    <cellStyle name="Percent 4 3 3 3 2 2" xfId="42227"/>
    <cellStyle name="Percent 4 3 3 3 3" xfId="27893"/>
    <cellStyle name="Percent 4 3 3 3 3 2" xfId="46507"/>
    <cellStyle name="Percent 4 3 3 3 4" xfId="32177"/>
    <cellStyle name="Percent 4 3 3 3 4 2" xfId="50791"/>
    <cellStyle name="Percent 4 3 3 3 5" xfId="36577"/>
    <cellStyle name="Percent 4 3 3 4" xfId="20741"/>
    <cellStyle name="Percent 4 3 3 4 2" xfId="39365"/>
    <cellStyle name="Percent 4 3 4" xfId="3942"/>
    <cellStyle name="Percent 4 3 4 2" xfId="3943"/>
    <cellStyle name="Percent 4 3 4 2 2" xfId="14044"/>
    <cellStyle name="Percent 4 3 4 2 2 2" xfId="23611"/>
    <cellStyle name="Percent 4 3 4 2 2 2 2" xfId="42230"/>
    <cellStyle name="Percent 4 3 4 2 2 3" xfId="27896"/>
    <cellStyle name="Percent 4 3 4 2 2 3 2" xfId="46510"/>
    <cellStyle name="Percent 4 3 4 2 2 4" xfId="32180"/>
    <cellStyle name="Percent 4 3 4 2 2 4 2" xfId="50794"/>
    <cellStyle name="Percent 4 3 4 2 2 5" xfId="36580"/>
    <cellStyle name="Percent 4 3 4 2 3" xfId="20744"/>
    <cellStyle name="Percent 4 3 4 2 3 2" xfId="39368"/>
    <cellStyle name="Percent 4 3 4 3" xfId="14043"/>
    <cellStyle name="Percent 4 3 4 3 2" xfId="23610"/>
    <cellStyle name="Percent 4 3 4 3 2 2" xfId="42229"/>
    <cellStyle name="Percent 4 3 4 3 3" xfId="27895"/>
    <cellStyle name="Percent 4 3 4 3 3 2" xfId="46509"/>
    <cellStyle name="Percent 4 3 4 3 4" xfId="32179"/>
    <cellStyle name="Percent 4 3 4 3 4 2" xfId="50793"/>
    <cellStyle name="Percent 4 3 4 3 5" xfId="36579"/>
    <cellStyle name="Percent 4 3 4 4" xfId="20743"/>
    <cellStyle name="Percent 4 3 4 4 2" xfId="39367"/>
    <cellStyle name="Percent 4 3 5" xfId="3944"/>
    <cellStyle name="Percent 4 3 5 2" xfId="3945"/>
    <cellStyle name="Percent 4 3 5 2 2" xfId="14046"/>
    <cellStyle name="Percent 4 3 5 2 2 2" xfId="23613"/>
    <cellStyle name="Percent 4 3 5 2 2 2 2" xfId="42232"/>
    <cellStyle name="Percent 4 3 5 2 2 3" xfId="27898"/>
    <cellStyle name="Percent 4 3 5 2 2 3 2" xfId="46512"/>
    <cellStyle name="Percent 4 3 5 2 2 4" xfId="32182"/>
    <cellStyle name="Percent 4 3 5 2 2 4 2" xfId="50796"/>
    <cellStyle name="Percent 4 3 5 2 2 5" xfId="36582"/>
    <cellStyle name="Percent 4 3 5 2 3" xfId="20746"/>
    <cellStyle name="Percent 4 3 5 2 3 2" xfId="39370"/>
    <cellStyle name="Percent 4 3 5 3" xfId="14045"/>
    <cellStyle name="Percent 4 3 5 3 2" xfId="23612"/>
    <cellStyle name="Percent 4 3 5 3 2 2" xfId="42231"/>
    <cellStyle name="Percent 4 3 5 3 3" xfId="27897"/>
    <cellStyle name="Percent 4 3 5 3 3 2" xfId="46511"/>
    <cellStyle name="Percent 4 3 5 3 4" xfId="32181"/>
    <cellStyle name="Percent 4 3 5 3 4 2" xfId="50795"/>
    <cellStyle name="Percent 4 3 5 3 5" xfId="36581"/>
    <cellStyle name="Percent 4 3 5 4" xfId="20745"/>
    <cellStyle name="Percent 4 3 5 4 2" xfId="39369"/>
    <cellStyle name="Percent 4 3 6" xfId="3946"/>
    <cellStyle name="Percent 4 3 6 2" xfId="14047"/>
    <cellStyle name="Percent 4 3 6 2 2" xfId="23614"/>
    <cellStyle name="Percent 4 3 6 2 2 2" xfId="42233"/>
    <cellStyle name="Percent 4 3 6 2 3" xfId="27899"/>
    <cellStyle name="Percent 4 3 6 2 3 2" xfId="46513"/>
    <cellStyle name="Percent 4 3 6 2 4" xfId="32183"/>
    <cellStyle name="Percent 4 3 6 2 4 2" xfId="50797"/>
    <cellStyle name="Percent 4 3 6 2 5" xfId="36583"/>
    <cellStyle name="Percent 4 3 6 3" xfId="20747"/>
    <cellStyle name="Percent 4 3 6 3 2" xfId="39371"/>
    <cellStyle name="Percent 4 3 7" xfId="3947"/>
    <cellStyle name="Percent 4 3 8" xfId="14038"/>
    <cellStyle name="Percent 4 3 8 2" xfId="23605"/>
    <cellStyle name="Percent 4 3 8 2 2" xfId="42224"/>
    <cellStyle name="Percent 4 3 8 3" xfId="27890"/>
    <cellStyle name="Percent 4 3 8 3 2" xfId="46504"/>
    <cellStyle name="Percent 4 3 8 4" xfId="32174"/>
    <cellStyle name="Percent 4 3 8 4 2" xfId="50788"/>
    <cellStyle name="Percent 4 3 8 5" xfId="36574"/>
    <cellStyle name="Percent 4 3 9" xfId="20738"/>
    <cellStyle name="Percent 4 3 9 2" xfId="39362"/>
    <cellStyle name="Percent 4 4" xfId="153"/>
    <cellStyle name="Percent 4 4 2" xfId="3948"/>
    <cellStyle name="Percent 4 4 2 2" xfId="3949"/>
    <cellStyle name="Percent 4 4 2 2 2" xfId="14050"/>
    <cellStyle name="Percent 4 4 2 2 2 2" xfId="23617"/>
    <cellStyle name="Percent 4 4 2 2 2 2 2" xfId="42236"/>
    <cellStyle name="Percent 4 4 2 2 2 3" xfId="27902"/>
    <cellStyle name="Percent 4 4 2 2 2 3 2" xfId="46516"/>
    <cellStyle name="Percent 4 4 2 2 2 4" xfId="32186"/>
    <cellStyle name="Percent 4 4 2 2 2 4 2" xfId="50800"/>
    <cellStyle name="Percent 4 4 2 2 2 5" xfId="36586"/>
    <cellStyle name="Percent 4 4 2 2 3" xfId="20750"/>
    <cellStyle name="Percent 4 4 2 2 3 2" xfId="39374"/>
    <cellStyle name="Percent 4 4 2 3" xfId="14049"/>
    <cellStyle name="Percent 4 4 2 3 2" xfId="23616"/>
    <cellStyle name="Percent 4 4 2 3 2 2" xfId="42235"/>
    <cellStyle name="Percent 4 4 2 3 3" xfId="27901"/>
    <cellStyle name="Percent 4 4 2 3 3 2" xfId="46515"/>
    <cellStyle name="Percent 4 4 2 3 4" xfId="32185"/>
    <cellStyle name="Percent 4 4 2 3 4 2" xfId="50799"/>
    <cellStyle name="Percent 4 4 2 3 5" xfId="36585"/>
    <cellStyle name="Percent 4 4 2 4" xfId="20749"/>
    <cellStyle name="Percent 4 4 2 4 2" xfId="39373"/>
    <cellStyle name="Percent 4 4 3" xfId="3950"/>
    <cellStyle name="Percent 4 4 3 2" xfId="3951"/>
    <cellStyle name="Percent 4 4 3 2 2" xfId="14052"/>
    <cellStyle name="Percent 4 4 3 2 2 2" xfId="23619"/>
    <cellStyle name="Percent 4 4 3 2 2 2 2" xfId="42238"/>
    <cellStyle name="Percent 4 4 3 2 2 3" xfId="27904"/>
    <cellStyle name="Percent 4 4 3 2 2 3 2" xfId="46518"/>
    <cellStyle name="Percent 4 4 3 2 2 4" xfId="32188"/>
    <cellStyle name="Percent 4 4 3 2 2 4 2" xfId="50802"/>
    <cellStyle name="Percent 4 4 3 2 2 5" xfId="36588"/>
    <cellStyle name="Percent 4 4 3 2 3" xfId="20752"/>
    <cellStyle name="Percent 4 4 3 2 3 2" xfId="39376"/>
    <cellStyle name="Percent 4 4 3 3" xfId="14051"/>
    <cellStyle name="Percent 4 4 3 3 2" xfId="23618"/>
    <cellStyle name="Percent 4 4 3 3 2 2" xfId="42237"/>
    <cellStyle name="Percent 4 4 3 3 3" xfId="27903"/>
    <cellStyle name="Percent 4 4 3 3 3 2" xfId="46517"/>
    <cellStyle name="Percent 4 4 3 3 4" xfId="32187"/>
    <cellStyle name="Percent 4 4 3 3 4 2" xfId="50801"/>
    <cellStyle name="Percent 4 4 3 3 5" xfId="36587"/>
    <cellStyle name="Percent 4 4 3 4" xfId="20751"/>
    <cellStyle name="Percent 4 4 3 4 2" xfId="39375"/>
    <cellStyle name="Percent 4 4 4" xfId="3952"/>
    <cellStyle name="Percent 4 4 4 2" xfId="3953"/>
    <cellStyle name="Percent 4 4 4 2 2" xfId="14054"/>
    <cellStyle name="Percent 4 4 4 2 2 2" xfId="23621"/>
    <cellStyle name="Percent 4 4 4 2 2 2 2" xfId="42240"/>
    <cellStyle name="Percent 4 4 4 2 2 3" xfId="27906"/>
    <cellStyle name="Percent 4 4 4 2 2 3 2" xfId="46520"/>
    <cellStyle name="Percent 4 4 4 2 2 4" xfId="32190"/>
    <cellStyle name="Percent 4 4 4 2 2 4 2" xfId="50804"/>
    <cellStyle name="Percent 4 4 4 2 2 5" xfId="36590"/>
    <cellStyle name="Percent 4 4 4 2 3" xfId="20754"/>
    <cellStyle name="Percent 4 4 4 2 3 2" xfId="39378"/>
    <cellStyle name="Percent 4 4 4 3" xfId="14053"/>
    <cellStyle name="Percent 4 4 4 3 2" xfId="23620"/>
    <cellStyle name="Percent 4 4 4 3 2 2" xfId="42239"/>
    <cellStyle name="Percent 4 4 4 3 3" xfId="27905"/>
    <cellStyle name="Percent 4 4 4 3 3 2" xfId="46519"/>
    <cellStyle name="Percent 4 4 4 3 4" xfId="32189"/>
    <cellStyle name="Percent 4 4 4 3 4 2" xfId="50803"/>
    <cellStyle name="Percent 4 4 4 3 5" xfId="36589"/>
    <cellStyle name="Percent 4 4 4 4" xfId="20753"/>
    <cellStyle name="Percent 4 4 4 4 2" xfId="39377"/>
    <cellStyle name="Percent 4 4 5" xfId="3954"/>
    <cellStyle name="Percent 4 4 5 2" xfId="3955"/>
    <cellStyle name="Percent 4 4 5 2 2" xfId="14056"/>
    <cellStyle name="Percent 4 4 5 2 2 2" xfId="23623"/>
    <cellStyle name="Percent 4 4 5 2 2 2 2" xfId="42242"/>
    <cellStyle name="Percent 4 4 5 2 2 3" xfId="27908"/>
    <cellStyle name="Percent 4 4 5 2 2 3 2" xfId="46522"/>
    <cellStyle name="Percent 4 4 5 2 2 4" xfId="32192"/>
    <cellStyle name="Percent 4 4 5 2 2 4 2" xfId="50806"/>
    <cellStyle name="Percent 4 4 5 2 2 5" xfId="36592"/>
    <cellStyle name="Percent 4 4 5 2 3" xfId="20756"/>
    <cellStyle name="Percent 4 4 5 2 3 2" xfId="39380"/>
    <cellStyle name="Percent 4 4 5 3" xfId="14055"/>
    <cellStyle name="Percent 4 4 5 3 2" xfId="23622"/>
    <cellStyle name="Percent 4 4 5 3 2 2" xfId="42241"/>
    <cellStyle name="Percent 4 4 5 3 3" xfId="27907"/>
    <cellStyle name="Percent 4 4 5 3 3 2" xfId="46521"/>
    <cellStyle name="Percent 4 4 5 3 4" xfId="32191"/>
    <cellStyle name="Percent 4 4 5 3 4 2" xfId="50805"/>
    <cellStyle name="Percent 4 4 5 3 5" xfId="36591"/>
    <cellStyle name="Percent 4 4 5 4" xfId="20755"/>
    <cellStyle name="Percent 4 4 5 4 2" xfId="39379"/>
    <cellStyle name="Percent 4 4 6" xfId="3956"/>
    <cellStyle name="Percent 4 4 6 2" xfId="14057"/>
    <cellStyle name="Percent 4 4 6 2 2" xfId="23624"/>
    <cellStyle name="Percent 4 4 6 2 2 2" xfId="42243"/>
    <cellStyle name="Percent 4 4 6 2 3" xfId="27909"/>
    <cellStyle name="Percent 4 4 6 2 3 2" xfId="46523"/>
    <cellStyle name="Percent 4 4 6 2 4" xfId="32193"/>
    <cellStyle name="Percent 4 4 6 2 4 2" xfId="50807"/>
    <cellStyle name="Percent 4 4 6 2 5" xfId="36593"/>
    <cellStyle name="Percent 4 4 6 3" xfId="20757"/>
    <cellStyle name="Percent 4 4 6 3 2" xfId="39381"/>
    <cellStyle name="Percent 4 4 7" xfId="3957"/>
    <cellStyle name="Percent 4 4 8" xfId="14048"/>
    <cellStyle name="Percent 4 4 8 2" xfId="23615"/>
    <cellStyle name="Percent 4 4 8 2 2" xfId="42234"/>
    <cellStyle name="Percent 4 4 8 3" xfId="27900"/>
    <cellStyle name="Percent 4 4 8 3 2" xfId="46514"/>
    <cellStyle name="Percent 4 4 8 4" xfId="32184"/>
    <cellStyle name="Percent 4 4 8 4 2" xfId="50798"/>
    <cellStyle name="Percent 4 4 8 5" xfId="36584"/>
    <cellStyle name="Percent 4 4 9" xfId="20748"/>
    <cellStyle name="Percent 4 4 9 2" xfId="39372"/>
    <cellStyle name="Percent 4 5" xfId="3958"/>
    <cellStyle name="Percent 4 5 2" xfId="3959"/>
    <cellStyle name="Percent 4 5 3" xfId="3960"/>
    <cellStyle name="Percent 4 5 3 2" xfId="14059"/>
    <cellStyle name="Percent 4 5 3 2 2" xfId="23626"/>
    <cellStyle name="Percent 4 5 3 2 2 2" xfId="42245"/>
    <cellStyle name="Percent 4 5 3 2 3" xfId="27911"/>
    <cellStyle name="Percent 4 5 3 2 3 2" xfId="46525"/>
    <cellStyle name="Percent 4 5 3 2 4" xfId="32195"/>
    <cellStyle name="Percent 4 5 3 2 4 2" xfId="50809"/>
    <cellStyle name="Percent 4 5 3 2 5" xfId="36595"/>
    <cellStyle name="Percent 4 5 3 3" xfId="20759"/>
    <cellStyle name="Percent 4 5 3 3 2" xfId="39383"/>
    <cellStyle name="Percent 4 5 4" xfId="14058"/>
    <cellStyle name="Percent 4 5 4 2" xfId="23625"/>
    <cellStyle name="Percent 4 5 4 2 2" xfId="42244"/>
    <cellStyle name="Percent 4 5 4 3" xfId="27910"/>
    <cellStyle name="Percent 4 5 4 3 2" xfId="46524"/>
    <cellStyle name="Percent 4 5 4 4" xfId="32194"/>
    <cellStyle name="Percent 4 5 4 4 2" xfId="50808"/>
    <cellStyle name="Percent 4 5 4 5" xfId="36594"/>
    <cellStyle name="Percent 4 5 5" xfId="20758"/>
    <cellStyle name="Percent 4 5 5 2" xfId="39382"/>
    <cellStyle name="Percent 4 6" xfId="3961"/>
    <cellStyle name="Percent 4 6 2" xfId="3962"/>
    <cellStyle name="Percent 4 6 2 2" xfId="14061"/>
    <cellStyle name="Percent 4 6 2 2 2" xfId="23628"/>
    <cellStyle name="Percent 4 6 2 2 2 2" xfId="42247"/>
    <cellStyle name="Percent 4 6 2 2 3" xfId="27913"/>
    <cellStyle name="Percent 4 6 2 2 3 2" xfId="46527"/>
    <cellStyle name="Percent 4 6 2 2 4" xfId="32197"/>
    <cellStyle name="Percent 4 6 2 2 4 2" xfId="50811"/>
    <cellStyle name="Percent 4 6 2 2 5" xfId="36597"/>
    <cellStyle name="Percent 4 6 2 3" xfId="20761"/>
    <cellStyle name="Percent 4 6 2 3 2" xfId="39385"/>
    <cellStyle name="Percent 4 6 3" xfId="14060"/>
    <cellStyle name="Percent 4 6 3 2" xfId="23627"/>
    <cellStyle name="Percent 4 6 3 2 2" xfId="42246"/>
    <cellStyle name="Percent 4 6 3 3" xfId="27912"/>
    <cellStyle name="Percent 4 6 3 3 2" xfId="46526"/>
    <cellStyle name="Percent 4 6 3 4" xfId="32196"/>
    <cellStyle name="Percent 4 6 3 4 2" xfId="50810"/>
    <cellStyle name="Percent 4 6 3 5" xfId="36596"/>
    <cellStyle name="Percent 4 6 4" xfId="20760"/>
    <cellStyle name="Percent 4 6 4 2" xfId="39384"/>
    <cellStyle name="Percent 4 7" xfId="3963"/>
    <cellStyle name="Percent 4 7 2" xfId="3964"/>
    <cellStyle name="Percent 4 7 2 2" xfId="14063"/>
    <cellStyle name="Percent 4 7 2 2 2" xfId="23630"/>
    <cellStyle name="Percent 4 7 2 2 2 2" xfId="42249"/>
    <cellStyle name="Percent 4 7 2 2 3" xfId="27915"/>
    <cellStyle name="Percent 4 7 2 2 3 2" xfId="46529"/>
    <cellStyle name="Percent 4 7 2 2 4" xfId="32199"/>
    <cellStyle name="Percent 4 7 2 2 4 2" xfId="50813"/>
    <cellStyle name="Percent 4 7 2 2 5" xfId="36599"/>
    <cellStyle name="Percent 4 7 2 3" xfId="20763"/>
    <cellStyle name="Percent 4 7 2 3 2" xfId="39387"/>
    <cellStyle name="Percent 4 7 3" xfId="14062"/>
    <cellStyle name="Percent 4 7 3 2" xfId="23629"/>
    <cellStyle name="Percent 4 7 3 2 2" xfId="42248"/>
    <cellStyle name="Percent 4 7 3 3" xfId="27914"/>
    <cellStyle name="Percent 4 7 3 3 2" xfId="46528"/>
    <cellStyle name="Percent 4 7 3 4" xfId="32198"/>
    <cellStyle name="Percent 4 7 3 4 2" xfId="50812"/>
    <cellStyle name="Percent 4 7 3 5" xfId="36598"/>
    <cellStyle name="Percent 4 7 4" xfId="20762"/>
    <cellStyle name="Percent 4 7 4 2" xfId="39386"/>
    <cellStyle name="Percent 4 8" xfId="3965"/>
    <cellStyle name="Percent 4 8 2" xfId="3966"/>
    <cellStyle name="Percent 4 8 2 2" xfId="14065"/>
    <cellStyle name="Percent 4 8 2 2 2" xfId="23632"/>
    <cellStyle name="Percent 4 8 2 2 2 2" xfId="42251"/>
    <cellStyle name="Percent 4 8 2 2 3" xfId="27917"/>
    <cellStyle name="Percent 4 8 2 2 3 2" xfId="46531"/>
    <cellStyle name="Percent 4 8 2 2 4" xfId="32201"/>
    <cellStyle name="Percent 4 8 2 2 4 2" xfId="50815"/>
    <cellStyle name="Percent 4 8 2 2 5" xfId="36601"/>
    <cellStyle name="Percent 4 8 2 3" xfId="20765"/>
    <cellStyle name="Percent 4 8 2 3 2" xfId="39389"/>
    <cellStyle name="Percent 4 8 3" xfId="14064"/>
    <cellStyle name="Percent 4 8 3 2" xfId="23631"/>
    <cellStyle name="Percent 4 8 3 2 2" xfId="42250"/>
    <cellStyle name="Percent 4 8 3 3" xfId="27916"/>
    <cellStyle name="Percent 4 8 3 3 2" xfId="46530"/>
    <cellStyle name="Percent 4 8 3 4" xfId="32200"/>
    <cellStyle name="Percent 4 8 3 4 2" xfId="50814"/>
    <cellStyle name="Percent 4 8 3 5" xfId="36600"/>
    <cellStyle name="Percent 4 8 4" xfId="20764"/>
    <cellStyle name="Percent 4 8 4 2" xfId="39388"/>
    <cellStyle name="Percent 4 9" xfId="3967"/>
    <cellStyle name="Percent 4 9 2" xfId="3968"/>
    <cellStyle name="Percent 4 9 2 2" xfId="14067"/>
    <cellStyle name="Percent 4 9 2 2 2" xfId="23634"/>
    <cellStyle name="Percent 4 9 2 2 2 2" xfId="42253"/>
    <cellStyle name="Percent 4 9 2 2 3" xfId="27919"/>
    <cellStyle name="Percent 4 9 2 2 3 2" xfId="46533"/>
    <cellStyle name="Percent 4 9 2 2 4" xfId="32203"/>
    <cellStyle name="Percent 4 9 2 2 4 2" xfId="50817"/>
    <cellStyle name="Percent 4 9 2 2 5" xfId="36603"/>
    <cellStyle name="Percent 4 9 2 3" xfId="20767"/>
    <cellStyle name="Percent 4 9 2 3 2" xfId="39391"/>
    <cellStyle name="Percent 4 9 3" xfId="14066"/>
    <cellStyle name="Percent 4 9 3 2" xfId="23633"/>
    <cellStyle name="Percent 4 9 3 2 2" xfId="42252"/>
    <cellStyle name="Percent 4 9 3 3" xfId="27918"/>
    <cellStyle name="Percent 4 9 3 3 2" xfId="46532"/>
    <cellStyle name="Percent 4 9 3 4" xfId="32202"/>
    <cellStyle name="Percent 4 9 3 4 2" xfId="50816"/>
    <cellStyle name="Percent 4 9 3 5" xfId="36602"/>
    <cellStyle name="Percent 4 9 4" xfId="20766"/>
    <cellStyle name="Percent 4 9 4 2" xfId="39390"/>
    <cellStyle name="Percent 5" xfId="123"/>
    <cellStyle name="Percent 5 10" xfId="3969"/>
    <cellStyle name="Percent 5 10 2" xfId="12729"/>
    <cellStyle name="Percent 5 2" xfId="3970"/>
    <cellStyle name="Percent 5 2 2" xfId="3971"/>
    <cellStyle name="Percent 5 2 2 2" xfId="14068"/>
    <cellStyle name="Percent 5 2 2 2 2" xfId="23635"/>
    <cellStyle name="Percent 5 2 2 2 2 2" xfId="42254"/>
    <cellStyle name="Percent 5 2 2 2 3" xfId="27920"/>
    <cellStyle name="Percent 5 2 2 2 3 2" xfId="46534"/>
    <cellStyle name="Percent 5 2 2 2 4" xfId="32204"/>
    <cellStyle name="Percent 5 2 2 2 4 2" xfId="50818"/>
    <cellStyle name="Percent 5 2 2 2 5" xfId="36604"/>
    <cellStyle name="Percent 5 2 2 3" xfId="20768"/>
    <cellStyle name="Percent 5 2 2 3 2" xfId="39392"/>
    <cellStyle name="Percent 5 2 3" xfId="3972"/>
    <cellStyle name="Percent 5 2 3 2" xfId="14069"/>
    <cellStyle name="Percent 5 2 3 2 2" xfId="23636"/>
    <cellStyle name="Percent 5 2 3 2 2 2" xfId="42255"/>
    <cellStyle name="Percent 5 2 3 2 3" xfId="27921"/>
    <cellStyle name="Percent 5 2 3 2 3 2" xfId="46535"/>
    <cellStyle name="Percent 5 2 3 2 4" xfId="32205"/>
    <cellStyle name="Percent 5 2 3 2 4 2" xfId="50819"/>
    <cellStyle name="Percent 5 2 3 2 5" xfId="36605"/>
    <cellStyle name="Percent 5 2 3 3" xfId="20769"/>
    <cellStyle name="Percent 5 2 3 3 2" xfId="39393"/>
    <cellStyle name="Percent 5 2 4" xfId="3973"/>
    <cellStyle name="Percent 5 3" xfId="3974"/>
    <cellStyle name="Percent 5 3 2" xfId="3975"/>
    <cellStyle name="Percent 5 3 2 2" xfId="14071"/>
    <cellStyle name="Percent 5 3 2 2 2" xfId="23638"/>
    <cellStyle name="Percent 5 3 2 2 2 2" xfId="42257"/>
    <cellStyle name="Percent 5 3 2 2 3" xfId="27923"/>
    <cellStyle name="Percent 5 3 2 2 3 2" xfId="46537"/>
    <cellStyle name="Percent 5 3 2 2 4" xfId="32207"/>
    <cellStyle name="Percent 5 3 2 2 4 2" xfId="50821"/>
    <cellStyle name="Percent 5 3 2 2 5" xfId="36607"/>
    <cellStyle name="Percent 5 3 2 3" xfId="20771"/>
    <cellStyle name="Percent 5 3 2 3 2" xfId="39395"/>
    <cellStyle name="Percent 5 3 3" xfId="14070"/>
    <cellStyle name="Percent 5 3 3 2" xfId="23637"/>
    <cellStyle name="Percent 5 3 3 2 2" xfId="42256"/>
    <cellStyle name="Percent 5 3 3 3" xfId="27922"/>
    <cellStyle name="Percent 5 3 3 3 2" xfId="46536"/>
    <cellStyle name="Percent 5 3 3 4" xfId="32206"/>
    <cellStyle name="Percent 5 3 3 4 2" xfId="50820"/>
    <cellStyle name="Percent 5 3 3 5" xfId="36606"/>
    <cellStyle name="Percent 5 3 4" xfId="20770"/>
    <cellStyle name="Percent 5 3 4 2" xfId="39394"/>
    <cellStyle name="Percent 5 4" xfId="3976"/>
    <cellStyle name="Percent 5 4 2" xfId="3977"/>
    <cellStyle name="Percent 5 4 2 2" xfId="14073"/>
    <cellStyle name="Percent 5 4 2 2 2" xfId="23640"/>
    <cellStyle name="Percent 5 4 2 2 2 2" xfId="42259"/>
    <cellStyle name="Percent 5 4 2 2 3" xfId="27925"/>
    <cellStyle name="Percent 5 4 2 2 3 2" xfId="46539"/>
    <cellStyle name="Percent 5 4 2 2 4" xfId="32209"/>
    <cellStyle name="Percent 5 4 2 2 4 2" xfId="50823"/>
    <cellStyle name="Percent 5 4 2 2 5" xfId="36609"/>
    <cellStyle name="Percent 5 4 2 3" xfId="20773"/>
    <cellStyle name="Percent 5 4 2 3 2" xfId="39397"/>
    <cellStyle name="Percent 5 4 3" xfId="14072"/>
    <cellStyle name="Percent 5 4 3 2" xfId="23639"/>
    <cellStyle name="Percent 5 4 3 2 2" xfId="42258"/>
    <cellStyle name="Percent 5 4 3 3" xfId="27924"/>
    <cellStyle name="Percent 5 4 3 3 2" xfId="46538"/>
    <cellStyle name="Percent 5 4 3 4" xfId="32208"/>
    <cellStyle name="Percent 5 4 3 4 2" xfId="50822"/>
    <cellStyle name="Percent 5 4 3 5" xfId="36608"/>
    <cellStyle name="Percent 5 4 4" xfId="20772"/>
    <cellStyle name="Percent 5 4 4 2" xfId="39396"/>
    <cellStyle name="Percent 5 5" xfId="3978"/>
    <cellStyle name="Percent 5 5 2" xfId="3979"/>
    <cellStyle name="Percent 5 5 2 2" xfId="14075"/>
    <cellStyle name="Percent 5 5 2 2 2" xfId="23642"/>
    <cellStyle name="Percent 5 5 2 2 2 2" xfId="42261"/>
    <cellStyle name="Percent 5 5 2 2 3" xfId="27927"/>
    <cellStyle name="Percent 5 5 2 2 3 2" xfId="46541"/>
    <cellStyle name="Percent 5 5 2 2 4" xfId="32211"/>
    <cellStyle name="Percent 5 5 2 2 4 2" xfId="50825"/>
    <cellStyle name="Percent 5 5 2 2 5" xfId="36611"/>
    <cellStyle name="Percent 5 5 2 3" xfId="20775"/>
    <cellStyle name="Percent 5 5 2 3 2" xfId="39399"/>
    <cellStyle name="Percent 5 5 3" xfId="14074"/>
    <cellStyle name="Percent 5 5 3 2" xfId="23641"/>
    <cellStyle name="Percent 5 5 3 2 2" xfId="42260"/>
    <cellStyle name="Percent 5 5 3 3" xfId="27926"/>
    <cellStyle name="Percent 5 5 3 3 2" xfId="46540"/>
    <cellStyle name="Percent 5 5 3 4" xfId="32210"/>
    <cellStyle name="Percent 5 5 3 4 2" xfId="50824"/>
    <cellStyle name="Percent 5 5 3 5" xfId="36610"/>
    <cellStyle name="Percent 5 5 4" xfId="20774"/>
    <cellStyle name="Percent 5 5 4 2" xfId="39398"/>
    <cellStyle name="Percent 5 6" xfId="3980"/>
    <cellStyle name="Percent 5 6 2" xfId="14076"/>
    <cellStyle name="Percent 5 6 2 2" xfId="23643"/>
    <cellStyle name="Percent 5 6 2 2 2" xfId="42262"/>
    <cellStyle name="Percent 5 6 2 3" xfId="27928"/>
    <cellStyle name="Percent 5 6 2 3 2" xfId="46542"/>
    <cellStyle name="Percent 5 6 2 4" xfId="32212"/>
    <cellStyle name="Percent 5 6 2 4 2" xfId="50826"/>
    <cellStyle name="Percent 5 6 2 5" xfId="36612"/>
    <cellStyle name="Percent 5 6 3" xfId="20776"/>
    <cellStyle name="Percent 5 6 3 2" xfId="39400"/>
    <cellStyle name="Percent 5 7" xfId="3981"/>
    <cellStyle name="Percent 5 7 2" xfId="14077"/>
    <cellStyle name="Percent 5 7 2 2" xfId="23644"/>
    <cellStyle name="Percent 5 7 2 2 2" xfId="42263"/>
    <cellStyle name="Percent 5 7 2 3" xfId="27929"/>
    <cellStyle name="Percent 5 7 2 3 2" xfId="46543"/>
    <cellStyle name="Percent 5 7 2 4" xfId="32213"/>
    <cellStyle name="Percent 5 7 2 4 2" xfId="50827"/>
    <cellStyle name="Percent 5 7 2 5" xfId="36613"/>
    <cellStyle name="Percent 5 7 3" xfId="20777"/>
    <cellStyle name="Percent 5 7 3 2" xfId="39401"/>
    <cellStyle name="Percent 5 8" xfId="3982"/>
    <cellStyle name="Percent 5 9" xfId="3983"/>
    <cellStyle name="Percent 6" xfId="124"/>
    <cellStyle name="Percent 6 2" xfId="125"/>
    <cellStyle name="Percent 6 2 2" xfId="138"/>
    <cellStyle name="Percent 6 2 2 2" xfId="191"/>
    <cellStyle name="Percent 6 2 2 2 2" xfId="256"/>
    <cellStyle name="Percent 6 2 2 2 2 2" xfId="392"/>
    <cellStyle name="Percent 6 2 2 2 2 2 2" xfId="3989"/>
    <cellStyle name="Percent 6 2 2 2 2 3" xfId="3988"/>
    <cellStyle name="Percent 6 2 2 2 3" xfId="366"/>
    <cellStyle name="Percent 6 2 2 2 3 2" xfId="3990"/>
    <cellStyle name="Percent 6 2 2 2 4" xfId="3987"/>
    <cellStyle name="Percent 6 2 2 3" xfId="239"/>
    <cellStyle name="Percent 6 2 2 3 2" xfId="367"/>
    <cellStyle name="Percent 6 2 2 3 2 2" xfId="3992"/>
    <cellStyle name="Percent 6 2 2 3 3" xfId="3991"/>
    <cellStyle name="Percent 6 2 2 4" xfId="365"/>
    <cellStyle name="Percent 6 2 2 4 2" xfId="3993"/>
    <cellStyle name="Percent 6 2 2 5" xfId="3986"/>
    <cellStyle name="Percent 6 2 2 5 2" xfId="23646"/>
    <cellStyle name="Percent 6 2 2 5 2 2" xfId="42265"/>
    <cellStyle name="Percent 6 2 2 5 3" xfId="27931"/>
    <cellStyle name="Percent 6 2 2 5 3 2" xfId="46545"/>
    <cellStyle name="Percent 6 2 2 5 4" xfId="32215"/>
    <cellStyle name="Percent 6 2 2 5 4 2" xfId="50829"/>
    <cellStyle name="Percent 6 2 2 5 5" xfId="14079"/>
    <cellStyle name="Percent 6 2 2 5 6" xfId="36615"/>
    <cellStyle name="Percent 6 2 2 6" xfId="20779"/>
    <cellStyle name="Percent 6 2 2 6 2" xfId="39403"/>
    <cellStyle name="Percent 6 2 3" xfId="151"/>
    <cellStyle name="Percent 6 2 3 2" xfId="240"/>
    <cellStyle name="Percent 6 2 3 2 2" xfId="369"/>
    <cellStyle name="Percent 6 2 3 2 2 2" xfId="3996"/>
    <cellStyle name="Percent 6 2 3 2 3" xfId="3995"/>
    <cellStyle name="Percent 6 2 3 3" xfId="368"/>
    <cellStyle name="Percent 6 2 3 3 2" xfId="3997"/>
    <cellStyle name="Percent 6 2 3 4" xfId="3994"/>
    <cellStyle name="Percent 6 2 4" xfId="238"/>
    <cellStyle name="Percent 6 2 4 2" xfId="370"/>
    <cellStyle name="Percent 6 2 4 2 2" xfId="3999"/>
    <cellStyle name="Percent 6 2 4 3" xfId="3998"/>
    <cellStyle name="Percent 6 2 5" xfId="364"/>
    <cellStyle name="Percent 6 2 5 2" xfId="4000"/>
    <cellStyle name="Percent 6 2 6" xfId="3985"/>
    <cellStyle name="Percent 6 2 6 2" xfId="23645"/>
    <cellStyle name="Percent 6 2 6 2 2" xfId="42264"/>
    <cellStyle name="Percent 6 2 6 3" xfId="27930"/>
    <cellStyle name="Percent 6 2 6 3 2" xfId="46544"/>
    <cellStyle name="Percent 6 2 6 4" xfId="32214"/>
    <cellStyle name="Percent 6 2 6 4 2" xfId="50828"/>
    <cellStyle name="Percent 6 2 6 5" xfId="14078"/>
    <cellStyle name="Percent 6 2 6 6" xfId="36614"/>
    <cellStyle name="Percent 6 2 7" xfId="20778"/>
    <cellStyle name="Percent 6 2 7 2" xfId="39402"/>
    <cellStyle name="Percent 6 3" xfId="4001"/>
    <cellStyle name="Percent 6 3 2" xfId="4002"/>
    <cellStyle name="Percent 6 3 2 2" xfId="14081"/>
    <cellStyle name="Percent 6 3 2 2 2" xfId="23648"/>
    <cellStyle name="Percent 6 3 2 2 2 2" xfId="42267"/>
    <cellStyle name="Percent 6 3 2 2 3" xfId="27933"/>
    <cellStyle name="Percent 6 3 2 2 3 2" xfId="46547"/>
    <cellStyle name="Percent 6 3 2 2 4" xfId="32217"/>
    <cellStyle name="Percent 6 3 2 2 4 2" xfId="50831"/>
    <cellStyle name="Percent 6 3 2 2 5" xfId="36617"/>
    <cellStyle name="Percent 6 3 2 3" xfId="20781"/>
    <cellStyle name="Percent 6 3 2 3 2" xfId="39405"/>
    <cellStyle name="Percent 6 3 3" xfId="14080"/>
    <cellStyle name="Percent 6 3 3 2" xfId="23647"/>
    <cellStyle name="Percent 6 3 3 2 2" xfId="42266"/>
    <cellStyle name="Percent 6 3 3 3" xfId="27932"/>
    <cellStyle name="Percent 6 3 3 3 2" xfId="46546"/>
    <cellStyle name="Percent 6 3 3 4" xfId="32216"/>
    <cellStyle name="Percent 6 3 3 4 2" xfId="50830"/>
    <cellStyle name="Percent 6 3 3 5" xfId="36616"/>
    <cellStyle name="Percent 6 3 4" xfId="20780"/>
    <cellStyle name="Percent 6 3 4 2" xfId="39404"/>
    <cellStyle name="Percent 6 4" xfId="4003"/>
    <cellStyle name="Percent 6 4 2" xfId="4004"/>
    <cellStyle name="Percent 6 4 2 2" xfId="14083"/>
    <cellStyle name="Percent 6 4 2 2 2" xfId="23650"/>
    <cellStyle name="Percent 6 4 2 2 2 2" xfId="42269"/>
    <cellStyle name="Percent 6 4 2 2 3" xfId="27935"/>
    <cellStyle name="Percent 6 4 2 2 3 2" xfId="46549"/>
    <cellStyle name="Percent 6 4 2 2 4" xfId="32219"/>
    <cellStyle name="Percent 6 4 2 2 4 2" xfId="50833"/>
    <cellStyle name="Percent 6 4 2 2 5" xfId="36619"/>
    <cellStyle name="Percent 6 4 2 3" xfId="20783"/>
    <cellStyle name="Percent 6 4 2 3 2" xfId="39407"/>
    <cellStyle name="Percent 6 4 3" xfId="14082"/>
    <cellStyle name="Percent 6 4 3 2" xfId="23649"/>
    <cellStyle name="Percent 6 4 3 2 2" xfId="42268"/>
    <cellStyle name="Percent 6 4 3 3" xfId="27934"/>
    <cellStyle name="Percent 6 4 3 3 2" xfId="46548"/>
    <cellStyle name="Percent 6 4 3 4" xfId="32218"/>
    <cellStyle name="Percent 6 4 3 4 2" xfId="50832"/>
    <cellStyle name="Percent 6 4 3 5" xfId="36618"/>
    <cellStyle name="Percent 6 4 4" xfId="20782"/>
    <cellStyle name="Percent 6 4 4 2" xfId="39406"/>
    <cellStyle name="Percent 6 5" xfId="4005"/>
    <cellStyle name="Percent 6 5 2" xfId="14084"/>
    <cellStyle name="Percent 6 5 2 2" xfId="23651"/>
    <cellStyle name="Percent 6 5 2 2 2" xfId="42270"/>
    <cellStyle name="Percent 6 5 2 3" xfId="27936"/>
    <cellStyle name="Percent 6 5 2 3 2" xfId="46550"/>
    <cellStyle name="Percent 6 5 2 4" xfId="32220"/>
    <cellStyle name="Percent 6 5 2 4 2" xfId="50834"/>
    <cellStyle name="Percent 6 5 2 5" xfId="36620"/>
    <cellStyle name="Percent 6 5 3" xfId="20784"/>
    <cellStyle name="Percent 6 5 3 2" xfId="39408"/>
    <cellStyle name="Percent 6 6" xfId="4006"/>
    <cellStyle name="Percent 6 6 2" xfId="14085"/>
    <cellStyle name="Percent 6 6 2 2" xfId="23652"/>
    <cellStyle name="Percent 6 6 2 2 2" xfId="42271"/>
    <cellStyle name="Percent 6 6 2 3" xfId="27937"/>
    <cellStyle name="Percent 6 6 2 3 2" xfId="46551"/>
    <cellStyle name="Percent 6 6 2 4" xfId="32221"/>
    <cellStyle name="Percent 6 6 2 4 2" xfId="50835"/>
    <cellStyle name="Percent 6 6 2 5" xfId="36621"/>
    <cellStyle name="Percent 6 6 3" xfId="20785"/>
    <cellStyle name="Percent 6 6 3 2" xfId="39409"/>
    <cellStyle name="Percent 6 7" xfId="4007"/>
    <cellStyle name="Percent 6 8" xfId="3984"/>
    <cellStyle name="Percent 6 8 2" xfId="20907"/>
    <cellStyle name="Percent 6 8 2 2" xfId="39526"/>
    <cellStyle name="Percent 6 8 3" xfId="25192"/>
    <cellStyle name="Percent 6 8 3 2" xfId="43806"/>
    <cellStyle name="Percent 6 8 4" xfId="29476"/>
    <cellStyle name="Percent 6 8 4 2" xfId="48090"/>
    <cellStyle name="Percent 6 8 5" xfId="12731"/>
    <cellStyle name="Percent 6 8 6" xfId="35269"/>
    <cellStyle name="Percent 6 9" xfId="18023"/>
    <cellStyle name="Percent 6 9 2" xfId="36647"/>
    <cellStyle name="Percent 7" xfId="4008"/>
    <cellStyle name="Percent 7 2" xfId="4009"/>
    <cellStyle name="Percent 7 2 2" xfId="4010"/>
    <cellStyle name="Percent 7 2 2 2" xfId="14086"/>
    <cellStyle name="Percent 7 2 2 2 2" xfId="23653"/>
    <cellStyle name="Percent 7 2 2 2 2 2" xfId="42272"/>
    <cellStyle name="Percent 7 2 2 2 3" xfId="27938"/>
    <cellStyle name="Percent 7 2 2 2 3 2" xfId="46552"/>
    <cellStyle name="Percent 7 2 2 2 4" xfId="32222"/>
    <cellStyle name="Percent 7 2 2 2 4 2" xfId="50836"/>
    <cellStyle name="Percent 7 2 2 2 5" xfId="36622"/>
    <cellStyle name="Percent 7 2 2 3" xfId="20786"/>
    <cellStyle name="Percent 7 2 2 3 2" xfId="39410"/>
    <cellStyle name="Percent 7 2 3" xfId="4011"/>
    <cellStyle name="Percent 7 2 3 2" xfId="14087"/>
    <cellStyle name="Percent 7 2 3 2 2" xfId="23654"/>
    <cellStyle name="Percent 7 2 3 2 2 2" xfId="42273"/>
    <cellStyle name="Percent 7 2 3 2 3" xfId="27939"/>
    <cellStyle name="Percent 7 2 3 2 3 2" xfId="46553"/>
    <cellStyle name="Percent 7 2 3 2 4" xfId="32223"/>
    <cellStyle name="Percent 7 2 3 2 4 2" xfId="50837"/>
    <cellStyle name="Percent 7 2 3 2 5" xfId="36623"/>
    <cellStyle name="Percent 7 2 3 3" xfId="20787"/>
    <cellStyle name="Percent 7 2 3 3 2" xfId="39411"/>
    <cellStyle name="Percent 7 2 4" xfId="4012"/>
    <cellStyle name="Percent 7 3" xfId="4013"/>
    <cellStyle name="Percent 7 3 2" xfId="4014"/>
    <cellStyle name="Percent 7 3 2 2" xfId="14089"/>
    <cellStyle name="Percent 7 3 2 2 2" xfId="23656"/>
    <cellStyle name="Percent 7 3 2 2 2 2" xfId="42275"/>
    <cellStyle name="Percent 7 3 2 2 3" xfId="27941"/>
    <cellStyle name="Percent 7 3 2 2 3 2" xfId="46555"/>
    <cellStyle name="Percent 7 3 2 2 4" xfId="32225"/>
    <cellStyle name="Percent 7 3 2 2 4 2" xfId="50839"/>
    <cellStyle name="Percent 7 3 2 2 5" xfId="36625"/>
    <cellStyle name="Percent 7 3 2 3" xfId="20789"/>
    <cellStyle name="Percent 7 3 2 3 2" xfId="39413"/>
    <cellStyle name="Percent 7 3 3" xfId="14088"/>
    <cellStyle name="Percent 7 3 3 2" xfId="23655"/>
    <cellStyle name="Percent 7 3 3 2 2" xfId="42274"/>
    <cellStyle name="Percent 7 3 3 3" xfId="27940"/>
    <cellStyle name="Percent 7 3 3 3 2" xfId="46554"/>
    <cellStyle name="Percent 7 3 3 4" xfId="32224"/>
    <cellStyle name="Percent 7 3 3 4 2" xfId="50838"/>
    <cellStyle name="Percent 7 3 3 5" xfId="36624"/>
    <cellStyle name="Percent 7 3 4" xfId="20788"/>
    <cellStyle name="Percent 7 3 4 2" xfId="39412"/>
    <cellStyle name="Percent 7 4" xfId="4015"/>
    <cellStyle name="Percent 7 4 2" xfId="4016"/>
    <cellStyle name="Percent 7 4 2 2" xfId="14091"/>
    <cellStyle name="Percent 7 4 2 2 2" xfId="23658"/>
    <cellStyle name="Percent 7 4 2 2 2 2" xfId="42277"/>
    <cellStyle name="Percent 7 4 2 2 3" xfId="27943"/>
    <cellStyle name="Percent 7 4 2 2 3 2" xfId="46557"/>
    <cellStyle name="Percent 7 4 2 2 4" xfId="32227"/>
    <cellStyle name="Percent 7 4 2 2 4 2" xfId="50841"/>
    <cellStyle name="Percent 7 4 2 2 5" xfId="36627"/>
    <cellStyle name="Percent 7 4 2 3" xfId="20791"/>
    <cellStyle name="Percent 7 4 2 3 2" xfId="39415"/>
    <cellStyle name="Percent 7 4 3" xfId="14090"/>
    <cellStyle name="Percent 7 4 3 2" xfId="23657"/>
    <cellStyle name="Percent 7 4 3 2 2" xfId="42276"/>
    <cellStyle name="Percent 7 4 3 3" xfId="27942"/>
    <cellStyle name="Percent 7 4 3 3 2" xfId="46556"/>
    <cellStyle name="Percent 7 4 3 4" xfId="32226"/>
    <cellStyle name="Percent 7 4 3 4 2" xfId="50840"/>
    <cellStyle name="Percent 7 4 3 5" xfId="36626"/>
    <cellStyle name="Percent 7 4 4" xfId="20790"/>
    <cellStyle name="Percent 7 4 4 2" xfId="39414"/>
    <cellStyle name="Percent 7 5" xfId="4017"/>
    <cellStyle name="Percent 7 5 2" xfId="14092"/>
    <cellStyle name="Percent 7 5 2 2" xfId="23659"/>
    <cellStyle name="Percent 7 5 2 2 2" xfId="42278"/>
    <cellStyle name="Percent 7 5 2 3" xfId="27944"/>
    <cellStyle name="Percent 7 5 2 3 2" xfId="46558"/>
    <cellStyle name="Percent 7 5 2 4" xfId="32228"/>
    <cellStyle name="Percent 7 5 2 4 2" xfId="50842"/>
    <cellStyle name="Percent 7 5 2 5" xfId="36628"/>
    <cellStyle name="Percent 7 5 3" xfId="20792"/>
    <cellStyle name="Percent 7 5 3 2" xfId="39416"/>
    <cellStyle name="Percent 7 6" xfId="4018"/>
    <cellStyle name="Percent 7 6 2" xfId="14093"/>
    <cellStyle name="Percent 7 6 2 2" xfId="23660"/>
    <cellStyle name="Percent 7 6 2 2 2" xfId="42279"/>
    <cellStyle name="Percent 7 6 2 3" xfId="27945"/>
    <cellStyle name="Percent 7 6 2 3 2" xfId="46559"/>
    <cellStyle name="Percent 7 6 2 4" xfId="32229"/>
    <cellStyle name="Percent 7 6 2 4 2" xfId="50843"/>
    <cellStyle name="Percent 7 6 2 5" xfId="36629"/>
    <cellStyle name="Percent 7 6 3" xfId="20793"/>
    <cellStyle name="Percent 7 6 3 2" xfId="39417"/>
    <cellStyle name="Percent 7 7" xfId="4019"/>
    <cellStyle name="Percent 8" xfId="4020"/>
    <cellStyle name="Percent 8 2" xfId="4021"/>
    <cellStyle name="Percent 8 2 2" xfId="4022"/>
    <cellStyle name="Percent 8 2 2 2" xfId="14094"/>
    <cellStyle name="Percent 8 2 2 2 2" xfId="23661"/>
    <cellStyle name="Percent 8 2 2 2 2 2" xfId="42280"/>
    <cellStyle name="Percent 8 2 2 2 3" xfId="27946"/>
    <cellStyle name="Percent 8 2 2 2 3 2" xfId="46560"/>
    <cellStyle name="Percent 8 2 2 2 4" xfId="32230"/>
    <cellStyle name="Percent 8 2 2 2 4 2" xfId="50844"/>
    <cellStyle name="Percent 8 2 2 2 5" xfId="36630"/>
    <cellStyle name="Percent 8 2 2 3" xfId="20794"/>
    <cellStyle name="Percent 8 2 2 3 2" xfId="39418"/>
    <cellStyle name="Percent 8 3" xfId="4023"/>
    <cellStyle name="Percent 8 3 2" xfId="14095"/>
    <cellStyle name="Percent 8 3 2 2" xfId="23662"/>
    <cellStyle name="Percent 8 3 2 2 2" xfId="42281"/>
    <cellStyle name="Percent 8 3 2 3" xfId="27947"/>
    <cellStyle name="Percent 8 3 2 3 2" xfId="46561"/>
    <cellStyle name="Percent 8 3 2 4" xfId="32231"/>
    <cellStyle name="Percent 8 3 2 4 2" xfId="50845"/>
    <cellStyle name="Percent 8 3 2 5" xfId="36631"/>
    <cellStyle name="Percent 8 3 3" xfId="20795"/>
    <cellStyle name="Percent 8 3 3 2" xfId="39419"/>
    <cellStyle name="Percent 9" xfId="4024"/>
    <cellStyle name="Percent 9 2" xfId="4025"/>
    <cellStyle name="Percent 9 2 2" xfId="14097"/>
    <cellStyle name="Percent 9 3" xfId="14096"/>
    <cellStyle name="Percent 9 3 2" xfId="23663"/>
    <cellStyle name="Percent 9 3 2 2" xfId="42282"/>
    <cellStyle name="Percent 9 3 3" xfId="27948"/>
    <cellStyle name="Percent 9 3 3 2" xfId="46562"/>
    <cellStyle name="Percent 9 3 4" xfId="32232"/>
    <cellStyle name="Percent 9 3 4 2" xfId="50846"/>
    <cellStyle name="Percent 9 3 5" xfId="36632"/>
    <cellStyle name="Percent 9 4" xfId="20796"/>
    <cellStyle name="Percent 9 4 2" xfId="39420"/>
    <cellStyle name="Source Text" xfId="4026"/>
    <cellStyle name="Title" xfId="24" builtinId="15" customBuiltin="1"/>
    <cellStyle name="Total 10" xfId="4027"/>
    <cellStyle name="Total 10 10" xfId="4028"/>
    <cellStyle name="Total 10 10 2" xfId="4029"/>
    <cellStyle name="Total 10 10 2 2" xfId="4030"/>
    <cellStyle name="Total 10 10 2 2 2" xfId="4031"/>
    <cellStyle name="Total 10 10 2 3" xfId="4032"/>
    <cellStyle name="Total 10 10 3" xfId="4033"/>
    <cellStyle name="Total 10 10 3 2" xfId="4034"/>
    <cellStyle name="Total 10 10 4" xfId="4035"/>
    <cellStyle name="Total 10 11" xfId="4036"/>
    <cellStyle name="Total 10 11 2" xfId="4037"/>
    <cellStyle name="Total 10 11 2 2" xfId="4038"/>
    <cellStyle name="Total 10 11 3" xfId="4039"/>
    <cellStyle name="Total 10 12" xfId="4040"/>
    <cellStyle name="Total 10 12 2" xfId="4041"/>
    <cellStyle name="Total 10 13" xfId="4042"/>
    <cellStyle name="Total 10 13 2" xfId="4043"/>
    <cellStyle name="Total 10 14" xfId="4044"/>
    <cellStyle name="Total 10 2" xfId="4045"/>
    <cellStyle name="Total 10 2 2" xfId="4046"/>
    <cellStyle name="Total 10 2 2 2" xfId="4047"/>
    <cellStyle name="Total 10 2 2 2 2" xfId="4048"/>
    <cellStyle name="Total 10 2 2 2 2 2" xfId="4049"/>
    <cellStyle name="Total 10 2 2 2 3" xfId="4050"/>
    <cellStyle name="Total 10 2 2 3" xfId="4051"/>
    <cellStyle name="Total 10 2 2 3 2" xfId="4052"/>
    <cellStyle name="Total 10 2 2 4" xfId="4053"/>
    <cellStyle name="Total 10 2 3" xfId="4054"/>
    <cellStyle name="Total 10 2 3 2" xfId="4055"/>
    <cellStyle name="Total 10 2 3 2 2" xfId="4056"/>
    <cellStyle name="Total 10 2 3 3" xfId="4057"/>
    <cellStyle name="Total 10 2 4" xfId="4058"/>
    <cellStyle name="Total 10 2 4 2" xfId="4059"/>
    <cellStyle name="Total 10 2 5" xfId="4060"/>
    <cellStyle name="Total 10 2 5 2" xfId="4061"/>
    <cellStyle name="Total 10 2 6" xfId="4062"/>
    <cellStyle name="Total 10 3" xfId="4063"/>
    <cellStyle name="Total 10 3 2" xfId="4064"/>
    <cellStyle name="Total 10 3 2 2" xfId="4065"/>
    <cellStyle name="Total 10 3 2 2 2" xfId="4066"/>
    <cellStyle name="Total 10 3 2 2 2 2" xfId="4067"/>
    <cellStyle name="Total 10 3 2 2 3" xfId="4068"/>
    <cellStyle name="Total 10 3 2 3" xfId="4069"/>
    <cellStyle name="Total 10 3 2 3 2" xfId="4070"/>
    <cellStyle name="Total 10 3 2 4" xfId="4071"/>
    <cellStyle name="Total 10 3 3" xfId="4072"/>
    <cellStyle name="Total 10 3 3 2" xfId="4073"/>
    <cellStyle name="Total 10 3 3 2 2" xfId="4074"/>
    <cellStyle name="Total 10 3 3 3" xfId="4075"/>
    <cellStyle name="Total 10 3 4" xfId="4076"/>
    <cellStyle name="Total 10 3 4 2" xfId="4077"/>
    <cellStyle name="Total 10 3 5" xfId="4078"/>
    <cellStyle name="Total 10 4" xfId="4079"/>
    <cellStyle name="Total 10 4 2" xfId="4080"/>
    <cellStyle name="Total 10 4 2 2" xfId="4081"/>
    <cellStyle name="Total 10 4 2 2 2" xfId="4082"/>
    <cellStyle name="Total 10 4 2 2 2 2" xfId="4083"/>
    <cellStyle name="Total 10 4 2 2 3" xfId="4084"/>
    <cellStyle name="Total 10 4 2 3" xfId="4085"/>
    <cellStyle name="Total 10 4 2 3 2" xfId="4086"/>
    <cellStyle name="Total 10 4 2 4" xfId="4087"/>
    <cellStyle name="Total 10 4 3" xfId="4088"/>
    <cellStyle name="Total 10 4 3 2" xfId="4089"/>
    <cellStyle name="Total 10 4 3 2 2" xfId="4090"/>
    <cellStyle name="Total 10 4 3 3" xfId="4091"/>
    <cellStyle name="Total 10 4 4" xfId="4092"/>
    <cellStyle name="Total 10 4 4 2" xfId="4093"/>
    <cellStyle name="Total 10 4 5" xfId="4094"/>
    <cellStyle name="Total 10 5" xfId="4095"/>
    <cellStyle name="Total 10 5 2" xfId="4096"/>
    <cellStyle name="Total 10 5 2 2" xfId="4097"/>
    <cellStyle name="Total 10 5 2 2 2" xfId="4098"/>
    <cellStyle name="Total 10 5 2 2 2 2" xfId="4099"/>
    <cellStyle name="Total 10 5 2 2 3" xfId="4100"/>
    <cellStyle name="Total 10 5 2 3" xfId="4101"/>
    <cellStyle name="Total 10 5 2 3 2" xfId="4102"/>
    <cellStyle name="Total 10 5 2 4" xfId="4103"/>
    <cellStyle name="Total 10 5 3" xfId="4104"/>
    <cellStyle name="Total 10 5 3 2" xfId="4105"/>
    <cellStyle name="Total 10 5 3 2 2" xfId="4106"/>
    <cellStyle name="Total 10 5 3 3" xfId="4107"/>
    <cellStyle name="Total 10 5 4" xfId="4108"/>
    <cellStyle name="Total 10 5 4 2" xfId="4109"/>
    <cellStyle name="Total 10 5 5" xfId="4110"/>
    <cellStyle name="Total 10 6" xfId="4111"/>
    <cellStyle name="Total 10 6 2" xfId="4112"/>
    <cellStyle name="Total 10 6 2 2" xfId="4113"/>
    <cellStyle name="Total 10 6 2 2 2" xfId="4114"/>
    <cellStyle name="Total 10 6 2 2 2 2" xfId="4115"/>
    <cellStyle name="Total 10 6 2 2 3" xfId="4116"/>
    <cellStyle name="Total 10 6 2 3" xfId="4117"/>
    <cellStyle name="Total 10 6 2 3 2" xfId="4118"/>
    <cellStyle name="Total 10 6 2 4" xfId="4119"/>
    <cellStyle name="Total 10 6 3" xfId="4120"/>
    <cellStyle name="Total 10 6 3 2" xfId="4121"/>
    <cellStyle name="Total 10 6 3 2 2" xfId="4122"/>
    <cellStyle name="Total 10 6 3 3" xfId="4123"/>
    <cellStyle name="Total 10 6 4" xfId="4124"/>
    <cellStyle name="Total 10 6 4 2" xfId="4125"/>
    <cellStyle name="Total 10 6 5" xfId="4126"/>
    <cellStyle name="Total 10 7" xfId="4127"/>
    <cellStyle name="Total 10 7 2" xfId="4128"/>
    <cellStyle name="Total 10 7 2 2" xfId="4129"/>
    <cellStyle name="Total 10 7 2 2 2" xfId="4130"/>
    <cellStyle name="Total 10 7 2 2 2 2" xfId="4131"/>
    <cellStyle name="Total 10 7 2 2 3" xfId="4132"/>
    <cellStyle name="Total 10 7 2 3" xfId="4133"/>
    <cellStyle name="Total 10 7 2 3 2" xfId="4134"/>
    <cellStyle name="Total 10 7 2 4" xfId="4135"/>
    <cellStyle name="Total 10 7 3" xfId="4136"/>
    <cellStyle name="Total 10 7 3 2" xfId="4137"/>
    <cellStyle name="Total 10 7 3 2 2" xfId="4138"/>
    <cellStyle name="Total 10 7 3 3" xfId="4139"/>
    <cellStyle name="Total 10 7 4" xfId="4140"/>
    <cellStyle name="Total 10 7 4 2" xfId="4141"/>
    <cellStyle name="Total 10 7 5" xfId="4142"/>
    <cellStyle name="Total 10 8" xfId="4143"/>
    <cellStyle name="Total 10 8 2" xfId="4144"/>
    <cellStyle name="Total 10 8 2 2" xfId="4145"/>
    <cellStyle name="Total 10 8 2 2 2" xfId="4146"/>
    <cellStyle name="Total 10 8 2 2 2 2" xfId="4147"/>
    <cellStyle name="Total 10 8 2 2 3" xfId="4148"/>
    <cellStyle name="Total 10 8 2 3" xfId="4149"/>
    <cellStyle name="Total 10 8 2 3 2" xfId="4150"/>
    <cellStyle name="Total 10 8 2 4" xfId="4151"/>
    <cellStyle name="Total 10 8 3" xfId="4152"/>
    <cellStyle name="Total 10 8 3 2" xfId="4153"/>
    <cellStyle name="Total 10 8 3 2 2" xfId="4154"/>
    <cellStyle name="Total 10 8 3 3" xfId="4155"/>
    <cellStyle name="Total 10 8 4" xfId="4156"/>
    <cellStyle name="Total 10 8 4 2" xfId="4157"/>
    <cellStyle name="Total 10 8 5" xfId="4158"/>
    <cellStyle name="Total 10 9" xfId="4159"/>
    <cellStyle name="Total 10 9 2" xfId="4160"/>
    <cellStyle name="Total 10 9 2 2" xfId="4161"/>
    <cellStyle name="Total 10 9 2 2 2" xfId="4162"/>
    <cellStyle name="Total 10 9 2 2 2 2" xfId="4163"/>
    <cellStyle name="Total 10 9 2 2 3" xfId="4164"/>
    <cellStyle name="Total 10 9 2 3" xfId="4165"/>
    <cellStyle name="Total 10 9 2 3 2" xfId="4166"/>
    <cellStyle name="Total 10 9 2 4" xfId="4167"/>
    <cellStyle name="Total 10 9 3" xfId="4168"/>
    <cellStyle name="Total 10 9 3 2" xfId="4169"/>
    <cellStyle name="Total 10 9 3 2 2" xfId="4170"/>
    <cellStyle name="Total 10 9 3 3" xfId="4171"/>
    <cellStyle name="Total 10 9 4" xfId="4172"/>
    <cellStyle name="Total 10 9 4 2" xfId="4173"/>
    <cellStyle name="Total 10 9 5" xfId="4174"/>
    <cellStyle name="Total 11" xfId="4175"/>
    <cellStyle name="Total 11 10" xfId="4176"/>
    <cellStyle name="Total 11 10 2" xfId="4177"/>
    <cellStyle name="Total 11 10 2 2" xfId="4178"/>
    <cellStyle name="Total 11 10 2 2 2" xfId="4179"/>
    <cellStyle name="Total 11 10 2 3" xfId="4180"/>
    <cellStyle name="Total 11 10 3" xfId="4181"/>
    <cellStyle name="Total 11 10 3 2" xfId="4182"/>
    <cellStyle name="Total 11 10 4" xfId="4183"/>
    <cellStyle name="Total 11 11" xfId="4184"/>
    <cellStyle name="Total 11 11 2" xfId="4185"/>
    <cellStyle name="Total 11 11 2 2" xfId="4186"/>
    <cellStyle name="Total 11 11 3" xfId="4187"/>
    <cellStyle name="Total 11 12" xfId="4188"/>
    <cellStyle name="Total 11 12 2" xfId="4189"/>
    <cellStyle name="Total 11 13" xfId="4190"/>
    <cellStyle name="Total 11 13 2" xfId="4191"/>
    <cellStyle name="Total 11 14" xfId="4192"/>
    <cellStyle name="Total 11 2" xfId="4193"/>
    <cellStyle name="Total 11 2 2" xfId="4194"/>
    <cellStyle name="Total 11 2 2 2" xfId="4195"/>
    <cellStyle name="Total 11 2 2 2 2" xfId="4196"/>
    <cellStyle name="Total 11 2 2 2 2 2" xfId="4197"/>
    <cellStyle name="Total 11 2 2 2 3" xfId="4198"/>
    <cellStyle name="Total 11 2 2 3" xfId="4199"/>
    <cellStyle name="Total 11 2 2 3 2" xfId="4200"/>
    <cellStyle name="Total 11 2 2 4" xfId="4201"/>
    <cellStyle name="Total 11 2 3" xfId="4202"/>
    <cellStyle name="Total 11 2 3 2" xfId="4203"/>
    <cellStyle name="Total 11 2 3 2 2" xfId="4204"/>
    <cellStyle name="Total 11 2 3 3" xfId="4205"/>
    <cellStyle name="Total 11 2 4" xfId="4206"/>
    <cellStyle name="Total 11 2 4 2" xfId="4207"/>
    <cellStyle name="Total 11 2 5" xfId="4208"/>
    <cellStyle name="Total 11 2 5 2" xfId="4209"/>
    <cellStyle name="Total 11 2 6" xfId="4210"/>
    <cellStyle name="Total 11 3" xfId="4211"/>
    <cellStyle name="Total 11 3 2" xfId="4212"/>
    <cellStyle name="Total 11 3 2 2" xfId="4213"/>
    <cellStyle name="Total 11 3 2 2 2" xfId="4214"/>
    <cellStyle name="Total 11 3 2 2 2 2" xfId="4215"/>
    <cellStyle name="Total 11 3 2 2 3" xfId="4216"/>
    <cellStyle name="Total 11 3 2 3" xfId="4217"/>
    <cellStyle name="Total 11 3 2 3 2" xfId="4218"/>
    <cellStyle name="Total 11 3 2 4" xfId="4219"/>
    <cellStyle name="Total 11 3 3" xfId="4220"/>
    <cellStyle name="Total 11 3 3 2" xfId="4221"/>
    <cellStyle name="Total 11 3 3 2 2" xfId="4222"/>
    <cellStyle name="Total 11 3 3 3" xfId="4223"/>
    <cellStyle name="Total 11 3 4" xfId="4224"/>
    <cellStyle name="Total 11 3 4 2" xfId="4225"/>
    <cellStyle name="Total 11 3 5" xfId="4226"/>
    <cellStyle name="Total 11 4" xfId="4227"/>
    <cellStyle name="Total 11 4 2" xfId="4228"/>
    <cellStyle name="Total 11 4 2 2" xfId="4229"/>
    <cellStyle name="Total 11 4 2 2 2" xfId="4230"/>
    <cellStyle name="Total 11 4 2 2 2 2" xfId="4231"/>
    <cellStyle name="Total 11 4 2 2 3" xfId="4232"/>
    <cellStyle name="Total 11 4 2 3" xfId="4233"/>
    <cellStyle name="Total 11 4 2 3 2" xfId="4234"/>
    <cellStyle name="Total 11 4 2 4" xfId="4235"/>
    <cellStyle name="Total 11 4 3" xfId="4236"/>
    <cellStyle name="Total 11 4 3 2" xfId="4237"/>
    <cellStyle name="Total 11 4 3 2 2" xfId="4238"/>
    <cellStyle name="Total 11 4 3 3" xfId="4239"/>
    <cellStyle name="Total 11 4 4" xfId="4240"/>
    <cellStyle name="Total 11 4 4 2" xfId="4241"/>
    <cellStyle name="Total 11 4 5" xfId="4242"/>
    <cellStyle name="Total 11 5" xfId="4243"/>
    <cellStyle name="Total 11 5 2" xfId="4244"/>
    <cellStyle name="Total 11 5 2 2" xfId="4245"/>
    <cellStyle name="Total 11 5 2 2 2" xfId="4246"/>
    <cellStyle name="Total 11 5 2 2 2 2" xfId="4247"/>
    <cellStyle name="Total 11 5 2 2 3" xfId="4248"/>
    <cellStyle name="Total 11 5 2 3" xfId="4249"/>
    <cellStyle name="Total 11 5 2 3 2" xfId="4250"/>
    <cellStyle name="Total 11 5 2 4" xfId="4251"/>
    <cellStyle name="Total 11 5 3" xfId="4252"/>
    <cellStyle name="Total 11 5 3 2" xfId="4253"/>
    <cellStyle name="Total 11 5 3 2 2" xfId="4254"/>
    <cellStyle name="Total 11 5 3 3" xfId="4255"/>
    <cellStyle name="Total 11 5 4" xfId="4256"/>
    <cellStyle name="Total 11 5 4 2" xfId="4257"/>
    <cellStyle name="Total 11 5 5" xfId="4258"/>
    <cellStyle name="Total 11 6" xfId="4259"/>
    <cellStyle name="Total 11 6 2" xfId="4260"/>
    <cellStyle name="Total 11 6 2 2" xfId="4261"/>
    <cellStyle name="Total 11 6 2 2 2" xfId="4262"/>
    <cellStyle name="Total 11 6 2 2 2 2" xfId="4263"/>
    <cellStyle name="Total 11 6 2 2 3" xfId="4264"/>
    <cellStyle name="Total 11 6 2 2 3 2" xfId="14099"/>
    <cellStyle name="Total 11 6 2 3" xfId="4265"/>
    <cellStyle name="Total 11 6 2 3 2" xfId="4266"/>
    <cellStyle name="Total 11 6 2 3 2 2" xfId="14101"/>
    <cellStyle name="Total 11 6 2 3 3" xfId="14100"/>
    <cellStyle name="Total 11 6 2 4" xfId="4267"/>
    <cellStyle name="Total 11 6 2 4 2" xfId="14102"/>
    <cellStyle name="Total 11 6 3" xfId="4268"/>
    <cellStyle name="Total 11 6 3 2" xfId="4269"/>
    <cellStyle name="Total 11 6 3 2 2" xfId="4270"/>
    <cellStyle name="Total 11 6 3 2 2 2" xfId="14105"/>
    <cellStyle name="Total 11 6 3 2 3" xfId="14104"/>
    <cellStyle name="Total 11 6 3 3" xfId="4271"/>
    <cellStyle name="Total 11 6 3 3 2" xfId="14106"/>
    <cellStyle name="Total 11 6 3 4" xfId="14103"/>
    <cellStyle name="Total 11 6 4" xfId="4272"/>
    <cellStyle name="Total 11 6 4 2" xfId="4273"/>
    <cellStyle name="Total 11 6 4 2 2" xfId="14108"/>
    <cellStyle name="Total 11 6 4 3" xfId="14107"/>
    <cellStyle name="Total 11 6 5" xfId="4274"/>
    <cellStyle name="Total 11 6 5 2" xfId="14109"/>
    <cellStyle name="Total 11 7" xfId="4275"/>
    <cellStyle name="Total 11 7 2" xfId="4276"/>
    <cellStyle name="Total 11 7 2 2" xfId="4277"/>
    <cellStyle name="Total 11 7 2 2 2" xfId="4278"/>
    <cellStyle name="Total 11 7 2 2 2 2" xfId="4279"/>
    <cellStyle name="Total 11 7 2 2 2 2 2" xfId="14114"/>
    <cellStyle name="Total 11 7 2 2 2 3" xfId="14113"/>
    <cellStyle name="Total 11 7 2 2 3" xfId="4280"/>
    <cellStyle name="Total 11 7 2 2 3 2" xfId="14115"/>
    <cellStyle name="Total 11 7 2 2 4" xfId="14112"/>
    <cellStyle name="Total 11 7 2 3" xfId="4281"/>
    <cellStyle name="Total 11 7 2 3 2" xfId="4282"/>
    <cellStyle name="Total 11 7 2 3 2 2" xfId="14117"/>
    <cellStyle name="Total 11 7 2 3 3" xfId="14116"/>
    <cellStyle name="Total 11 7 2 4" xfId="4283"/>
    <cellStyle name="Total 11 7 2 4 2" xfId="14118"/>
    <cellStyle name="Total 11 7 2 5" xfId="14111"/>
    <cellStyle name="Total 11 7 3" xfId="4284"/>
    <cellStyle name="Total 11 7 3 2" xfId="4285"/>
    <cellStyle name="Total 11 7 3 2 2" xfId="4286"/>
    <cellStyle name="Total 11 7 3 2 2 2" xfId="14121"/>
    <cellStyle name="Total 11 7 3 2 3" xfId="14120"/>
    <cellStyle name="Total 11 7 3 3" xfId="4287"/>
    <cellStyle name="Total 11 7 3 3 2" xfId="14122"/>
    <cellStyle name="Total 11 7 3 4" xfId="14119"/>
    <cellStyle name="Total 11 7 4" xfId="4288"/>
    <cellStyle name="Total 11 7 4 2" xfId="4289"/>
    <cellStyle name="Total 11 7 4 2 2" xfId="14124"/>
    <cellStyle name="Total 11 7 4 3" xfId="14123"/>
    <cellStyle name="Total 11 7 5" xfId="4290"/>
    <cellStyle name="Total 11 7 5 2" xfId="14125"/>
    <cellStyle name="Total 11 7 6" xfId="14110"/>
    <cellStyle name="Total 11 8" xfId="4291"/>
    <cellStyle name="Total 11 8 2" xfId="4292"/>
    <cellStyle name="Total 11 8 2 2" xfId="4293"/>
    <cellStyle name="Total 11 8 2 2 2" xfId="4294"/>
    <cellStyle name="Total 11 8 2 2 2 2" xfId="4295"/>
    <cellStyle name="Total 11 8 2 2 2 2 2" xfId="14130"/>
    <cellStyle name="Total 11 8 2 2 2 3" xfId="14129"/>
    <cellStyle name="Total 11 8 2 2 3" xfId="4296"/>
    <cellStyle name="Total 11 8 2 2 3 2" xfId="14131"/>
    <cellStyle name="Total 11 8 2 2 4" xfId="14128"/>
    <cellStyle name="Total 11 8 2 3" xfId="4297"/>
    <cellStyle name="Total 11 8 2 3 2" xfId="4298"/>
    <cellStyle name="Total 11 8 2 3 2 2" xfId="14133"/>
    <cellStyle name="Total 11 8 2 3 3" xfId="14132"/>
    <cellStyle name="Total 11 8 2 4" xfId="4299"/>
    <cellStyle name="Total 11 8 2 4 2" xfId="14134"/>
    <cellStyle name="Total 11 8 2 5" xfId="14127"/>
    <cellStyle name="Total 11 8 3" xfId="4300"/>
    <cellStyle name="Total 11 8 3 2" xfId="4301"/>
    <cellStyle name="Total 11 8 3 2 2" xfId="4302"/>
    <cellStyle name="Total 11 8 3 2 2 2" xfId="14137"/>
    <cellStyle name="Total 11 8 3 2 3" xfId="14136"/>
    <cellStyle name="Total 11 8 3 3" xfId="4303"/>
    <cellStyle name="Total 11 8 3 3 2" xfId="14138"/>
    <cellStyle name="Total 11 8 3 4" xfId="14135"/>
    <cellStyle name="Total 11 8 4" xfId="4304"/>
    <cellStyle name="Total 11 8 4 2" xfId="4305"/>
    <cellStyle name="Total 11 8 4 2 2" xfId="14140"/>
    <cellStyle name="Total 11 8 4 3" xfId="14139"/>
    <cellStyle name="Total 11 8 5" xfId="4306"/>
    <cellStyle name="Total 11 8 5 2" xfId="14141"/>
    <cellStyle name="Total 11 8 6" xfId="14126"/>
    <cellStyle name="Total 11 9" xfId="4307"/>
    <cellStyle name="Total 11 9 2" xfId="4308"/>
    <cellStyle name="Total 11 9 2 2" xfId="4309"/>
    <cellStyle name="Total 11 9 2 2 2" xfId="4310"/>
    <cellStyle name="Total 11 9 2 2 2 2" xfId="4311"/>
    <cellStyle name="Total 11 9 2 2 2 2 2" xfId="14146"/>
    <cellStyle name="Total 11 9 2 2 2 3" xfId="14145"/>
    <cellStyle name="Total 11 9 2 2 3" xfId="4312"/>
    <cellStyle name="Total 11 9 2 2 3 2" xfId="14147"/>
    <cellStyle name="Total 11 9 2 2 4" xfId="14144"/>
    <cellStyle name="Total 11 9 2 3" xfId="4313"/>
    <cellStyle name="Total 11 9 2 3 2" xfId="4314"/>
    <cellStyle name="Total 11 9 2 3 2 2" xfId="14149"/>
    <cellStyle name="Total 11 9 2 3 3" xfId="14148"/>
    <cellStyle name="Total 11 9 2 4" xfId="4315"/>
    <cellStyle name="Total 11 9 2 4 2" xfId="14150"/>
    <cellStyle name="Total 11 9 2 5" xfId="14143"/>
    <cellStyle name="Total 11 9 3" xfId="4316"/>
    <cellStyle name="Total 11 9 3 2" xfId="4317"/>
    <cellStyle name="Total 11 9 3 2 2" xfId="4318"/>
    <cellStyle name="Total 11 9 3 2 2 2" xfId="14153"/>
    <cellStyle name="Total 11 9 3 2 3" xfId="14152"/>
    <cellStyle name="Total 11 9 3 3" xfId="4319"/>
    <cellStyle name="Total 11 9 3 3 2" xfId="14154"/>
    <cellStyle name="Total 11 9 3 4" xfId="14151"/>
    <cellStyle name="Total 11 9 4" xfId="4320"/>
    <cellStyle name="Total 11 9 4 2" xfId="4321"/>
    <cellStyle name="Total 11 9 4 2 2" xfId="14156"/>
    <cellStyle name="Total 11 9 4 3" xfId="14155"/>
    <cellStyle name="Total 11 9 5" xfId="4322"/>
    <cellStyle name="Total 11 9 5 2" xfId="14157"/>
    <cellStyle name="Total 11 9 6" xfId="14142"/>
    <cellStyle name="Total 12" xfId="4323"/>
    <cellStyle name="Total 12 10" xfId="4324"/>
    <cellStyle name="Total 12 10 2" xfId="4325"/>
    <cellStyle name="Total 12 10 2 2" xfId="4326"/>
    <cellStyle name="Total 12 10 2 2 2" xfId="4327"/>
    <cellStyle name="Total 12 10 2 2 2 2" xfId="14162"/>
    <cellStyle name="Total 12 10 2 2 3" xfId="14161"/>
    <cellStyle name="Total 12 10 2 3" xfId="4328"/>
    <cellStyle name="Total 12 10 2 3 2" xfId="14163"/>
    <cellStyle name="Total 12 10 2 4" xfId="14160"/>
    <cellStyle name="Total 12 10 3" xfId="4329"/>
    <cellStyle name="Total 12 10 3 2" xfId="4330"/>
    <cellStyle name="Total 12 10 3 2 2" xfId="14165"/>
    <cellStyle name="Total 12 10 3 3" xfId="14164"/>
    <cellStyle name="Total 12 10 4" xfId="4331"/>
    <cellStyle name="Total 12 10 4 2" xfId="14166"/>
    <cellStyle name="Total 12 10 5" xfId="14159"/>
    <cellStyle name="Total 12 11" xfId="4332"/>
    <cellStyle name="Total 12 11 2" xfId="4333"/>
    <cellStyle name="Total 12 11 2 2" xfId="4334"/>
    <cellStyle name="Total 12 11 2 2 2" xfId="14169"/>
    <cellStyle name="Total 12 11 2 3" xfId="14168"/>
    <cellStyle name="Total 12 11 3" xfId="4335"/>
    <cellStyle name="Total 12 11 3 2" xfId="14170"/>
    <cellStyle name="Total 12 11 4" xfId="14167"/>
    <cellStyle name="Total 12 12" xfId="4336"/>
    <cellStyle name="Total 12 12 2" xfId="4337"/>
    <cellStyle name="Total 12 12 2 2" xfId="14172"/>
    <cellStyle name="Total 12 12 3" xfId="14171"/>
    <cellStyle name="Total 12 13" xfId="4338"/>
    <cellStyle name="Total 12 13 2" xfId="4339"/>
    <cellStyle name="Total 12 13 2 2" xfId="14174"/>
    <cellStyle name="Total 12 13 3" xfId="14173"/>
    <cellStyle name="Total 12 14" xfId="4340"/>
    <cellStyle name="Total 12 14 2" xfId="14175"/>
    <cellStyle name="Total 12 15" xfId="14158"/>
    <cellStyle name="Total 12 2" xfId="4341"/>
    <cellStyle name="Total 12 2 2" xfId="4342"/>
    <cellStyle name="Total 12 2 2 2" xfId="4343"/>
    <cellStyle name="Total 12 2 2 2 2" xfId="4344"/>
    <cellStyle name="Total 12 2 2 2 2 2" xfId="4345"/>
    <cellStyle name="Total 12 2 2 2 2 2 2" xfId="14180"/>
    <cellStyle name="Total 12 2 2 2 2 3" xfId="14179"/>
    <cellStyle name="Total 12 2 2 2 3" xfId="4346"/>
    <cellStyle name="Total 12 2 2 2 3 2" xfId="14181"/>
    <cellStyle name="Total 12 2 2 2 4" xfId="14178"/>
    <cellStyle name="Total 12 2 2 3" xfId="4347"/>
    <cellStyle name="Total 12 2 2 3 2" xfId="4348"/>
    <cellStyle name="Total 12 2 2 3 2 2" xfId="14183"/>
    <cellStyle name="Total 12 2 2 3 3" xfId="14182"/>
    <cellStyle name="Total 12 2 2 4" xfId="4349"/>
    <cellStyle name="Total 12 2 2 4 2" xfId="14184"/>
    <cellStyle name="Total 12 2 2 5" xfId="14177"/>
    <cellStyle name="Total 12 2 3" xfId="4350"/>
    <cellStyle name="Total 12 2 3 2" xfId="4351"/>
    <cellStyle name="Total 12 2 3 2 2" xfId="4352"/>
    <cellStyle name="Total 12 2 3 2 2 2" xfId="14187"/>
    <cellStyle name="Total 12 2 3 2 3" xfId="14186"/>
    <cellStyle name="Total 12 2 3 3" xfId="4353"/>
    <cellStyle name="Total 12 2 3 3 2" xfId="14188"/>
    <cellStyle name="Total 12 2 3 4" xfId="14185"/>
    <cellStyle name="Total 12 2 4" xfId="4354"/>
    <cellStyle name="Total 12 2 4 2" xfId="4355"/>
    <cellStyle name="Total 12 2 4 2 2" xfId="14190"/>
    <cellStyle name="Total 12 2 4 3" xfId="14189"/>
    <cellStyle name="Total 12 2 5" xfId="4356"/>
    <cellStyle name="Total 12 2 5 2" xfId="4357"/>
    <cellStyle name="Total 12 2 5 2 2" xfId="14192"/>
    <cellStyle name="Total 12 2 5 3" xfId="14191"/>
    <cellStyle name="Total 12 2 6" xfId="4358"/>
    <cellStyle name="Total 12 2 6 2" xfId="14193"/>
    <cellStyle name="Total 12 2 7" xfId="14176"/>
    <cellStyle name="Total 12 3" xfId="4359"/>
    <cellStyle name="Total 12 3 2" xfId="4360"/>
    <cellStyle name="Total 12 3 2 2" xfId="4361"/>
    <cellStyle name="Total 12 3 2 2 2" xfId="4362"/>
    <cellStyle name="Total 12 3 2 2 2 2" xfId="4363"/>
    <cellStyle name="Total 12 3 2 2 2 2 2" xfId="14198"/>
    <cellStyle name="Total 12 3 2 2 2 3" xfId="14197"/>
    <cellStyle name="Total 12 3 2 2 3" xfId="4364"/>
    <cellStyle name="Total 12 3 2 2 3 2" xfId="14199"/>
    <cellStyle name="Total 12 3 2 2 4" xfId="14196"/>
    <cellStyle name="Total 12 3 2 3" xfId="4365"/>
    <cellStyle name="Total 12 3 2 3 2" xfId="4366"/>
    <cellStyle name="Total 12 3 2 3 2 2" xfId="14201"/>
    <cellStyle name="Total 12 3 2 3 3" xfId="14200"/>
    <cellStyle name="Total 12 3 2 4" xfId="4367"/>
    <cellStyle name="Total 12 3 2 4 2" xfId="14202"/>
    <cellStyle name="Total 12 3 2 5" xfId="14195"/>
    <cellStyle name="Total 12 3 3" xfId="4368"/>
    <cellStyle name="Total 12 3 3 2" xfId="4369"/>
    <cellStyle name="Total 12 3 3 2 2" xfId="4370"/>
    <cellStyle name="Total 12 3 3 2 2 2" xfId="14205"/>
    <cellStyle name="Total 12 3 3 2 3" xfId="14204"/>
    <cellStyle name="Total 12 3 3 3" xfId="4371"/>
    <cellStyle name="Total 12 3 3 3 2" xfId="14206"/>
    <cellStyle name="Total 12 3 3 4" xfId="14203"/>
    <cellStyle name="Total 12 3 4" xfId="4372"/>
    <cellStyle name="Total 12 3 4 2" xfId="4373"/>
    <cellStyle name="Total 12 3 4 2 2" xfId="14208"/>
    <cellStyle name="Total 12 3 4 3" xfId="14207"/>
    <cellStyle name="Total 12 3 5" xfId="4374"/>
    <cellStyle name="Total 12 3 5 2" xfId="14209"/>
    <cellStyle name="Total 12 3 6" xfId="14194"/>
    <cellStyle name="Total 12 4" xfId="4375"/>
    <cellStyle name="Total 12 4 2" xfId="4376"/>
    <cellStyle name="Total 12 4 2 2" xfId="4377"/>
    <cellStyle name="Total 12 4 2 2 2" xfId="4378"/>
    <cellStyle name="Total 12 4 2 2 2 2" xfId="4379"/>
    <cellStyle name="Total 12 4 2 2 2 2 2" xfId="14214"/>
    <cellStyle name="Total 12 4 2 2 2 3" xfId="14213"/>
    <cellStyle name="Total 12 4 2 2 3" xfId="4380"/>
    <cellStyle name="Total 12 4 2 2 3 2" xfId="14215"/>
    <cellStyle name="Total 12 4 2 2 4" xfId="14212"/>
    <cellStyle name="Total 12 4 2 3" xfId="4381"/>
    <cellStyle name="Total 12 4 2 3 2" xfId="4382"/>
    <cellStyle name="Total 12 4 2 3 2 2" xfId="14217"/>
    <cellStyle name="Total 12 4 2 3 3" xfId="14216"/>
    <cellStyle name="Total 12 4 2 4" xfId="4383"/>
    <cellStyle name="Total 12 4 2 4 2" xfId="14218"/>
    <cellStyle name="Total 12 4 2 5" xfId="14211"/>
    <cellStyle name="Total 12 4 3" xfId="4384"/>
    <cellStyle name="Total 12 4 3 2" xfId="4385"/>
    <cellStyle name="Total 12 4 3 2 2" xfId="4386"/>
    <cellStyle name="Total 12 4 3 2 2 2" xfId="14221"/>
    <cellStyle name="Total 12 4 3 2 3" xfId="14220"/>
    <cellStyle name="Total 12 4 3 3" xfId="4387"/>
    <cellStyle name="Total 12 4 3 3 2" xfId="14222"/>
    <cellStyle name="Total 12 4 3 4" xfId="14219"/>
    <cellStyle name="Total 12 4 4" xfId="4388"/>
    <cellStyle name="Total 12 4 4 2" xfId="4389"/>
    <cellStyle name="Total 12 4 4 2 2" xfId="14224"/>
    <cellStyle name="Total 12 4 4 3" xfId="14223"/>
    <cellStyle name="Total 12 4 5" xfId="4390"/>
    <cellStyle name="Total 12 4 5 2" xfId="14225"/>
    <cellStyle name="Total 12 4 6" xfId="14210"/>
    <cellStyle name="Total 12 5" xfId="4391"/>
    <cellStyle name="Total 12 5 2" xfId="4392"/>
    <cellStyle name="Total 12 5 2 2" xfId="4393"/>
    <cellStyle name="Total 12 5 2 2 2" xfId="4394"/>
    <cellStyle name="Total 12 5 2 2 2 2" xfId="4395"/>
    <cellStyle name="Total 12 5 2 2 2 2 2" xfId="14230"/>
    <cellStyle name="Total 12 5 2 2 2 3" xfId="14229"/>
    <cellStyle name="Total 12 5 2 2 3" xfId="4396"/>
    <cellStyle name="Total 12 5 2 2 3 2" xfId="14231"/>
    <cellStyle name="Total 12 5 2 2 4" xfId="14228"/>
    <cellStyle name="Total 12 5 2 3" xfId="4397"/>
    <cellStyle name="Total 12 5 2 3 2" xfId="4398"/>
    <cellStyle name="Total 12 5 2 3 2 2" xfId="14233"/>
    <cellStyle name="Total 12 5 2 3 3" xfId="14232"/>
    <cellStyle name="Total 12 5 2 4" xfId="4399"/>
    <cellStyle name="Total 12 5 2 4 2" xfId="14234"/>
    <cellStyle name="Total 12 5 2 5" xfId="14227"/>
    <cellStyle name="Total 12 5 3" xfId="4400"/>
    <cellStyle name="Total 12 5 3 2" xfId="4401"/>
    <cellStyle name="Total 12 5 3 2 2" xfId="4402"/>
    <cellStyle name="Total 12 5 3 2 2 2" xfId="14237"/>
    <cellStyle name="Total 12 5 3 2 3" xfId="14236"/>
    <cellStyle name="Total 12 5 3 3" xfId="4403"/>
    <cellStyle name="Total 12 5 3 3 2" xfId="14238"/>
    <cellStyle name="Total 12 5 3 4" xfId="14235"/>
    <cellStyle name="Total 12 5 4" xfId="4404"/>
    <cellStyle name="Total 12 5 4 2" xfId="4405"/>
    <cellStyle name="Total 12 5 4 2 2" xfId="14240"/>
    <cellStyle name="Total 12 5 4 3" xfId="14239"/>
    <cellStyle name="Total 12 5 5" xfId="4406"/>
    <cellStyle name="Total 12 5 5 2" xfId="14241"/>
    <cellStyle name="Total 12 5 6" xfId="14226"/>
    <cellStyle name="Total 12 6" xfId="4407"/>
    <cellStyle name="Total 12 6 2" xfId="4408"/>
    <cellStyle name="Total 12 6 2 2" xfId="4409"/>
    <cellStyle name="Total 12 6 2 2 2" xfId="4410"/>
    <cellStyle name="Total 12 6 2 2 2 2" xfId="4411"/>
    <cellStyle name="Total 12 6 2 2 2 2 2" xfId="14246"/>
    <cellStyle name="Total 12 6 2 2 2 3" xfId="14245"/>
    <cellStyle name="Total 12 6 2 2 3" xfId="4412"/>
    <cellStyle name="Total 12 6 2 2 3 2" xfId="14247"/>
    <cellStyle name="Total 12 6 2 2 4" xfId="14244"/>
    <cellStyle name="Total 12 6 2 3" xfId="4413"/>
    <cellStyle name="Total 12 6 2 3 2" xfId="4414"/>
    <cellStyle name="Total 12 6 2 3 2 2" xfId="14249"/>
    <cellStyle name="Total 12 6 2 3 3" xfId="14248"/>
    <cellStyle name="Total 12 6 2 4" xfId="4415"/>
    <cellStyle name="Total 12 6 2 4 2" xfId="14250"/>
    <cellStyle name="Total 12 6 2 5" xfId="14243"/>
    <cellStyle name="Total 12 6 3" xfId="4416"/>
    <cellStyle name="Total 12 6 3 2" xfId="4417"/>
    <cellStyle name="Total 12 6 3 2 2" xfId="4418"/>
    <cellStyle name="Total 12 6 3 2 2 2" xfId="14253"/>
    <cellStyle name="Total 12 6 3 2 3" xfId="14252"/>
    <cellStyle name="Total 12 6 3 3" xfId="4419"/>
    <cellStyle name="Total 12 6 3 3 2" xfId="14254"/>
    <cellStyle name="Total 12 6 3 4" xfId="14251"/>
    <cellStyle name="Total 12 6 4" xfId="4420"/>
    <cellStyle name="Total 12 6 4 2" xfId="4421"/>
    <cellStyle name="Total 12 6 4 2 2" xfId="14256"/>
    <cellStyle name="Total 12 6 4 3" xfId="14255"/>
    <cellStyle name="Total 12 6 5" xfId="4422"/>
    <cellStyle name="Total 12 6 5 2" xfId="14257"/>
    <cellStyle name="Total 12 6 6" xfId="14242"/>
    <cellStyle name="Total 12 7" xfId="4423"/>
    <cellStyle name="Total 12 7 2" xfId="4424"/>
    <cellStyle name="Total 12 7 2 2" xfId="4425"/>
    <cellStyle name="Total 12 7 2 2 2" xfId="4426"/>
    <cellStyle name="Total 12 7 2 2 2 2" xfId="4427"/>
    <cellStyle name="Total 12 7 2 2 2 2 2" xfId="14262"/>
    <cellStyle name="Total 12 7 2 2 2 3" xfId="14261"/>
    <cellStyle name="Total 12 7 2 2 3" xfId="4428"/>
    <cellStyle name="Total 12 7 2 2 3 2" xfId="14263"/>
    <cellStyle name="Total 12 7 2 2 4" xfId="14260"/>
    <cellStyle name="Total 12 7 2 3" xfId="4429"/>
    <cellStyle name="Total 12 7 2 3 2" xfId="4430"/>
    <cellStyle name="Total 12 7 2 3 2 2" xfId="14265"/>
    <cellStyle name="Total 12 7 2 3 3" xfId="14264"/>
    <cellStyle name="Total 12 7 2 4" xfId="4431"/>
    <cellStyle name="Total 12 7 2 4 2" xfId="14266"/>
    <cellStyle name="Total 12 7 2 5" xfId="14259"/>
    <cellStyle name="Total 12 7 3" xfId="4432"/>
    <cellStyle name="Total 12 7 3 2" xfId="4433"/>
    <cellStyle name="Total 12 7 3 2 2" xfId="4434"/>
    <cellStyle name="Total 12 7 3 2 2 2" xfId="14269"/>
    <cellStyle name="Total 12 7 3 2 3" xfId="14268"/>
    <cellStyle name="Total 12 7 3 3" xfId="4435"/>
    <cellStyle name="Total 12 7 3 3 2" xfId="14270"/>
    <cellStyle name="Total 12 7 3 4" xfId="14267"/>
    <cellStyle name="Total 12 7 4" xfId="4436"/>
    <cellStyle name="Total 12 7 4 2" xfId="4437"/>
    <cellStyle name="Total 12 7 4 2 2" xfId="14272"/>
    <cellStyle name="Total 12 7 4 3" xfId="14271"/>
    <cellStyle name="Total 12 7 5" xfId="4438"/>
    <cellStyle name="Total 12 7 5 2" xfId="14273"/>
    <cellStyle name="Total 12 7 6" xfId="14258"/>
    <cellStyle name="Total 12 8" xfId="4439"/>
    <cellStyle name="Total 12 8 2" xfId="4440"/>
    <cellStyle name="Total 12 8 2 2" xfId="4441"/>
    <cellStyle name="Total 12 8 2 2 2" xfId="4442"/>
    <cellStyle name="Total 12 8 2 2 2 2" xfId="4443"/>
    <cellStyle name="Total 12 8 2 2 2 2 2" xfId="14278"/>
    <cellStyle name="Total 12 8 2 2 2 3" xfId="14277"/>
    <cellStyle name="Total 12 8 2 2 3" xfId="4444"/>
    <cellStyle name="Total 12 8 2 2 3 2" xfId="14279"/>
    <cellStyle name="Total 12 8 2 2 4" xfId="14276"/>
    <cellStyle name="Total 12 8 2 3" xfId="4445"/>
    <cellStyle name="Total 12 8 2 3 2" xfId="4446"/>
    <cellStyle name="Total 12 8 2 3 2 2" xfId="14281"/>
    <cellStyle name="Total 12 8 2 3 3" xfId="14280"/>
    <cellStyle name="Total 12 8 2 4" xfId="4447"/>
    <cellStyle name="Total 12 8 2 4 2" xfId="14282"/>
    <cellStyle name="Total 12 8 2 5" xfId="14275"/>
    <cellStyle name="Total 12 8 3" xfId="4448"/>
    <cellStyle name="Total 12 8 3 2" xfId="4449"/>
    <cellStyle name="Total 12 8 3 2 2" xfId="4450"/>
    <cellStyle name="Total 12 8 3 2 2 2" xfId="14285"/>
    <cellStyle name="Total 12 8 3 2 3" xfId="14284"/>
    <cellStyle name="Total 12 8 3 3" xfId="4451"/>
    <cellStyle name="Total 12 8 3 3 2" xfId="14286"/>
    <cellStyle name="Total 12 8 3 4" xfId="14283"/>
    <cellStyle name="Total 12 8 4" xfId="4452"/>
    <cellStyle name="Total 12 8 4 2" xfId="4453"/>
    <cellStyle name="Total 12 8 4 2 2" xfId="14288"/>
    <cellStyle name="Total 12 8 4 3" xfId="14287"/>
    <cellStyle name="Total 12 8 5" xfId="4454"/>
    <cellStyle name="Total 12 8 5 2" xfId="14289"/>
    <cellStyle name="Total 12 8 6" xfId="14274"/>
    <cellStyle name="Total 12 9" xfId="4455"/>
    <cellStyle name="Total 12 9 2" xfId="4456"/>
    <cellStyle name="Total 12 9 2 2" xfId="4457"/>
    <cellStyle name="Total 12 9 2 2 2" xfId="4458"/>
    <cellStyle name="Total 12 9 2 2 2 2" xfId="4459"/>
    <cellStyle name="Total 12 9 2 2 2 2 2" xfId="14294"/>
    <cellStyle name="Total 12 9 2 2 2 3" xfId="14293"/>
    <cellStyle name="Total 12 9 2 2 3" xfId="4460"/>
    <cellStyle name="Total 12 9 2 2 3 2" xfId="14295"/>
    <cellStyle name="Total 12 9 2 2 4" xfId="14292"/>
    <cellStyle name="Total 12 9 2 3" xfId="4461"/>
    <cellStyle name="Total 12 9 2 3 2" xfId="4462"/>
    <cellStyle name="Total 12 9 2 3 2 2" xfId="14297"/>
    <cellStyle name="Total 12 9 2 3 3" xfId="14296"/>
    <cellStyle name="Total 12 9 2 4" xfId="4463"/>
    <cellStyle name="Total 12 9 2 4 2" xfId="14298"/>
    <cellStyle name="Total 12 9 2 5" xfId="14291"/>
    <cellStyle name="Total 12 9 3" xfId="4464"/>
    <cellStyle name="Total 12 9 3 2" xfId="4465"/>
    <cellStyle name="Total 12 9 3 2 2" xfId="4466"/>
    <cellStyle name="Total 12 9 3 2 2 2" xfId="14301"/>
    <cellStyle name="Total 12 9 3 2 3" xfId="14300"/>
    <cellStyle name="Total 12 9 3 3" xfId="4467"/>
    <cellStyle name="Total 12 9 3 3 2" xfId="14302"/>
    <cellStyle name="Total 12 9 3 4" xfId="14299"/>
    <cellStyle name="Total 12 9 4" xfId="4468"/>
    <cellStyle name="Total 12 9 4 2" xfId="4469"/>
    <cellStyle name="Total 12 9 4 2 2" xfId="14304"/>
    <cellStyle name="Total 12 9 4 3" xfId="14303"/>
    <cellStyle name="Total 12 9 5" xfId="4470"/>
    <cellStyle name="Total 12 9 5 2" xfId="14305"/>
    <cellStyle name="Total 12 9 6" xfId="14290"/>
    <cellStyle name="Total 13" xfId="4471"/>
    <cellStyle name="Total 13 10" xfId="4472"/>
    <cellStyle name="Total 13 10 2" xfId="4473"/>
    <cellStyle name="Total 13 10 2 2" xfId="4474"/>
    <cellStyle name="Total 13 10 2 2 2" xfId="4475"/>
    <cellStyle name="Total 13 10 2 2 2 2" xfId="14310"/>
    <cellStyle name="Total 13 10 2 2 3" xfId="14309"/>
    <cellStyle name="Total 13 10 2 3" xfId="4476"/>
    <cellStyle name="Total 13 10 2 3 2" xfId="14311"/>
    <cellStyle name="Total 13 10 2 4" xfId="14308"/>
    <cellStyle name="Total 13 10 3" xfId="4477"/>
    <cellStyle name="Total 13 10 3 2" xfId="4478"/>
    <cellStyle name="Total 13 10 3 2 2" xfId="14313"/>
    <cellStyle name="Total 13 10 3 3" xfId="14312"/>
    <cellStyle name="Total 13 10 4" xfId="4479"/>
    <cellStyle name="Total 13 10 4 2" xfId="14314"/>
    <cellStyle name="Total 13 10 5" xfId="14307"/>
    <cellStyle name="Total 13 11" xfId="4480"/>
    <cellStyle name="Total 13 11 2" xfId="4481"/>
    <cellStyle name="Total 13 11 2 2" xfId="4482"/>
    <cellStyle name="Total 13 11 2 2 2" xfId="14317"/>
    <cellStyle name="Total 13 11 2 3" xfId="14316"/>
    <cellStyle name="Total 13 11 3" xfId="4483"/>
    <cellStyle name="Total 13 11 3 2" xfId="14318"/>
    <cellStyle name="Total 13 11 4" xfId="14315"/>
    <cellStyle name="Total 13 12" xfId="4484"/>
    <cellStyle name="Total 13 12 2" xfId="4485"/>
    <cellStyle name="Total 13 12 2 2" xfId="14320"/>
    <cellStyle name="Total 13 12 3" xfId="14319"/>
    <cellStyle name="Total 13 13" xfId="4486"/>
    <cellStyle name="Total 13 13 2" xfId="4487"/>
    <cellStyle name="Total 13 13 2 2" xfId="14322"/>
    <cellStyle name="Total 13 13 3" xfId="14321"/>
    <cellStyle name="Total 13 14" xfId="4488"/>
    <cellStyle name="Total 13 14 2" xfId="14323"/>
    <cellStyle name="Total 13 15" xfId="14306"/>
    <cellStyle name="Total 13 2" xfId="4489"/>
    <cellStyle name="Total 13 2 2" xfId="4490"/>
    <cellStyle name="Total 13 2 2 2" xfId="4491"/>
    <cellStyle name="Total 13 2 2 2 2" xfId="4492"/>
    <cellStyle name="Total 13 2 2 2 2 2" xfId="4493"/>
    <cellStyle name="Total 13 2 2 2 2 2 2" xfId="14328"/>
    <cellStyle name="Total 13 2 2 2 2 3" xfId="14327"/>
    <cellStyle name="Total 13 2 2 2 3" xfId="4494"/>
    <cellStyle name="Total 13 2 2 2 3 2" xfId="14329"/>
    <cellStyle name="Total 13 2 2 2 4" xfId="14326"/>
    <cellStyle name="Total 13 2 2 3" xfId="4495"/>
    <cellStyle name="Total 13 2 2 3 2" xfId="4496"/>
    <cellStyle name="Total 13 2 2 3 2 2" xfId="14331"/>
    <cellStyle name="Total 13 2 2 3 3" xfId="14330"/>
    <cellStyle name="Total 13 2 2 4" xfId="4497"/>
    <cellStyle name="Total 13 2 2 4 2" xfId="14332"/>
    <cellStyle name="Total 13 2 2 5" xfId="14325"/>
    <cellStyle name="Total 13 2 3" xfId="4498"/>
    <cellStyle name="Total 13 2 3 2" xfId="4499"/>
    <cellStyle name="Total 13 2 3 2 2" xfId="4500"/>
    <cellStyle name="Total 13 2 3 2 2 2" xfId="14335"/>
    <cellStyle name="Total 13 2 3 2 3" xfId="14334"/>
    <cellStyle name="Total 13 2 3 3" xfId="4501"/>
    <cellStyle name="Total 13 2 3 3 2" xfId="14336"/>
    <cellStyle name="Total 13 2 3 4" xfId="14333"/>
    <cellStyle name="Total 13 2 4" xfId="4502"/>
    <cellStyle name="Total 13 2 4 2" xfId="4503"/>
    <cellStyle name="Total 13 2 4 2 2" xfId="14338"/>
    <cellStyle name="Total 13 2 4 3" xfId="14337"/>
    <cellStyle name="Total 13 2 5" xfId="4504"/>
    <cellStyle name="Total 13 2 5 2" xfId="4505"/>
    <cellStyle name="Total 13 2 5 2 2" xfId="14340"/>
    <cellStyle name="Total 13 2 5 3" xfId="14339"/>
    <cellStyle name="Total 13 2 6" xfId="4506"/>
    <cellStyle name="Total 13 2 6 2" xfId="14341"/>
    <cellStyle name="Total 13 2 7" xfId="14324"/>
    <cellStyle name="Total 13 3" xfId="4507"/>
    <cellStyle name="Total 13 3 2" xfId="4508"/>
    <cellStyle name="Total 13 3 2 2" xfId="4509"/>
    <cellStyle name="Total 13 3 2 2 2" xfId="4510"/>
    <cellStyle name="Total 13 3 2 2 2 2" xfId="4511"/>
    <cellStyle name="Total 13 3 2 2 2 2 2" xfId="14346"/>
    <cellStyle name="Total 13 3 2 2 2 3" xfId="14345"/>
    <cellStyle name="Total 13 3 2 2 3" xfId="4512"/>
    <cellStyle name="Total 13 3 2 2 3 2" xfId="14347"/>
    <cellStyle name="Total 13 3 2 2 4" xfId="14344"/>
    <cellStyle name="Total 13 3 2 3" xfId="4513"/>
    <cellStyle name="Total 13 3 2 3 2" xfId="4514"/>
    <cellStyle name="Total 13 3 2 3 2 2" xfId="14349"/>
    <cellStyle name="Total 13 3 2 3 3" xfId="14348"/>
    <cellStyle name="Total 13 3 2 4" xfId="4515"/>
    <cellStyle name="Total 13 3 2 4 2" xfId="14350"/>
    <cellStyle name="Total 13 3 2 5" xfId="14343"/>
    <cellStyle name="Total 13 3 3" xfId="4516"/>
    <cellStyle name="Total 13 3 3 2" xfId="4517"/>
    <cellStyle name="Total 13 3 3 2 2" xfId="4518"/>
    <cellStyle name="Total 13 3 3 2 2 2" xfId="14353"/>
    <cellStyle name="Total 13 3 3 2 3" xfId="14352"/>
    <cellStyle name="Total 13 3 3 3" xfId="4519"/>
    <cellStyle name="Total 13 3 3 3 2" xfId="14354"/>
    <cellStyle name="Total 13 3 3 4" xfId="14351"/>
    <cellStyle name="Total 13 3 4" xfId="4520"/>
    <cellStyle name="Total 13 3 4 2" xfId="4521"/>
    <cellStyle name="Total 13 3 4 2 2" xfId="14356"/>
    <cellStyle name="Total 13 3 4 3" xfId="14355"/>
    <cellStyle name="Total 13 3 5" xfId="4522"/>
    <cellStyle name="Total 13 3 5 2" xfId="14357"/>
    <cellStyle name="Total 13 3 6" xfId="14342"/>
    <cellStyle name="Total 13 4" xfId="4523"/>
    <cellStyle name="Total 13 4 2" xfId="4524"/>
    <cellStyle name="Total 13 4 2 2" xfId="4525"/>
    <cellStyle name="Total 13 4 2 2 2" xfId="4526"/>
    <cellStyle name="Total 13 4 2 2 2 2" xfId="4527"/>
    <cellStyle name="Total 13 4 2 2 2 2 2" xfId="14362"/>
    <cellStyle name="Total 13 4 2 2 2 3" xfId="14361"/>
    <cellStyle name="Total 13 4 2 2 3" xfId="4528"/>
    <cellStyle name="Total 13 4 2 2 3 2" xfId="14363"/>
    <cellStyle name="Total 13 4 2 2 4" xfId="14360"/>
    <cellStyle name="Total 13 4 2 3" xfId="4529"/>
    <cellStyle name="Total 13 4 2 3 2" xfId="4530"/>
    <cellStyle name="Total 13 4 2 3 2 2" xfId="14365"/>
    <cellStyle name="Total 13 4 2 3 3" xfId="14364"/>
    <cellStyle name="Total 13 4 2 4" xfId="4531"/>
    <cellStyle name="Total 13 4 2 4 2" xfId="14366"/>
    <cellStyle name="Total 13 4 2 5" xfId="14359"/>
    <cellStyle name="Total 13 4 3" xfId="4532"/>
    <cellStyle name="Total 13 4 3 2" xfId="4533"/>
    <cellStyle name="Total 13 4 3 2 2" xfId="4534"/>
    <cellStyle name="Total 13 4 3 2 2 2" xfId="14369"/>
    <cellStyle name="Total 13 4 3 2 3" xfId="14368"/>
    <cellStyle name="Total 13 4 3 3" xfId="4535"/>
    <cellStyle name="Total 13 4 3 3 2" xfId="14370"/>
    <cellStyle name="Total 13 4 3 4" xfId="14367"/>
    <cellStyle name="Total 13 4 4" xfId="4536"/>
    <cellStyle name="Total 13 4 4 2" xfId="4537"/>
    <cellStyle name="Total 13 4 4 2 2" xfId="14372"/>
    <cellStyle name="Total 13 4 4 3" xfId="14371"/>
    <cellStyle name="Total 13 4 5" xfId="4538"/>
    <cellStyle name="Total 13 4 5 2" xfId="14373"/>
    <cellStyle name="Total 13 4 6" xfId="14358"/>
    <cellStyle name="Total 13 5" xfId="4539"/>
    <cellStyle name="Total 13 5 2" xfId="4540"/>
    <cellStyle name="Total 13 5 2 2" xfId="4541"/>
    <cellStyle name="Total 13 5 2 2 2" xfId="4542"/>
    <cellStyle name="Total 13 5 2 2 2 2" xfId="4543"/>
    <cellStyle name="Total 13 5 2 2 2 2 2" xfId="14378"/>
    <cellStyle name="Total 13 5 2 2 2 3" xfId="14377"/>
    <cellStyle name="Total 13 5 2 2 3" xfId="4544"/>
    <cellStyle name="Total 13 5 2 2 3 2" xfId="14379"/>
    <cellStyle name="Total 13 5 2 2 4" xfId="14376"/>
    <cellStyle name="Total 13 5 2 3" xfId="4545"/>
    <cellStyle name="Total 13 5 2 3 2" xfId="4546"/>
    <cellStyle name="Total 13 5 2 3 2 2" xfId="14381"/>
    <cellStyle name="Total 13 5 2 3 3" xfId="14380"/>
    <cellStyle name="Total 13 5 2 4" xfId="4547"/>
    <cellStyle name="Total 13 5 2 4 2" xfId="14382"/>
    <cellStyle name="Total 13 5 2 5" xfId="14375"/>
    <cellStyle name="Total 13 5 3" xfId="4548"/>
    <cellStyle name="Total 13 5 3 2" xfId="4549"/>
    <cellStyle name="Total 13 5 3 2 2" xfId="4550"/>
    <cellStyle name="Total 13 5 3 2 2 2" xfId="14385"/>
    <cellStyle name="Total 13 5 3 2 3" xfId="14384"/>
    <cellStyle name="Total 13 5 3 3" xfId="4551"/>
    <cellStyle name="Total 13 5 3 3 2" xfId="14386"/>
    <cellStyle name="Total 13 5 3 4" xfId="14383"/>
    <cellStyle name="Total 13 5 4" xfId="4552"/>
    <cellStyle name="Total 13 5 4 2" xfId="4553"/>
    <cellStyle name="Total 13 5 4 2 2" xfId="14388"/>
    <cellStyle name="Total 13 5 4 3" xfId="14387"/>
    <cellStyle name="Total 13 5 5" xfId="4554"/>
    <cellStyle name="Total 13 5 5 2" xfId="14389"/>
    <cellStyle name="Total 13 5 6" xfId="14374"/>
    <cellStyle name="Total 13 6" xfId="4555"/>
    <cellStyle name="Total 13 6 2" xfId="4556"/>
    <cellStyle name="Total 13 6 2 2" xfId="4557"/>
    <cellStyle name="Total 13 6 2 2 2" xfId="4558"/>
    <cellStyle name="Total 13 6 2 2 2 2" xfId="4559"/>
    <cellStyle name="Total 13 6 2 2 2 2 2" xfId="14394"/>
    <cellStyle name="Total 13 6 2 2 2 3" xfId="14393"/>
    <cellStyle name="Total 13 6 2 2 3" xfId="4560"/>
    <cellStyle name="Total 13 6 2 2 3 2" xfId="14395"/>
    <cellStyle name="Total 13 6 2 2 4" xfId="14392"/>
    <cellStyle name="Total 13 6 2 3" xfId="4561"/>
    <cellStyle name="Total 13 6 2 3 2" xfId="4562"/>
    <cellStyle name="Total 13 6 2 3 2 2" xfId="14397"/>
    <cellStyle name="Total 13 6 2 3 3" xfId="14396"/>
    <cellStyle name="Total 13 6 2 4" xfId="4563"/>
    <cellStyle name="Total 13 6 2 4 2" xfId="14398"/>
    <cellStyle name="Total 13 6 2 5" xfId="14391"/>
    <cellStyle name="Total 13 6 3" xfId="4564"/>
    <cellStyle name="Total 13 6 3 2" xfId="4565"/>
    <cellStyle name="Total 13 6 3 2 2" xfId="4566"/>
    <cellStyle name="Total 13 6 3 2 2 2" xfId="14401"/>
    <cellStyle name="Total 13 6 3 2 3" xfId="14400"/>
    <cellStyle name="Total 13 6 3 3" xfId="4567"/>
    <cellStyle name="Total 13 6 3 3 2" xfId="14402"/>
    <cellStyle name="Total 13 6 3 4" xfId="14399"/>
    <cellStyle name="Total 13 6 4" xfId="4568"/>
    <cellStyle name="Total 13 6 4 2" xfId="4569"/>
    <cellStyle name="Total 13 6 4 2 2" xfId="14404"/>
    <cellStyle name="Total 13 6 4 3" xfId="14403"/>
    <cellStyle name="Total 13 6 5" xfId="4570"/>
    <cellStyle name="Total 13 6 5 2" xfId="14405"/>
    <cellStyle name="Total 13 6 6" xfId="14390"/>
    <cellStyle name="Total 13 7" xfId="4571"/>
    <cellStyle name="Total 13 7 2" xfId="4572"/>
    <cellStyle name="Total 13 7 2 2" xfId="4573"/>
    <cellStyle name="Total 13 7 2 2 2" xfId="4574"/>
    <cellStyle name="Total 13 7 2 2 2 2" xfId="4575"/>
    <cellStyle name="Total 13 7 2 2 2 2 2" xfId="14410"/>
    <cellStyle name="Total 13 7 2 2 2 3" xfId="14409"/>
    <cellStyle name="Total 13 7 2 2 3" xfId="4576"/>
    <cellStyle name="Total 13 7 2 2 3 2" xfId="14411"/>
    <cellStyle name="Total 13 7 2 2 4" xfId="14408"/>
    <cellStyle name="Total 13 7 2 3" xfId="4577"/>
    <cellStyle name="Total 13 7 2 3 2" xfId="4578"/>
    <cellStyle name="Total 13 7 2 3 2 2" xfId="14413"/>
    <cellStyle name="Total 13 7 2 3 3" xfId="14412"/>
    <cellStyle name="Total 13 7 2 4" xfId="4579"/>
    <cellStyle name="Total 13 7 2 4 2" xfId="14414"/>
    <cellStyle name="Total 13 7 2 5" xfId="14407"/>
    <cellStyle name="Total 13 7 3" xfId="4580"/>
    <cellStyle name="Total 13 7 3 2" xfId="4581"/>
    <cellStyle name="Total 13 7 3 2 2" xfId="4582"/>
    <cellStyle name="Total 13 7 3 2 2 2" xfId="14417"/>
    <cellStyle name="Total 13 7 3 2 3" xfId="14416"/>
    <cellStyle name="Total 13 7 3 3" xfId="4583"/>
    <cellStyle name="Total 13 7 3 3 2" xfId="14418"/>
    <cellStyle name="Total 13 7 3 4" xfId="14415"/>
    <cellStyle name="Total 13 7 4" xfId="4584"/>
    <cellStyle name="Total 13 7 4 2" xfId="4585"/>
    <cellStyle name="Total 13 7 4 2 2" xfId="14420"/>
    <cellStyle name="Total 13 7 4 3" xfId="14419"/>
    <cellStyle name="Total 13 7 5" xfId="4586"/>
    <cellStyle name="Total 13 7 5 2" xfId="14421"/>
    <cellStyle name="Total 13 7 6" xfId="14406"/>
    <cellStyle name="Total 13 8" xfId="4587"/>
    <cellStyle name="Total 13 8 2" xfId="4588"/>
    <cellStyle name="Total 13 8 2 2" xfId="4589"/>
    <cellStyle name="Total 13 8 2 2 2" xfId="4590"/>
    <cellStyle name="Total 13 8 2 2 2 2" xfId="4591"/>
    <cellStyle name="Total 13 8 2 2 2 2 2" xfId="14426"/>
    <cellStyle name="Total 13 8 2 2 2 3" xfId="14425"/>
    <cellStyle name="Total 13 8 2 2 3" xfId="4592"/>
    <cellStyle name="Total 13 8 2 2 3 2" xfId="14427"/>
    <cellStyle name="Total 13 8 2 2 4" xfId="14424"/>
    <cellStyle name="Total 13 8 2 3" xfId="4593"/>
    <cellStyle name="Total 13 8 2 3 2" xfId="4594"/>
    <cellStyle name="Total 13 8 2 3 2 2" xfId="14429"/>
    <cellStyle name="Total 13 8 2 3 3" xfId="14428"/>
    <cellStyle name="Total 13 8 2 4" xfId="4595"/>
    <cellStyle name="Total 13 8 2 4 2" xfId="14430"/>
    <cellStyle name="Total 13 8 2 5" xfId="14423"/>
    <cellStyle name="Total 13 8 3" xfId="4596"/>
    <cellStyle name="Total 13 8 3 2" xfId="4597"/>
    <cellStyle name="Total 13 8 3 2 2" xfId="4598"/>
    <cellStyle name="Total 13 8 3 2 2 2" xfId="14433"/>
    <cellStyle name="Total 13 8 3 2 3" xfId="14432"/>
    <cellStyle name="Total 13 8 3 3" xfId="4599"/>
    <cellStyle name="Total 13 8 3 3 2" xfId="14434"/>
    <cellStyle name="Total 13 8 3 4" xfId="14431"/>
    <cellStyle name="Total 13 8 4" xfId="4600"/>
    <cellStyle name="Total 13 8 4 2" xfId="4601"/>
    <cellStyle name="Total 13 8 4 2 2" xfId="14436"/>
    <cellStyle name="Total 13 8 4 3" xfId="14435"/>
    <cellStyle name="Total 13 8 5" xfId="4602"/>
    <cellStyle name="Total 13 8 5 2" xfId="14437"/>
    <cellStyle name="Total 13 8 6" xfId="14422"/>
    <cellStyle name="Total 13 9" xfId="4603"/>
    <cellStyle name="Total 13 9 2" xfId="4604"/>
    <cellStyle name="Total 13 9 2 2" xfId="4605"/>
    <cellStyle name="Total 13 9 2 2 2" xfId="4606"/>
    <cellStyle name="Total 13 9 2 2 2 2" xfId="4607"/>
    <cellStyle name="Total 13 9 2 2 2 2 2" xfId="14442"/>
    <cellStyle name="Total 13 9 2 2 2 3" xfId="14441"/>
    <cellStyle name="Total 13 9 2 2 3" xfId="4608"/>
    <cellStyle name="Total 13 9 2 2 3 2" xfId="14443"/>
    <cellStyle name="Total 13 9 2 2 4" xfId="14440"/>
    <cellStyle name="Total 13 9 2 3" xfId="4609"/>
    <cellStyle name="Total 13 9 2 3 2" xfId="4610"/>
    <cellStyle name="Total 13 9 2 3 2 2" xfId="14445"/>
    <cellStyle name="Total 13 9 2 3 3" xfId="14444"/>
    <cellStyle name="Total 13 9 2 4" xfId="4611"/>
    <cellStyle name="Total 13 9 2 4 2" xfId="14446"/>
    <cellStyle name="Total 13 9 2 5" xfId="14439"/>
    <cellStyle name="Total 13 9 3" xfId="4612"/>
    <cellStyle name="Total 13 9 3 2" xfId="4613"/>
    <cellStyle name="Total 13 9 3 2 2" xfId="4614"/>
    <cellStyle name="Total 13 9 3 2 2 2" xfId="14449"/>
    <cellStyle name="Total 13 9 3 2 3" xfId="14448"/>
    <cellStyle name="Total 13 9 3 3" xfId="4615"/>
    <cellStyle name="Total 13 9 3 3 2" xfId="14450"/>
    <cellStyle name="Total 13 9 3 4" xfId="14447"/>
    <cellStyle name="Total 13 9 4" xfId="4616"/>
    <cellStyle name="Total 13 9 4 2" xfId="4617"/>
    <cellStyle name="Total 13 9 4 2 2" xfId="14452"/>
    <cellStyle name="Total 13 9 4 3" xfId="14451"/>
    <cellStyle name="Total 13 9 5" xfId="4618"/>
    <cellStyle name="Total 13 9 5 2" xfId="14453"/>
    <cellStyle name="Total 13 9 6" xfId="14438"/>
    <cellStyle name="Total 14" xfId="4619"/>
    <cellStyle name="Total 14 10" xfId="4620"/>
    <cellStyle name="Total 14 10 2" xfId="4621"/>
    <cellStyle name="Total 14 10 2 2" xfId="4622"/>
    <cellStyle name="Total 14 10 2 2 2" xfId="4623"/>
    <cellStyle name="Total 14 10 2 2 2 2" xfId="14458"/>
    <cellStyle name="Total 14 10 2 2 3" xfId="14457"/>
    <cellStyle name="Total 14 10 2 3" xfId="4624"/>
    <cellStyle name="Total 14 10 2 3 2" xfId="14459"/>
    <cellStyle name="Total 14 10 2 4" xfId="14456"/>
    <cellStyle name="Total 14 10 3" xfId="4625"/>
    <cellStyle name="Total 14 10 3 2" xfId="4626"/>
    <cellStyle name="Total 14 10 3 2 2" xfId="14461"/>
    <cellStyle name="Total 14 10 3 3" xfId="14460"/>
    <cellStyle name="Total 14 10 4" xfId="4627"/>
    <cellStyle name="Total 14 10 4 2" xfId="14462"/>
    <cellStyle name="Total 14 10 5" xfId="14455"/>
    <cellStyle name="Total 14 11" xfId="4628"/>
    <cellStyle name="Total 14 11 2" xfId="4629"/>
    <cellStyle name="Total 14 11 2 2" xfId="4630"/>
    <cellStyle name="Total 14 11 2 2 2" xfId="14465"/>
    <cellStyle name="Total 14 11 2 3" xfId="14464"/>
    <cellStyle name="Total 14 11 3" xfId="4631"/>
    <cellStyle name="Total 14 11 3 2" xfId="14466"/>
    <cellStyle name="Total 14 11 4" xfId="14463"/>
    <cellStyle name="Total 14 12" xfId="4632"/>
    <cellStyle name="Total 14 12 2" xfId="4633"/>
    <cellStyle name="Total 14 12 2 2" xfId="14468"/>
    <cellStyle name="Total 14 12 3" xfId="14467"/>
    <cellStyle name="Total 14 13" xfId="4634"/>
    <cellStyle name="Total 14 13 2" xfId="4635"/>
    <cellStyle name="Total 14 13 2 2" xfId="14470"/>
    <cellStyle name="Total 14 13 3" xfId="14469"/>
    <cellStyle name="Total 14 14" xfId="4636"/>
    <cellStyle name="Total 14 14 2" xfId="14471"/>
    <cellStyle name="Total 14 15" xfId="14454"/>
    <cellStyle name="Total 14 2" xfId="4637"/>
    <cellStyle name="Total 14 2 2" xfId="4638"/>
    <cellStyle name="Total 14 2 2 2" xfId="4639"/>
    <cellStyle name="Total 14 2 2 2 2" xfId="4640"/>
    <cellStyle name="Total 14 2 2 2 2 2" xfId="4641"/>
    <cellStyle name="Total 14 2 2 2 2 2 2" xfId="14476"/>
    <cellStyle name="Total 14 2 2 2 2 3" xfId="14475"/>
    <cellStyle name="Total 14 2 2 2 3" xfId="4642"/>
    <cellStyle name="Total 14 2 2 2 3 2" xfId="14477"/>
    <cellStyle name="Total 14 2 2 2 4" xfId="14474"/>
    <cellStyle name="Total 14 2 2 3" xfId="4643"/>
    <cellStyle name="Total 14 2 2 3 2" xfId="4644"/>
    <cellStyle name="Total 14 2 2 3 2 2" xfId="14479"/>
    <cellStyle name="Total 14 2 2 3 3" xfId="14478"/>
    <cellStyle name="Total 14 2 2 4" xfId="4645"/>
    <cellStyle name="Total 14 2 2 4 2" xfId="14480"/>
    <cellStyle name="Total 14 2 2 5" xfId="14473"/>
    <cellStyle name="Total 14 2 3" xfId="4646"/>
    <cellStyle name="Total 14 2 3 2" xfId="4647"/>
    <cellStyle name="Total 14 2 3 2 2" xfId="4648"/>
    <cellStyle name="Total 14 2 3 2 2 2" xfId="14483"/>
    <cellStyle name="Total 14 2 3 2 3" xfId="14482"/>
    <cellStyle name="Total 14 2 3 3" xfId="4649"/>
    <cellStyle name="Total 14 2 3 3 2" xfId="14484"/>
    <cellStyle name="Total 14 2 3 4" xfId="14481"/>
    <cellStyle name="Total 14 2 4" xfId="4650"/>
    <cellStyle name="Total 14 2 4 2" xfId="4651"/>
    <cellStyle name="Total 14 2 4 2 2" xfId="14486"/>
    <cellStyle name="Total 14 2 4 3" xfId="14485"/>
    <cellStyle name="Total 14 2 5" xfId="4652"/>
    <cellStyle name="Total 14 2 5 2" xfId="4653"/>
    <cellStyle name="Total 14 2 5 2 2" xfId="14488"/>
    <cellStyle name="Total 14 2 5 3" xfId="14487"/>
    <cellStyle name="Total 14 2 6" xfId="4654"/>
    <cellStyle name="Total 14 2 6 2" xfId="14489"/>
    <cellStyle name="Total 14 2 7" xfId="14472"/>
    <cellStyle name="Total 14 3" xfId="4655"/>
    <cellStyle name="Total 14 3 2" xfId="4656"/>
    <cellStyle name="Total 14 3 2 2" xfId="4657"/>
    <cellStyle name="Total 14 3 2 2 2" xfId="4658"/>
    <cellStyle name="Total 14 3 2 2 2 2" xfId="4659"/>
    <cellStyle name="Total 14 3 2 2 2 2 2" xfId="14494"/>
    <cellStyle name="Total 14 3 2 2 2 3" xfId="14493"/>
    <cellStyle name="Total 14 3 2 2 3" xfId="4660"/>
    <cellStyle name="Total 14 3 2 2 3 2" xfId="14495"/>
    <cellStyle name="Total 14 3 2 2 4" xfId="14492"/>
    <cellStyle name="Total 14 3 2 3" xfId="4661"/>
    <cellStyle name="Total 14 3 2 3 2" xfId="4662"/>
    <cellStyle name="Total 14 3 2 3 2 2" xfId="14497"/>
    <cellStyle name="Total 14 3 2 3 3" xfId="14496"/>
    <cellStyle name="Total 14 3 2 4" xfId="4663"/>
    <cellStyle name="Total 14 3 2 4 2" xfId="14498"/>
    <cellStyle name="Total 14 3 2 5" xfId="14491"/>
    <cellStyle name="Total 14 3 3" xfId="4664"/>
    <cellStyle name="Total 14 3 3 2" xfId="4665"/>
    <cellStyle name="Total 14 3 3 2 2" xfId="4666"/>
    <cellStyle name="Total 14 3 3 2 2 2" xfId="14501"/>
    <cellStyle name="Total 14 3 3 2 3" xfId="14500"/>
    <cellStyle name="Total 14 3 3 3" xfId="4667"/>
    <cellStyle name="Total 14 3 3 3 2" xfId="14502"/>
    <cellStyle name="Total 14 3 3 4" xfId="14499"/>
    <cellStyle name="Total 14 3 4" xfId="4668"/>
    <cellStyle name="Total 14 3 4 2" xfId="4669"/>
    <cellStyle name="Total 14 3 4 2 2" xfId="14504"/>
    <cellStyle name="Total 14 3 4 3" xfId="14503"/>
    <cellStyle name="Total 14 3 5" xfId="4670"/>
    <cellStyle name="Total 14 3 5 2" xfId="14505"/>
    <cellStyle name="Total 14 3 6" xfId="14490"/>
    <cellStyle name="Total 14 4" xfId="4671"/>
    <cellStyle name="Total 14 4 2" xfId="4672"/>
    <cellStyle name="Total 14 4 2 2" xfId="4673"/>
    <cellStyle name="Total 14 4 2 2 2" xfId="4674"/>
    <cellStyle name="Total 14 4 2 2 2 2" xfId="4675"/>
    <cellStyle name="Total 14 4 2 2 2 2 2" xfId="14510"/>
    <cellStyle name="Total 14 4 2 2 2 3" xfId="14509"/>
    <cellStyle name="Total 14 4 2 2 3" xfId="4676"/>
    <cellStyle name="Total 14 4 2 2 3 2" xfId="14511"/>
    <cellStyle name="Total 14 4 2 2 4" xfId="14508"/>
    <cellStyle name="Total 14 4 2 3" xfId="4677"/>
    <cellStyle name="Total 14 4 2 3 2" xfId="4678"/>
    <cellStyle name="Total 14 4 2 3 2 2" xfId="14513"/>
    <cellStyle name="Total 14 4 2 3 3" xfId="14512"/>
    <cellStyle name="Total 14 4 2 4" xfId="4679"/>
    <cellStyle name="Total 14 4 2 4 2" xfId="14514"/>
    <cellStyle name="Total 14 4 2 5" xfId="14507"/>
    <cellStyle name="Total 14 4 3" xfId="4680"/>
    <cellStyle name="Total 14 4 3 2" xfId="4681"/>
    <cellStyle name="Total 14 4 3 2 2" xfId="4682"/>
    <cellStyle name="Total 14 4 3 2 2 2" xfId="14517"/>
    <cellStyle name="Total 14 4 3 2 3" xfId="14516"/>
    <cellStyle name="Total 14 4 3 3" xfId="4683"/>
    <cellStyle name="Total 14 4 3 3 2" xfId="14518"/>
    <cellStyle name="Total 14 4 3 4" xfId="14515"/>
    <cellStyle name="Total 14 4 4" xfId="4684"/>
    <cellStyle name="Total 14 4 4 2" xfId="4685"/>
    <cellStyle name="Total 14 4 4 2 2" xfId="14520"/>
    <cellStyle name="Total 14 4 4 3" xfId="14519"/>
    <cellStyle name="Total 14 4 5" xfId="4686"/>
    <cellStyle name="Total 14 4 5 2" xfId="14521"/>
    <cellStyle name="Total 14 4 6" xfId="14506"/>
    <cellStyle name="Total 14 5" xfId="4687"/>
    <cellStyle name="Total 14 5 2" xfId="4688"/>
    <cellStyle name="Total 14 5 2 2" xfId="4689"/>
    <cellStyle name="Total 14 5 2 2 2" xfId="4690"/>
    <cellStyle name="Total 14 5 2 2 2 2" xfId="4691"/>
    <cellStyle name="Total 14 5 2 2 2 2 2" xfId="14526"/>
    <cellStyle name="Total 14 5 2 2 2 3" xfId="14525"/>
    <cellStyle name="Total 14 5 2 2 3" xfId="4692"/>
    <cellStyle name="Total 14 5 2 2 3 2" xfId="14527"/>
    <cellStyle name="Total 14 5 2 2 4" xfId="14524"/>
    <cellStyle name="Total 14 5 2 3" xfId="4693"/>
    <cellStyle name="Total 14 5 2 3 2" xfId="4694"/>
    <cellStyle name="Total 14 5 2 3 2 2" xfId="14529"/>
    <cellStyle name="Total 14 5 2 3 3" xfId="14528"/>
    <cellStyle name="Total 14 5 2 4" xfId="4695"/>
    <cellStyle name="Total 14 5 2 4 2" xfId="14530"/>
    <cellStyle name="Total 14 5 2 5" xfId="14523"/>
    <cellStyle name="Total 14 5 3" xfId="4696"/>
    <cellStyle name="Total 14 5 3 2" xfId="4697"/>
    <cellStyle name="Total 14 5 3 2 2" xfId="4698"/>
    <cellStyle name="Total 14 5 3 2 2 2" xfId="14533"/>
    <cellStyle name="Total 14 5 3 2 3" xfId="14532"/>
    <cellStyle name="Total 14 5 3 3" xfId="4699"/>
    <cellStyle name="Total 14 5 3 3 2" xfId="14534"/>
    <cellStyle name="Total 14 5 3 4" xfId="14531"/>
    <cellStyle name="Total 14 5 4" xfId="4700"/>
    <cellStyle name="Total 14 5 4 2" xfId="4701"/>
    <cellStyle name="Total 14 5 4 2 2" xfId="14536"/>
    <cellStyle name="Total 14 5 4 3" xfId="14535"/>
    <cellStyle name="Total 14 5 5" xfId="4702"/>
    <cellStyle name="Total 14 5 5 2" xfId="14537"/>
    <cellStyle name="Total 14 5 6" xfId="14522"/>
    <cellStyle name="Total 14 6" xfId="4703"/>
    <cellStyle name="Total 14 6 2" xfId="4704"/>
    <cellStyle name="Total 14 6 2 2" xfId="4705"/>
    <cellStyle name="Total 14 6 2 2 2" xfId="4706"/>
    <cellStyle name="Total 14 6 2 2 2 2" xfId="4707"/>
    <cellStyle name="Total 14 6 2 2 2 2 2" xfId="14542"/>
    <cellStyle name="Total 14 6 2 2 2 3" xfId="14541"/>
    <cellStyle name="Total 14 6 2 2 3" xfId="4708"/>
    <cellStyle name="Total 14 6 2 2 3 2" xfId="14543"/>
    <cellStyle name="Total 14 6 2 2 4" xfId="14540"/>
    <cellStyle name="Total 14 6 2 3" xfId="4709"/>
    <cellStyle name="Total 14 6 2 3 2" xfId="4710"/>
    <cellStyle name="Total 14 6 2 3 2 2" xfId="14545"/>
    <cellStyle name="Total 14 6 2 3 3" xfId="14544"/>
    <cellStyle name="Total 14 6 2 4" xfId="4711"/>
    <cellStyle name="Total 14 6 2 4 2" xfId="14546"/>
    <cellStyle name="Total 14 6 2 5" xfId="14539"/>
    <cellStyle name="Total 14 6 3" xfId="4712"/>
    <cellStyle name="Total 14 6 3 2" xfId="4713"/>
    <cellStyle name="Total 14 6 3 2 2" xfId="4714"/>
    <cellStyle name="Total 14 6 3 2 2 2" xfId="14549"/>
    <cellStyle name="Total 14 6 3 2 3" xfId="14548"/>
    <cellStyle name="Total 14 6 3 3" xfId="4715"/>
    <cellStyle name="Total 14 6 3 3 2" xfId="14550"/>
    <cellStyle name="Total 14 6 3 4" xfId="14547"/>
    <cellStyle name="Total 14 6 4" xfId="4716"/>
    <cellStyle name="Total 14 6 4 2" xfId="4717"/>
    <cellStyle name="Total 14 6 4 2 2" xfId="14552"/>
    <cellStyle name="Total 14 6 4 3" xfId="14551"/>
    <cellStyle name="Total 14 6 5" xfId="4718"/>
    <cellStyle name="Total 14 6 5 2" xfId="14553"/>
    <cellStyle name="Total 14 6 6" xfId="14538"/>
    <cellStyle name="Total 14 7" xfId="4719"/>
    <cellStyle name="Total 14 7 2" xfId="4720"/>
    <cellStyle name="Total 14 7 2 2" xfId="4721"/>
    <cellStyle name="Total 14 7 2 2 2" xfId="4722"/>
    <cellStyle name="Total 14 7 2 2 2 2" xfId="4723"/>
    <cellStyle name="Total 14 7 2 2 2 2 2" xfId="14558"/>
    <cellStyle name="Total 14 7 2 2 2 3" xfId="14557"/>
    <cellStyle name="Total 14 7 2 2 3" xfId="4724"/>
    <cellStyle name="Total 14 7 2 2 3 2" xfId="14559"/>
    <cellStyle name="Total 14 7 2 2 4" xfId="14556"/>
    <cellStyle name="Total 14 7 2 3" xfId="4725"/>
    <cellStyle name="Total 14 7 2 3 2" xfId="4726"/>
    <cellStyle name="Total 14 7 2 3 2 2" xfId="14561"/>
    <cellStyle name="Total 14 7 2 3 3" xfId="14560"/>
    <cellStyle name="Total 14 7 2 4" xfId="4727"/>
    <cellStyle name="Total 14 7 2 4 2" xfId="14562"/>
    <cellStyle name="Total 14 7 2 5" xfId="14555"/>
    <cellStyle name="Total 14 7 3" xfId="4728"/>
    <cellStyle name="Total 14 7 3 2" xfId="4729"/>
    <cellStyle name="Total 14 7 3 2 2" xfId="4730"/>
    <cellStyle name="Total 14 7 3 2 2 2" xfId="14565"/>
    <cellStyle name="Total 14 7 3 2 3" xfId="14564"/>
    <cellStyle name="Total 14 7 3 3" xfId="4731"/>
    <cellStyle name="Total 14 7 3 3 2" xfId="14566"/>
    <cellStyle name="Total 14 7 3 4" xfId="14563"/>
    <cellStyle name="Total 14 7 4" xfId="4732"/>
    <cellStyle name="Total 14 7 4 2" xfId="4733"/>
    <cellStyle name="Total 14 7 4 2 2" xfId="14568"/>
    <cellStyle name="Total 14 7 4 3" xfId="14567"/>
    <cellStyle name="Total 14 7 5" xfId="4734"/>
    <cellStyle name="Total 14 7 5 2" xfId="14569"/>
    <cellStyle name="Total 14 7 6" xfId="14554"/>
    <cellStyle name="Total 14 8" xfId="4735"/>
    <cellStyle name="Total 14 8 2" xfId="4736"/>
    <cellStyle name="Total 14 8 2 2" xfId="4737"/>
    <cellStyle name="Total 14 8 2 2 2" xfId="4738"/>
    <cellStyle name="Total 14 8 2 2 2 2" xfId="4739"/>
    <cellStyle name="Total 14 8 2 2 2 2 2" xfId="14574"/>
    <cellStyle name="Total 14 8 2 2 2 3" xfId="14573"/>
    <cellStyle name="Total 14 8 2 2 3" xfId="4740"/>
    <cellStyle name="Total 14 8 2 2 3 2" xfId="14575"/>
    <cellStyle name="Total 14 8 2 2 4" xfId="14572"/>
    <cellStyle name="Total 14 8 2 3" xfId="4741"/>
    <cellStyle name="Total 14 8 2 3 2" xfId="4742"/>
    <cellStyle name="Total 14 8 2 3 2 2" xfId="14577"/>
    <cellStyle name="Total 14 8 2 3 3" xfId="14576"/>
    <cellStyle name="Total 14 8 2 4" xfId="4743"/>
    <cellStyle name="Total 14 8 2 4 2" xfId="14578"/>
    <cellStyle name="Total 14 8 2 5" xfId="14571"/>
    <cellStyle name="Total 14 8 3" xfId="4744"/>
    <cellStyle name="Total 14 8 3 2" xfId="4745"/>
    <cellStyle name="Total 14 8 3 2 2" xfId="4746"/>
    <cellStyle name="Total 14 8 3 2 2 2" xfId="14581"/>
    <cellStyle name="Total 14 8 3 2 3" xfId="14580"/>
    <cellStyle name="Total 14 8 3 3" xfId="4747"/>
    <cellStyle name="Total 14 8 3 3 2" xfId="14582"/>
    <cellStyle name="Total 14 8 3 4" xfId="14579"/>
    <cellStyle name="Total 14 8 4" xfId="4748"/>
    <cellStyle name="Total 14 8 4 2" xfId="4749"/>
    <cellStyle name="Total 14 8 4 2 2" xfId="14584"/>
    <cellStyle name="Total 14 8 4 3" xfId="14583"/>
    <cellStyle name="Total 14 8 5" xfId="4750"/>
    <cellStyle name="Total 14 8 5 2" xfId="14585"/>
    <cellStyle name="Total 14 8 6" xfId="14570"/>
    <cellStyle name="Total 14 9" xfId="4751"/>
    <cellStyle name="Total 14 9 2" xfId="4752"/>
    <cellStyle name="Total 14 9 2 2" xfId="4753"/>
    <cellStyle name="Total 14 9 2 2 2" xfId="4754"/>
    <cellStyle name="Total 14 9 2 2 2 2" xfId="4755"/>
    <cellStyle name="Total 14 9 2 2 2 2 2" xfId="14590"/>
    <cellStyle name="Total 14 9 2 2 2 3" xfId="14589"/>
    <cellStyle name="Total 14 9 2 2 3" xfId="4756"/>
    <cellStyle name="Total 14 9 2 2 3 2" xfId="14591"/>
    <cellStyle name="Total 14 9 2 2 4" xfId="14588"/>
    <cellStyle name="Total 14 9 2 3" xfId="4757"/>
    <cellStyle name="Total 14 9 2 3 2" xfId="4758"/>
    <cellStyle name="Total 14 9 2 3 2 2" xfId="14593"/>
    <cellStyle name="Total 14 9 2 3 3" xfId="14592"/>
    <cellStyle name="Total 14 9 2 4" xfId="4759"/>
    <cellStyle name="Total 14 9 2 4 2" xfId="14594"/>
    <cellStyle name="Total 14 9 2 5" xfId="14587"/>
    <cellStyle name="Total 14 9 3" xfId="4760"/>
    <cellStyle name="Total 14 9 3 2" xfId="4761"/>
    <cellStyle name="Total 14 9 3 2 2" xfId="4762"/>
    <cellStyle name="Total 14 9 3 2 2 2" xfId="14597"/>
    <cellStyle name="Total 14 9 3 2 3" xfId="14596"/>
    <cellStyle name="Total 14 9 3 3" xfId="4763"/>
    <cellStyle name="Total 14 9 3 3 2" xfId="14598"/>
    <cellStyle name="Total 14 9 3 4" xfId="14595"/>
    <cellStyle name="Total 14 9 4" xfId="4764"/>
    <cellStyle name="Total 14 9 4 2" xfId="4765"/>
    <cellStyle name="Total 14 9 4 2 2" xfId="14600"/>
    <cellStyle name="Total 14 9 4 3" xfId="14599"/>
    <cellStyle name="Total 14 9 5" xfId="4766"/>
    <cellStyle name="Total 14 9 5 2" xfId="14601"/>
    <cellStyle name="Total 14 9 6" xfId="14586"/>
    <cellStyle name="Total 15" xfId="4767"/>
    <cellStyle name="Total 15 10" xfId="4768"/>
    <cellStyle name="Total 15 10 2" xfId="4769"/>
    <cellStyle name="Total 15 10 2 2" xfId="4770"/>
    <cellStyle name="Total 15 10 2 2 2" xfId="4771"/>
    <cellStyle name="Total 15 10 2 2 2 2" xfId="14606"/>
    <cellStyle name="Total 15 10 2 2 3" xfId="14605"/>
    <cellStyle name="Total 15 10 2 3" xfId="4772"/>
    <cellStyle name="Total 15 10 2 3 2" xfId="14607"/>
    <cellStyle name="Total 15 10 2 4" xfId="14604"/>
    <cellStyle name="Total 15 10 3" xfId="4773"/>
    <cellStyle name="Total 15 10 3 2" xfId="4774"/>
    <cellStyle name="Total 15 10 3 2 2" xfId="14609"/>
    <cellStyle name="Total 15 10 3 3" xfId="14608"/>
    <cellStyle name="Total 15 10 4" xfId="4775"/>
    <cellStyle name="Total 15 10 4 2" xfId="14610"/>
    <cellStyle name="Total 15 10 5" xfId="14603"/>
    <cellStyle name="Total 15 11" xfId="4776"/>
    <cellStyle name="Total 15 11 2" xfId="4777"/>
    <cellStyle name="Total 15 11 2 2" xfId="4778"/>
    <cellStyle name="Total 15 11 2 2 2" xfId="14613"/>
    <cellStyle name="Total 15 11 2 3" xfId="14612"/>
    <cellStyle name="Total 15 11 3" xfId="4779"/>
    <cellStyle name="Total 15 11 3 2" xfId="14614"/>
    <cellStyle name="Total 15 11 4" xfId="14611"/>
    <cellStyle name="Total 15 12" xfId="4780"/>
    <cellStyle name="Total 15 12 2" xfId="4781"/>
    <cellStyle name="Total 15 12 2 2" xfId="14616"/>
    <cellStyle name="Total 15 12 3" xfId="14615"/>
    <cellStyle name="Total 15 13" xfId="4782"/>
    <cellStyle name="Total 15 13 2" xfId="4783"/>
    <cellStyle name="Total 15 13 2 2" xfId="14618"/>
    <cellStyle name="Total 15 13 3" xfId="14617"/>
    <cellStyle name="Total 15 14" xfId="4784"/>
    <cellStyle name="Total 15 14 2" xfId="14619"/>
    <cellStyle name="Total 15 15" xfId="14602"/>
    <cellStyle name="Total 15 2" xfId="4785"/>
    <cellStyle name="Total 15 2 2" xfId="4786"/>
    <cellStyle name="Total 15 2 2 2" xfId="4787"/>
    <cellStyle name="Total 15 2 2 2 2" xfId="4788"/>
    <cellStyle name="Total 15 2 2 2 2 2" xfId="4789"/>
    <cellStyle name="Total 15 2 2 2 2 2 2" xfId="14624"/>
    <cellStyle name="Total 15 2 2 2 2 3" xfId="14623"/>
    <cellStyle name="Total 15 2 2 2 3" xfId="4790"/>
    <cellStyle name="Total 15 2 2 2 3 2" xfId="14625"/>
    <cellStyle name="Total 15 2 2 2 4" xfId="14622"/>
    <cellStyle name="Total 15 2 2 3" xfId="4791"/>
    <cellStyle name="Total 15 2 2 3 2" xfId="4792"/>
    <cellStyle name="Total 15 2 2 3 2 2" xfId="14627"/>
    <cellStyle name="Total 15 2 2 3 3" xfId="14626"/>
    <cellStyle name="Total 15 2 2 4" xfId="4793"/>
    <cellStyle name="Total 15 2 2 4 2" xfId="14628"/>
    <cellStyle name="Total 15 2 2 5" xfId="14621"/>
    <cellStyle name="Total 15 2 3" xfId="4794"/>
    <cellStyle name="Total 15 2 3 2" xfId="4795"/>
    <cellStyle name="Total 15 2 3 2 2" xfId="4796"/>
    <cellStyle name="Total 15 2 3 2 2 2" xfId="14631"/>
    <cellStyle name="Total 15 2 3 2 3" xfId="14630"/>
    <cellStyle name="Total 15 2 3 3" xfId="4797"/>
    <cellStyle name="Total 15 2 3 3 2" xfId="14632"/>
    <cellStyle name="Total 15 2 3 4" xfId="14629"/>
    <cellStyle name="Total 15 2 4" xfId="4798"/>
    <cellStyle name="Total 15 2 4 2" xfId="4799"/>
    <cellStyle name="Total 15 2 4 2 2" xfId="14634"/>
    <cellStyle name="Total 15 2 4 3" xfId="14633"/>
    <cellStyle name="Total 15 2 5" xfId="4800"/>
    <cellStyle name="Total 15 2 5 2" xfId="4801"/>
    <cellStyle name="Total 15 2 5 2 2" xfId="14636"/>
    <cellStyle name="Total 15 2 5 3" xfId="14635"/>
    <cellStyle name="Total 15 2 6" xfId="4802"/>
    <cellStyle name="Total 15 2 6 2" xfId="14637"/>
    <cellStyle name="Total 15 2 7" xfId="14620"/>
    <cellStyle name="Total 15 3" xfId="4803"/>
    <cellStyle name="Total 15 3 2" xfId="4804"/>
    <cellStyle name="Total 15 3 2 2" xfId="4805"/>
    <cellStyle name="Total 15 3 2 2 2" xfId="4806"/>
    <cellStyle name="Total 15 3 2 2 2 2" xfId="4807"/>
    <cellStyle name="Total 15 3 2 2 2 2 2" xfId="14642"/>
    <cellStyle name="Total 15 3 2 2 2 3" xfId="14641"/>
    <cellStyle name="Total 15 3 2 2 3" xfId="4808"/>
    <cellStyle name="Total 15 3 2 2 3 2" xfId="14643"/>
    <cellStyle name="Total 15 3 2 2 4" xfId="14640"/>
    <cellStyle name="Total 15 3 2 3" xfId="4809"/>
    <cellStyle name="Total 15 3 2 3 2" xfId="4810"/>
    <cellStyle name="Total 15 3 2 3 2 2" xfId="14645"/>
    <cellStyle name="Total 15 3 2 3 3" xfId="14644"/>
    <cellStyle name="Total 15 3 2 4" xfId="4811"/>
    <cellStyle name="Total 15 3 2 4 2" xfId="14646"/>
    <cellStyle name="Total 15 3 2 5" xfId="14639"/>
    <cellStyle name="Total 15 3 3" xfId="4812"/>
    <cellStyle name="Total 15 3 3 2" xfId="4813"/>
    <cellStyle name="Total 15 3 3 2 2" xfId="4814"/>
    <cellStyle name="Total 15 3 3 2 2 2" xfId="14649"/>
    <cellStyle name="Total 15 3 3 2 3" xfId="14648"/>
    <cellStyle name="Total 15 3 3 3" xfId="4815"/>
    <cellStyle name="Total 15 3 3 3 2" xfId="14650"/>
    <cellStyle name="Total 15 3 3 4" xfId="14647"/>
    <cellStyle name="Total 15 3 4" xfId="4816"/>
    <cellStyle name="Total 15 3 4 2" xfId="4817"/>
    <cellStyle name="Total 15 3 4 2 2" xfId="14652"/>
    <cellStyle name="Total 15 3 4 3" xfId="14651"/>
    <cellStyle name="Total 15 3 5" xfId="4818"/>
    <cellStyle name="Total 15 3 5 2" xfId="14653"/>
    <cellStyle name="Total 15 3 6" xfId="14638"/>
    <cellStyle name="Total 15 4" xfId="4819"/>
    <cellStyle name="Total 15 4 2" xfId="4820"/>
    <cellStyle name="Total 15 4 2 2" xfId="4821"/>
    <cellStyle name="Total 15 4 2 2 2" xfId="4822"/>
    <cellStyle name="Total 15 4 2 2 2 2" xfId="4823"/>
    <cellStyle name="Total 15 4 2 2 2 2 2" xfId="14658"/>
    <cellStyle name="Total 15 4 2 2 2 3" xfId="14657"/>
    <cellStyle name="Total 15 4 2 2 3" xfId="4824"/>
    <cellStyle name="Total 15 4 2 2 3 2" xfId="14659"/>
    <cellStyle name="Total 15 4 2 2 4" xfId="14656"/>
    <cellStyle name="Total 15 4 2 3" xfId="4825"/>
    <cellStyle name="Total 15 4 2 3 2" xfId="4826"/>
    <cellStyle name="Total 15 4 2 3 2 2" xfId="14661"/>
    <cellStyle name="Total 15 4 2 3 3" xfId="14660"/>
    <cellStyle name="Total 15 4 2 4" xfId="4827"/>
    <cellStyle name="Total 15 4 2 4 2" xfId="14662"/>
    <cellStyle name="Total 15 4 2 5" xfId="14655"/>
    <cellStyle name="Total 15 4 3" xfId="4828"/>
    <cellStyle name="Total 15 4 3 2" xfId="4829"/>
    <cellStyle name="Total 15 4 3 2 2" xfId="4830"/>
    <cellStyle name="Total 15 4 3 2 2 2" xfId="14665"/>
    <cellStyle name="Total 15 4 3 2 3" xfId="14664"/>
    <cellStyle name="Total 15 4 3 3" xfId="4831"/>
    <cellStyle name="Total 15 4 3 3 2" xfId="14666"/>
    <cellStyle name="Total 15 4 3 4" xfId="14663"/>
    <cellStyle name="Total 15 4 4" xfId="4832"/>
    <cellStyle name="Total 15 4 4 2" xfId="4833"/>
    <cellStyle name="Total 15 4 4 2 2" xfId="14668"/>
    <cellStyle name="Total 15 4 4 3" xfId="14667"/>
    <cellStyle name="Total 15 4 5" xfId="4834"/>
    <cellStyle name="Total 15 4 5 2" xfId="14669"/>
    <cellStyle name="Total 15 4 6" xfId="14654"/>
    <cellStyle name="Total 15 5" xfId="4835"/>
    <cellStyle name="Total 15 5 2" xfId="4836"/>
    <cellStyle name="Total 15 5 2 2" xfId="4837"/>
    <cellStyle name="Total 15 5 2 2 2" xfId="4838"/>
    <cellStyle name="Total 15 5 2 2 2 2" xfId="4839"/>
    <cellStyle name="Total 15 5 2 2 2 2 2" xfId="14674"/>
    <cellStyle name="Total 15 5 2 2 2 3" xfId="14673"/>
    <cellStyle name="Total 15 5 2 2 3" xfId="4840"/>
    <cellStyle name="Total 15 5 2 2 3 2" xfId="14675"/>
    <cellStyle name="Total 15 5 2 2 4" xfId="14672"/>
    <cellStyle name="Total 15 5 2 3" xfId="4841"/>
    <cellStyle name="Total 15 5 2 3 2" xfId="4842"/>
    <cellStyle name="Total 15 5 2 3 2 2" xfId="14677"/>
    <cellStyle name="Total 15 5 2 3 3" xfId="14676"/>
    <cellStyle name="Total 15 5 2 4" xfId="4843"/>
    <cellStyle name="Total 15 5 2 4 2" xfId="14678"/>
    <cellStyle name="Total 15 5 2 5" xfId="14671"/>
    <cellStyle name="Total 15 5 3" xfId="4844"/>
    <cellStyle name="Total 15 5 3 2" xfId="4845"/>
    <cellStyle name="Total 15 5 3 2 2" xfId="4846"/>
    <cellStyle name="Total 15 5 3 2 2 2" xfId="14681"/>
    <cellStyle name="Total 15 5 3 2 3" xfId="14680"/>
    <cellStyle name="Total 15 5 3 3" xfId="4847"/>
    <cellStyle name="Total 15 5 3 3 2" xfId="14682"/>
    <cellStyle name="Total 15 5 3 4" xfId="14679"/>
    <cellStyle name="Total 15 5 4" xfId="4848"/>
    <cellStyle name="Total 15 5 4 2" xfId="4849"/>
    <cellStyle name="Total 15 5 4 2 2" xfId="14684"/>
    <cellStyle name="Total 15 5 4 3" xfId="14683"/>
    <cellStyle name="Total 15 5 5" xfId="4850"/>
    <cellStyle name="Total 15 5 5 2" xfId="14685"/>
    <cellStyle name="Total 15 5 6" xfId="14670"/>
    <cellStyle name="Total 15 6" xfId="4851"/>
    <cellStyle name="Total 15 6 2" xfId="4852"/>
    <cellStyle name="Total 15 6 2 2" xfId="4853"/>
    <cellStyle name="Total 15 6 2 2 2" xfId="4854"/>
    <cellStyle name="Total 15 6 2 2 2 2" xfId="4855"/>
    <cellStyle name="Total 15 6 2 2 2 2 2" xfId="14690"/>
    <cellStyle name="Total 15 6 2 2 2 3" xfId="14689"/>
    <cellStyle name="Total 15 6 2 2 3" xfId="4856"/>
    <cellStyle name="Total 15 6 2 2 3 2" xfId="14691"/>
    <cellStyle name="Total 15 6 2 2 4" xfId="14688"/>
    <cellStyle name="Total 15 6 2 3" xfId="4857"/>
    <cellStyle name="Total 15 6 2 3 2" xfId="4858"/>
    <cellStyle name="Total 15 6 2 3 2 2" xfId="14693"/>
    <cellStyle name="Total 15 6 2 3 3" xfId="14692"/>
    <cellStyle name="Total 15 6 2 4" xfId="4859"/>
    <cellStyle name="Total 15 6 2 4 2" xfId="14694"/>
    <cellStyle name="Total 15 6 2 5" xfId="14687"/>
    <cellStyle name="Total 15 6 3" xfId="4860"/>
    <cellStyle name="Total 15 6 3 2" xfId="4861"/>
    <cellStyle name="Total 15 6 3 2 2" xfId="4862"/>
    <cellStyle name="Total 15 6 3 2 2 2" xfId="14697"/>
    <cellStyle name="Total 15 6 3 2 3" xfId="14696"/>
    <cellStyle name="Total 15 6 3 3" xfId="4863"/>
    <cellStyle name="Total 15 6 3 3 2" xfId="14698"/>
    <cellStyle name="Total 15 6 3 4" xfId="14695"/>
    <cellStyle name="Total 15 6 4" xfId="4864"/>
    <cellStyle name="Total 15 6 4 2" xfId="4865"/>
    <cellStyle name="Total 15 6 4 2 2" xfId="14700"/>
    <cellStyle name="Total 15 6 4 3" xfId="14699"/>
    <cellStyle name="Total 15 6 5" xfId="4866"/>
    <cellStyle name="Total 15 6 5 2" xfId="14701"/>
    <cellStyle name="Total 15 6 6" xfId="14686"/>
    <cellStyle name="Total 15 7" xfId="4867"/>
    <cellStyle name="Total 15 7 2" xfId="4868"/>
    <cellStyle name="Total 15 7 2 2" xfId="4869"/>
    <cellStyle name="Total 15 7 2 2 2" xfId="4870"/>
    <cellStyle name="Total 15 7 2 2 2 2" xfId="4871"/>
    <cellStyle name="Total 15 7 2 2 2 2 2" xfId="14706"/>
    <cellStyle name="Total 15 7 2 2 2 3" xfId="14705"/>
    <cellStyle name="Total 15 7 2 2 3" xfId="4872"/>
    <cellStyle name="Total 15 7 2 2 3 2" xfId="14707"/>
    <cellStyle name="Total 15 7 2 2 4" xfId="14704"/>
    <cellStyle name="Total 15 7 2 3" xfId="4873"/>
    <cellStyle name="Total 15 7 2 3 2" xfId="4874"/>
    <cellStyle name="Total 15 7 2 3 2 2" xfId="14709"/>
    <cellStyle name="Total 15 7 2 3 3" xfId="14708"/>
    <cellStyle name="Total 15 7 2 4" xfId="4875"/>
    <cellStyle name="Total 15 7 2 4 2" xfId="14710"/>
    <cellStyle name="Total 15 7 2 5" xfId="14703"/>
    <cellStyle name="Total 15 7 3" xfId="4876"/>
    <cellStyle name="Total 15 7 3 2" xfId="4877"/>
    <cellStyle name="Total 15 7 3 2 2" xfId="4878"/>
    <cellStyle name="Total 15 7 3 2 2 2" xfId="14713"/>
    <cellStyle name="Total 15 7 3 2 3" xfId="14712"/>
    <cellStyle name="Total 15 7 3 3" xfId="4879"/>
    <cellStyle name="Total 15 7 3 3 2" xfId="14714"/>
    <cellStyle name="Total 15 7 3 4" xfId="14711"/>
    <cellStyle name="Total 15 7 4" xfId="4880"/>
    <cellStyle name="Total 15 7 4 2" xfId="4881"/>
    <cellStyle name="Total 15 7 4 2 2" xfId="14716"/>
    <cellStyle name="Total 15 7 4 3" xfId="14715"/>
    <cellStyle name="Total 15 7 5" xfId="4882"/>
    <cellStyle name="Total 15 7 5 2" xfId="14717"/>
    <cellStyle name="Total 15 7 6" xfId="14702"/>
    <cellStyle name="Total 15 8" xfId="4883"/>
    <cellStyle name="Total 15 8 2" xfId="4884"/>
    <cellStyle name="Total 15 8 2 2" xfId="4885"/>
    <cellStyle name="Total 15 8 2 2 2" xfId="4886"/>
    <cellStyle name="Total 15 8 2 2 2 2" xfId="4887"/>
    <cellStyle name="Total 15 8 2 2 2 2 2" xfId="14722"/>
    <cellStyle name="Total 15 8 2 2 2 3" xfId="14721"/>
    <cellStyle name="Total 15 8 2 2 3" xfId="4888"/>
    <cellStyle name="Total 15 8 2 2 3 2" xfId="14723"/>
    <cellStyle name="Total 15 8 2 2 4" xfId="14720"/>
    <cellStyle name="Total 15 8 2 3" xfId="4889"/>
    <cellStyle name="Total 15 8 2 3 2" xfId="4890"/>
    <cellStyle name="Total 15 8 2 3 2 2" xfId="14725"/>
    <cellStyle name="Total 15 8 2 3 3" xfId="14724"/>
    <cellStyle name="Total 15 8 2 4" xfId="4891"/>
    <cellStyle name="Total 15 8 2 4 2" xfId="14726"/>
    <cellStyle name="Total 15 8 2 5" xfId="14719"/>
    <cellStyle name="Total 15 8 3" xfId="4892"/>
    <cellStyle name="Total 15 8 3 2" xfId="4893"/>
    <cellStyle name="Total 15 8 3 2 2" xfId="4894"/>
    <cellStyle name="Total 15 8 3 2 2 2" xfId="14729"/>
    <cellStyle name="Total 15 8 3 2 3" xfId="14728"/>
    <cellStyle name="Total 15 8 3 3" xfId="4895"/>
    <cellStyle name="Total 15 8 3 3 2" xfId="14730"/>
    <cellStyle name="Total 15 8 3 4" xfId="14727"/>
    <cellStyle name="Total 15 8 4" xfId="4896"/>
    <cellStyle name="Total 15 8 4 2" xfId="4897"/>
    <cellStyle name="Total 15 8 4 2 2" xfId="14732"/>
    <cellStyle name="Total 15 8 4 3" xfId="14731"/>
    <cellStyle name="Total 15 8 5" xfId="4898"/>
    <cellStyle name="Total 15 8 5 2" xfId="14733"/>
    <cellStyle name="Total 15 8 6" xfId="14718"/>
    <cellStyle name="Total 15 9" xfId="4899"/>
    <cellStyle name="Total 15 9 2" xfId="4900"/>
    <cellStyle name="Total 15 9 2 2" xfId="4901"/>
    <cellStyle name="Total 15 9 2 2 2" xfId="4902"/>
    <cellStyle name="Total 15 9 2 2 2 2" xfId="4903"/>
    <cellStyle name="Total 15 9 2 2 2 2 2" xfId="14738"/>
    <cellStyle name="Total 15 9 2 2 2 3" xfId="14737"/>
    <cellStyle name="Total 15 9 2 2 3" xfId="4904"/>
    <cellStyle name="Total 15 9 2 2 3 2" xfId="14739"/>
    <cellStyle name="Total 15 9 2 2 4" xfId="14736"/>
    <cellStyle name="Total 15 9 2 3" xfId="4905"/>
    <cellStyle name="Total 15 9 2 3 2" xfId="4906"/>
    <cellStyle name="Total 15 9 2 3 2 2" xfId="14741"/>
    <cellStyle name="Total 15 9 2 3 3" xfId="14740"/>
    <cellStyle name="Total 15 9 2 4" xfId="4907"/>
    <cellStyle name="Total 15 9 2 4 2" xfId="14742"/>
    <cellStyle name="Total 15 9 2 5" xfId="14735"/>
    <cellStyle name="Total 15 9 3" xfId="4908"/>
    <cellStyle name="Total 15 9 3 2" xfId="4909"/>
    <cellStyle name="Total 15 9 3 2 2" xfId="4910"/>
    <cellStyle name="Total 15 9 3 2 2 2" xfId="14745"/>
    <cellStyle name="Total 15 9 3 2 3" xfId="14744"/>
    <cellStyle name="Total 15 9 3 3" xfId="4911"/>
    <cellStyle name="Total 15 9 3 3 2" xfId="14746"/>
    <cellStyle name="Total 15 9 3 4" xfId="14743"/>
    <cellStyle name="Total 15 9 4" xfId="4912"/>
    <cellStyle name="Total 15 9 4 2" xfId="4913"/>
    <cellStyle name="Total 15 9 4 2 2" xfId="14748"/>
    <cellStyle name="Total 15 9 4 3" xfId="14747"/>
    <cellStyle name="Total 15 9 5" xfId="4914"/>
    <cellStyle name="Total 15 9 5 2" xfId="14749"/>
    <cellStyle name="Total 15 9 6" xfId="14734"/>
    <cellStyle name="Total 16" xfId="4915"/>
    <cellStyle name="Total 16 10" xfId="4916"/>
    <cellStyle name="Total 16 10 2" xfId="4917"/>
    <cellStyle name="Total 16 10 2 2" xfId="4918"/>
    <cellStyle name="Total 16 10 2 2 2" xfId="4919"/>
    <cellStyle name="Total 16 10 2 2 2 2" xfId="14754"/>
    <cellStyle name="Total 16 10 2 2 3" xfId="14753"/>
    <cellStyle name="Total 16 10 2 3" xfId="4920"/>
    <cellStyle name="Total 16 10 2 3 2" xfId="14755"/>
    <cellStyle name="Total 16 10 2 4" xfId="14752"/>
    <cellStyle name="Total 16 10 3" xfId="4921"/>
    <cellStyle name="Total 16 10 3 2" xfId="4922"/>
    <cellStyle name="Total 16 10 3 2 2" xfId="14757"/>
    <cellStyle name="Total 16 10 3 3" xfId="14756"/>
    <cellStyle name="Total 16 10 4" xfId="4923"/>
    <cellStyle name="Total 16 10 4 2" xfId="14758"/>
    <cellStyle name="Total 16 10 5" xfId="14751"/>
    <cellStyle name="Total 16 11" xfId="4924"/>
    <cellStyle name="Total 16 11 2" xfId="4925"/>
    <cellStyle name="Total 16 11 2 2" xfId="4926"/>
    <cellStyle name="Total 16 11 2 2 2" xfId="14761"/>
    <cellStyle name="Total 16 11 2 3" xfId="14760"/>
    <cellStyle name="Total 16 11 3" xfId="4927"/>
    <cellStyle name="Total 16 11 3 2" xfId="14762"/>
    <cellStyle name="Total 16 11 4" xfId="14759"/>
    <cellStyle name="Total 16 12" xfId="4928"/>
    <cellStyle name="Total 16 12 2" xfId="4929"/>
    <cellStyle name="Total 16 12 2 2" xfId="14764"/>
    <cellStyle name="Total 16 12 3" xfId="14763"/>
    <cellStyle name="Total 16 13" xfId="4930"/>
    <cellStyle name="Total 16 13 2" xfId="4931"/>
    <cellStyle name="Total 16 13 2 2" xfId="14766"/>
    <cellStyle name="Total 16 13 3" xfId="14765"/>
    <cellStyle name="Total 16 14" xfId="4932"/>
    <cellStyle name="Total 16 14 2" xfId="14767"/>
    <cellStyle name="Total 16 15" xfId="14750"/>
    <cellStyle name="Total 16 2" xfId="4933"/>
    <cellStyle name="Total 16 2 2" xfId="4934"/>
    <cellStyle name="Total 16 2 2 2" xfId="4935"/>
    <cellStyle name="Total 16 2 2 2 2" xfId="4936"/>
    <cellStyle name="Total 16 2 2 2 2 2" xfId="4937"/>
    <cellStyle name="Total 16 2 2 2 2 2 2" xfId="14772"/>
    <cellStyle name="Total 16 2 2 2 2 3" xfId="14771"/>
    <cellStyle name="Total 16 2 2 2 3" xfId="4938"/>
    <cellStyle name="Total 16 2 2 2 3 2" xfId="14773"/>
    <cellStyle name="Total 16 2 2 2 4" xfId="14770"/>
    <cellStyle name="Total 16 2 2 3" xfId="4939"/>
    <cellStyle name="Total 16 2 2 3 2" xfId="4940"/>
    <cellStyle name="Total 16 2 2 3 2 2" xfId="14775"/>
    <cellStyle name="Total 16 2 2 3 3" xfId="14774"/>
    <cellStyle name="Total 16 2 2 4" xfId="4941"/>
    <cellStyle name="Total 16 2 2 4 2" xfId="14776"/>
    <cellStyle name="Total 16 2 2 5" xfId="14769"/>
    <cellStyle name="Total 16 2 3" xfId="4942"/>
    <cellStyle name="Total 16 2 3 2" xfId="4943"/>
    <cellStyle name="Total 16 2 3 2 2" xfId="4944"/>
    <cellStyle name="Total 16 2 3 2 2 2" xfId="14779"/>
    <cellStyle name="Total 16 2 3 2 3" xfId="14778"/>
    <cellStyle name="Total 16 2 3 3" xfId="4945"/>
    <cellStyle name="Total 16 2 3 3 2" xfId="14780"/>
    <cellStyle name="Total 16 2 3 4" xfId="14777"/>
    <cellStyle name="Total 16 2 4" xfId="4946"/>
    <cellStyle name="Total 16 2 4 2" xfId="4947"/>
    <cellStyle name="Total 16 2 4 2 2" xfId="14782"/>
    <cellStyle name="Total 16 2 4 3" xfId="14781"/>
    <cellStyle name="Total 16 2 5" xfId="4948"/>
    <cellStyle name="Total 16 2 5 2" xfId="4949"/>
    <cellStyle name="Total 16 2 5 2 2" xfId="14784"/>
    <cellStyle name="Total 16 2 5 3" xfId="14783"/>
    <cellStyle name="Total 16 2 6" xfId="4950"/>
    <cellStyle name="Total 16 2 6 2" xfId="14785"/>
    <cellStyle name="Total 16 2 7" xfId="14768"/>
    <cellStyle name="Total 16 3" xfId="4951"/>
    <cellStyle name="Total 16 3 2" xfId="4952"/>
    <cellStyle name="Total 16 3 2 2" xfId="4953"/>
    <cellStyle name="Total 16 3 2 2 2" xfId="4954"/>
    <cellStyle name="Total 16 3 2 2 2 2" xfId="4955"/>
    <cellStyle name="Total 16 3 2 2 2 2 2" xfId="14790"/>
    <cellStyle name="Total 16 3 2 2 2 3" xfId="14789"/>
    <cellStyle name="Total 16 3 2 2 3" xfId="4956"/>
    <cellStyle name="Total 16 3 2 2 3 2" xfId="14791"/>
    <cellStyle name="Total 16 3 2 2 4" xfId="14788"/>
    <cellStyle name="Total 16 3 2 3" xfId="4957"/>
    <cellStyle name="Total 16 3 2 3 2" xfId="4958"/>
    <cellStyle name="Total 16 3 2 3 2 2" xfId="14793"/>
    <cellStyle name="Total 16 3 2 3 3" xfId="14792"/>
    <cellStyle name="Total 16 3 2 4" xfId="4959"/>
    <cellStyle name="Total 16 3 2 4 2" xfId="14794"/>
    <cellStyle name="Total 16 3 2 5" xfId="14787"/>
    <cellStyle name="Total 16 3 3" xfId="4960"/>
    <cellStyle name="Total 16 3 3 2" xfId="4961"/>
    <cellStyle name="Total 16 3 3 2 2" xfId="4962"/>
    <cellStyle name="Total 16 3 3 2 2 2" xfId="14797"/>
    <cellStyle name="Total 16 3 3 2 3" xfId="14796"/>
    <cellStyle name="Total 16 3 3 3" xfId="4963"/>
    <cellStyle name="Total 16 3 3 3 2" xfId="14798"/>
    <cellStyle name="Total 16 3 3 4" xfId="14795"/>
    <cellStyle name="Total 16 3 4" xfId="4964"/>
    <cellStyle name="Total 16 3 4 2" xfId="4965"/>
    <cellStyle name="Total 16 3 4 2 2" xfId="14800"/>
    <cellStyle name="Total 16 3 4 3" xfId="14799"/>
    <cellStyle name="Total 16 3 5" xfId="4966"/>
    <cellStyle name="Total 16 3 5 2" xfId="14801"/>
    <cellStyle name="Total 16 3 6" xfId="14786"/>
    <cellStyle name="Total 16 4" xfId="4967"/>
    <cellStyle name="Total 16 4 2" xfId="4968"/>
    <cellStyle name="Total 16 4 2 2" xfId="4969"/>
    <cellStyle name="Total 16 4 2 2 2" xfId="4970"/>
    <cellStyle name="Total 16 4 2 2 2 2" xfId="4971"/>
    <cellStyle name="Total 16 4 2 2 2 2 2" xfId="14806"/>
    <cellStyle name="Total 16 4 2 2 2 3" xfId="14805"/>
    <cellStyle name="Total 16 4 2 2 3" xfId="4972"/>
    <cellStyle name="Total 16 4 2 2 3 2" xfId="14807"/>
    <cellStyle name="Total 16 4 2 2 4" xfId="14804"/>
    <cellStyle name="Total 16 4 2 3" xfId="4973"/>
    <cellStyle name="Total 16 4 2 3 2" xfId="4974"/>
    <cellStyle name="Total 16 4 2 3 2 2" xfId="14809"/>
    <cellStyle name="Total 16 4 2 3 3" xfId="14808"/>
    <cellStyle name="Total 16 4 2 4" xfId="4975"/>
    <cellStyle name="Total 16 4 2 4 2" xfId="14810"/>
    <cellStyle name="Total 16 4 2 5" xfId="14803"/>
    <cellStyle name="Total 16 4 3" xfId="4976"/>
    <cellStyle name="Total 16 4 3 2" xfId="4977"/>
    <cellStyle name="Total 16 4 3 2 2" xfId="4978"/>
    <cellStyle name="Total 16 4 3 2 2 2" xfId="14813"/>
    <cellStyle name="Total 16 4 3 2 3" xfId="14812"/>
    <cellStyle name="Total 16 4 3 3" xfId="4979"/>
    <cellStyle name="Total 16 4 3 3 2" xfId="14814"/>
    <cellStyle name="Total 16 4 3 4" xfId="14811"/>
    <cellStyle name="Total 16 4 4" xfId="4980"/>
    <cellStyle name="Total 16 4 4 2" xfId="4981"/>
    <cellStyle name="Total 16 4 4 2 2" xfId="14816"/>
    <cellStyle name="Total 16 4 4 3" xfId="14815"/>
    <cellStyle name="Total 16 4 5" xfId="4982"/>
    <cellStyle name="Total 16 4 5 2" xfId="14817"/>
    <cellStyle name="Total 16 4 6" xfId="14802"/>
    <cellStyle name="Total 16 5" xfId="4983"/>
    <cellStyle name="Total 16 5 2" xfId="4984"/>
    <cellStyle name="Total 16 5 2 2" xfId="4985"/>
    <cellStyle name="Total 16 5 2 2 2" xfId="4986"/>
    <cellStyle name="Total 16 5 2 2 2 2" xfId="4987"/>
    <cellStyle name="Total 16 5 2 2 2 2 2" xfId="14822"/>
    <cellStyle name="Total 16 5 2 2 2 3" xfId="14821"/>
    <cellStyle name="Total 16 5 2 2 3" xfId="4988"/>
    <cellStyle name="Total 16 5 2 2 3 2" xfId="14823"/>
    <cellStyle name="Total 16 5 2 2 4" xfId="14820"/>
    <cellStyle name="Total 16 5 2 3" xfId="4989"/>
    <cellStyle name="Total 16 5 2 3 2" xfId="4990"/>
    <cellStyle name="Total 16 5 2 3 2 2" xfId="14825"/>
    <cellStyle name="Total 16 5 2 3 3" xfId="14824"/>
    <cellStyle name="Total 16 5 2 4" xfId="4991"/>
    <cellStyle name="Total 16 5 2 4 2" xfId="14826"/>
    <cellStyle name="Total 16 5 2 5" xfId="14819"/>
    <cellStyle name="Total 16 5 3" xfId="4992"/>
    <cellStyle name="Total 16 5 3 2" xfId="4993"/>
    <cellStyle name="Total 16 5 3 2 2" xfId="4994"/>
    <cellStyle name="Total 16 5 3 2 2 2" xfId="14829"/>
    <cellStyle name="Total 16 5 3 2 3" xfId="14828"/>
    <cellStyle name="Total 16 5 3 3" xfId="4995"/>
    <cellStyle name="Total 16 5 3 3 2" xfId="14830"/>
    <cellStyle name="Total 16 5 3 4" xfId="14827"/>
    <cellStyle name="Total 16 5 4" xfId="4996"/>
    <cellStyle name="Total 16 5 4 2" xfId="4997"/>
    <cellStyle name="Total 16 5 4 2 2" xfId="14832"/>
    <cellStyle name="Total 16 5 4 3" xfId="14831"/>
    <cellStyle name="Total 16 5 5" xfId="4998"/>
    <cellStyle name="Total 16 5 5 2" xfId="14833"/>
    <cellStyle name="Total 16 5 6" xfId="14818"/>
    <cellStyle name="Total 16 6" xfId="4999"/>
    <cellStyle name="Total 16 6 2" xfId="5000"/>
    <cellStyle name="Total 16 6 2 2" xfId="5001"/>
    <cellStyle name="Total 16 6 2 2 2" xfId="5002"/>
    <cellStyle name="Total 16 6 2 2 2 2" xfId="5003"/>
    <cellStyle name="Total 16 6 2 2 2 2 2" xfId="14838"/>
    <cellStyle name="Total 16 6 2 2 2 3" xfId="14837"/>
    <cellStyle name="Total 16 6 2 2 3" xfId="5004"/>
    <cellStyle name="Total 16 6 2 2 3 2" xfId="14839"/>
    <cellStyle name="Total 16 6 2 2 4" xfId="14836"/>
    <cellStyle name="Total 16 6 2 3" xfId="5005"/>
    <cellStyle name="Total 16 6 2 3 2" xfId="5006"/>
    <cellStyle name="Total 16 6 2 3 2 2" xfId="14841"/>
    <cellStyle name="Total 16 6 2 3 3" xfId="14840"/>
    <cellStyle name="Total 16 6 2 4" xfId="5007"/>
    <cellStyle name="Total 16 6 2 4 2" xfId="14842"/>
    <cellStyle name="Total 16 6 2 5" xfId="14835"/>
    <cellStyle name="Total 16 6 3" xfId="5008"/>
    <cellStyle name="Total 16 6 3 2" xfId="5009"/>
    <cellStyle name="Total 16 6 3 2 2" xfId="5010"/>
    <cellStyle name="Total 16 6 3 2 2 2" xfId="14845"/>
    <cellStyle name="Total 16 6 3 2 3" xfId="14844"/>
    <cellStyle name="Total 16 6 3 3" xfId="5011"/>
    <cellStyle name="Total 16 6 3 3 2" xfId="14846"/>
    <cellStyle name="Total 16 6 3 4" xfId="14843"/>
    <cellStyle name="Total 16 6 4" xfId="5012"/>
    <cellStyle name="Total 16 6 4 2" xfId="5013"/>
    <cellStyle name="Total 16 6 4 2 2" xfId="14848"/>
    <cellStyle name="Total 16 6 4 3" xfId="14847"/>
    <cellStyle name="Total 16 6 5" xfId="5014"/>
    <cellStyle name="Total 16 6 5 2" xfId="14849"/>
    <cellStyle name="Total 16 6 6" xfId="14834"/>
    <cellStyle name="Total 16 7" xfId="5015"/>
    <cellStyle name="Total 16 7 2" xfId="5016"/>
    <cellStyle name="Total 16 7 2 2" xfId="5017"/>
    <cellStyle name="Total 16 7 2 2 2" xfId="5018"/>
    <cellStyle name="Total 16 7 2 2 2 2" xfId="5019"/>
    <cellStyle name="Total 16 7 2 2 2 2 2" xfId="14854"/>
    <cellStyle name="Total 16 7 2 2 2 3" xfId="14853"/>
    <cellStyle name="Total 16 7 2 2 3" xfId="5020"/>
    <cellStyle name="Total 16 7 2 2 3 2" xfId="14855"/>
    <cellStyle name="Total 16 7 2 2 4" xfId="14852"/>
    <cellStyle name="Total 16 7 2 3" xfId="5021"/>
    <cellStyle name="Total 16 7 2 3 2" xfId="5022"/>
    <cellStyle name="Total 16 7 2 3 2 2" xfId="14857"/>
    <cellStyle name="Total 16 7 2 3 3" xfId="14856"/>
    <cellStyle name="Total 16 7 2 4" xfId="5023"/>
    <cellStyle name="Total 16 7 2 4 2" xfId="14858"/>
    <cellStyle name="Total 16 7 2 5" xfId="14851"/>
    <cellStyle name="Total 16 7 3" xfId="5024"/>
    <cellStyle name="Total 16 7 3 2" xfId="5025"/>
    <cellStyle name="Total 16 7 3 2 2" xfId="5026"/>
    <cellStyle name="Total 16 7 3 2 2 2" xfId="14861"/>
    <cellStyle name="Total 16 7 3 2 3" xfId="14860"/>
    <cellStyle name="Total 16 7 3 3" xfId="5027"/>
    <cellStyle name="Total 16 7 3 3 2" xfId="14862"/>
    <cellStyle name="Total 16 7 3 4" xfId="14859"/>
    <cellStyle name="Total 16 7 4" xfId="5028"/>
    <cellStyle name="Total 16 7 4 2" xfId="5029"/>
    <cellStyle name="Total 16 7 4 2 2" xfId="14864"/>
    <cellStyle name="Total 16 7 4 3" xfId="14863"/>
    <cellStyle name="Total 16 7 5" xfId="5030"/>
    <cellStyle name="Total 16 7 5 2" xfId="14865"/>
    <cellStyle name="Total 16 7 6" xfId="14850"/>
    <cellStyle name="Total 16 8" xfId="5031"/>
    <cellStyle name="Total 16 8 2" xfId="5032"/>
    <cellStyle name="Total 16 8 2 2" xfId="5033"/>
    <cellStyle name="Total 16 8 2 2 2" xfId="5034"/>
    <cellStyle name="Total 16 8 2 2 2 2" xfId="5035"/>
    <cellStyle name="Total 16 8 2 2 2 2 2" xfId="14870"/>
    <cellStyle name="Total 16 8 2 2 2 3" xfId="14869"/>
    <cellStyle name="Total 16 8 2 2 3" xfId="5036"/>
    <cellStyle name="Total 16 8 2 2 3 2" xfId="14871"/>
    <cellStyle name="Total 16 8 2 2 4" xfId="14868"/>
    <cellStyle name="Total 16 8 2 3" xfId="5037"/>
    <cellStyle name="Total 16 8 2 3 2" xfId="5038"/>
    <cellStyle name="Total 16 8 2 3 2 2" xfId="14873"/>
    <cellStyle name="Total 16 8 2 3 3" xfId="14872"/>
    <cellStyle name="Total 16 8 2 4" xfId="5039"/>
    <cellStyle name="Total 16 8 2 4 2" xfId="14874"/>
    <cellStyle name="Total 16 8 2 5" xfId="14867"/>
    <cellStyle name="Total 16 8 3" xfId="5040"/>
    <cellStyle name="Total 16 8 3 2" xfId="5041"/>
    <cellStyle name="Total 16 8 3 2 2" xfId="5042"/>
    <cellStyle name="Total 16 8 3 2 2 2" xfId="14877"/>
    <cellStyle name="Total 16 8 3 2 3" xfId="14876"/>
    <cellStyle name="Total 16 8 3 3" xfId="5043"/>
    <cellStyle name="Total 16 8 3 3 2" xfId="14878"/>
    <cellStyle name="Total 16 8 3 4" xfId="14875"/>
    <cellStyle name="Total 16 8 4" xfId="5044"/>
    <cellStyle name="Total 16 8 4 2" xfId="5045"/>
    <cellStyle name="Total 16 8 4 2 2" xfId="14880"/>
    <cellStyle name="Total 16 8 4 3" xfId="14879"/>
    <cellStyle name="Total 16 8 5" xfId="5046"/>
    <cellStyle name="Total 16 8 5 2" xfId="14881"/>
    <cellStyle name="Total 16 8 6" xfId="14866"/>
    <cellStyle name="Total 16 9" xfId="5047"/>
    <cellStyle name="Total 16 9 2" xfId="5048"/>
    <cellStyle name="Total 16 9 2 2" xfId="5049"/>
    <cellStyle name="Total 16 9 2 2 2" xfId="5050"/>
    <cellStyle name="Total 16 9 2 2 2 2" xfId="5051"/>
    <cellStyle name="Total 16 9 2 2 2 2 2" xfId="14886"/>
    <cellStyle name="Total 16 9 2 2 2 3" xfId="14885"/>
    <cellStyle name="Total 16 9 2 2 3" xfId="5052"/>
    <cellStyle name="Total 16 9 2 2 3 2" xfId="14887"/>
    <cellStyle name="Total 16 9 2 2 4" xfId="14884"/>
    <cellStyle name="Total 16 9 2 3" xfId="5053"/>
    <cellStyle name="Total 16 9 2 3 2" xfId="5054"/>
    <cellStyle name="Total 16 9 2 3 2 2" xfId="14889"/>
    <cellStyle name="Total 16 9 2 3 3" xfId="14888"/>
    <cellStyle name="Total 16 9 2 4" xfId="5055"/>
    <cellStyle name="Total 16 9 2 4 2" xfId="14890"/>
    <cellStyle name="Total 16 9 2 5" xfId="14883"/>
    <cellStyle name="Total 16 9 3" xfId="5056"/>
    <cellStyle name="Total 16 9 3 2" xfId="5057"/>
    <cellStyle name="Total 16 9 3 2 2" xfId="5058"/>
    <cellStyle name="Total 16 9 3 2 2 2" xfId="14893"/>
    <cellStyle name="Total 16 9 3 2 3" xfId="14892"/>
    <cellStyle name="Total 16 9 3 3" xfId="5059"/>
    <cellStyle name="Total 16 9 3 3 2" xfId="14894"/>
    <cellStyle name="Total 16 9 3 4" xfId="14891"/>
    <cellStyle name="Total 16 9 4" xfId="5060"/>
    <cellStyle name="Total 16 9 4 2" xfId="5061"/>
    <cellStyle name="Total 16 9 4 2 2" xfId="14896"/>
    <cellStyle name="Total 16 9 4 3" xfId="14895"/>
    <cellStyle name="Total 16 9 5" xfId="5062"/>
    <cellStyle name="Total 16 9 5 2" xfId="14897"/>
    <cellStyle name="Total 16 9 6" xfId="14882"/>
    <cellStyle name="Total 17" xfId="5063"/>
    <cellStyle name="Total 17 10" xfId="5064"/>
    <cellStyle name="Total 17 10 2" xfId="5065"/>
    <cellStyle name="Total 17 10 2 2" xfId="5066"/>
    <cellStyle name="Total 17 10 2 2 2" xfId="5067"/>
    <cellStyle name="Total 17 10 2 2 2 2" xfId="14902"/>
    <cellStyle name="Total 17 10 2 2 3" xfId="14901"/>
    <cellStyle name="Total 17 10 2 3" xfId="5068"/>
    <cellStyle name="Total 17 10 2 3 2" xfId="14903"/>
    <cellStyle name="Total 17 10 2 4" xfId="14900"/>
    <cellStyle name="Total 17 10 3" xfId="5069"/>
    <cellStyle name="Total 17 10 3 2" xfId="5070"/>
    <cellStyle name="Total 17 10 3 2 2" xfId="14905"/>
    <cellStyle name="Total 17 10 3 3" xfId="14904"/>
    <cellStyle name="Total 17 10 4" xfId="5071"/>
    <cellStyle name="Total 17 10 4 2" xfId="14906"/>
    <cellStyle name="Total 17 10 5" xfId="14899"/>
    <cellStyle name="Total 17 11" xfId="5072"/>
    <cellStyle name="Total 17 11 2" xfId="5073"/>
    <cellStyle name="Total 17 11 2 2" xfId="5074"/>
    <cellStyle name="Total 17 11 2 2 2" xfId="14909"/>
    <cellStyle name="Total 17 11 2 3" xfId="14908"/>
    <cellStyle name="Total 17 11 3" xfId="5075"/>
    <cellStyle name="Total 17 11 3 2" xfId="14910"/>
    <cellStyle name="Total 17 11 4" xfId="14907"/>
    <cellStyle name="Total 17 12" xfId="5076"/>
    <cellStyle name="Total 17 12 2" xfId="5077"/>
    <cellStyle name="Total 17 12 2 2" xfId="14912"/>
    <cellStyle name="Total 17 12 3" xfId="14911"/>
    <cellStyle name="Total 17 13" xfId="5078"/>
    <cellStyle name="Total 17 13 2" xfId="5079"/>
    <cellStyle name="Total 17 13 2 2" xfId="14914"/>
    <cellStyle name="Total 17 13 3" xfId="14913"/>
    <cellStyle name="Total 17 14" xfId="5080"/>
    <cellStyle name="Total 17 14 2" xfId="14915"/>
    <cellStyle name="Total 17 15" xfId="14898"/>
    <cellStyle name="Total 17 2" xfId="5081"/>
    <cellStyle name="Total 17 2 2" xfId="5082"/>
    <cellStyle name="Total 17 2 2 2" xfId="5083"/>
    <cellStyle name="Total 17 2 2 2 2" xfId="5084"/>
    <cellStyle name="Total 17 2 2 2 2 2" xfId="5085"/>
    <cellStyle name="Total 17 2 2 2 2 2 2" xfId="14920"/>
    <cellStyle name="Total 17 2 2 2 2 3" xfId="14919"/>
    <cellStyle name="Total 17 2 2 2 3" xfId="5086"/>
    <cellStyle name="Total 17 2 2 2 3 2" xfId="14921"/>
    <cellStyle name="Total 17 2 2 2 4" xfId="14918"/>
    <cellStyle name="Total 17 2 2 3" xfId="5087"/>
    <cellStyle name="Total 17 2 2 3 2" xfId="5088"/>
    <cellStyle name="Total 17 2 2 3 2 2" xfId="14923"/>
    <cellStyle name="Total 17 2 2 3 3" xfId="14922"/>
    <cellStyle name="Total 17 2 2 4" xfId="5089"/>
    <cellStyle name="Total 17 2 2 4 2" xfId="14924"/>
    <cellStyle name="Total 17 2 2 5" xfId="14917"/>
    <cellStyle name="Total 17 2 3" xfId="5090"/>
    <cellStyle name="Total 17 2 3 2" xfId="5091"/>
    <cellStyle name="Total 17 2 3 2 2" xfId="5092"/>
    <cellStyle name="Total 17 2 3 2 2 2" xfId="14927"/>
    <cellStyle name="Total 17 2 3 2 3" xfId="14926"/>
    <cellStyle name="Total 17 2 3 3" xfId="5093"/>
    <cellStyle name="Total 17 2 3 3 2" xfId="14928"/>
    <cellStyle name="Total 17 2 3 4" xfId="14925"/>
    <cellStyle name="Total 17 2 4" xfId="5094"/>
    <cellStyle name="Total 17 2 4 2" xfId="5095"/>
    <cellStyle name="Total 17 2 4 2 2" xfId="14930"/>
    <cellStyle name="Total 17 2 4 3" xfId="14929"/>
    <cellStyle name="Total 17 2 5" xfId="5096"/>
    <cellStyle name="Total 17 2 5 2" xfId="5097"/>
    <cellStyle name="Total 17 2 5 2 2" xfId="14932"/>
    <cellStyle name="Total 17 2 5 3" xfId="14931"/>
    <cellStyle name="Total 17 2 6" xfId="5098"/>
    <cellStyle name="Total 17 2 6 2" xfId="14933"/>
    <cellStyle name="Total 17 2 7" xfId="14916"/>
    <cellStyle name="Total 17 3" xfId="5099"/>
    <cellStyle name="Total 17 3 2" xfId="5100"/>
    <cellStyle name="Total 17 3 2 2" xfId="5101"/>
    <cellStyle name="Total 17 3 2 2 2" xfId="5102"/>
    <cellStyle name="Total 17 3 2 2 2 2" xfId="5103"/>
    <cellStyle name="Total 17 3 2 2 2 2 2" xfId="14938"/>
    <cellStyle name="Total 17 3 2 2 2 3" xfId="14937"/>
    <cellStyle name="Total 17 3 2 2 3" xfId="5104"/>
    <cellStyle name="Total 17 3 2 2 3 2" xfId="14939"/>
    <cellStyle name="Total 17 3 2 2 4" xfId="14936"/>
    <cellStyle name="Total 17 3 2 3" xfId="5105"/>
    <cellStyle name="Total 17 3 2 3 2" xfId="5106"/>
    <cellStyle name="Total 17 3 2 3 2 2" xfId="14941"/>
    <cellStyle name="Total 17 3 2 3 3" xfId="14940"/>
    <cellStyle name="Total 17 3 2 4" xfId="5107"/>
    <cellStyle name="Total 17 3 2 4 2" xfId="14942"/>
    <cellStyle name="Total 17 3 2 5" xfId="14935"/>
    <cellStyle name="Total 17 3 3" xfId="5108"/>
    <cellStyle name="Total 17 3 3 2" xfId="5109"/>
    <cellStyle name="Total 17 3 3 2 2" xfId="5110"/>
    <cellStyle name="Total 17 3 3 2 2 2" xfId="14945"/>
    <cellStyle name="Total 17 3 3 2 3" xfId="14944"/>
    <cellStyle name="Total 17 3 3 3" xfId="5111"/>
    <cellStyle name="Total 17 3 3 3 2" xfId="14946"/>
    <cellStyle name="Total 17 3 3 4" xfId="14943"/>
    <cellStyle name="Total 17 3 4" xfId="5112"/>
    <cellStyle name="Total 17 3 4 2" xfId="5113"/>
    <cellStyle name="Total 17 3 4 2 2" xfId="14948"/>
    <cellStyle name="Total 17 3 4 3" xfId="14947"/>
    <cellStyle name="Total 17 3 5" xfId="5114"/>
    <cellStyle name="Total 17 3 5 2" xfId="14949"/>
    <cellStyle name="Total 17 3 6" xfId="14934"/>
    <cellStyle name="Total 17 4" xfId="5115"/>
    <cellStyle name="Total 17 4 2" xfId="5116"/>
    <cellStyle name="Total 17 4 2 2" xfId="5117"/>
    <cellStyle name="Total 17 4 2 2 2" xfId="5118"/>
    <cellStyle name="Total 17 4 2 2 2 2" xfId="5119"/>
    <cellStyle name="Total 17 4 2 2 2 2 2" xfId="14954"/>
    <cellStyle name="Total 17 4 2 2 2 3" xfId="14953"/>
    <cellStyle name="Total 17 4 2 2 3" xfId="5120"/>
    <cellStyle name="Total 17 4 2 2 3 2" xfId="14955"/>
    <cellStyle name="Total 17 4 2 2 4" xfId="14952"/>
    <cellStyle name="Total 17 4 2 3" xfId="5121"/>
    <cellStyle name="Total 17 4 2 3 2" xfId="5122"/>
    <cellStyle name="Total 17 4 2 3 2 2" xfId="14957"/>
    <cellStyle name="Total 17 4 2 3 3" xfId="14956"/>
    <cellStyle name="Total 17 4 2 4" xfId="5123"/>
    <cellStyle name="Total 17 4 2 4 2" xfId="14958"/>
    <cellStyle name="Total 17 4 2 5" xfId="14951"/>
    <cellStyle name="Total 17 4 3" xfId="5124"/>
    <cellStyle name="Total 17 4 3 2" xfId="5125"/>
    <cellStyle name="Total 17 4 3 2 2" xfId="5126"/>
    <cellStyle name="Total 17 4 3 2 2 2" xfId="14961"/>
    <cellStyle name="Total 17 4 3 2 3" xfId="14960"/>
    <cellStyle name="Total 17 4 3 3" xfId="5127"/>
    <cellStyle name="Total 17 4 3 3 2" xfId="14962"/>
    <cellStyle name="Total 17 4 3 4" xfId="14959"/>
    <cellStyle name="Total 17 4 4" xfId="5128"/>
    <cellStyle name="Total 17 4 4 2" xfId="5129"/>
    <cellStyle name="Total 17 4 4 2 2" xfId="14964"/>
    <cellStyle name="Total 17 4 4 3" xfId="14963"/>
    <cellStyle name="Total 17 4 5" xfId="5130"/>
    <cellStyle name="Total 17 4 5 2" xfId="14965"/>
    <cellStyle name="Total 17 4 6" xfId="14950"/>
    <cellStyle name="Total 17 5" xfId="5131"/>
    <cellStyle name="Total 17 5 2" xfId="5132"/>
    <cellStyle name="Total 17 5 2 2" xfId="5133"/>
    <cellStyle name="Total 17 5 2 2 2" xfId="5134"/>
    <cellStyle name="Total 17 5 2 2 2 2" xfId="5135"/>
    <cellStyle name="Total 17 5 2 2 2 2 2" xfId="14970"/>
    <cellStyle name="Total 17 5 2 2 2 3" xfId="14969"/>
    <cellStyle name="Total 17 5 2 2 3" xfId="5136"/>
    <cellStyle name="Total 17 5 2 2 3 2" xfId="14971"/>
    <cellStyle name="Total 17 5 2 2 4" xfId="14968"/>
    <cellStyle name="Total 17 5 2 3" xfId="5137"/>
    <cellStyle name="Total 17 5 2 3 2" xfId="5138"/>
    <cellStyle name="Total 17 5 2 3 2 2" xfId="14973"/>
    <cellStyle name="Total 17 5 2 3 3" xfId="14972"/>
    <cellStyle name="Total 17 5 2 4" xfId="5139"/>
    <cellStyle name="Total 17 5 2 4 2" xfId="14974"/>
    <cellStyle name="Total 17 5 2 5" xfId="14967"/>
    <cellStyle name="Total 17 5 3" xfId="5140"/>
    <cellStyle name="Total 17 5 3 2" xfId="5141"/>
    <cellStyle name="Total 17 5 3 2 2" xfId="5142"/>
    <cellStyle name="Total 17 5 3 2 2 2" xfId="14977"/>
    <cellStyle name="Total 17 5 3 2 3" xfId="14976"/>
    <cellStyle name="Total 17 5 3 3" xfId="5143"/>
    <cellStyle name="Total 17 5 3 3 2" xfId="14978"/>
    <cellStyle name="Total 17 5 3 4" xfId="14975"/>
    <cellStyle name="Total 17 5 4" xfId="5144"/>
    <cellStyle name="Total 17 5 4 2" xfId="5145"/>
    <cellStyle name="Total 17 5 4 2 2" xfId="14980"/>
    <cellStyle name="Total 17 5 4 3" xfId="14979"/>
    <cellStyle name="Total 17 5 5" xfId="5146"/>
    <cellStyle name="Total 17 5 5 2" xfId="14981"/>
    <cellStyle name="Total 17 5 6" xfId="14966"/>
    <cellStyle name="Total 17 6" xfId="5147"/>
    <cellStyle name="Total 17 6 2" xfId="5148"/>
    <cellStyle name="Total 17 6 2 2" xfId="5149"/>
    <cellStyle name="Total 17 6 2 2 2" xfId="5150"/>
    <cellStyle name="Total 17 6 2 2 2 2" xfId="5151"/>
    <cellStyle name="Total 17 6 2 2 2 2 2" xfId="14986"/>
    <cellStyle name="Total 17 6 2 2 2 3" xfId="14985"/>
    <cellStyle name="Total 17 6 2 2 3" xfId="5152"/>
    <cellStyle name="Total 17 6 2 2 3 2" xfId="14987"/>
    <cellStyle name="Total 17 6 2 2 4" xfId="14984"/>
    <cellStyle name="Total 17 6 2 3" xfId="5153"/>
    <cellStyle name="Total 17 6 2 3 2" xfId="5154"/>
    <cellStyle name="Total 17 6 2 3 2 2" xfId="14989"/>
    <cellStyle name="Total 17 6 2 3 3" xfId="14988"/>
    <cellStyle name="Total 17 6 2 4" xfId="5155"/>
    <cellStyle name="Total 17 6 2 4 2" xfId="14990"/>
    <cellStyle name="Total 17 6 2 5" xfId="14983"/>
    <cellStyle name="Total 17 6 3" xfId="5156"/>
    <cellStyle name="Total 17 6 3 2" xfId="5157"/>
    <cellStyle name="Total 17 6 3 2 2" xfId="5158"/>
    <cellStyle name="Total 17 6 3 2 2 2" xfId="14993"/>
    <cellStyle name="Total 17 6 3 2 3" xfId="14992"/>
    <cellStyle name="Total 17 6 3 3" xfId="5159"/>
    <cellStyle name="Total 17 6 3 3 2" xfId="14994"/>
    <cellStyle name="Total 17 6 3 4" xfId="14991"/>
    <cellStyle name="Total 17 6 4" xfId="5160"/>
    <cellStyle name="Total 17 6 4 2" xfId="5161"/>
    <cellStyle name="Total 17 6 4 2 2" xfId="14996"/>
    <cellStyle name="Total 17 6 4 3" xfId="14995"/>
    <cellStyle name="Total 17 6 5" xfId="5162"/>
    <cellStyle name="Total 17 6 5 2" xfId="14997"/>
    <cellStyle name="Total 17 6 6" xfId="14982"/>
    <cellStyle name="Total 17 7" xfId="5163"/>
    <cellStyle name="Total 17 7 2" xfId="5164"/>
    <cellStyle name="Total 17 7 2 2" xfId="5165"/>
    <cellStyle name="Total 17 7 2 2 2" xfId="5166"/>
    <cellStyle name="Total 17 7 2 2 2 2" xfId="5167"/>
    <cellStyle name="Total 17 7 2 2 2 2 2" xfId="15002"/>
    <cellStyle name="Total 17 7 2 2 2 3" xfId="15001"/>
    <cellStyle name="Total 17 7 2 2 3" xfId="5168"/>
    <cellStyle name="Total 17 7 2 2 3 2" xfId="15003"/>
    <cellStyle name="Total 17 7 2 2 4" xfId="15000"/>
    <cellStyle name="Total 17 7 2 3" xfId="5169"/>
    <cellStyle name="Total 17 7 2 3 2" xfId="5170"/>
    <cellStyle name="Total 17 7 2 3 2 2" xfId="15005"/>
    <cellStyle name="Total 17 7 2 3 3" xfId="15004"/>
    <cellStyle name="Total 17 7 2 4" xfId="5171"/>
    <cellStyle name="Total 17 7 2 4 2" xfId="15006"/>
    <cellStyle name="Total 17 7 2 5" xfId="14999"/>
    <cellStyle name="Total 17 7 3" xfId="5172"/>
    <cellStyle name="Total 17 7 3 2" xfId="5173"/>
    <cellStyle name="Total 17 7 3 2 2" xfId="5174"/>
    <cellStyle name="Total 17 7 3 2 2 2" xfId="15009"/>
    <cellStyle name="Total 17 7 3 2 3" xfId="15008"/>
    <cellStyle name="Total 17 7 3 3" xfId="5175"/>
    <cellStyle name="Total 17 7 3 3 2" xfId="15010"/>
    <cellStyle name="Total 17 7 3 4" xfId="15007"/>
    <cellStyle name="Total 17 7 4" xfId="5176"/>
    <cellStyle name="Total 17 7 4 2" xfId="5177"/>
    <cellStyle name="Total 17 7 4 2 2" xfId="15012"/>
    <cellStyle name="Total 17 7 4 3" xfId="15011"/>
    <cellStyle name="Total 17 7 5" xfId="5178"/>
    <cellStyle name="Total 17 7 5 2" xfId="15013"/>
    <cellStyle name="Total 17 7 6" xfId="14998"/>
    <cellStyle name="Total 17 8" xfId="5179"/>
    <cellStyle name="Total 17 8 2" xfId="5180"/>
    <cellStyle name="Total 17 8 2 2" xfId="5181"/>
    <cellStyle name="Total 17 8 2 2 2" xfId="5182"/>
    <cellStyle name="Total 17 8 2 2 2 2" xfId="5183"/>
    <cellStyle name="Total 17 8 2 2 2 2 2" xfId="15018"/>
    <cellStyle name="Total 17 8 2 2 2 3" xfId="15017"/>
    <cellStyle name="Total 17 8 2 2 3" xfId="5184"/>
    <cellStyle name="Total 17 8 2 2 3 2" xfId="15019"/>
    <cellStyle name="Total 17 8 2 2 4" xfId="15016"/>
    <cellStyle name="Total 17 8 2 3" xfId="5185"/>
    <cellStyle name="Total 17 8 2 3 2" xfId="5186"/>
    <cellStyle name="Total 17 8 2 3 2 2" xfId="15021"/>
    <cellStyle name="Total 17 8 2 3 3" xfId="15020"/>
    <cellStyle name="Total 17 8 2 4" xfId="5187"/>
    <cellStyle name="Total 17 8 2 4 2" xfId="15022"/>
    <cellStyle name="Total 17 8 2 5" xfId="15015"/>
    <cellStyle name="Total 17 8 3" xfId="5188"/>
    <cellStyle name="Total 17 8 3 2" xfId="5189"/>
    <cellStyle name="Total 17 8 3 2 2" xfId="5190"/>
    <cellStyle name="Total 17 8 3 2 2 2" xfId="15025"/>
    <cellStyle name="Total 17 8 3 2 3" xfId="15024"/>
    <cellStyle name="Total 17 8 3 3" xfId="5191"/>
    <cellStyle name="Total 17 8 3 3 2" xfId="15026"/>
    <cellStyle name="Total 17 8 3 4" xfId="15023"/>
    <cellStyle name="Total 17 8 4" xfId="5192"/>
    <cellStyle name="Total 17 8 4 2" xfId="5193"/>
    <cellStyle name="Total 17 8 4 2 2" xfId="15028"/>
    <cellStyle name="Total 17 8 4 3" xfId="15027"/>
    <cellStyle name="Total 17 8 5" xfId="5194"/>
    <cellStyle name="Total 17 8 5 2" xfId="15029"/>
    <cellStyle name="Total 17 8 6" xfId="15014"/>
    <cellStyle name="Total 17 9" xfId="5195"/>
    <cellStyle name="Total 17 9 2" xfId="5196"/>
    <cellStyle name="Total 17 9 2 2" xfId="5197"/>
    <cellStyle name="Total 17 9 2 2 2" xfId="5198"/>
    <cellStyle name="Total 17 9 2 2 2 2" xfId="5199"/>
    <cellStyle name="Total 17 9 2 2 2 2 2" xfId="15034"/>
    <cellStyle name="Total 17 9 2 2 2 3" xfId="15033"/>
    <cellStyle name="Total 17 9 2 2 3" xfId="5200"/>
    <cellStyle name="Total 17 9 2 2 3 2" xfId="15035"/>
    <cellStyle name="Total 17 9 2 2 4" xfId="15032"/>
    <cellStyle name="Total 17 9 2 3" xfId="5201"/>
    <cellStyle name="Total 17 9 2 3 2" xfId="5202"/>
    <cellStyle name="Total 17 9 2 3 2 2" xfId="15037"/>
    <cellStyle name="Total 17 9 2 3 3" xfId="15036"/>
    <cellStyle name="Total 17 9 2 4" xfId="5203"/>
    <cellStyle name="Total 17 9 2 4 2" xfId="15038"/>
    <cellStyle name="Total 17 9 2 5" xfId="15031"/>
    <cellStyle name="Total 17 9 3" xfId="5204"/>
    <cellStyle name="Total 17 9 3 2" xfId="5205"/>
    <cellStyle name="Total 17 9 3 2 2" xfId="5206"/>
    <cellStyle name="Total 17 9 3 2 2 2" xfId="15041"/>
    <cellStyle name="Total 17 9 3 2 3" xfId="15040"/>
    <cellStyle name="Total 17 9 3 3" xfId="5207"/>
    <cellStyle name="Total 17 9 3 3 2" xfId="15042"/>
    <cellStyle name="Total 17 9 3 4" xfId="15039"/>
    <cellStyle name="Total 17 9 4" xfId="5208"/>
    <cellStyle name="Total 17 9 4 2" xfId="5209"/>
    <cellStyle name="Total 17 9 4 2 2" xfId="15044"/>
    <cellStyle name="Total 17 9 4 3" xfId="15043"/>
    <cellStyle name="Total 17 9 5" xfId="5210"/>
    <cellStyle name="Total 17 9 5 2" xfId="15045"/>
    <cellStyle name="Total 17 9 6" xfId="15030"/>
    <cellStyle name="Total 18" xfId="5211"/>
    <cellStyle name="Total 18 10" xfId="5212"/>
    <cellStyle name="Total 18 10 2" xfId="5213"/>
    <cellStyle name="Total 18 10 2 2" xfId="5214"/>
    <cellStyle name="Total 18 10 2 2 2" xfId="5215"/>
    <cellStyle name="Total 18 10 2 2 2 2" xfId="15050"/>
    <cellStyle name="Total 18 10 2 2 3" xfId="15049"/>
    <cellStyle name="Total 18 10 2 3" xfId="5216"/>
    <cellStyle name="Total 18 10 2 3 2" xfId="15051"/>
    <cellStyle name="Total 18 10 2 4" xfId="15048"/>
    <cellStyle name="Total 18 10 3" xfId="5217"/>
    <cellStyle name="Total 18 10 3 2" xfId="5218"/>
    <cellStyle name="Total 18 10 3 2 2" xfId="15053"/>
    <cellStyle name="Total 18 10 3 3" xfId="15052"/>
    <cellStyle name="Total 18 10 4" xfId="5219"/>
    <cellStyle name="Total 18 10 4 2" xfId="15054"/>
    <cellStyle name="Total 18 10 5" xfId="15047"/>
    <cellStyle name="Total 18 11" xfId="5220"/>
    <cellStyle name="Total 18 11 2" xfId="5221"/>
    <cellStyle name="Total 18 11 2 2" xfId="5222"/>
    <cellStyle name="Total 18 11 2 2 2" xfId="15057"/>
    <cellStyle name="Total 18 11 2 3" xfId="15056"/>
    <cellStyle name="Total 18 11 3" xfId="5223"/>
    <cellStyle name="Total 18 11 3 2" xfId="15058"/>
    <cellStyle name="Total 18 11 4" xfId="15055"/>
    <cellStyle name="Total 18 12" xfId="5224"/>
    <cellStyle name="Total 18 12 2" xfId="5225"/>
    <cellStyle name="Total 18 12 2 2" xfId="15060"/>
    <cellStyle name="Total 18 12 3" xfId="15059"/>
    <cellStyle name="Total 18 13" xfId="5226"/>
    <cellStyle name="Total 18 13 2" xfId="5227"/>
    <cellStyle name="Total 18 13 2 2" xfId="15062"/>
    <cellStyle name="Total 18 13 3" xfId="15061"/>
    <cellStyle name="Total 18 14" xfId="5228"/>
    <cellStyle name="Total 18 14 2" xfId="15063"/>
    <cellStyle name="Total 18 15" xfId="15046"/>
    <cellStyle name="Total 18 2" xfId="5229"/>
    <cellStyle name="Total 18 2 2" xfId="5230"/>
    <cellStyle name="Total 18 2 2 2" xfId="5231"/>
    <cellStyle name="Total 18 2 2 2 2" xfId="5232"/>
    <cellStyle name="Total 18 2 2 2 2 2" xfId="5233"/>
    <cellStyle name="Total 18 2 2 2 2 2 2" xfId="15068"/>
    <cellStyle name="Total 18 2 2 2 2 3" xfId="15067"/>
    <cellStyle name="Total 18 2 2 2 3" xfId="5234"/>
    <cellStyle name="Total 18 2 2 2 3 2" xfId="15069"/>
    <cellStyle name="Total 18 2 2 2 4" xfId="15066"/>
    <cellStyle name="Total 18 2 2 3" xfId="5235"/>
    <cellStyle name="Total 18 2 2 3 2" xfId="5236"/>
    <cellStyle name="Total 18 2 2 3 2 2" xfId="15071"/>
    <cellStyle name="Total 18 2 2 3 3" xfId="15070"/>
    <cellStyle name="Total 18 2 2 4" xfId="5237"/>
    <cellStyle name="Total 18 2 2 4 2" xfId="15072"/>
    <cellStyle name="Total 18 2 2 5" xfId="15065"/>
    <cellStyle name="Total 18 2 3" xfId="5238"/>
    <cellStyle name="Total 18 2 3 2" xfId="5239"/>
    <cellStyle name="Total 18 2 3 2 2" xfId="5240"/>
    <cellStyle name="Total 18 2 3 2 2 2" xfId="15075"/>
    <cellStyle name="Total 18 2 3 2 3" xfId="15074"/>
    <cellStyle name="Total 18 2 3 3" xfId="5241"/>
    <cellStyle name="Total 18 2 3 3 2" xfId="15076"/>
    <cellStyle name="Total 18 2 3 4" xfId="15073"/>
    <cellStyle name="Total 18 2 4" xfId="5242"/>
    <cellStyle name="Total 18 2 4 2" xfId="5243"/>
    <cellStyle name="Total 18 2 4 2 2" xfId="15078"/>
    <cellStyle name="Total 18 2 4 3" xfId="15077"/>
    <cellStyle name="Total 18 2 5" xfId="5244"/>
    <cellStyle name="Total 18 2 5 2" xfId="5245"/>
    <cellStyle name="Total 18 2 5 2 2" xfId="15080"/>
    <cellStyle name="Total 18 2 5 3" xfId="15079"/>
    <cellStyle name="Total 18 2 6" xfId="5246"/>
    <cellStyle name="Total 18 2 6 2" xfId="15081"/>
    <cellStyle name="Total 18 2 7" xfId="15064"/>
    <cellStyle name="Total 18 3" xfId="5247"/>
    <cellStyle name="Total 18 3 2" xfId="5248"/>
    <cellStyle name="Total 18 3 2 2" xfId="5249"/>
    <cellStyle name="Total 18 3 2 2 2" xfId="5250"/>
    <cellStyle name="Total 18 3 2 2 2 2" xfId="5251"/>
    <cellStyle name="Total 18 3 2 2 2 2 2" xfId="15086"/>
    <cellStyle name="Total 18 3 2 2 2 3" xfId="15085"/>
    <cellStyle name="Total 18 3 2 2 3" xfId="5252"/>
    <cellStyle name="Total 18 3 2 2 3 2" xfId="15087"/>
    <cellStyle name="Total 18 3 2 2 4" xfId="15084"/>
    <cellStyle name="Total 18 3 2 3" xfId="5253"/>
    <cellStyle name="Total 18 3 2 3 2" xfId="5254"/>
    <cellStyle name="Total 18 3 2 3 2 2" xfId="15089"/>
    <cellStyle name="Total 18 3 2 3 3" xfId="15088"/>
    <cellStyle name="Total 18 3 2 4" xfId="5255"/>
    <cellStyle name="Total 18 3 2 4 2" xfId="15090"/>
    <cellStyle name="Total 18 3 2 5" xfId="15083"/>
    <cellStyle name="Total 18 3 3" xfId="5256"/>
    <cellStyle name="Total 18 3 3 2" xfId="5257"/>
    <cellStyle name="Total 18 3 3 2 2" xfId="5258"/>
    <cellStyle name="Total 18 3 3 2 2 2" xfId="15093"/>
    <cellStyle name="Total 18 3 3 2 3" xfId="15092"/>
    <cellStyle name="Total 18 3 3 3" xfId="5259"/>
    <cellStyle name="Total 18 3 3 3 2" xfId="15094"/>
    <cellStyle name="Total 18 3 3 4" xfId="15091"/>
    <cellStyle name="Total 18 3 4" xfId="5260"/>
    <cellStyle name="Total 18 3 4 2" xfId="5261"/>
    <cellStyle name="Total 18 3 4 2 2" xfId="15096"/>
    <cellStyle name="Total 18 3 4 3" xfId="15095"/>
    <cellStyle name="Total 18 3 5" xfId="5262"/>
    <cellStyle name="Total 18 3 5 2" xfId="15097"/>
    <cellStyle name="Total 18 3 6" xfId="15082"/>
    <cellStyle name="Total 18 4" xfId="5263"/>
    <cellStyle name="Total 18 4 2" xfId="5264"/>
    <cellStyle name="Total 18 4 2 2" xfId="5265"/>
    <cellStyle name="Total 18 4 2 2 2" xfId="5266"/>
    <cellStyle name="Total 18 4 2 2 2 2" xfId="5267"/>
    <cellStyle name="Total 18 4 2 2 2 2 2" xfId="15102"/>
    <cellStyle name="Total 18 4 2 2 2 3" xfId="15101"/>
    <cellStyle name="Total 18 4 2 2 3" xfId="5268"/>
    <cellStyle name="Total 18 4 2 2 3 2" xfId="15103"/>
    <cellStyle name="Total 18 4 2 2 4" xfId="15100"/>
    <cellStyle name="Total 18 4 2 3" xfId="5269"/>
    <cellStyle name="Total 18 4 2 3 2" xfId="5270"/>
    <cellStyle name="Total 18 4 2 3 2 2" xfId="15105"/>
    <cellStyle name="Total 18 4 2 3 3" xfId="15104"/>
    <cellStyle name="Total 18 4 2 4" xfId="5271"/>
    <cellStyle name="Total 18 4 2 4 2" xfId="15106"/>
    <cellStyle name="Total 18 4 2 5" xfId="15099"/>
    <cellStyle name="Total 18 4 3" xfId="5272"/>
    <cellStyle name="Total 18 4 3 2" xfId="5273"/>
    <cellStyle name="Total 18 4 3 2 2" xfId="5274"/>
    <cellStyle name="Total 18 4 3 2 2 2" xfId="15109"/>
    <cellStyle name="Total 18 4 3 2 3" xfId="15108"/>
    <cellStyle name="Total 18 4 3 3" xfId="5275"/>
    <cellStyle name="Total 18 4 3 3 2" xfId="15110"/>
    <cellStyle name="Total 18 4 3 4" xfId="15107"/>
    <cellStyle name="Total 18 4 4" xfId="5276"/>
    <cellStyle name="Total 18 4 4 2" xfId="5277"/>
    <cellStyle name="Total 18 4 4 2 2" xfId="15112"/>
    <cellStyle name="Total 18 4 4 3" xfId="15111"/>
    <cellStyle name="Total 18 4 5" xfId="5278"/>
    <cellStyle name="Total 18 4 5 2" xfId="15113"/>
    <cellStyle name="Total 18 4 6" xfId="15098"/>
    <cellStyle name="Total 18 5" xfId="5279"/>
    <cellStyle name="Total 18 5 2" xfId="5280"/>
    <cellStyle name="Total 18 5 2 2" xfId="5281"/>
    <cellStyle name="Total 18 5 2 2 2" xfId="5282"/>
    <cellStyle name="Total 18 5 2 2 2 2" xfId="5283"/>
    <cellStyle name="Total 18 5 2 2 2 2 2" xfId="15118"/>
    <cellStyle name="Total 18 5 2 2 2 3" xfId="15117"/>
    <cellStyle name="Total 18 5 2 2 3" xfId="5284"/>
    <cellStyle name="Total 18 5 2 2 3 2" xfId="15119"/>
    <cellStyle name="Total 18 5 2 2 4" xfId="15116"/>
    <cellStyle name="Total 18 5 2 3" xfId="5285"/>
    <cellStyle name="Total 18 5 2 3 2" xfId="5286"/>
    <cellStyle name="Total 18 5 2 3 2 2" xfId="15121"/>
    <cellStyle name="Total 18 5 2 3 3" xfId="15120"/>
    <cellStyle name="Total 18 5 2 4" xfId="5287"/>
    <cellStyle name="Total 18 5 2 4 2" xfId="15122"/>
    <cellStyle name="Total 18 5 2 5" xfId="15115"/>
    <cellStyle name="Total 18 5 3" xfId="5288"/>
    <cellStyle name="Total 18 5 3 2" xfId="5289"/>
    <cellStyle name="Total 18 5 3 2 2" xfId="5290"/>
    <cellStyle name="Total 18 5 3 2 2 2" xfId="15125"/>
    <cellStyle name="Total 18 5 3 2 3" xfId="15124"/>
    <cellStyle name="Total 18 5 3 3" xfId="5291"/>
    <cellStyle name="Total 18 5 3 3 2" xfId="15126"/>
    <cellStyle name="Total 18 5 3 4" xfId="15123"/>
    <cellStyle name="Total 18 5 4" xfId="5292"/>
    <cellStyle name="Total 18 5 4 2" xfId="5293"/>
    <cellStyle name="Total 18 5 4 2 2" xfId="15128"/>
    <cellStyle name="Total 18 5 4 3" xfId="15127"/>
    <cellStyle name="Total 18 5 5" xfId="5294"/>
    <cellStyle name="Total 18 5 5 2" xfId="15129"/>
    <cellStyle name="Total 18 5 6" xfId="15114"/>
    <cellStyle name="Total 18 6" xfId="5295"/>
    <cellStyle name="Total 18 6 2" xfId="5296"/>
    <cellStyle name="Total 18 6 2 2" xfId="5297"/>
    <cellStyle name="Total 18 6 2 2 2" xfId="5298"/>
    <cellStyle name="Total 18 6 2 2 2 2" xfId="5299"/>
    <cellStyle name="Total 18 6 2 2 2 2 2" xfId="15134"/>
    <cellStyle name="Total 18 6 2 2 2 3" xfId="15133"/>
    <cellStyle name="Total 18 6 2 2 3" xfId="5300"/>
    <cellStyle name="Total 18 6 2 2 3 2" xfId="15135"/>
    <cellStyle name="Total 18 6 2 2 4" xfId="15132"/>
    <cellStyle name="Total 18 6 2 3" xfId="5301"/>
    <cellStyle name="Total 18 6 2 3 2" xfId="5302"/>
    <cellStyle name="Total 18 6 2 3 2 2" xfId="15137"/>
    <cellStyle name="Total 18 6 2 3 3" xfId="15136"/>
    <cellStyle name="Total 18 6 2 4" xfId="5303"/>
    <cellStyle name="Total 18 6 2 4 2" xfId="15138"/>
    <cellStyle name="Total 18 6 2 5" xfId="15131"/>
    <cellStyle name="Total 18 6 3" xfId="5304"/>
    <cellStyle name="Total 18 6 3 2" xfId="5305"/>
    <cellStyle name="Total 18 6 3 2 2" xfId="5306"/>
    <cellStyle name="Total 18 6 3 2 2 2" xfId="15141"/>
    <cellStyle name="Total 18 6 3 2 3" xfId="15140"/>
    <cellStyle name="Total 18 6 3 3" xfId="5307"/>
    <cellStyle name="Total 18 6 3 3 2" xfId="15142"/>
    <cellStyle name="Total 18 6 3 4" xfId="15139"/>
    <cellStyle name="Total 18 6 4" xfId="5308"/>
    <cellStyle name="Total 18 6 4 2" xfId="5309"/>
    <cellStyle name="Total 18 6 4 2 2" xfId="15144"/>
    <cellStyle name="Total 18 6 4 3" xfId="15143"/>
    <cellStyle name="Total 18 6 5" xfId="5310"/>
    <cellStyle name="Total 18 6 5 2" xfId="15145"/>
    <cellStyle name="Total 18 6 6" xfId="15130"/>
    <cellStyle name="Total 18 7" xfId="5311"/>
    <cellStyle name="Total 18 7 2" xfId="5312"/>
    <cellStyle name="Total 18 7 2 2" xfId="5313"/>
    <cellStyle name="Total 18 7 2 2 2" xfId="5314"/>
    <cellStyle name="Total 18 7 2 2 2 2" xfId="5315"/>
    <cellStyle name="Total 18 7 2 2 2 2 2" xfId="15150"/>
    <cellStyle name="Total 18 7 2 2 2 3" xfId="15149"/>
    <cellStyle name="Total 18 7 2 2 3" xfId="5316"/>
    <cellStyle name="Total 18 7 2 2 3 2" xfId="15151"/>
    <cellStyle name="Total 18 7 2 2 4" xfId="15148"/>
    <cellStyle name="Total 18 7 2 3" xfId="5317"/>
    <cellStyle name="Total 18 7 2 3 2" xfId="5318"/>
    <cellStyle name="Total 18 7 2 3 2 2" xfId="15153"/>
    <cellStyle name="Total 18 7 2 3 3" xfId="15152"/>
    <cellStyle name="Total 18 7 2 4" xfId="5319"/>
    <cellStyle name="Total 18 7 2 4 2" xfId="15154"/>
    <cellStyle name="Total 18 7 2 5" xfId="15147"/>
    <cellStyle name="Total 18 7 3" xfId="5320"/>
    <cellStyle name="Total 18 7 3 2" xfId="5321"/>
    <cellStyle name="Total 18 7 3 2 2" xfId="5322"/>
    <cellStyle name="Total 18 7 3 2 2 2" xfId="15157"/>
    <cellStyle name="Total 18 7 3 2 3" xfId="15156"/>
    <cellStyle name="Total 18 7 3 3" xfId="5323"/>
    <cellStyle name="Total 18 7 3 3 2" xfId="15158"/>
    <cellStyle name="Total 18 7 3 4" xfId="15155"/>
    <cellStyle name="Total 18 7 4" xfId="5324"/>
    <cellStyle name="Total 18 7 4 2" xfId="5325"/>
    <cellStyle name="Total 18 7 4 2 2" xfId="15160"/>
    <cellStyle name="Total 18 7 4 3" xfId="15159"/>
    <cellStyle name="Total 18 7 5" xfId="5326"/>
    <cellStyle name="Total 18 7 5 2" xfId="15161"/>
    <cellStyle name="Total 18 7 6" xfId="15146"/>
    <cellStyle name="Total 18 8" xfId="5327"/>
    <cellStyle name="Total 18 8 2" xfId="5328"/>
    <cellStyle name="Total 18 8 2 2" xfId="5329"/>
    <cellStyle name="Total 18 8 2 2 2" xfId="5330"/>
    <cellStyle name="Total 18 8 2 2 2 2" xfId="5331"/>
    <cellStyle name="Total 18 8 2 2 2 2 2" xfId="15166"/>
    <cellStyle name="Total 18 8 2 2 2 3" xfId="15165"/>
    <cellStyle name="Total 18 8 2 2 3" xfId="5332"/>
    <cellStyle name="Total 18 8 2 2 3 2" xfId="15167"/>
    <cellStyle name="Total 18 8 2 2 4" xfId="15164"/>
    <cellStyle name="Total 18 8 2 3" xfId="5333"/>
    <cellStyle name="Total 18 8 2 3 2" xfId="5334"/>
    <cellStyle name="Total 18 8 2 3 2 2" xfId="15169"/>
    <cellStyle name="Total 18 8 2 3 3" xfId="15168"/>
    <cellStyle name="Total 18 8 2 4" xfId="5335"/>
    <cellStyle name="Total 18 8 2 4 2" xfId="15170"/>
    <cellStyle name="Total 18 8 2 5" xfId="15163"/>
    <cellStyle name="Total 18 8 3" xfId="5336"/>
    <cellStyle name="Total 18 8 3 2" xfId="5337"/>
    <cellStyle name="Total 18 8 3 2 2" xfId="5338"/>
    <cellStyle name="Total 18 8 3 2 2 2" xfId="15173"/>
    <cellStyle name="Total 18 8 3 2 3" xfId="15172"/>
    <cellStyle name="Total 18 8 3 3" xfId="5339"/>
    <cellStyle name="Total 18 8 3 3 2" xfId="15174"/>
    <cellStyle name="Total 18 8 3 4" xfId="15171"/>
    <cellStyle name="Total 18 8 4" xfId="5340"/>
    <cellStyle name="Total 18 8 4 2" xfId="5341"/>
    <cellStyle name="Total 18 8 4 2 2" xfId="15176"/>
    <cellStyle name="Total 18 8 4 3" xfId="15175"/>
    <cellStyle name="Total 18 8 5" xfId="5342"/>
    <cellStyle name="Total 18 8 5 2" xfId="15177"/>
    <cellStyle name="Total 18 8 6" xfId="15162"/>
    <cellStyle name="Total 18 9" xfId="5343"/>
    <cellStyle name="Total 18 9 2" xfId="5344"/>
    <cellStyle name="Total 18 9 2 2" xfId="5345"/>
    <cellStyle name="Total 18 9 2 2 2" xfId="5346"/>
    <cellStyle name="Total 18 9 2 2 2 2" xfId="5347"/>
    <cellStyle name="Total 18 9 2 2 2 2 2" xfId="15182"/>
    <cellStyle name="Total 18 9 2 2 2 3" xfId="15181"/>
    <cellStyle name="Total 18 9 2 2 3" xfId="5348"/>
    <cellStyle name="Total 18 9 2 2 3 2" xfId="15183"/>
    <cellStyle name="Total 18 9 2 2 4" xfId="15180"/>
    <cellStyle name="Total 18 9 2 3" xfId="5349"/>
    <cellStyle name="Total 18 9 2 3 2" xfId="5350"/>
    <cellStyle name="Total 18 9 2 3 2 2" xfId="15185"/>
    <cellStyle name="Total 18 9 2 3 3" xfId="15184"/>
    <cellStyle name="Total 18 9 2 4" xfId="5351"/>
    <cellStyle name="Total 18 9 2 4 2" xfId="15186"/>
    <cellStyle name="Total 18 9 2 5" xfId="15179"/>
    <cellStyle name="Total 18 9 3" xfId="5352"/>
    <cellStyle name="Total 18 9 3 2" xfId="5353"/>
    <cellStyle name="Total 18 9 3 2 2" xfId="5354"/>
    <cellStyle name="Total 18 9 3 2 2 2" xfId="15189"/>
    <cellStyle name="Total 18 9 3 2 3" xfId="15188"/>
    <cellStyle name="Total 18 9 3 3" xfId="5355"/>
    <cellStyle name="Total 18 9 3 3 2" xfId="15190"/>
    <cellStyle name="Total 18 9 3 4" xfId="15187"/>
    <cellStyle name="Total 18 9 4" xfId="5356"/>
    <cellStyle name="Total 18 9 4 2" xfId="5357"/>
    <cellStyle name="Total 18 9 4 2 2" xfId="15192"/>
    <cellStyle name="Total 18 9 4 3" xfId="15191"/>
    <cellStyle name="Total 18 9 5" xfId="5358"/>
    <cellStyle name="Total 18 9 5 2" xfId="15193"/>
    <cellStyle name="Total 18 9 6" xfId="15178"/>
    <cellStyle name="Total 19" xfId="5359"/>
    <cellStyle name="Total 19 10" xfId="5360"/>
    <cellStyle name="Total 19 10 2" xfId="5361"/>
    <cellStyle name="Total 19 10 2 2" xfId="5362"/>
    <cellStyle name="Total 19 10 2 2 2" xfId="5363"/>
    <cellStyle name="Total 19 10 2 2 2 2" xfId="15198"/>
    <cellStyle name="Total 19 10 2 2 3" xfId="15197"/>
    <cellStyle name="Total 19 10 2 3" xfId="5364"/>
    <cellStyle name="Total 19 10 2 3 2" xfId="15199"/>
    <cellStyle name="Total 19 10 2 4" xfId="15196"/>
    <cellStyle name="Total 19 10 3" xfId="5365"/>
    <cellStyle name="Total 19 10 3 2" xfId="5366"/>
    <cellStyle name="Total 19 10 3 2 2" xfId="15201"/>
    <cellStyle name="Total 19 10 3 3" xfId="15200"/>
    <cellStyle name="Total 19 10 4" xfId="5367"/>
    <cellStyle name="Total 19 10 4 2" xfId="15202"/>
    <cellStyle name="Total 19 10 5" xfId="15195"/>
    <cellStyle name="Total 19 11" xfId="5368"/>
    <cellStyle name="Total 19 11 2" xfId="5369"/>
    <cellStyle name="Total 19 11 2 2" xfId="5370"/>
    <cellStyle name="Total 19 11 2 2 2" xfId="15205"/>
    <cellStyle name="Total 19 11 2 3" xfId="15204"/>
    <cellStyle name="Total 19 11 3" xfId="5371"/>
    <cellStyle name="Total 19 11 3 2" xfId="15206"/>
    <cellStyle name="Total 19 11 4" xfId="15203"/>
    <cellStyle name="Total 19 12" xfId="5372"/>
    <cellStyle name="Total 19 12 2" xfId="5373"/>
    <cellStyle name="Total 19 12 2 2" xfId="15208"/>
    <cellStyle name="Total 19 12 3" xfId="15207"/>
    <cellStyle name="Total 19 13" xfId="5374"/>
    <cellStyle name="Total 19 13 2" xfId="5375"/>
    <cellStyle name="Total 19 13 2 2" xfId="15210"/>
    <cellStyle name="Total 19 13 3" xfId="15209"/>
    <cellStyle name="Total 19 14" xfId="5376"/>
    <cellStyle name="Total 19 14 2" xfId="15211"/>
    <cellStyle name="Total 19 15" xfId="15194"/>
    <cellStyle name="Total 19 2" xfId="5377"/>
    <cellStyle name="Total 19 2 2" xfId="5378"/>
    <cellStyle name="Total 19 2 2 2" xfId="5379"/>
    <cellStyle name="Total 19 2 2 2 2" xfId="5380"/>
    <cellStyle name="Total 19 2 2 2 2 2" xfId="5381"/>
    <cellStyle name="Total 19 2 2 2 2 2 2" xfId="15216"/>
    <cellStyle name="Total 19 2 2 2 2 3" xfId="15215"/>
    <cellStyle name="Total 19 2 2 2 3" xfId="5382"/>
    <cellStyle name="Total 19 2 2 2 3 2" xfId="15217"/>
    <cellStyle name="Total 19 2 2 2 4" xfId="15214"/>
    <cellStyle name="Total 19 2 2 3" xfId="5383"/>
    <cellStyle name="Total 19 2 2 3 2" xfId="5384"/>
    <cellStyle name="Total 19 2 2 3 2 2" xfId="15219"/>
    <cellStyle name="Total 19 2 2 3 3" xfId="15218"/>
    <cellStyle name="Total 19 2 2 4" xfId="5385"/>
    <cellStyle name="Total 19 2 2 4 2" xfId="15220"/>
    <cellStyle name="Total 19 2 2 5" xfId="15213"/>
    <cellStyle name="Total 19 2 3" xfId="5386"/>
    <cellStyle name="Total 19 2 3 2" xfId="5387"/>
    <cellStyle name="Total 19 2 3 2 2" xfId="5388"/>
    <cellStyle name="Total 19 2 3 2 2 2" xfId="15223"/>
    <cellStyle name="Total 19 2 3 2 3" xfId="15222"/>
    <cellStyle name="Total 19 2 3 3" xfId="5389"/>
    <cellStyle name="Total 19 2 3 3 2" xfId="15224"/>
    <cellStyle name="Total 19 2 3 4" xfId="15221"/>
    <cellStyle name="Total 19 2 4" xfId="5390"/>
    <cellStyle name="Total 19 2 4 2" xfId="5391"/>
    <cellStyle name="Total 19 2 4 2 2" xfId="15226"/>
    <cellStyle name="Total 19 2 4 3" xfId="15225"/>
    <cellStyle name="Total 19 2 5" xfId="5392"/>
    <cellStyle name="Total 19 2 5 2" xfId="5393"/>
    <cellStyle name="Total 19 2 5 2 2" xfId="15228"/>
    <cellStyle name="Total 19 2 5 3" xfId="15227"/>
    <cellStyle name="Total 19 2 6" xfId="5394"/>
    <cellStyle name="Total 19 2 6 2" xfId="15229"/>
    <cellStyle name="Total 19 2 7" xfId="15212"/>
    <cellStyle name="Total 19 3" xfId="5395"/>
    <cellStyle name="Total 19 3 2" xfId="5396"/>
    <cellStyle name="Total 19 3 2 2" xfId="5397"/>
    <cellStyle name="Total 19 3 2 2 2" xfId="5398"/>
    <cellStyle name="Total 19 3 2 2 2 2" xfId="5399"/>
    <cellStyle name="Total 19 3 2 2 2 2 2" xfId="15234"/>
    <cellStyle name="Total 19 3 2 2 2 3" xfId="15233"/>
    <cellStyle name="Total 19 3 2 2 3" xfId="5400"/>
    <cellStyle name="Total 19 3 2 2 3 2" xfId="15235"/>
    <cellStyle name="Total 19 3 2 2 4" xfId="15232"/>
    <cellStyle name="Total 19 3 2 3" xfId="5401"/>
    <cellStyle name="Total 19 3 2 3 2" xfId="5402"/>
    <cellStyle name="Total 19 3 2 3 2 2" xfId="15237"/>
    <cellStyle name="Total 19 3 2 3 3" xfId="15236"/>
    <cellStyle name="Total 19 3 2 4" xfId="5403"/>
    <cellStyle name="Total 19 3 2 4 2" xfId="15238"/>
    <cellStyle name="Total 19 3 2 5" xfId="15231"/>
    <cellStyle name="Total 19 3 3" xfId="5404"/>
    <cellStyle name="Total 19 3 3 2" xfId="5405"/>
    <cellStyle name="Total 19 3 3 2 2" xfId="5406"/>
    <cellStyle name="Total 19 3 3 2 2 2" xfId="15241"/>
    <cellStyle name="Total 19 3 3 2 3" xfId="15240"/>
    <cellStyle name="Total 19 3 3 3" xfId="5407"/>
    <cellStyle name="Total 19 3 3 3 2" xfId="15242"/>
    <cellStyle name="Total 19 3 3 4" xfId="15239"/>
    <cellStyle name="Total 19 3 4" xfId="5408"/>
    <cellStyle name="Total 19 3 4 2" xfId="5409"/>
    <cellStyle name="Total 19 3 4 2 2" xfId="15244"/>
    <cellStyle name="Total 19 3 4 3" xfId="15243"/>
    <cellStyle name="Total 19 3 5" xfId="5410"/>
    <cellStyle name="Total 19 3 5 2" xfId="15245"/>
    <cellStyle name="Total 19 3 6" xfId="15230"/>
    <cellStyle name="Total 19 4" xfId="5411"/>
    <cellStyle name="Total 19 4 2" xfId="5412"/>
    <cellStyle name="Total 19 4 2 2" xfId="5413"/>
    <cellStyle name="Total 19 4 2 2 2" xfId="5414"/>
    <cellStyle name="Total 19 4 2 2 2 2" xfId="5415"/>
    <cellStyle name="Total 19 4 2 2 2 2 2" xfId="15250"/>
    <cellStyle name="Total 19 4 2 2 2 3" xfId="15249"/>
    <cellStyle name="Total 19 4 2 2 3" xfId="5416"/>
    <cellStyle name="Total 19 4 2 2 3 2" xfId="15251"/>
    <cellStyle name="Total 19 4 2 2 4" xfId="15248"/>
    <cellStyle name="Total 19 4 2 3" xfId="5417"/>
    <cellStyle name="Total 19 4 2 3 2" xfId="5418"/>
    <cellStyle name="Total 19 4 2 3 2 2" xfId="15253"/>
    <cellStyle name="Total 19 4 2 3 3" xfId="15252"/>
    <cellStyle name="Total 19 4 2 4" xfId="5419"/>
    <cellStyle name="Total 19 4 2 4 2" xfId="15254"/>
    <cellStyle name="Total 19 4 2 5" xfId="15247"/>
    <cellStyle name="Total 19 4 3" xfId="5420"/>
    <cellStyle name="Total 19 4 3 2" xfId="5421"/>
    <cellStyle name="Total 19 4 3 2 2" xfId="5422"/>
    <cellStyle name="Total 19 4 3 2 2 2" xfId="15257"/>
    <cellStyle name="Total 19 4 3 2 3" xfId="15256"/>
    <cellStyle name="Total 19 4 3 3" xfId="5423"/>
    <cellStyle name="Total 19 4 3 3 2" xfId="15258"/>
    <cellStyle name="Total 19 4 3 4" xfId="15255"/>
    <cellStyle name="Total 19 4 4" xfId="5424"/>
    <cellStyle name="Total 19 4 4 2" xfId="5425"/>
    <cellStyle name="Total 19 4 4 2 2" xfId="15260"/>
    <cellStyle name="Total 19 4 4 3" xfId="15259"/>
    <cellStyle name="Total 19 4 5" xfId="5426"/>
    <cellStyle name="Total 19 4 5 2" xfId="15261"/>
    <cellStyle name="Total 19 4 6" xfId="15246"/>
    <cellStyle name="Total 19 5" xfId="5427"/>
    <cellStyle name="Total 19 5 2" xfId="5428"/>
    <cellStyle name="Total 19 5 2 2" xfId="5429"/>
    <cellStyle name="Total 19 5 2 2 2" xfId="5430"/>
    <cellStyle name="Total 19 5 2 2 2 2" xfId="5431"/>
    <cellStyle name="Total 19 5 2 2 2 2 2" xfId="15266"/>
    <cellStyle name="Total 19 5 2 2 2 3" xfId="15265"/>
    <cellStyle name="Total 19 5 2 2 3" xfId="5432"/>
    <cellStyle name="Total 19 5 2 2 3 2" xfId="15267"/>
    <cellStyle name="Total 19 5 2 2 4" xfId="15264"/>
    <cellStyle name="Total 19 5 2 3" xfId="5433"/>
    <cellStyle name="Total 19 5 2 3 2" xfId="5434"/>
    <cellStyle name="Total 19 5 2 3 2 2" xfId="15269"/>
    <cellStyle name="Total 19 5 2 3 3" xfId="15268"/>
    <cellStyle name="Total 19 5 2 4" xfId="5435"/>
    <cellStyle name="Total 19 5 2 4 2" xfId="15270"/>
    <cellStyle name="Total 19 5 2 5" xfId="15263"/>
    <cellStyle name="Total 19 5 3" xfId="5436"/>
    <cellStyle name="Total 19 5 3 2" xfId="5437"/>
    <cellStyle name="Total 19 5 3 2 2" xfId="5438"/>
    <cellStyle name="Total 19 5 3 2 2 2" xfId="15273"/>
    <cellStyle name="Total 19 5 3 2 3" xfId="15272"/>
    <cellStyle name="Total 19 5 3 3" xfId="5439"/>
    <cellStyle name="Total 19 5 3 3 2" xfId="15274"/>
    <cellStyle name="Total 19 5 3 4" xfId="15271"/>
    <cellStyle name="Total 19 5 4" xfId="5440"/>
    <cellStyle name="Total 19 5 4 2" xfId="5441"/>
    <cellStyle name="Total 19 5 4 2 2" xfId="15276"/>
    <cellStyle name="Total 19 5 4 3" xfId="15275"/>
    <cellStyle name="Total 19 5 5" xfId="5442"/>
    <cellStyle name="Total 19 5 5 2" xfId="15277"/>
    <cellStyle name="Total 19 5 6" xfId="15262"/>
    <cellStyle name="Total 19 6" xfId="5443"/>
    <cellStyle name="Total 19 6 2" xfId="5444"/>
    <cellStyle name="Total 19 6 2 2" xfId="5445"/>
    <cellStyle name="Total 19 6 2 2 2" xfId="5446"/>
    <cellStyle name="Total 19 6 2 2 2 2" xfId="5447"/>
    <cellStyle name="Total 19 6 2 2 2 2 2" xfId="15282"/>
    <cellStyle name="Total 19 6 2 2 2 3" xfId="15281"/>
    <cellStyle name="Total 19 6 2 2 3" xfId="5448"/>
    <cellStyle name="Total 19 6 2 2 3 2" xfId="15283"/>
    <cellStyle name="Total 19 6 2 2 4" xfId="15280"/>
    <cellStyle name="Total 19 6 2 3" xfId="5449"/>
    <cellStyle name="Total 19 6 2 3 2" xfId="5450"/>
    <cellStyle name="Total 19 6 2 3 2 2" xfId="15285"/>
    <cellStyle name="Total 19 6 2 3 3" xfId="15284"/>
    <cellStyle name="Total 19 6 2 4" xfId="5451"/>
    <cellStyle name="Total 19 6 2 4 2" xfId="15286"/>
    <cellStyle name="Total 19 6 2 5" xfId="15279"/>
    <cellStyle name="Total 19 6 3" xfId="5452"/>
    <cellStyle name="Total 19 6 3 2" xfId="5453"/>
    <cellStyle name="Total 19 6 3 2 2" xfId="5454"/>
    <cellStyle name="Total 19 6 3 2 2 2" xfId="15289"/>
    <cellStyle name="Total 19 6 3 2 3" xfId="15288"/>
    <cellStyle name="Total 19 6 3 3" xfId="5455"/>
    <cellStyle name="Total 19 6 3 3 2" xfId="15290"/>
    <cellStyle name="Total 19 6 3 4" xfId="15287"/>
    <cellStyle name="Total 19 6 4" xfId="5456"/>
    <cellStyle name="Total 19 6 4 2" xfId="5457"/>
    <cellStyle name="Total 19 6 4 2 2" xfId="15292"/>
    <cellStyle name="Total 19 6 4 3" xfId="15291"/>
    <cellStyle name="Total 19 6 5" xfId="5458"/>
    <cellStyle name="Total 19 6 5 2" xfId="15293"/>
    <cellStyle name="Total 19 6 6" xfId="15278"/>
    <cellStyle name="Total 19 7" xfId="5459"/>
    <cellStyle name="Total 19 7 2" xfId="5460"/>
    <cellStyle name="Total 19 7 2 2" xfId="5461"/>
    <cellStyle name="Total 19 7 2 2 2" xfId="5462"/>
    <cellStyle name="Total 19 7 2 2 2 2" xfId="5463"/>
    <cellStyle name="Total 19 7 2 2 2 2 2" xfId="15298"/>
    <cellStyle name="Total 19 7 2 2 2 3" xfId="15297"/>
    <cellStyle name="Total 19 7 2 2 3" xfId="5464"/>
    <cellStyle name="Total 19 7 2 2 3 2" xfId="15299"/>
    <cellStyle name="Total 19 7 2 2 4" xfId="15296"/>
    <cellStyle name="Total 19 7 2 3" xfId="5465"/>
    <cellStyle name="Total 19 7 2 3 2" xfId="5466"/>
    <cellStyle name="Total 19 7 2 3 2 2" xfId="15301"/>
    <cellStyle name="Total 19 7 2 3 3" xfId="15300"/>
    <cellStyle name="Total 19 7 2 4" xfId="5467"/>
    <cellStyle name="Total 19 7 2 4 2" xfId="15302"/>
    <cellStyle name="Total 19 7 2 5" xfId="15295"/>
    <cellStyle name="Total 19 7 3" xfId="5468"/>
    <cellStyle name="Total 19 7 3 2" xfId="5469"/>
    <cellStyle name="Total 19 7 3 2 2" xfId="5470"/>
    <cellStyle name="Total 19 7 3 2 2 2" xfId="15305"/>
    <cellStyle name="Total 19 7 3 2 3" xfId="15304"/>
    <cellStyle name="Total 19 7 3 3" xfId="5471"/>
    <cellStyle name="Total 19 7 3 3 2" xfId="15306"/>
    <cellStyle name="Total 19 7 3 4" xfId="15303"/>
    <cellStyle name="Total 19 7 4" xfId="5472"/>
    <cellStyle name="Total 19 7 4 2" xfId="5473"/>
    <cellStyle name="Total 19 7 4 2 2" xfId="15308"/>
    <cellStyle name="Total 19 7 4 3" xfId="15307"/>
    <cellStyle name="Total 19 7 5" xfId="5474"/>
    <cellStyle name="Total 19 7 5 2" xfId="15309"/>
    <cellStyle name="Total 19 7 6" xfId="15294"/>
    <cellStyle name="Total 19 8" xfId="5475"/>
    <cellStyle name="Total 19 8 2" xfId="5476"/>
    <cellStyle name="Total 19 8 2 2" xfId="5477"/>
    <cellStyle name="Total 19 8 2 2 2" xfId="5478"/>
    <cellStyle name="Total 19 8 2 2 2 2" xfId="5479"/>
    <cellStyle name="Total 19 8 2 2 2 2 2" xfId="15314"/>
    <cellStyle name="Total 19 8 2 2 2 3" xfId="15313"/>
    <cellStyle name="Total 19 8 2 2 3" xfId="5480"/>
    <cellStyle name="Total 19 8 2 2 3 2" xfId="15315"/>
    <cellStyle name="Total 19 8 2 2 4" xfId="15312"/>
    <cellStyle name="Total 19 8 2 3" xfId="5481"/>
    <cellStyle name="Total 19 8 2 3 2" xfId="5482"/>
    <cellStyle name="Total 19 8 2 3 2 2" xfId="15317"/>
    <cellStyle name="Total 19 8 2 3 3" xfId="15316"/>
    <cellStyle name="Total 19 8 2 4" xfId="5483"/>
    <cellStyle name="Total 19 8 2 4 2" xfId="15318"/>
    <cellStyle name="Total 19 8 2 5" xfId="15311"/>
    <cellStyle name="Total 19 8 3" xfId="5484"/>
    <cellStyle name="Total 19 8 3 2" xfId="5485"/>
    <cellStyle name="Total 19 8 3 2 2" xfId="5486"/>
    <cellStyle name="Total 19 8 3 2 2 2" xfId="15321"/>
    <cellStyle name="Total 19 8 3 2 3" xfId="15320"/>
    <cellStyle name="Total 19 8 3 3" xfId="5487"/>
    <cellStyle name="Total 19 8 3 3 2" xfId="15322"/>
    <cellStyle name="Total 19 8 3 4" xfId="15319"/>
    <cellStyle name="Total 19 8 4" xfId="5488"/>
    <cellStyle name="Total 19 8 4 2" xfId="5489"/>
    <cellStyle name="Total 19 8 4 2 2" xfId="15324"/>
    <cellStyle name="Total 19 8 4 3" xfId="15323"/>
    <cellStyle name="Total 19 8 5" xfId="5490"/>
    <cellStyle name="Total 19 8 5 2" xfId="15325"/>
    <cellStyle name="Total 19 8 6" xfId="15310"/>
    <cellStyle name="Total 19 9" xfId="5491"/>
    <cellStyle name="Total 19 9 2" xfId="5492"/>
    <cellStyle name="Total 19 9 2 2" xfId="5493"/>
    <cellStyle name="Total 19 9 2 2 2" xfId="5494"/>
    <cellStyle name="Total 19 9 2 2 2 2" xfId="5495"/>
    <cellStyle name="Total 19 9 2 2 2 2 2" xfId="15330"/>
    <cellStyle name="Total 19 9 2 2 2 3" xfId="15329"/>
    <cellStyle name="Total 19 9 2 2 3" xfId="5496"/>
    <cellStyle name="Total 19 9 2 2 3 2" xfId="15331"/>
    <cellStyle name="Total 19 9 2 2 4" xfId="15328"/>
    <cellStyle name="Total 19 9 2 3" xfId="5497"/>
    <cellStyle name="Total 19 9 2 3 2" xfId="5498"/>
    <cellStyle name="Total 19 9 2 3 2 2" xfId="15333"/>
    <cellStyle name="Total 19 9 2 3 3" xfId="15332"/>
    <cellStyle name="Total 19 9 2 4" xfId="5499"/>
    <cellStyle name="Total 19 9 2 4 2" xfId="15334"/>
    <cellStyle name="Total 19 9 2 5" xfId="15327"/>
    <cellStyle name="Total 19 9 3" xfId="5500"/>
    <cellStyle name="Total 19 9 3 2" xfId="5501"/>
    <cellStyle name="Total 19 9 3 2 2" xfId="5502"/>
    <cellStyle name="Total 19 9 3 2 2 2" xfId="15337"/>
    <cellStyle name="Total 19 9 3 2 3" xfId="15336"/>
    <cellStyle name="Total 19 9 3 3" xfId="5503"/>
    <cellStyle name="Total 19 9 3 3 2" xfId="15338"/>
    <cellStyle name="Total 19 9 3 4" xfId="15335"/>
    <cellStyle name="Total 19 9 4" xfId="5504"/>
    <cellStyle name="Total 19 9 4 2" xfId="5505"/>
    <cellStyle name="Total 19 9 4 2 2" xfId="15340"/>
    <cellStyle name="Total 19 9 4 3" xfId="15339"/>
    <cellStyle name="Total 19 9 5" xfId="5506"/>
    <cellStyle name="Total 19 9 5 2" xfId="15341"/>
    <cellStyle name="Total 19 9 6" xfId="15326"/>
    <cellStyle name="Total 2" xfId="72"/>
    <cellStyle name="Total 2 10" xfId="5508"/>
    <cellStyle name="Total 2 10 2" xfId="5509"/>
    <cellStyle name="Total 2 10 2 2" xfId="5510"/>
    <cellStyle name="Total 2 10 2 2 2" xfId="5511"/>
    <cellStyle name="Total 2 10 2 2 2 2" xfId="15346"/>
    <cellStyle name="Total 2 10 2 2 3" xfId="15345"/>
    <cellStyle name="Total 2 10 2 3" xfId="5512"/>
    <cellStyle name="Total 2 10 2 3 2" xfId="15347"/>
    <cellStyle name="Total 2 10 2 4" xfId="15344"/>
    <cellStyle name="Total 2 10 3" xfId="5513"/>
    <cellStyle name="Total 2 10 3 2" xfId="5514"/>
    <cellStyle name="Total 2 10 3 2 2" xfId="15349"/>
    <cellStyle name="Total 2 10 3 3" xfId="15348"/>
    <cellStyle name="Total 2 10 4" xfId="5515"/>
    <cellStyle name="Total 2 10 4 2" xfId="15350"/>
    <cellStyle name="Total 2 10 5" xfId="15343"/>
    <cellStyle name="Total 2 11" xfId="5516"/>
    <cellStyle name="Total 2 11 2" xfId="5517"/>
    <cellStyle name="Total 2 11 2 2" xfId="5518"/>
    <cellStyle name="Total 2 11 2 2 2" xfId="15353"/>
    <cellStyle name="Total 2 11 2 3" xfId="15352"/>
    <cellStyle name="Total 2 11 3" xfId="5519"/>
    <cellStyle name="Total 2 11 3 2" xfId="15354"/>
    <cellStyle name="Total 2 11 4" xfId="15351"/>
    <cellStyle name="Total 2 12" xfId="5520"/>
    <cellStyle name="Total 2 12 2" xfId="5521"/>
    <cellStyle name="Total 2 12 2 2" xfId="15356"/>
    <cellStyle name="Total 2 12 3" xfId="15355"/>
    <cellStyle name="Total 2 13" xfId="5522"/>
    <cellStyle name="Total 2 13 2" xfId="5523"/>
    <cellStyle name="Total 2 13 2 2" xfId="15358"/>
    <cellStyle name="Total 2 13 3" xfId="15357"/>
    <cellStyle name="Total 2 14" xfId="5524"/>
    <cellStyle name="Total 2 14 2" xfId="15359"/>
    <cellStyle name="Total 2 15" xfId="5525"/>
    <cellStyle name="Total 2 16" xfId="5507"/>
    <cellStyle name="Total 2 16 2" xfId="15342"/>
    <cellStyle name="Total 2 2" xfId="5526"/>
    <cellStyle name="Total 2 2 2" xfId="5527"/>
    <cellStyle name="Total 2 2 2 2" xfId="5528"/>
    <cellStyle name="Total 2 2 2 2 2" xfId="5529"/>
    <cellStyle name="Total 2 2 2 2 2 2" xfId="5530"/>
    <cellStyle name="Total 2 2 2 2 2 2 2" xfId="15364"/>
    <cellStyle name="Total 2 2 2 2 2 3" xfId="15363"/>
    <cellStyle name="Total 2 2 2 2 3" xfId="5531"/>
    <cellStyle name="Total 2 2 2 2 3 2" xfId="15365"/>
    <cellStyle name="Total 2 2 2 2 4" xfId="15362"/>
    <cellStyle name="Total 2 2 2 3" xfId="5532"/>
    <cellStyle name="Total 2 2 2 3 2" xfId="5533"/>
    <cellStyle name="Total 2 2 2 3 2 2" xfId="15367"/>
    <cellStyle name="Total 2 2 2 3 3" xfId="15366"/>
    <cellStyle name="Total 2 2 2 4" xfId="5534"/>
    <cellStyle name="Total 2 2 2 4 2" xfId="15368"/>
    <cellStyle name="Total 2 2 2 5" xfId="15361"/>
    <cellStyle name="Total 2 2 3" xfId="5535"/>
    <cellStyle name="Total 2 2 3 2" xfId="5536"/>
    <cellStyle name="Total 2 2 3 2 2" xfId="5537"/>
    <cellStyle name="Total 2 2 3 2 2 2" xfId="15371"/>
    <cellStyle name="Total 2 2 3 2 3" xfId="15370"/>
    <cellStyle name="Total 2 2 3 3" xfId="5538"/>
    <cellStyle name="Total 2 2 3 3 2" xfId="15372"/>
    <cellStyle name="Total 2 2 3 4" xfId="15369"/>
    <cellStyle name="Total 2 2 4" xfId="5539"/>
    <cellStyle name="Total 2 2 4 2" xfId="5540"/>
    <cellStyle name="Total 2 2 4 2 2" xfId="15374"/>
    <cellStyle name="Total 2 2 4 3" xfId="15373"/>
    <cellStyle name="Total 2 2 5" xfId="5541"/>
    <cellStyle name="Total 2 2 5 2" xfId="5542"/>
    <cellStyle name="Total 2 2 5 2 2" xfId="15376"/>
    <cellStyle name="Total 2 2 5 3" xfId="15375"/>
    <cellStyle name="Total 2 2 6" xfId="5543"/>
    <cellStyle name="Total 2 2 6 2" xfId="15377"/>
    <cellStyle name="Total 2 2 7" xfId="15360"/>
    <cellStyle name="Total 2 3" xfId="5544"/>
    <cellStyle name="Total 2 3 2" xfId="5545"/>
    <cellStyle name="Total 2 3 2 2" xfId="5546"/>
    <cellStyle name="Total 2 3 2 2 2" xfId="5547"/>
    <cellStyle name="Total 2 3 2 2 2 2" xfId="5548"/>
    <cellStyle name="Total 2 3 2 2 2 2 2" xfId="15382"/>
    <cellStyle name="Total 2 3 2 2 2 3" xfId="15381"/>
    <cellStyle name="Total 2 3 2 2 3" xfId="5549"/>
    <cellStyle name="Total 2 3 2 2 3 2" xfId="15383"/>
    <cellStyle name="Total 2 3 2 2 4" xfId="15380"/>
    <cellStyle name="Total 2 3 2 3" xfId="5550"/>
    <cellStyle name="Total 2 3 2 3 2" xfId="5551"/>
    <cellStyle name="Total 2 3 2 3 2 2" xfId="15385"/>
    <cellStyle name="Total 2 3 2 3 3" xfId="15384"/>
    <cellStyle name="Total 2 3 2 4" xfId="5552"/>
    <cellStyle name="Total 2 3 2 4 2" xfId="15386"/>
    <cellStyle name="Total 2 3 2 5" xfId="15379"/>
    <cellStyle name="Total 2 3 3" xfId="5553"/>
    <cellStyle name="Total 2 3 3 2" xfId="5554"/>
    <cellStyle name="Total 2 3 3 2 2" xfId="5555"/>
    <cellStyle name="Total 2 3 3 2 2 2" xfId="15389"/>
    <cellStyle name="Total 2 3 3 2 3" xfId="15388"/>
    <cellStyle name="Total 2 3 3 3" xfId="5556"/>
    <cellStyle name="Total 2 3 3 3 2" xfId="15390"/>
    <cellStyle name="Total 2 3 3 4" xfId="15387"/>
    <cellStyle name="Total 2 3 4" xfId="5557"/>
    <cellStyle name="Total 2 3 4 2" xfId="5558"/>
    <cellStyle name="Total 2 3 4 2 2" xfId="15392"/>
    <cellStyle name="Total 2 3 4 3" xfId="15391"/>
    <cellStyle name="Total 2 3 5" xfId="5559"/>
    <cellStyle name="Total 2 3 5 2" xfId="15393"/>
    <cellStyle name="Total 2 3 6" xfId="15378"/>
    <cellStyle name="Total 2 4" xfId="5560"/>
    <cellStyle name="Total 2 4 2" xfId="5561"/>
    <cellStyle name="Total 2 4 2 2" xfId="5562"/>
    <cellStyle name="Total 2 4 2 2 2" xfId="5563"/>
    <cellStyle name="Total 2 4 2 2 2 2" xfId="5564"/>
    <cellStyle name="Total 2 4 2 2 2 2 2" xfId="15398"/>
    <cellStyle name="Total 2 4 2 2 2 3" xfId="15397"/>
    <cellStyle name="Total 2 4 2 2 3" xfId="5565"/>
    <cellStyle name="Total 2 4 2 2 3 2" xfId="15399"/>
    <cellStyle name="Total 2 4 2 2 4" xfId="15396"/>
    <cellStyle name="Total 2 4 2 3" xfId="5566"/>
    <cellStyle name="Total 2 4 2 3 2" xfId="5567"/>
    <cellStyle name="Total 2 4 2 3 2 2" xfId="15401"/>
    <cellStyle name="Total 2 4 2 3 3" xfId="15400"/>
    <cellStyle name="Total 2 4 2 4" xfId="5568"/>
    <cellStyle name="Total 2 4 2 4 2" xfId="15402"/>
    <cellStyle name="Total 2 4 2 5" xfId="15395"/>
    <cellStyle name="Total 2 4 3" xfId="5569"/>
    <cellStyle name="Total 2 4 3 2" xfId="5570"/>
    <cellStyle name="Total 2 4 3 2 2" xfId="5571"/>
    <cellStyle name="Total 2 4 3 2 2 2" xfId="15405"/>
    <cellStyle name="Total 2 4 3 2 3" xfId="15404"/>
    <cellStyle name="Total 2 4 3 3" xfId="5572"/>
    <cellStyle name="Total 2 4 3 3 2" xfId="15406"/>
    <cellStyle name="Total 2 4 3 4" xfId="15403"/>
    <cellStyle name="Total 2 4 4" xfId="5573"/>
    <cellStyle name="Total 2 4 4 2" xfId="5574"/>
    <cellStyle name="Total 2 4 4 2 2" xfId="15408"/>
    <cellStyle name="Total 2 4 4 3" xfId="15407"/>
    <cellStyle name="Total 2 4 5" xfId="5575"/>
    <cellStyle name="Total 2 4 5 2" xfId="15409"/>
    <cellStyle name="Total 2 4 6" xfId="15394"/>
    <cellStyle name="Total 2 5" xfId="5576"/>
    <cellStyle name="Total 2 5 2" xfId="5577"/>
    <cellStyle name="Total 2 5 2 2" xfId="5578"/>
    <cellStyle name="Total 2 5 2 2 2" xfId="5579"/>
    <cellStyle name="Total 2 5 2 2 2 2" xfId="5580"/>
    <cellStyle name="Total 2 5 2 2 2 2 2" xfId="15414"/>
    <cellStyle name="Total 2 5 2 2 2 3" xfId="15413"/>
    <cellStyle name="Total 2 5 2 2 3" xfId="5581"/>
    <cellStyle name="Total 2 5 2 2 3 2" xfId="15415"/>
    <cellStyle name="Total 2 5 2 2 4" xfId="15412"/>
    <cellStyle name="Total 2 5 2 3" xfId="5582"/>
    <cellStyle name="Total 2 5 2 3 2" xfId="5583"/>
    <cellStyle name="Total 2 5 2 3 2 2" xfId="15417"/>
    <cellStyle name="Total 2 5 2 3 3" xfId="15416"/>
    <cellStyle name="Total 2 5 2 4" xfId="5584"/>
    <cellStyle name="Total 2 5 2 4 2" xfId="15418"/>
    <cellStyle name="Total 2 5 2 5" xfId="15411"/>
    <cellStyle name="Total 2 5 3" xfId="5585"/>
    <cellStyle name="Total 2 5 3 2" xfId="5586"/>
    <cellStyle name="Total 2 5 3 2 2" xfId="5587"/>
    <cellStyle name="Total 2 5 3 2 2 2" xfId="15421"/>
    <cellStyle name="Total 2 5 3 2 3" xfId="15420"/>
    <cellStyle name="Total 2 5 3 3" xfId="5588"/>
    <cellStyle name="Total 2 5 3 3 2" xfId="15422"/>
    <cellStyle name="Total 2 5 3 4" xfId="15419"/>
    <cellStyle name="Total 2 5 4" xfId="5589"/>
    <cellStyle name="Total 2 5 4 2" xfId="5590"/>
    <cellStyle name="Total 2 5 4 2 2" xfId="15424"/>
    <cellStyle name="Total 2 5 4 3" xfId="15423"/>
    <cellStyle name="Total 2 5 5" xfId="5591"/>
    <cellStyle name="Total 2 5 5 2" xfId="15425"/>
    <cellStyle name="Total 2 5 6" xfId="15410"/>
    <cellStyle name="Total 2 6" xfId="5592"/>
    <cellStyle name="Total 2 6 2" xfId="5593"/>
    <cellStyle name="Total 2 6 2 2" xfId="5594"/>
    <cellStyle name="Total 2 6 2 2 2" xfId="5595"/>
    <cellStyle name="Total 2 6 2 2 2 2" xfId="5596"/>
    <cellStyle name="Total 2 6 2 2 2 2 2" xfId="15430"/>
    <cellStyle name="Total 2 6 2 2 2 3" xfId="15429"/>
    <cellStyle name="Total 2 6 2 2 3" xfId="5597"/>
    <cellStyle name="Total 2 6 2 2 3 2" xfId="15431"/>
    <cellStyle name="Total 2 6 2 2 4" xfId="15428"/>
    <cellStyle name="Total 2 6 2 3" xfId="5598"/>
    <cellStyle name="Total 2 6 2 3 2" xfId="5599"/>
    <cellStyle name="Total 2 6 2 3 2 2" xfId="15433"/>
    <cellStyle name="Total 2 6 2 3 3" xfId="15432"/>
    <cellStyle name="Total 2 6 2 4" xfId="5600"/>
    <cellStyle name="Total 2 6 2 4 2" xfId="15434"/>
    <cellStyle name="Total 2 6 2 5" xfId="15427"/>
    <cellStyle name="Total 2 6 3" xfId="5601"/>
    <cellStyle name="Total 2 6 3 2" xfId="5602"/>
    <cellStyle name="Total 2 6 3 2 2" xfId="5603"/>
    <cellStyle name="Total 2 6 3 2 2 2" xfId="15437"/>
    <cellStyle name="Total 2 6 3 2 3" xfId="15436"/>
    <cellStyle name="Total 2 6 3 3" xfId="5604"/>
    <cellStyle name="Total 2 6 3 3 2" xfId="15438"/>
    <cellStyle name="Total 2 6 3 4" xfId="15435"/>
    <cellStyle name="Total 2 6 4" xfId="5605"/>
    <cellStyle name="Total 2 6 4 2" xfId="5606"/>
    <cellStyle name="Total 2 6 4 2 2" xfId="15440"/>
    <cellStyle name="Total 2 6 4 3" xfId="15439"/>
    <cellStyle name="Total 2 6 5" xfId="5607"/>
    <cellStyle name="Total 2 6 5 2" xfId="15441"/>
    <cellStyle name="Total 2 6 6" xfId="15426"/>
    <cellStyle name="Total 2 7" xfId="5608"/>
    <cellStyle name="Total 2 7 2" xfId="5609"/>
    <cellStyle name="Total 2 7 2 2" xfId="5610"/>
    <cellStyle name="Total 2 7 2 2 2" xfId="5611"/>
    <cellStyle name="Total 2 7 2 2 2 2" xfId="5612"/>
    <cellStyle name="Total 2 7 2 2 2 2 2" xfId="15446"/>
    <cellStyle name="Total 2 7 2 2 2 3" xfId="15445"/>
    <cellStyle name="Total 2 7 2 2 3" xfId="5613"/>
    <cellStyle name="Total 2 7 2 2 3 2" xfId="15447"/>
    <cellStyle name="Total 2 7 2 2 4" xfId="15444"/>
    <cellStyle name="Total 2 7 2 3" xfId="5614"/>
    <cellStyle name="Total 2 7 2 3 2" xfId="5615"/>
    <cellStyle name="Total 2 7 2 3 2 2" xfId="15449"/>
    <cellStyle name="Total 2 7 2 3 3" xfId="15448"/>
    <cellStyle name="Total 2 7 2 4" xfId="5616"/>
    <cellStyle name="Total 2 7 2 4 2" xfId="15450"/>
    <cellStyle name="Total 2 7 2 5" xfId="15443"/>
    <cellStyle name="Total 2 7 3" xfId="5617"/>
    <cellStyle name="Total 2 7 3 2" xfId="5618"/>
    <cellStyle name="Total 2 7 3 2 2" xfId="5619"/>
    <cellStyle name="Total 2 7 3 2 2 2" xfId="15453"/>
    <cellStyle name="Total 2 7 3 2 3" xfId="15452"/>
    <cellStyle name="Total 2 7 3 3" xfId="5620"/>
    <cellStyle name="Total 2 7 3 3 2" xfId="15454"/>
    <cellStyle name="Total 2 7 3 4" xfId="15451"/>
    <cellStyle name="Total 2 7 4" xfId="5621"/>
    <cellStyle name="Total 2 7 4 2" xfId="5622"/>
    <cellStyle name="Total 2 7 4 2 2" xfId="15456"/>
    <cellStyle name="Total 2 7 4 3" xfId="15455"/>
    <cellStyle name="Total 2 7 5" xfId="5623"/>
    <cellStyle name="Total 2 7 5 2" xfId="15457"/>
    <cellStyle name="Total 2 7 6" xfId="15442"/>
    <cellStyle name="Total 2 8" xfId="5624"/>
    <cellStyle name="Total 2 8 2" xfId="5625"/>
    <cellStyle name="Total 2 8 2 2" xfId="5626"/>
    <cellStyle name="Total 2 8 2 2 2" xfId="5627"/>
    <cellStyle name="Total 2 8 2 2 2 2" xfId="5628"/>
    <cellStyle name="Total 2 8 2 2 2 2 2" xfId="15462"/>
    <cellStyle name="Total 2 8 2 2 2 3" xfId="15461"/>
    <cellStyle name="Total 2 8 2 2 3" xfId="5629"/>
    <cellStyle name="Total 2 8 2 2 3 2" xfId="15463"/>
    <cellStyle name="Total 2 8 2 2 4" xfId="15460"/>
    <cellStyle name="Total 2 8 2 3" xfId="5630"/>
    <cellStyle name="Total 2 8 2 3 2" xfId="5631"/>
    <cellStyle name="Total 2 8 2 3 2 2" xfId="15465"/>
    <cellStyle name="Total 2 8 2 3 3" xfId="15464"/>
    <cellStyle name="Total 2 8 2 4" xfId="5632"/>
    <cellStyle name="Total 2 8 2 4 2" xfId="15466"/>
    <cellStyle name="Total 2 8 2 5" xfId="15459"/>
    <cellStyle name="Total 2 8 3" xfId="5633"/>
    <cellStyle name="Total 2 8 3 2" xfId="5634"/>
    <cellStyle name="Total 2 8 3 2 2" xfId="5635"/>
    <cellStyle name="Total 2 8 3 2 2 2" xfId="15469"/>
    <cellStyle name="Total 2 8 3 2 3" xfId="15468"/>
    <cellStyle name="Total 2 8 3 3" xfId="5636"/>
    <cellStyle name="Total 2 8 3 3 2" xfId="15470"/>
    <cellStyle name="Total 2 8 3 4" xfId="15467"/>
    <cellStyle name="Total 2 8 4" xfId="5637"/>
    <cellStyle name="Total 2 8 4 2" xfId="5638"/>
    <cellStyle name="Total 2 8 4 2 2" xfId="15472"/>
    <cellStyle name="Total 2 8 4 3" xfId="15471"/>
    <cellStyle name="Total 2 8 5" xfId="5639"/>
    <cellStyle name="Total 2 8 5 2" xfId="15473"/>
    <cellStyle name="Total 2 8 6" xfId="15458"/>
    <cellStyle name="Total 2 9" xfId="5640"/>
    <cellStyle name="Total 2 9 2" xfId="5641"/>
    <cellStyle name="Total 2 9 2 2" xfId="5642"/>
    <cellStyle name="Total 2 9 2 2 2" xfId="5643"/>
    <cellStyle name="Total 2 9 2 2 2 2" xfId="5644"/>
    <cellStyle name="Total 2 9 2 2 2 2 2" xfId="15478"/>
    <cellStyle name="Total 2 9 2 2 2 3" xfId="15477"/>
    <cellStyle name="Total 2 9 2 2 3" xfId="5645"/>
    <cellStyle name="Total 2 9 2 2 3 2" xfId="15479"/>
    <cellStyle name="Total 2 9 2 2 4" xfId="15476"/>
    <cellStyle name="Total 2 9 2 3" xfId="5646"/>
    <cellStyle name="Total 2 9 2 3 2" xfId="5647"/>
    <cellStyle name="Total 2 9 2 3 2 2" xfId="15481"/>
    <cellStyle name="Total 2 9 2 3 3" xfId="15480"/>
    <cellStyle name="Total 2 9 2 4" xfId="5648"/>
    <cellStyle name="Total 2 9 2 4 2" xfId="15482"/>
    <cellStyle name="Total 2 9 2 5" xfId="15475"/>
    <cellStyle name="Total 2 9 3" xfId="5649"/>
    <cellStyle name="Total 2 9 3 2" xfId="5650"/>
    <cellStyle name="Total 2 9 3 2 2" xfId="5651"/>
    <cellStyle name="Total 2 9 3 2 2 2" xfId="15485"/>
    <cellStyle name="Total 2 9 3 2 3" xfId="15484"/>
    <cellStyle name="Total 2 9 3 3" xfId="5652"/>
    <cellStyle name="Total 2 9 3 3 2" xfId="15486"/>
    <cellStyle name="Total 2 9 3 4" xfId="15483"/>
    <cellStyle name="Total 2 9 4" xfId="5653"/>
    <cellStyle name="Total 2 9 4 2" xfId="5654"/>
    <cellStyle name="Total 2 9 4 2 2" xfId="15488"/>
    <cellStyle name="Total 2 9 4 3" xfId="15487"/>
    <cellStyle name="Total 2 9 5" xfId="5655"/>
    <cellStyle name="Total 2 9 5 2" xfId="15489"/>
    <cellStyle name="Total 2 9 6" xfId="15474"/>
    <cellStyle name="Total 20" xfId="5656"/>
    <cellStyle name="Total 20 10" xfId="5657"/>
    <cellStyle name="Total 20 10 2" xfId="5658"/>
    <cellStyle name="Total 20 10 2 2" xfId="5659"/>
    <cellStyle name="Total 20 10 2 2 2" xfId="5660"/>
    <cellStyle name="Total 20 10 2 2 2 2" xfId="15494"/>
    <cellStyle name="Total 20 10 2 2 3" xfId="15493"/>
    <cellStyle name="Total 20 10 2 3" xfId="5661"/>
    <cellStyle name="Total 20 10 2 3 2" xfId="15495"/>
    <cellStyle name="Total 20 10 2 4" xfId="15492"/>
    <cellStyle name="Total 20 10 3" xfId="5662"/>
    <cellStyle name="Total 20 10 3 2" xfId="5663"/>
    <cellStyle name="Total 20 10 3 2 2" xfId="15497"/>
    <cellStyle name="Total 20 10 3 3" xfId="15496"/>
    <cellStyle name="Total 20 10 4" xfId="5664"/>
    <cellStyle name="Total 20 10 4 2" xfId="15498"/>
    <cellStyle name="Total 20 10 5" xfId="15491"/>
    <cellStyle name="Total 20 11" xfId="5665"/>
    <cellStyle name="Total 20 11 2" xfId="5666"/>
    <cellStyle name="Total 20 11 2 2" xfId="5667"/>
    <cellStyle name="Total 20 11 2 2 2" xfId="15501"/>
    <cellStyle name="Total 20 11 2 3" xfId="15500"/>
    <cellStyle name="Total 20 11 3" xfId="5668"/>
    <cellStyle name="Total 20 11 3 2" xfId="15502"/>
    <cellStyle name="Total 20 11 4" xfId="15499"/>
    <cellStyle name="Total 20 12" xfId="5669"/>
    <cellStyle name="Total 20 12 2" xfId="5670"/>
    <cellStyle name="Total 20 12 2 2" xfId="15504"/>
    <cellStyle name="Total 20 12 3" xfId="15503"/>
    <cellStyle name="Total 20 13" xfId="5671"/>
    <cellStyle name="Total 20 13 2" xfId="5672"/>
    <cellStyle name="Total 20 13 2 2" xfId="15506"/>
    <cellStyle name="Total 20 13 3" xfId="15505"/>
    <cellStyle name="Total 20 14" xfId="5673"/>
    <cellStyle name="Total 20 14 2" xfId="15507"/>
    <cellStyle name="Total 20 15" xfId="15490"/>
    <cellStyle name="Total 20 2" xfId="5674"/>
    <cellStyle name="Total 20 2 2" xfId="5675"/>
    <cellStyle name="Total 20 2 2 2" xfId="5676"/>
    <cellStyle name="Total 20 2 2 2 2" xfId="5677"/>
    <cellStyle name="Total 20 2 2 2 2 2" xfId="5678"/>
    <cellStyle name="Total 20 2 2 2 2 2 2" xfId="15512"/>
    <cellStyle name="Total 20 2 2 2 2 3" xfId="15511"/>
    <cellStyle name="Total 20 2 2 2 3" xfId="5679"/>
    <cellStyle name="Total 20 2 2 2 3 2" xfId="15513"/>
    <cellStyle name="Total 20 2 2 2 4" xfId="15510"/>
    <cellStyle name="Total 20 2 2 3" xfId="5680"/>
    <cellStyle name="Total 20 2 2 3 2" xfId="5681"/>
    <cellStyle name="Total 20 2 2 3 2 2" xfId="15515"/>
    <cellStyle name="Total 20 2 2 3 3" xfId="15514"/>
    <cellStyle name="Total 20 2 2 4" xfId="5682"/>
    <cellStyle name="Total 20 2 2 4 2" xfId="15516"/>
    <cellStyle name="Total 20 2 2 5" xfId="15509"/>
    <cellStyle name="Total 20 2 3" xfId="5683"/>
    <cellStyle name="Total 20 2 3 2" xfId="5684"/>
    <cellStyle name="Total 20 2 3 2 2" xfId="5685"/>
    <cellStyle name="Total 20 2 3 2 2 2" xfId="15519"/>
    <cellStyle name="Total 20 2 3 2 3" xfId="15518"/>
    <cellStyle name="Total 20 2 3 3" xfId="5686"/>
    <cellStyle name="Total 20 2 3 3 2" xfId="15520"/>
    <cellStyle name="Total 20 2 3 4" xfId="15517"/>
    <cellStyle name="Total 20 2 4" xfId="5687"/>
    <cellStyle name="Total 20 2 4 2" xfId="5688"/>
    <cellStyle name="Total 20 2 4 2 2" xfId="15522"/>
    <cellStyle name="Total 20 2 4 3" xfId="15521"/>
    <cellStyle name="Total 20 2 5" xfId="5689"/>
    <cellStyle name="Total 20 2 5 2" xfId="5690"/>
    <cellStyle name="Total 20 2 5 2 2" xfId="15524"/>
    <cellStyle name="Total 20 2 5 3" xfId="15523"/>
    <cellStyle name="Total 20 2 6" xfId="5691"/>
    <cellStyle name="Total 20 2 6 2" xfId="15525"/>
    <cellStyle name="Total 20 2 7" xfId="15508"/>
    <cellStyle name="Total 20 3" xfId="5692"/>
    <cellStyle name="Total 20 3 2" xfId="5693"/>
    <cellStyle name="Total 20 3 2 2" xfId="5694"/>
    <cellStyle name="Total 20 3 2 2 2" xfId="5695"/>
    <cellStyle name="Total 20 3 2 2 2 2" xfId="5696"/>
    <cellStyle name="Total 20 3 2 2 2 2 2" xfId="15530"/>
    <cellStyle name="Total 20 3 2 2 2 3" xfId="15529"/>
    <cellStyle name="Total 20 3 2 2 3" xfId="5697"/>
    <cellStyle name="Total 20 3 2 2 3 2" xfId="15531"/>
    <cellStyle name="Total 20 3 2 2 4" xfId="15528"/>
    <cellStyle name="Total 20 3 2 3" xfId="5698"/>
    <cellStyle name="Total 20 3 2 3 2" xfId="5699"/>
    <cellStyle name="Total 20 3 2 3 2 2" xfId="15533"/>
    <cellStyle name="Total 20 3 2 3 3" xfId="15532"/>
    <cellStyle name="Total 20 3 2 4" xfId="5700"/>
    <cellStyle name="Total 20 3 2 4 2" xfId="15534"/>
    <cellStyle name="Total 20 3 2 5" xfId="15527"/>
    <cellStyle name="Total 20 3 3" xfId="5701"/>
    <cellStyle name="Total 20 3 3 2" xfId="5702"/>
    <cellStyle name="Total 20 3 3 2 2" xfId="5703"/>
    <cellStyle name="Total 20 3 3 2 2 2" xfId="15537"/>
    <cellStyle name="Total 20 3 3 2 3" xfId="15536"/>
    <cellStyle name="Total 20 3 3 3" xfId="5704"/>
    <cellStyle name="Total 20 3 3 3 2" xfId="15538"/>
    <cellStyle name="Total 20 3 3 4" xfId="15535"/>
    <cellStyle name="Total 20 3 4" xfId="5705"/>
    <cellStyle name="Total 20 3 4 2" xfId="5706"/>
    <cellStyle name="Total 20 3 4 2 2" xfId="15540"/>
    <cellStyle name="Total 20 3 4 3" xfId="15539"/>
    <cellStyle name="Total 20 3 5" xfId="5707"/>
    <cellStyle name="Total 20 3 5 2" xfId="15541"/>
    <cellStyle name="Total 20 3 6" xfId="15526"/>
    <cellStyle name="Total 20 4" xfId="5708"/>
    <cellStyle name="Total 20 4 2" xfId="5709"/>
    <cellStyle name="Total 20 4 2 2" xfId="5710"/>
    <cellStyle name="Total 20 4 2 2 2" xfId="5711"/>
    <cellStyle name="Total 20 4 2 2 2 2" xfId="5712"/>
    <cellStyle name="Total 20 4 2 2 2 2 2" xfId="15546"/>
    <cellStyle name="Total 20 4 2 2 2 3" xfId="15545"/>
    <cellStyle name="Total 20 4 2 2 3" xfId="5713"/>
    <cellStyle name="Total 20 4 2 2 3 2" xfId="15547"/>
    <cellStyle name="Total 20 4 2 2 4" xfId="15544"/>
    <cellStyle name="Total 20 4 2 3" xfId="5714"/>
    <cellStyle name="Total 20 4 2 3 2" xfId="5715"/>
    <cellStyle name="Total 20 4 2 3 2 2" xfId="15549"/>
    <cellStyle name="Total 20 4 2 3 3" xfId="15548"/>
    <cellStyle name="Total 20 4 2 4" xfId="5716"/>
    <cellStyle name="Total 20 4 2 4 2" xfId="15550"/>
    <cellStyle name="Total 20 4 2 5" xfId="15543"/>
    <cellStyle name="Total 20 4 3" xfId="5717"/>
    <cellStyle name="Total 20 4 3 2" xfId="5718"/>
    <cellStyle name="Total 20 4 3 2 2" xfId="5719"/>
    <cellStyle name="Total 20 4 3 2 2 2" xfId="15553"/>
    <cellStyle name="Total 20 4 3 2 3" xfId="15552"/>
    <cellStyle name="Total 20 4 3 3" xfId="5720"/>
    <cellStyle name="Total 20 4 3 3 2" xfId="15554"/>
    <cellStyle name="Total 20 4 3 4" xfId="15551"/>
    <cellStyle name="Total 20 4 4" xfId="5721"/>
    <cellStyle name="Total 20 4 4 2" xfId="5722"/>
    <cellStyle name="Total 20 4 4 2 2" xfId="15556"/>
    <cellStyle name="Total 20 4 4 3" xfId="15555"/>
    <cellStyle name="Total 20 4 5" xfId="5723"/>
    <cellStyle name="Total 20 4 5 2" xfId="15557"/>
    <cellStyle name="Total 20 4 6" xfId="15542"/>
    <cellStyle name="Total 20 5" xfId="5724"/>
    <cellStyle name="Total 20 5 2" xfId="5725"/>
    <cellStyle name="Total 20 5 2 2" xfId="5726"/>
    <cellStyle name="Total 20 5 2 2 2" xfId="5727"/>
    <cellStyle name="Total 20 5 2 2 2 2" xfId="5728"/>
    <cellStyle name="Total 20 5 2 2 2 2 2" xfId="15562"/>
    <cellStyle name="Total 20 5 2 2 2 3" xfId="15561"/>
    <cellStyle name="Total 20 5 2 2 3" xfId="5729"/>
    <cellStyle name="Total 20 5 2 2 3 2" xfId="15563"/>
    <cellStyle name="Total 20 5 2 2 4" xfId="15560"/>
    <cellStyle name="Total 20 5 2 3" xfId="5730"/>
    <cellStyle name="Total 20 5 2 3 2" xfId="5731"/>
    <cellStyle name="Total 20 5 2 3 2 2" xfId="15565"/>
    <cellStyle name="Total 20 5 2 3 3" xfId="15564"/>
    <cellStyle name="Total 20 5 2 4" xfId="5732"/>
    <cellStyle name="Total 20 5 2 4 2" xfId="15566"/>
    <cellStyle name="Total 20 5 2 5" xfId="15559"/>
    <cellStyle name="Total 20 5 3" xfId="5733"/>
    <cellStyle name="Total 20 5 3 2" xfId="5734"/>
    <cellStyle name="Total 20 5 3 2 2" xfId="5735"/>
    <cellStyle name="Total 20 5 3 2 2 2" xfId="15569"/>
    <cellStyle name="Total 20 5 3 2 3" xfId="15568"/>
    <cellStyle name="Total 20 5 3 3" xfId="5736"/>
    <cellStyle name="Total 20 5 3 3 2" xfId="15570"/>
    <cellStyle name="Total 20 5 3 4" xfId="15567"/>
    <cellStyle name="Total 20 5 4" xfId="5737"/>
    <cellStyle name="Total 20 5 4 2" xfId="5738"/>
    <cellStyle name="Total 20 5 4 2 2" xfId="15572"/>
    <cellStyle name="Total 20 5 4 3" xfId="15571"/>
    <cellStyle name="Total 20 5 5" xfId="5739"/>
    <cellStyle name="Total 20 5 5 2" xfId="15573"/>
    <cellStyle name="Total 20 5 6" xfId="15558"/>
    <cellStyle name="Total 20 6" xfId="5740"/>
    <cellStyle name="Total 20 6 2" xfId="5741"/>
    <cellStyle name="Total 20 6 2 2" xfId="5742"/>
    <cellStyle name="Total 20 6 2 2 2" xfId="5743"/>
    <cellStyle name="Total 20 6 2 2 2 2" xfId="5744"/>
    <cellStyle name="Total 20 6 2 2 2 2 2" xfId="15578"/>
    <cellStyle name="Total 20 6 2 2 2 3" xfId="15577"/>
    <cellStyle name="Total 20 6 2 2 3" xfId="5745"/>
    <cellStyle name="Total 20 6 2 2 3 2" xfId="15579"/>
    <cellStyle name="Total 20 6 2 2 4" xfId="15576"/>
    <cellStyle name="Total 20 6 2 3" xfId="5746"/>
    <cellStyle name="Total 20 6 2 3 2" xfId="5747"/>
    <cellStyle name="Total 20 6 2 3 2 2" xfId="15581"/>
    <cellStyle name="Total 20 6 2 3 3" xfId="15580"/>
    <cellStyle name="Total 20 6 2 4" xfId="5748"/>
    <cellStyle name="Total 20 6 2 4 2" xfId="15582"/>
    <cellStyle name="Total 20 6 2 5" xfId="15575"/>
    <cellStyle name="Total 20 6 3" xfId="5749"/>
    <cellStyle name="Total 20 6 3 2" xfId="5750"/>
    <cellStyle name="Total 20 6 3 2 2" xfId="5751"/>
    <cellStyle name="Total 20 6 3 2 2 2" xfId="15585"/>
    <cellStyle name="Total 20 6 3 2 3" xfId="15584"/>
    <cellStyle name="Total 20 6 3 3" xfId="5752"/>
    <cellStyle name="Total 20 6 3 3 2" xfId="15586"/>
    <cellStyle name="Total 20 6 3 4" xfId="15583"/>
    <cellStyle name="Total 20 6 4" xfId="5753"/>
    <cellStyle name="Total 20 6 4 2" xfId="5754"/>
    <cellStyle name="Total 20 6 4 2 2" xfId="15588"/>
    <cellStyle name="Total 20 6 4 3" xfId="15587"/>
    <cellStyle name="Total 20 6 5" xfId="5755"/>
    <cellStyle name="Total 20 6 5 2" xfId="15589"/>
    <cellStyle name="Total 20 6 6" xfId="15574"/>
    <cellStyle name="Total 20 7" xfId="5756"/>
    <cellStyle name="Total 20 7 2" xfId="5757"/>
    <cellStyle name="Total 20 7 2 2" xfId="5758"/>
    <cellStyle name="Total 20 7 2 2 2" xfId="5759"/>
    <cellStyle name="Total 20 7 2 2 2 2" xfId="5760"/>
    <cellStyle name="Total 20 7 2 2 2 2 2" xfId="15594"/>
    <cellStyle name="Total 20 7 2 2 2 3" xfId="15593"/>
    <cellStyle name="Total 20 7 2 2 3" xfId="5761"/>
    <cellStyle name="Total 20 7 2 2 3 2" xfId="15595"/>
    <cellStyle name="Total 20 7 2 2 4" xfId="15592"/>
    <cellStyle name="Total 20 7 2 3" xfId="5762"/>
    <cellStyle name="Total 20 7 2 3 2" xfId="5763"/>
    <cellStyle name="Total 20 7 2 3 2 2" xfId="15597"/>
    <cellStyle name="Total 20 7 2 3 3" xfId="15596"/>
    <cellStyle name="Total 20 7 2 4" xfId="5764"/>
    <cellStyle name="Total 20 7 2 4 2" xfId="15598"/>
    <cellStyle name="Total 20 7 2 5" xfId="15591"/>
    <cellStyle name="Total 20 7 3" xfId="5765"/>
    <cellStyle name="Total 20 7 3 2" xfId="5766"/>
    <cellStyle name="Total 20 7 3 2 2" xfId="5767"/>
    <cellStyle name="Total 20 7 3 2 2 2" xfId="15601"/>
    <cellStyle name="Total 20 7 3 2 3" xfId="15600"/>
    <cellStyle name="Total 20 7 3 3" xfId="5768"/>
    <cellStyle name="Total 20 7 3 3 2" xfId="15602"/>
    <cellStyle name="Total 20 7 3 4" xfId="15599"/>
    <cellStyle name="Total 20 7 4" xfId="5769"/>
    <cellStyle name="Total 20 7 4 2" xfId="5770"/>
    <cellStyle name="Total 20 7 4 2 2" xfId="15604"/>
    <cellStyle name="Total 20 7 4 3" xfId="15603"/>
    <cellStyle name="Total 20 7 5" xfId="5771"/>
    <cellStyle name="Total 20 7 5 2" xfId="15605"/>
    <cellStyle name="Total 20 7 6" xfId="15590"/>
    <cellStyle name="Total 20 8" xfId="5772"/>
    <cellStyle name="Total 20 8 2" xfId="5773"/>
    <cellStyle name="Total 20 8 2 2" xfId="5774"/>
    <cellStyle name="Total 20 8 2 2 2" xfId="5775"/>
    <cellStyle name="Total 20 8 2 2 2 2" xfId="5776"/>
    <cellStyle name="Total 20 8 2 2 2 2 2" xfId="15610"/>
    <cellStyle name="Total 20 8 2 2 2 3" xfId="15609"/>
    <cellStyle name="Total 20 8 2 2 3" xfId="5777"/>
    <cellStyle name="Total 20 8 2 2 3 2" xfId="15611"/>
    <cellStyle name="Total 20 8 2 2 4" xfId="15608"/>
    <cellStyle name="Total 20 8 2 3" xfId="5778"/>
    <cellStyle name="Total 20 8 2 3 2" xfId="5779"/>
    <cellStyle name="Total 20 8 2 3 2 2" xfId="15613"/>
    <cellStyle name="Total 20 8 2 3 3" xfId="15612"/>
    <cellStyle name="Total 20 8 2 4" xfId="5780"/>
    <cellStyle name="Total 20 8 2 4 2" xfId="15614"/>
    <cellStyle name="Total 20 8 2 5" xfId="15607"/>
    <cellStyle name="Total 20 8 3" xfId="5781"/>
    <cellStyle name="Total 20 8 3 2" xfId="5782"/>
    <cellStyle name="Total 20 8 3 2 2" xfId="5783"/>
    <cellStyle name="Total 20 8 3 2 2 2" xfId="15617"/>
    <cellStyle name="Total 20 8 3 2 3" xfId="15616"/>
    <cellStyle name="Total 20 8 3 3" xfId="5784"/>
    <cellStyle name="Total 20 8 3 3 2" xfId="15618"/>
    <cellStyle name="Total 20 8 3 4" xfId="15615"/>
    <cellStyle name="Total 20 8 4" xfId="5785"/>
    <cellStyle name="Total 20 8 4 2" xfId="5786"/>
    <cellStyle name="Total 20 8 4 2 2" xfId="15620"/>
    <cellStyle name="Total 20 8 4 3" xfId="15619"/>
    <cellStyle name="Total 20 8 5" xfId="5787"/>
    <cellStyle name="Total 20 8 5 2" xfId="15621"/>
    <cellStyle name="Total 20 8 6" xfId="15606"/>
    <cellStyle name="Total 20 9" xfId="5788"/>
    <cellStyle name="Total 20 9 2" xfId="5789"/>
    <cellStyle name="Total 20 9 2 2" xfId="5790"/>
    <cellStyle name="Total 20 9 2 2 2" xfId="5791"/>
    <cellStyle name="Total 20 9 2 2 2 2" xfId="5792"/>
    <cellStyle name="Total 20 9 2 2 2 2 2" xfId="15626"/>
    <cellStyle name="Total 20 9 2 2 2 3" xfId="15625"/>
    <cellStyle name="Total 20 9 2 2 3" xfId="5793"/>
    <cellStyle name="Total 20 9 2 2 3 2" xfId="15627"/>
    <cellStyle name="Total 20 9 2 2 4" xfId="15624"/>
    <cellStyle name="Total 20 9 2 3" xfId="5794"/>
    <cellStyle name="Total 20 9 2 3 2" xfId="5795"/>
    <cellStyle name="Total 20 9 2 3 2 2" xfId="15629"/>
    <cellStyle name="Total 20 9 2 3 3" xfId="15628"/>
    <cellStyle name="Total 20 9 2 4" xfId="5796"/>
    <cellStyle name="Total 20 9 2 4 2" xfId="15630"/>
    <cellStyle name="Total 20 9 2 5" xfId="15623"/>
    <cellStyle name="Total 20 9 3" xfId="5797"/>
    <cellStyle name="Total 20 9 3 2" xfId="5798"/>
    <cellStyle name="Total 20 9 3 2 2" xfId="5799"/>
    <cellStyle name="Total 20 9 3 2 2 2" xfId="15633"/>
    <cellStyle name="Total 20 9 3 2 3" xfId="15632"/>
    <cellStyle name="Total 20 9 3 3" xfId="5800"/>
    <cellStyle name="Total 20 9 3 3 2" xfId="15634"/>
    <cellStyle name="Total 20 9 3 4" xfId="15631"/>
    <cellStyle name="Total 20 9 4" xfId="5801"/>
    <cellStyle name="Total 20 9 4 2" xfId="5802"/>
    <cellStyle name="Total 20 9 4 2 2" xfId="15636"/>
    <cellStyle name="Total 20 9 4 3" xfId="15635"/>
    <cellStyle name="Total 20 9 5" xfId="5803"/>
    <cellStyle name="Total 20 9 5 2" xfId="15637"/>
    <cellStyle name="Total 20 9 6" xfId="15622"/>
    <cellStyle name="Total 21" xfId="5804"/>
    <cellStyle name="Total 21 10" xfId="5805"/>
    <cellStyle name="Total 21 10 2" xfId="5806"/>
    <cellStyle name="Total 21 10 2 2" xfId="5807"/>
    <cellStyle name="Total 21 10 2 2 2" xfId="5808"/>
    <cellStyle name="Total 21 10 2 2 2 2" xfId="15642"/>
    <cellStyle name="Total 21 10 2 2 3" xfId="15641"/>
    <cellStyle name="Total 21 10 2 3" xfId="5809"/>
    <cellStyle name="Total 21 10 2 3 2" xfId="15643"/>
    <cellStyle name="Total 21 10 2 4" xfId="15640"/>
    <cellStyle name="Total 21 10 3" xfId="5810"/>
    <cellStyle name="Total 21 10 3 2" xfId="5811"/>
    <cellStyle name="Total 21 10 3 2 2" xfId="15645"/>
    <cellStyle name="Total 21 10 3 3" xfId="15644"/>
    <cellStyle name="Total 21 10 4" xfId="5812"/>
    <cellStyle name="Total 21 10 4 2" xfId="15646"/>
    <cellStyle name="Total 21 10 5" xfId="15639"/>
    <cellStyle name="Total 21 11" xfId="5813"/>
    <cellStyle name="Total 21 11 2" xfId="5814"/>
    <cellStyle name="Total 21 11 2 2" xfId="5815"/>
    <cellStyle name="Total 21 11 2 2 2" xfId="15649"/>
    <cellStyle name="Total 21 11 2 3" xfId="15648"/>
    <cellStyle name="Total 21 11 3" xfId="5816"/>
    <cellStyle name="Total 21 11 3 2" xfId="15650"/>
    <cellStyle name="Total 21 11 4" xfId="15647"/>
    <cellStyle name="Total 21 12" xfId="5817"/>
    <cellStyle name="Total 21 12 2" xfId="5818"/>
    <cellStyle name="Total 21 12 2 2" xfId="15652"/>
    <cellStyle name="Total 21 12 3" xfId="15651"/>
    <cellStyle name="Total 21 13" xfId="5819"/>
    <cellStyle name="Total 21 13 2" xfId="5820"/>
    <cellStyle name="Total 21 13 2 2" xfId="15654"/>
    <cellStyle name="Total 21 13 3" xfId="15653"/>
    <cellStyle name="Total 21 14" xfId="5821"/>
    <cellStyle name="Total 21 14 2" xfId="15655"/>
    <cellStyle name="Total 21 15" xfId="15638"/>
    <cellStyle name="Total 21 2" xfId="5822"/>
    <cellStyle name="Total 21 2 2" xfId="5823"/>
    <cellStyle name="Total 21 2 2 2" xfId="5824"/>
    <cellStyle name="Total 21 2 2 2 2" xfId="5825"/>
    <cellStyle name="Total 21 2 2 2 2 2" xfId="5826"/>
    <cellStyle name="Total 21 2 2 2 2 2 2" xfId="15660"/>
    <cellStyle name="Total 21 2 2 2 2 3" xfId="15659"/>
    <cellStyle name="Total 21 2 2 2 3" xfId="5827"/>
    <cellStyle name="Total 21 2 2 2 3 2" xfId="15661"/>
    <cellStyle name="Total 21 2 2 2 4" xfId="15658"/>
    <cellStyle name="Total 21 2 2 3" xfId="5828"/>
    <cellStyle name="Total 21 2 2 3 2" xfId="5829"/>
    <cellStyle name="Total 21 2 2 3 2 2" xfId="15663"/>
    <cellStyle name="Total 21 2 2 3 3" xfId="15662"/>
    <cellStyle name="Total 21 2 2 4" xfId="5830"/>
    <cellStyle name="Total 21 2 2 4 2" xfId="15664"/>
    <cellStyle name="Total 21 2 2 5" xfId="15657"/>
    <cellStyle name="Total 21 2 3" xfId="5831"/>
    <cellStyle name="Total 21 2 3 2" xfId="5832"/>
    <cellStyle name="Total 21 2 3 2 2" xfId="5833"/>
    <cellStyle name="Total 21 2 3 2 2 2" xfId="15667"/>
    <cellStyle name="Total 21 2 3 2 3" xfId="15666"/>
    <cellStyle name="Total 21 2 3 3" xfId="5834"/>
    <cellStyle name="Total 21 2 3 3 2" xfId="15668"/>
    <cellStyle name="Total 21 2 3 4" xfId="15665"/>
    <cellStyle name="Total 21 2 4" xfId="5835"/>
    <cellStyle name="Total 21 2 4 2" xfId="5836"/>
    <cellStyle name="Total 21 2 4 2 2" xfId="15670"/>
    <cellStyle name="Total 21 2 4 3" xfId="15669"/>
    <cellStyle name="Total 21 2 5" xfId="5837"/>
    <cellStyle name="Total 21 2 5 2" xfId="5838"/>
    <cellStyle name="Total 21 2 5 2 2" xfId="15672"/>
    <cellStyle name="Total 21 2 5 3" xfId="15671"/>
    <cellStyle name="Total 21 2 6" xfId="5839"/>
    <cellStyle name="Total 21 2 6 2" xfId="15673"/>
    <cellStyle name="Total 21 2 7" xfId="15656"/>
    <cellStyle name="Total 21 3" xfId="5840"/>
    <cellStyle name="Total 21 3 2" xfId="5841"/>
    <cellStyle name="Total 21 3 2 2" xfId="5842"/>
    <cellStyle name="Total 21 3 2 2 2" xfId="5843"/>
    <cellStyle name="Total 21 3 2 2 2 2" xfId="5844"/>
    <cellStyle name="Total 21 3 2 2 2 2 2" xfId="15678"/>
    <cellStyle name="Total 21 3 2 2 2 3" xfId="15677"/>
    <cellStyle name="Total 21 3 2 2 3" xfId="5845"/>
    <cellStyle name="Total 21 3 2 2 3 2" xfId="15679"/>
    <cellStyle name="Total 21 3 2 2 4" xfId="15676"/>
    <cellStyle name="Total 21 3 2 3" xfId="5846"/>
    <cellStyle name="Total 21 3 2 3 2" xfId="5847"/>
    <cellStyle name="Total 21 3 2 3 2 2" xfId="15681"/>
    <cellStyle name="Total 21 3 2 3 3" xfId="15680"/>
    <cellStyle name="Total 21 3 2 4" xfId="5848"/>
    <cellStyle name="Total 21 3 2 4 2" xfId="15682"/>
    <cellStyle name="Total 21 3 2 5" xfId="15675"/>
    <cellStyle name="Total 21 3 3" xfId="5849"/>
    <cellStyle name="Total 21 3 3 2" xfId="5850"/>
    <cellStyle name="Total 21 3 3 2 2" xfId="5851"/>
    <cellStyle name="Total 21 3 3 2 2 2" xfId="15685"/>
    <cellStyle name="Total 21 3 3 2 3" xfId="15684"/>
    <cellStyle name="Total 21 3 3 3" xfId="5852"/>
    <cellStyle name="Total 21 3 3 3 2" xfId="15686"/>
    <cellStyle name="Total 21 3 3 4" xfId="15683"/>
    <cellStyle name="Total 21 3 4" xfId="5853"/>
    <cellStyle name="Total 21 3 4 2" xfId="5854"/>
    <cellStyle name="Total 21 3 4 2 2" xfId="15688"/>
    <cellStyle name="Total 21 3 4 3" xfId="15687"/>
    <cellStyle name="Total 21 3 5" xfId="5855"/>
    <cellStyle name="Total 21 3 5 2" xfId="15689"/>
    <cellStyle name="Total 21 3 6" xfId="15674"/>
    <cellStyle name="Total 21 4" xfId="5856"/>
    <cellStyle name="Total 21 4 2" xfId="5857"/>
    <cellStyle name="Total 21 4 2 2" xfId="5858"/>
    <cellStyle name="Total 21 4 2 2 2" xfId="5859"/>
    <cellStyle name="Total 21 4 2 2 2 2" xfId="5860"/>
    <cellStyle name="Total 21 4 2 2 2 2 2" xfId="15694"/>
    <cellStyle name="Total 21 4 2 2 2 3" xfId="15693"/>
    <cellStyle name="Total 21 4 2 2 3" xfId="5861"/>
    <cellStyle name="Total 21 4 2 2 3 2" xfId="15695"/>
    <cellStyle name="Total 21 4 2 2 4" xfId="15692"/>
    <cellStyle name="Total 21 4 2 3" xfId="5862"/>
    <cellStyle name="Total 21 4 2 3 2" xfId="5863"/>
    <cellStyle name="Total 21 4 2 3 2 2" xfId="15697"/>
    <cellStyle name="Total 21 4 2 3 3" xfId="15696"/>
    <cellStyle name="Total 21 4 2 4" xfId="5864"/>
    <cellStyle name="Total 21 4 2 4 2" xfId="15698"/>
    <cellStyle name="Total 21 4 2 5" xfId="15691"/>
    <cellStyle name="Total 21 4 3" xfId="5865"/>
    <cellStyle name="Total 21 4 3 2" xfId="5866"/>
    <cellStyle name="Total 21 4 3 2 2" xfId="5867"/>
    <cellStyle name="Total 21 4 3 2 2 2" xfId="15701"/>
    <cellStyle name="Total 21 4 3 2 3" xfId="15700"/>
    <cellStyle name="Total 21 4 3 3" xfId="5868"/>
    <cellStyle name="Total 21 4 3 3 2" xfId="15702"/>
    <cellStyle name="Total 21 4 3 4" xfId="15699"/>
    <cellStyle name="Total 21 4 4" xfId="5869"/>
    <cellStyle name="Total 21 4 4 2" xfId="5870"/>
    <cellStyle name="Total 21 4 4 2 2" xfId="15704"/>
    <cellStyle name="Total 21 4 4 3" xfId="15703"/>
    <cellStyle name="Total 21 4 5" xfId="5871"/>
    <cellStyle name="Total 21 4 5 2" xfId="15705"/>
    <cellStyle name="Total 21 4 6" xfId="15690"/>
    <cellStyle name="Total 21 5" xfId="5872"/>
    <cellStyle name="Total 21 5 2" xfId="5873"/>
    <cellStyle name="Total 21 5 2 2" xfId="5874"/>
    <cellStyle name="Total 21 5 2 2 2" xfId="5875"/>
    <cellStyle name="Total 21 5 2 2 2 2" xfId="5876"/>
    <cellStyle name="Total 21 5 2 2 2 2 2" xfId="15710"/>
    <cellStyle name="Total 21 5 2 2 2 3" xfId="15709"/>
    <cellStyle name="Total 21 5 2 2 3" xfId="5877"/>
    <cellStyle name="Total 21 5 2 2 3 2" xfId="15711"/>
    <cellStyle name="Total 21 5 2 2 4" xfId="15708"/>
    <cellStyle name="Total 21 5 2 3" xfId="5878"/>
    <cellStyle name="Total 21 5 2 3 2" xfId="5879"/>
    <cellStyle name="Total 21 5 2 3 2 2" xfId="15713"/>
    <cellStyle name="Total 21 5 2 3 3" xfId="15712"/>
    <cellStyle name="Total 21 5 2 4" xfId="5880"/>
    <cellStyle name="Total 21 5 2 4 2" xfId="15714"/>
    <cellStyle name="Total 21 5 2 5" xfId="15707"/>
    <cellStyle name="Total 21 5 3" xfId="5881"/>
    <cellStyle name="Total 21 5 3 2" xfId="5882"/>
    <cellStyle name="Total 21 5 3 2 2" xfId="5883"/>
    <cellStyle name="Total 21 5 3 2 2 2" xfId="15717"/>
    <cellStyle name="Total 21 5 3 2 3" xfId="15716"/>
    <cellStyle name="Total 21 5 3 3" xfId="5884"/>
    <cellStyle name="Total 21 5 3 3 2" xfId="15718"/>
    <cellStyle name="Total 21 5 3 4" xfId="15715"/>
    <cellStyle name="Total 21 5 4" xfId="5885"/>
    <cellStyle name="Total 21 5 4 2" xfId="5886"/>
    <cellStyle name="Total 21 5 4 2 2" xfId="15720"/>
    <cellStyle name="Total 21 5 4 3" xfId="15719"/>
    <cellStyle name="Total 21 5 5" xfId="5887"/>
    <cellStyle name="Total 21 5 5 2" xfId="15721"/>
    <cellStyle name="Total 21 5 6" xfId="15706"/>
    <cellStyle name="Total 21 6" xfId="5888"/>
    <cellStyle name="Total 21 6 2" xfId="5889"/>
    <cellStyle name="Total 21 6 2 2" xfId="5890"/>
    <cellStyle name="Total 21 6 2 2 2" xfId="5891"/>
    <cellStyle name="Total 21 6 2 2 2 2" xfId="5892"/>
    <cellStyle name="Total 21 6 2 2 2 2 2" xfId="15726"/>
    <cellStyle name="Total 21 6 2 2 2 3" xfId="15725"/>
    <cellStyle name="Total 21 6 2 2 3" xfId="5893"/>
    <cellStyle name="Total 21 6 2 2 3 2" xfId="15727"/>
    <cellStyle name="Total 21 6 2 2 4" xfId="15724"/>
    <cellStyle name="Total 21 6 2 3" xfId="5894"/>
    <cellStyle name="Total 21 6 2 3 2" xfId="5895"/>
    <cellStyle name="Total 21 6 2 3 2 2" xfId="15729"/>
    <cellStyle name="Total 21 6 2 3 3" xfId="15728"/>
    <cellStyle name="Total 21 6 2 4" xfId="5896"/>
    <cellStyle name="Total 21 6 2 4 2" xfId="15730"/>
    <cellStyle name="Total 21 6 2 5" xfId="15723"/>
    <cellStyle name="Total 21 6 3" xfId="5897"/>
    <cellStyle name="Total 21 6 3 2" xfId="5898"/>
    <cellStyle name="Total 21 6 3 2 2" xfId="5899"/>
    <cellStyle name="Total 21 6 3 2 2 2" xfId="15733"/>
    <cellStyle name="Total 21 6 3 2 3" xfId="15732"/>
    <cellStyle name="Total 21 6 3 3" xfId="5900"/>
    <cellStyle name="Total 21 6 3 3 2" xfId="15734"/>
    <cellStyle name="Total 21 6 3 4" xfId="15731"/>
    <cellStyle name="Total 21 6 4" xfId="5901"/>
    <cellStyle name="Total 21 6 4 2" xfId="5902"/>
    <cellStyle name="Total 21 6 4 2 2" xfId="15736"/>
    <cellStyle name="Total 21 6 4 3" xfId="15735"/>
    <cellStyle name="Total 21 6 5" xfId="5903"/>
    <cellStyle name="Total 21 6 5 2" xfId="15737"/>
    <cellStyle name="Total 21 6 6" xfId="15722"/>
    <cellStyle name="Total 21 7" xfId="5904"/>
    <cellStyle name="Total 21 7 2" xfId="5905"/>
    <cellStyle name="Total 21 7 2 2" xfId="5906"/>
    <cellStyle name="Total 21 7 2 2 2" xfId="5907"/>
    <cellStyle name="Total 21 7 2 2 2 2" xfId="5908"/>
    <cellStyle name="Total 21 7 2 2 2 2 2" xfId="15742"/>
    <cellStyle name="Total 21 7 2 2 2 3" xfId="15741"/>
    <cellStyle name="Total 21 7 2 2 3" xfId="5909"/>
    <cellStyle name="Total 21 7 2 2 3 2" xfId="15743"/>
    <cellStyle name="Total 21 7 2 2 4" xfId="15740"/>
    <cellStyle name="Total 21 7 2 3" xfId="5910"/>
    <cellStyle name="Total 21 7 2 3 2" xfId="5911"/>
    <cellStyle name="Total 21 7 2 3 2 2" xfId="15745"/>
    <cellStyle name="Total 21 7 2 3 3" xfId="15744"/>
    <cellStyle name="Total 21 7 2 4" xfId="5912"/>
    <cellStyle name="Total 21 7 2 4 2" xfId="15746"/>
    <cellStyle name="Total 21 7 2 5" xfId="15739"/>
    <cellStyle name="Total 21 7 3" xfId="5913"/>
    <cellStyle name="Total 21 7 3 2" xfId="5914"/>
    <cellStyle name="Total 21 7 3 2 2" xfId="5915"/>
    <cellStyle name="Total 21 7 3 2 2 2" xfId="15749"/>
    <cellStyle name="Total 21 7 3 2 3" xfId="15748"/>
    <cellStyle name="Total 21 7 3 3" xfId="5916"/>
    <cellStyle name="Total 21 7 3 3 2" xfId="15750"/>
    <cellStyle name="Total 21 7 3 4" xfId="15747"/>
    <cellStyle name="Total 21 7 4" xfId="5917"/>
    <cellStyle name="Total 21 7 4 2" xfId="5918"/>
    <cellStyle name="Total 21 7 4 2 2" xfId="15752"/>
    <cellStyle name="Total 21 7 4 3" xfId="15751"/>
    <cellStyle name="Total 21 7 5" xfId="5919"/>
    <cellStyle name="Total 21 7 5 2" xfId="15753"/>
    <cellStyle name="Total 21 7 6" xfId="15738"/>
    <cellStyle name="Total 21 8" xfId="5920"/>
    <cellStyle name="Total 21 8 2" xfId="5921"/>
    <cellStyle name="Total 21 8 2 2" xfId="5922"/>
    <cellStyle name="Total 21 8 2 2 2" xfId="5923"/>
    <cellStyle name="Total 21 8 2 2 2 2" xfId="5924"/>
    <cellStyle name="Total 21 8 2 2 2 2 2" xfId="15758"/>
    <cellStyle name="Total 21 8 2 2 2 3" xfId="15757"/>
    <cellStyle name="Total 21 8 2 2 3" xfId="5925"/>
    <cellStyle name="Total 21 8 2 2 3 2" xfId="15759"/>
    <cellStyle name="Total 21 8 2 2 4" xfId="15756"/>
    <cellStyle name="Total 21 8 2 3" xfId="5926"/>
    <cellStyle name="Total 21 8 2 3 2" xfId="5927"/>
    <cellStyle name="Total 21 8 2 3 2 2" xfId="15761"/>
    <cellStyle name="Total 21 8 2 3 3" xfId="15760"/>
    <cellStyle name="Total 21 8 2 4" xfId="5928"/>
    <cellStyle name="Total 21 8 2 4 2" xfId="15762"/>
    <cellStyle name="Total 21 8 2 5" xfId="15755"/>
    <cellStyle name="Total 21 8 3" xfId="5929"/>
    <cellStyle name="Total 21 8 3 2" xfId="5930"/>
    <cellStyle name="Total 21 8 3 2 2" xfId="5931"/>
    <cellStyle name="Total 21 8 3 2 2 2" xfId="15765"/>
    <cellStyle name="Total 21 8 3 2 3" xfId="15764"/>
    <cellStyle name="Total 21 8 3 3" xfId="5932"/>
    <cellStyle name="Total 21 8 3 3 2" xfId="15766"/>
    <cellStyle name="Total 21 8 3 4" xfId="15763"/>
    <cellStyle name="Total 21 8 4" xfId="5933"/>
    <cellStyle name="Total 21 8 4 2" xfId="5934"/>
    <cellStyle name="Total 21 8 4 2 2" xfId="15768"/>
    <cellStyle name="Total 21 8 4 3" xfId="15767"/>
    <cellStyle name="Total 21 8 5" xfId="5935"/>
    <cellStyle name="Total 21 8 5 2" xfId="15769"/>
    <cellStyle name="Total 21 8 6" xfId="15754"/>
    <cellStyle name="Total 21 9" xfId="5936"/>
    <cellStyle name="Total 21 9 2" xfId="5937"/>
    <cellStyle name="Total 21 9 2 2" xfId="5938"/>
    <cellStyle name="Total 21 9 2 2 2" xfId="5939"/>
    <cellStyle name="Total 21 9 2 2 2 2" xfId="5940"/>
    <cellStyle name="Total 21 9 2 2 2 2 2" xfId="15774"/>
    <cellStyle name="Total 21 9 2 2 2 3" xfId="15773"/>
    <cellStyle name="Total 21 9 2 2 3" xfId="5941"/>
    <cellStyle name="Total 21 9 2 2 3 2" xfId="15775"/>
    <cellStyle name="Total 21 9 2 2 4" xfId="15772"/>
    <cellStyle name="Total 21 9 2 3" xfId="5942"/>
    <cellStyle name="Total 21 9 2 3 2" xfId="5943"/>
    <cellStyle name="Total 21 9 2 3 2 2" xfId="15777"/>
    <cellStyle name="Total 21 9 2 3 3" xfId="15776"/>
    <cellStyle name="Total 21 9 2 4" xfId="5944"/>
    <cellStyle name="Total 21 9 2 4 2" xfId="15778"/>
    <cellStyle name="Total 21 9 2 5" xfId="15771"/>
    <cellStyle name="Total 21 9 3" xfId="5945"/>
    <cellStyle name="Total 21 9 3 2" xfId="5946"/>
    <cellStyle name="Total 21 9 3 2 2" xfId="5947"/>
    <cellStyle name="Total 21 9 3 2 2 2" xfId="15781"/>
    <cellStyle name="Total 21 9 3 2 3" xfId="15780"/>
    <cellStyle name="Total 21 9 3 3" xfId="5948"/>
    <cellStyle name="Total 21 9 3 3 2" xfId="15782"/>
    <cellStyle name="Total 21 9 3 4" xfId="15779"/>
    <cellStyle name="Total 21 9 4" xfId="5949"/>
    <cellStyle name="Total 21 9 4 2" xfId="5950"/>
    <cellStyle name="Total 21 9 4 2 2" xfId="15784"/>
    <cellStyle name="Total 21 9 4 3" xfId="15783"/>
    <cellStyle name="Total 21 9 5" xfId="5951"/>
    <cellStyle name="Total 21 9 5 2" xfId="15785"/>
    <cellStyle name="Total 21 9 6" xfId="15770"/>
    <cellStyle name="Total 22" xfId="5952"/>
    <cellStyle name="Total 22 10" xfId="5953"/>
    <cellStyle name="Total 22 10 2" xfId="5954"/>
    <cellStyle name="Total 22 10 2 2" xfId="5955"/>
    <cellStyle name="Total 22 10 2 2 2" xfId="5956"/>
    <cellStyle name="Total 22 10 2 2 2 2" xfId="15790"/>
    <cellStyle name="Total 22 10 2 2 3" xfId="15789"/>
    <cellStyle name="Total 22 10 2 3" xfId="5957"/>
    <cellStyle name="Total 22 10 2 3 2" xfId="15791"/>
    <cellStyle name="Total 22 10 2 4" xfId="15788"/>
    <cellStyle name="Total 22 10 3" xfId="5958"/>
    <cellStyle name="Total 22 10 3 2" xfId="5959"/>
    <cellStyle name="Total 22 10 3 2 2" xfId="15793"/>
    <cellStyle name="Total 22 10 3 3" xfId="15792"/>
    <cellStyle name="Total 22 10 4" xfId="5960"/>
    <cellStyle name="Total 22 10 4 2" xfId="15794"/>
    <cellStyle name="Total 22 10 5" xfId="15787"/>
    <cellStyle name="Total 22 11" xfId="5961"/>
    <cellStyle name="Total 22 11 2" xfId="5962"/>
    <cellStyle name="Total 22 11 2 2" xfId="5963"/>
    <cellStyle name="Total 22 11 2 2 2" xfId="15797"/>
    <cellStyle name="Total 22 11 2 3" xfId="15796"/>
    <cellStyle name="Total 22 11 3" xfId="5964"/>
    <cellStyle name="Total 22 11 3 2" xfId="15798"/>
    <cellStyle name="Total 22 11 4" xfId="15795"/>
    <cellStyle name="Total 22 12" xfId="5965"/>
    <cellStyle name="Total 22 12 2" xfId="5966"/>
    <cellStyle name="Total 22 12 2 2" xfId="15800"/>
    <cellStyle name="Total 22 12 3" xfId="15799"/>
    <cellStyle name="Total 22 13" xfId="5967"/>
    <cellStyle name="Total 22 13 2" xfId="5968"/>
    <cellStyle name="Total 22 13 2 2" xfId="15802"/>
    <cellStyle name="Total 22 13 3" xfId="15801"/>
    <cellStyle name="Total 22 14" xfId="5969"/>
    <cellStyle name="Total 22 14 2" xfId="15803"/>
    <cellStyle name="Total 22 15" xfId="15786"/>
    <cellStyle name="Total 22 2" xfId="5970"/>
    <cellStyle name="Total 22 2 2" xfId="5971"/>
    <cellStyle name="Total 22 2 2 2" xfId="5972"/>
    <cellStyle name="Total 22 2 2 2 2" xfId="5973"/>
    <cellStyle name="Total 22 2 2 2 2 2" xfId="5974"/>
    <cellStyle name="Total 22 2 2 2 2 2 2" xfId="15808"/>
    <cellStyle name="Total 22 2 2 2 2 3" xfId="15807"/>
    <cellStyle name="Total 22 2 2 2 3" xfId="5975"/>
    <cellStyle name="Total 22 2 2 2 3 2" xfId="15809"/>
    <cellStyle name="Total 22 2 2 2 4" xfId="15806"/>
    <cellStyle name="Total 22 2 2 3" xfId="5976"/>
    <cellStyle name="Total 22 2 2 3 2" xfId="5977"/>
    <cellStyle name="Total 22 2 2 3 2 2" xfId="15811"/>
    <cellStyle name="Total 22 2 2 3 3" xfId="15810"/>
    <cellStyle name="Total 22 2 2 4" xfId="5978"/>
    <cellStyle name="Total 22 2 2 4 2" xfId="15812"/>
    <cellStyle name="Total 22 2 2 5" xfId="15805"/>
    <cellStyle name="Total 22 2 3" xfId="5979"/>
    <cellStyle name="Total 22 2 3 2" xfId="5980"/>
    <cellStyle name="Total 22 2 3 2 2" xfId="5981"/>
    <cellStyle name="Total 22 2 3 2 2 2" xfId="15815"/>
    <cellStyle name="Total 22 2 3 2 3" xfId="15814"/>
    <cellStyle name="Total 22 2 3 3" xfId="5982"/>
    <cellStyle name="Total 22 2 3 3 2" xfId="15816"/>
    <cellStyle name="Total 22 2 3 4" xfId="15813"/>
    <cellStyle name="Total 22 2 4" xfId="5983"/>
    <cellStyle name="Total 22 2 4 2" xfId="5984"/>
    <cellStyle name="Total 22 2 4 2 2" xfId="15818"/>
    <cellStyle name="Total 22 2 4 3" xfId="15817"/>
    <cellStyle name="Total 22 2 5" xfId="5985"/>
    <cellStyle name="Total 22 2 5 2" xfId="5986"/>
    <cellStyle name="Total 22 2 5 2 2" xfId="15820"/>
    <cellStyle name="Total 22 2 5 3" xfId="15819"/>
    <cellStyle name="Total 22 2 6" xfId="5987"/>
    <cellStyle name="Total 22 2 6 2" xfId="15821"/>
    <cellStyle name="Total 22 2 7" xfId="15804"/>
    <cellStyle name="Total 22 3" xfId="5988"/>
    <cellStyle name="Total 22 3 2" xfId="5989"/>
    <cellStyle name="Total 22 3 2 2" xfId="5990"/>
    <cellStyle name="Total 22 3 2 2 2" xfId="5991"/>
    <cellStyle name="Total 22 3 2 2 2 2" xfId="5992"/>
    <cellStyle name="Total 22 3 2 2 2 2 2" xfId="15826"/>
    <cellStyle name="Total 22 3 2 2 2 3" xfId="15825"/>
    <cellStyle name="Total 22 3 2 2 3" xfId="5993"/>
    <cellStyle name="Total 22 3 2 2 3 2" xfId="15827"/>
    <cellStyle name="Total 22 3 2 2 4" xfId="15824"/>
    <cellStyle name="Total 22 3 2 3" xfId="5994"/>
    <cellStyle name="Total 22 3 2 3 2" xfId="5995"/>
    <cellStyle name="Total 22 3 2 3 2 2" xfId="15829"/>
    <cellStyle name="Total 22 3 2 3 3" xfId="15828"/>
    <cellStyle name="Total 22 3 2 4" xfId="5996"/>
    <cellStyle name="Total 22 3 2 4 2" xfId="15830"/>
    <cellStyle name="Total 22 3 2 5" xfId="15823"/>
    <cellStyle name="Total 22 3 3" xfId="5997"/>
    <cellStyle name="Total 22 3 3 2" xfId="5998"/>
    <cellStyle name="Total 22 3 3 2 2" xfId="5999"/>
    <cellStyle name="Total 22 3 3 2 2 2" xfId="15833"/>
    <cellStyle name="Total 22 3 3 2 3" xfId="15832"/>
    <cellStyle name="Total 22 3 3 3" xfId="6000"/>
    <cellStyle name="Total 22 3 3 3 2" xfId="15834"/>
    <cellStyle name="Total 22 3 3 4" xfId="15831"/>
    <cellStyle name="Total 22 3 4" xfId="6001"/>
    <cellStyle name="Total 22 3 4 2" xfId="6002"/>
    <cellStyle name="Total 22 3 4 2 2" xfId="15836"/>
    <cellStyle name="Total 22 3 4 3" xfId="15835"/>
    <cellStyle name="Total 22 3 5" xfId="6003"/>
    <cellStyle name="Total 22 3 5 2" xfId="15837"/>
    <cellStyle name="Total 22 3 6" xfId="15822"/>
    <cellStyle name="Total 22 4" xfId="6004"/>
    <cellStyle name="Total 22 4 2" xfId="6005"/>
    <cellStyle name="Total 22 4 2 2" xfId="6006"/>
    <cellStyle name="Total 22 4 2 2 2" xfId="6007"/>
    <cellStyle name="Total 22 4 2 2 2 2" xfId="6008"/>
    <cellStyle name="Total 22 4 2 2 2 2 2" xfId="15842"/>
    <cellStyle name="Total 22 4 2 2 2 3" xfId="15841"/>
    <cellStyle name="Total 22 4 2 2 3" xfId="6009"/>
    <cellStyle name="Total 22 4 2 2 3 2" xfId="15843"/>
    <cellStyle name="Total 22 4 2 2 4" xfId="15840"/>
    <cellStyle name="Total 22 4 2 3" xfId="6010"/>
    <cellStyle name="Total 22 4 2 3 2" xfId="6011"/>
    <cellStyle name="Total 22 4 2 3 2 2" xfId="15845"/>
    <cellStyle name="Total 22 4 2 3 3" xfId="15844"/>
    <cellStyle name="Total 22 4 2 4" xfId="6012"/>
    <cellStyle name="Total 22 4 2 4 2" xfId="15846"/>
    <cellStyle name="Total 22 4 2 5" xfId="15839"/>
    <cellStyle name="Total 22 4 3" xfId="6013"/>
    <cellStyle name="Total 22 4 3 2" xfId="6014"/>
    <cellStyle name="Total 22 4 3 2 2" xfId="6015"/>
    <cellStyle name="Total 22 4 3 2 2 2" xfId="15849"/>
    <cellStyle name="Total 22 4 3 2 3" xfId="15848"/>
    <cellStyle name="Total 22 4 3 3" xfId="6016"/>
    <cellStyle name="Total 22 4 3 3 2" xfId="15850"/>
    <cellStyle name="Total 22 4 3 4" xfId="15847"/>
    <cellStyle name="Total 22 4 4" xfId="6017"/>
    <cellStyle name="Total 22 4 4 2" xfId="6018"/>
    <cellStyle name="Total 22 4 4 2 2" xfId="15852"/>
    <cellStyle name="Total 22 4 4 3" xfId="15851"/>
    <cellStyle name="Total 22 4 5" xfId="6019"/>
    <cellStyle name="Total 22 4 5 2" xfId="15853"/>
    <cellStyle name="Total 22 4 6" xfId="15838"/>
    <cellStyle name="Total 22 5" xfId="6020"/>
    <cellStyle name="Total 22 5 2" xfId="6021"/>
    <cellStyle name="Total 22 5 2 2" xfId="6022"/>
    <cellStyle name="Total 22 5 2 2 2" xfId="6023"/>
    <cellStyle name="Total 22 5 2 2 2 2" xfId="6024"/>
    <cellStyle name="Total 22 5 2 2 2 2 2" xfId="15858"/>
    <cellStyle name="Total 22 5 2 2 2 3" xfId="15857"/>
    <cellStyle name="Total 22 5 2 2 3" xfId="6025"/>
    <cellStyle name="Total 22 5 2 2 3 2" xfId="15859"/>
    <cellStyle name="Total 22 5 2 2 4" xfId="15856"/>
    <cellStyle name="Total 22 5 2 3" xfId="6026"/>
    <cellStyle name="Total 22 5 2 3 2" xfId="6027"/>
    <cellStyle name="Total 22 5 2 3 2 2" xfId="15861"/>
    <cellStyle name="Total 22 5 2 3 3" xfId="15860"/>
    <cellStyle name="Total 22 5 2 4" xfId="6028"/>
    <cellStyle name="Total 22 5 2 4 2" xfId="15862"/>
    <cellStyle name="Total 22 5 2 5" xfId="15855"/>
    <cellStyle name="Total 22 5 3" xfId="6029"/>
    <cellStyle name="Total 22 5 3 2" xfId="6030"/>
    <cellStyle name="Total 22 5 3 2 2" xfId="6031"/>
    <cellStyle name="Total 22 5 3 2 2 2" xfId="15865"/>
    <cellStyle name="Total 22 5 3 2 3" xfId="15864"/>
    <cellStyle name="Total 22 5 3 3" xfId="6032"/>
    <cellStyle name="Total 22 5 3 3 2" xfId="15866"/>
    <cellStyle name="Total 22 5 3 4" xfId="15863"/>
    <cellStyle name="Total 22 5 4" xfId="6033"/>
    <cellStyle name="Total 22 5 4 2" xfId="6034"/>
    <cellStyle name="Total 22 5 4 2 2" xfId="15868"/>
    <cellStyle name="Total 22 5 4 3" xfId="15867"/>
    <cellStyle name="Total 22 5 5" xfId="6035"/>
    <cellStyle name="Total 22 5 5 2" xfId="15869"/>
    <cellStyle name="Total 22 5 6" xfId="15854"/>
    <cellStyle name="Total 22 6" xfId="6036"/>
    <cellStyle name="Total 22 6 2" xfId="6037"/>
    <cellStyle name="Total 22 6 2 2" xfId="6038"/>
    <cellStyle name="Total 22 6 2 2 2" xfId="6039"/>
    <cellStyle name="Total 22 6 2 2 2 2" xfId="6040"/>
    <cellStyle name="Total 22 6 2 2 2 2 2" xfId="15874"/>
    <cellStyle name="Total 22 6 2 2 2 3" xfId="15873"/>
    <cellStyle name="Total 22 6 2 2 3" xfId="6041"/>
    <cellStyle name="Total 22 6 2 2 3 2" xfId="15875"/>
    <cellStyle name="Total 22 6 2 2 4" xfId="15872"/>
    <cellStyle name="Total 22 6 2 3" xfId="6042"/>
    <cellStyle name="Total 22 6 2 3 2" xfId="6043"/>
    <cellStyle name="Total 22 6 2 3 2 2" xfId="15877"/>
    <cellStyle name="Total 22 6 2 3 3" xfId="15876"/>
    <cellStyle name="Total 22 6 2 4" xfId="6044"/>
    <cellStyle name="Total 22 6 2 4 2" xfId="15878"/>
    <cellStyle name="Total 22 6 2 5" xfId="15871"/>
    <cellStyle name="Total 22 6 3" xfId="6045"/>
    <cellStyle name="Total 22 6 3 2" xfId="6046"/>
    <cellStyle name="Total 22 6 3 2 2" xfId="6047"/>
    <cellStyle name="Total 22 6 3 2 2 2" xfId="15881"/>
    <cellStyle name="Total 22 6 3 2 3" xfId="15880"/>
    <cellStyle name="Total 22 6 3 3" xfId="6048"/>
    <cellStyle name="Total 22 6 3 3 2" xfId="15882"/>
    <cellStyle name="Total 22 6 3 4" xfId="15879"/>
    <cellStyle name="Total 22 6 4" xfId="6049"/>
    <cellStyle name="Total 22 6 4 2" xfId="6050"/>
    <cellStyle name="Total 22 6 4 2 2" xfId="15884"/>
    <cellStyle name="Total 22 6 4 3" xfId="15883"/>
    <cellStyle name="Total 22 6 5" xfId="6051"/>
    <cellStyle name="Total 22 6 5 2" xfId="15885"/>
    <cellStyle name="Total 22 6 6" xfId="15870"/>
    <cellStyle name="Total 22 7" xfId="6052"/>
    <cellStyle name="Total 22 7 2" xfId="6053"/>
    <cellStyle name="Total 22 7 2 2" xfId="6054"/>
    <cellStyle name="Total 22 7 2 2 2" xfId="6055"/>
    <cellStyle name="Total 22 7 2 2 2 2" xfId="6056"/>
    <cellStyle name="Total 22 7 2 2 2 2 2" xfId="15890"/>
    <cellStyle name="Total 22 7 2 2 2 3" xfId="15889"/>
    <cellStyle name="Total 22 7 2 2 3" xfId="6057"/>
    <cellStyle name="Total 22 7 2 2 3 2" xfId="15891"/>
    <cellStyle name="Total 22 7 2 2 4" xfId="15888"/>
    <cellStyle name="Total 22 7 2 3" xfId="6058"/>
    <cellStyle name="Total 22 7 2 3 2" xfId="6059"/>
    <cellStyle name="Total 22 7 2 3 2 2" xfId="15893"/>
    <cellStyle name="Total 22 7 2 3 3" xfId="15892"/>
    <cellStyle name="Total 22 7 2 4" xfId="6060"/>
    <cellStyle name="Total 22 7 2 4 2" xfId="15894"/>
    <cellStyle name="Total 22 7 2 5" xfId="15887"/>
    <cellStyle name="Total 22 7 3" xfId="6061"/>
    <cellStyle name="Total 22 7 3 2" xfId="6062"/>
    <cellStyle name="Total 22 7 3 2 2" xfId="6063"/>
    <cellStyle name="Total 22 7 3 2 2 2" xfId="15897"/>
    <cellStyle name="Total 22 7 3 2 3" xfId="15896"/>
    <cellStyle name="Total 22 7 3 3" xfId="6064"/>
    <cellStyle name="Total 22 7 3 3 2" xfId="15898"/>
    <cellStyle name="Total 22 7 3 4" xfId="15895"/>
    <cellStyle name="Total 22 7 4" xfId="6065"/>
    <cellStyle name="Total 22 7 4 2" xfId="6066"/>
    <cellStyle name="Total 22 7 4 2 2" xfId="15900"/>
    <cellStyle name="Total 22 7 4 3" xfId="15899"/>
    <cellStyle name="Total 22 7 5" xfId="6067"/>
    <cellStyle name="Total 22 7 5 2" xfId="15901"/>
    <cellStyle name="Total 22 7 6" xfId="15886"/>
    <cellStyle name="Total 22 8" xfId="6068"/>
    <cellStyle name="Total 22 8 2" xfId="6069"/>
    <cellStyle name="Total 22 8 2 2" xfId="6070"/>
    <cellStyle name="Total 22 8 2 2 2" xfId="6071"/>
    <cellStyle name="Total 22 8 2 2 2 2" xfId="6072"/>
    <cellStyle name="Total 22 8 2 2 2 2 2" xfId="15906"/>
    <cellStyle name="Total 22 8 2 2 2 3" xfId="15905"/>
    <cellStyle name="Total 22 8 2 2 3" xfId="6073"/>
    <cellStyle name="Total 22 8 2 2 3 2" xfId="15907"/>
    <cellStyle name="Total 22 8 2 2 4" xfId="15904"/>
    <cellStyle name="Total 22 8 2 3" xfId="6074"/>
    <cellStyle name="Total 22 8 2 3 2" xfId="6075"/>
    <cellStyle name="Total 22 8 2 3 2 2" xfId="15909"/>
    <cellStyle name="Total 22 8 2 3 3" xfId="15908"/>
    <cellStyle name="Total 22 8 2 4" xfId="6076"/>
    <cellStyle name="Total 22 8 2 4 2" xfId="15910"/>
    <cellStyle name="Total 22 8 2 5" xfId="15903"/>
    <cellStyle name="Total 22 8 3" xfId="6077"/>
    <cellStyle name="Total 22 8 3 2" xfId="6078"/>
    <cellStyle name="Total 22 8 3 2 2" xfId="6079"/>
    <cellStyle name="Total 22 8 3 2 2 2" xfId="15913"/>
    <cellStyle name="Total 22 8 3 2 3" xfId="15912"/>
    <cellStyle name="Total 22 8 3 3" xfId="6080"/>
    <cellStyle name="Total 22 8 3 3 2" xfId="15914"/>
    <cellStyle name="Total 22 8 3 4" xfId="15911"/>
    <cellStyle name="Total 22 8 4" xfId="6081"/>
    <cellStyle name="Total 22 8 4 2" xfId="6082"/>
    <cellStyle name="Total 22 8 4 2 2" xfId="15916"/>
    <cellStyle name="Total 22 8 4 3" xfId="15915"/>
    <cellStyle name="Total 22 8 5" xfId="6083"/>
    <cellStyle name="Total 22 8 5 2" xfId="15917"/>
    <cellStyle name="Total 22 8 6" xfId="15902"/>
    <cellStyle name="Total 22 9" xfId="6084"/>
    <cellStyle name="Total 22 9 2" xfId="6085"/>
    <cellStyle name="Total 22 9 2 2" xfId="6086"/>
    <cellStyle name="Total 22 9 2 2 2" xfId="6087"/>
    <cellStyle name="Total 22 9 2 2 2 2" xfId="6088"/>
    <cellStyle name="Total 22 9 2 2 2 2 2" xfId="15922"/>
    <cellStyle name="Total 22 9 2 2 2 3" xfId="15921"/>
    <cellStyle name="Total 22 9 2 2 3" xfId="6089"/>
    <cellStyle name="Total 22 9 2 2 3 2" xfId="15923"/>
    <cellStyle name="Total 22 9 2 2 4" xfId="15920"/>
    <cellStyle name="Total 22 9 2 3" xfId="6090"/>
    <cellStyle name="Total 22 9 2 3 2" xfId="6091"/>
    <cellStyle name="Total 22 9 2 3 2 2" xfId="15925"/>
    <cellStyle name="Total 22 9 2 3 3" xfId="15924"/>
    <cellStyle name="Total 22 9 2 4" xfId="6092"/>
    <cellStyle name="Total 22 9 2 4 2" xfId="15926"/>
    <cellStyle name="Total 22 9 2 5" xfId="15919"/>
    <cellStyle name="Total 22 9 3" xfId="6093"/>
    <cellStyle name="Total 22 9 3 2" xfId="6094"/>
    <cellStyle name="Total 22 9 3 2 2" xfId="6095"/>
    <cellStyle name="Total 22 9 3 2 2 2" xfId="15929"/>
    <cellStyle name="Total 22 9 3 2 3" xfId="15928"/>
    <cellStyle name="Total 22 9 3 3" xfId="6096"/>
    <cellStyle name="Total 22 9 3 3 2" xfId="15930"/>
    <cellStyle name="Total 22 9 3 4" xfId="15927"/>
    <cellStyle name="Total 22 9 4" xfId="6097"/>
    <cellStyle name="Total 22 9 4 2" xfId="6098"/>
    <cellStyle name="Total 22 9 4 2 2" xfId="15932"/>
    <cellStyle name="Total 22 9 4 3" xfId="15931"/>
    <cellStyle name="Total 22 9 5" xfId="6099"/>
    <cellStyle name="Total 22 9 5 2" xfId="15933"/>
    <cellStyle name="Total 22 9 6" xfId="15918"/>
    <cellStyle name="Total 23" xfId="6100"/>
    <cellStyle name="Total 23 10" xfId="6101"/>
    <cellStyle name="Total 23 10 2" xfId="6102"/>
    <cellStyle name="Total 23 10 2 2" xfId="6103"/>
    <cellStyle name="Total 23 10 2 2 2" xfId="6104"/>
    <cellStyle name="Total 23 10 2 2 2 2" xfId="15938"/>
    <cellStyle name="Total 23 10 2 2 3" xfId="15937"/>
    <cellStyle name="Total 23 10 2 3" xfId="6105"/>
    <cellStyle name="Total 23 10 2 3 2" xfId="15939"/>
    <cellStyle name="Total 23 10 2 4" xfId="15936"/>
    <cellStyle name="Total 23 10 3" xfId="6106"/>
    <cellStyle name="Total 23 10 3 2" xfId="6107"/>
    <cellStyle name="Total 23 10 3 2 2" xfId="15941"/>
    <cellStyle name="Total 23 10 3 3" xfId="15940"/>
    <cellStyle name="Total 23 10 4" xfId="6108"/>
    <cellStyle name="Total 23 10 4 2" xfId="15942"/>
    <cellStyle name="Total 23 10 5" xfId="15935"/>
    <cellStyle name="Total 23 11" xfId="6109"/>
    <cellStyle name="Total 23 11 2" xfId="6110"/>
    <cellStyle name="Total 23 11 2 2" xfId="6111"/>
    <cellStyle name="Total 23 11 2 2 2" xfId="15945"/>
    <cellStyle name="Total 23 11 2 3" xfId="15944"/>
    <cellStyle name="Total 23 11 3" xfId="6112"/>
    <cellStyle name="Total 23 11 3 2" xfId="15946"/>
    <cellStyle name="Total 23 11 4" xfId="15943"/>
    <cellStyle name="Total 23 12" xfId="6113"/>
    <cellStyle name="Total 23 12 2" xfId="6114"/>
    <cellStyle name="Total 23 12 2 2" xfId="15948"/>
    <cellStyle name="Total 23 12 3" xfId="15947"/>
    <cellStyle name="Total 23 13" xfId="6115"/>
    <cellStyle name="Total 23 13 2" xfId="6116"/>
    <cellStyle name="Total 23 13 2 2" xfId="15950"/>
    <cellStyle name="Total 23 13 3" xfId="15949"/>
    <cellStyle name="Total 23 14" xfId="6117"/>
    <cellStyle name="Total 23 14 2" xfId="15951"/>
    <cellStyle name="Total 23 15" xfId="15934"/>
    <cellStyle name="Total 23 2" xfId="6118"/>
    <cellStyle name="Total 23 2 2" xfId="6119"/>
    <cellStyle name="Total 23 2 2 2" xfId="6120"/>
    <cellStyle name="Total 23 2 2 2 2" xfId="6121"/>
    <cellStyle name="Total 23 2 2 2 2 2" xfId="6122"/>
    <cellStyle name="Total 23 2 2 2 2 2 2" xfId="15956"/>
    <cellStyle name="Total 23 2 2 2 2 3" xfId="15955"/>
    <cellStyle name="Total 23 2 2 2 3" xfId="6123"/>
    <cellStyle name="Total 23 2 2 2 3 2" xfId="15957"/>
    <cellStyle name="Total 23 2 2 2 4" xfId="15954"/>
    <cellStyle name="Total 23 2 2 3" xfId="6124"/>
    <cellStyle name="Total 23 2 2 3 2" xfId="6125"/>
    <cellStyle name="Total 23 2 2 3 2 2" xfId="15959"/>
    <cellStyle name="Total 23 2 2 3 3" xfId="15958"/>
    <cellStyle name="Total 23 2 2 4" xfId="6126"/>
    <cellStyle name="Total 23 2 2 4 2" xfId="15960"/>
    <cellStyle name="Total 23 2 2 5" xfId="15953"/>
    <cellStyle name="Total 23 2 3" xfId="6127"/>
    <cellStyle name="Total 23 2 3 2" xfId="6128"/>
    <cellStyle name="Total 23 2 3 2 2" xfId="6129"/>
    <cellStyle name="Total 23 2 3 2 2 2" xfId="15963"/>
    <cellStyle name="Total 23 2 3 2 3" xfId="15962"/>
    <cellStyle name="Total 23 2 3 3" xfId="6130"/>
    <cellStyle name="Total 23 2 3 3 2" xfId="15964"/>
    <cellStyle name="Total 23 2 3 4" xfId="15961"/>
    <cellStyle name="Total 23 2 4" xfId="6131"/>
    <cellStyle name="Total 23 2 4 2" xfId="6132"/>
    <cellStyle name="Total 23 2 4 2 2" xfId="15966"/>
    <cellStyle name="Total 23 2 4 3" xfId="15965"/>
    <cellStyle name="Total 23 2 5" xfId="6133"/>
    <cellStyle name="Total 23 2 5 2" xfId="6134"/>
    <cellStyle name="Total 23 2 5 2 2" xfId="15968"/>
    <cellStyle name="Total 23 2 5 3" xfId="15967"/>
    <cellStyle name="Total 23 2 6" xfId="6135"/>
    <cellStyle name="Total 23 2 6 2" xfId="15969"/>
    <cellStyle name="Total 23 2 7" xfId="15952"/>
    <cellStyle name="Total 23 3" xfId="6136"/>
    <cellStyle name="Total 23 3 2" xfId="6137"/>
    <cellStyle name="Total 23 3 2 2" xfId="6138"/>
    <cellStyle name="Total 23 3 2 2 2" xfId="6139"/>
    <cellStyle name="Total 23 3 2 2 2 2" xfId="6140"/>
    <cellStyle name="Total 23 3 2 2 2 2 2" xfId="15974"/>
    <cellStyle name="Total 23 3 2 2 2 3" xfId="15973"/>
    <cellStyle name="Total 23 3 2 2 3" xfId="6141"/>
    <cellStyle name="Total 23 3 2 2 3 2" xfId="15975"/>
    <cellStyle name="Total 23 3 2 2 4" xfId="15972"/>
    <cellStyle name="Total 23 3 2 3" xfId="6142"/>
    <cellStyle name="Total 23 3 2 3 2" xfId="6143"/>
    <cellStyle name="Total 23 3 2 3 2 2" xfId="15977"/>
    <cellStyle name="Total 23 3 2 3 3" xfId="15976"/>
    <cellStyle name="Total 23 3 2 4" xfId="6144"/>
    <cellStyle name="Total 23 3 2 4 2" xfId="15978"/>
    <cellStyle name="Total 23 3 2 5" xfId="15971"/>
    <cellStyle name="Total 23 3 3" xfId="6145"/>
    <cellStyle name="Total 23 3 3 2" xfId="6146"/>
    <cellStyle name="Total 23 3 3 2 2" xfId="6147"/>
    <cellStyle name="Total 23 3 3 2 2 2" xfId="15981"/>
    <cellStyle name="Total 23 3 3 2 3" xfId="15980"/>
    <cellStyle name="Total 23 3 3 3" xfId="6148"/>
    <cellStyle name="Total 23 3 3 3 2" xfId="15982"/>
    <cellStyle name="Total 23 3 3 4" xfId="15979"/>
    <cellStyle name="Total 23 3 4" xfId="6149"/>
    <cellStyle name="Total 23 3 4 2" xfId="6150"/>
    <cellStyle name="Total 23 3 4 2 2" xfId="15984"/>
    <cellStyle name="Total 23 3 4 3" xfId="15983"/>
    <cellStyle name="Total 23 3 5" xfId="6151"/>
    <cellStyle name="Total 23 3 5 2" xfId="15985"/>
    <cellStyle name="Total 23 3 6" xfId="15970"/>
    <cellStyle name="Total 23 4" xfId="6152"/>
    <cellStyle name="Total 23 4 2" xfId="6153"/>
    <cellStyle name="Total 23 4 2 2" xfId="6154"/>
    <cellStyle name="Total 23 4 2 2 2" xfId="6155"/>
    <cellStyle name="Total 23 4 2 2 2 2" xfId="6156"/>
    <cellStyle name="Total 23 4 2 2 2 2 2" xfId="15990"/>
    <cellStyle name="Total 23 4 2 2 2 3" xfId="15989"/>
    <cellStyle name="Total 23 4 2 2 3" xfId="6157"/>
    <cellStyle name="Total 23 4 2 2 3 2" xfId="15991"/>
    <cellStyle name="Total 23 4 2 2 4" xfId="15988"/>
    <cellStyle name="Total 23 4 2 3" xfId="6158"/>
    <cellStyle name="Total 23 4 2 3 2" xfId="6159"/>
    <cellStyle name="Total 23 4 2 3 2 2" xfId="15993"/>
    <cellStyle name="Total 23 4 2 3 3" xfId="15992"/>
    <cellStyle name="Total 23 4 2 4" xfId="6160"/>
    <cellStyle name="Total 23 4 2 4 2" xfId="15994"/>
    <cellStyle name="Total 23 4 2 5" xfId="15987"/>
    <cellStyle name="Total 23 4 3" xfId="6161"/>
    <cellStyle name="Total 23 4 3 2" xfId="6162"/>
    <cellStyle name="Total 23 4 3 2 2" xfId="6163"/>
    <cellStyle name="Total 23 4 3 2 2 2" xfId="15997"/>
    <cellStyle name="Total 23 4 3 2 3" xfId="15996"/>
    <cellStyle name="Total 23 4 3 3" xfId="6164"/>
    <cellStyle name="Total 23 4 3 3 2" xfId="15998"/>
    <cellStyle name="Total 23 4 3 4" xfId="15995"/>
    <cellStyle name="Total 23 4 4" xfId="6165"/>
    <cellStyle name="Total 23 4 4 2" xfId="6166"/>
    <cellStyle name="Total 23 4 4 2 2" xfId="16000"/>
    <cellStyle name="Total 23 4 4 3" xfId="15999"/>
    <cellStyle name="Total 23 4 5" xfId="6167"/>
    <cellStyle name="Total 23 4 5 2" xfId="16001"/>
    <cellStyle name="Total 23 4 6" xfId="15986"/>
    <cellStyle name="Total 23 5" xfId="6168"/>
    <cellStyle name="Total 23 5 2" xfId="6169"/>
    <cellStyle name="Total 23 5 2 2" xfId="6170"/>
    <cellStyle name="Total 23 5 2 2 2" xfId="6171"/>
    <cellStyle name="Total 23 5 2 2 2 2" xfId="6172"/>
    <cellStyle name="Total 23 5 2 2 2 2 2" xfId="16006"/>
    <cellStyle name="Total 23 5 2 2 2 3" xfId="16005"/>
    <cellStyle name="Total 23 5 2 2 3" xfId="6173"/>
    <cellStyle name="Total 23 5 2 2 3 2" xfId="16007"/>
    <cellStyle name="Total 23 5 2 2 4" xfId="16004"/>
    <cellStyle name="Total 23 5 2 3" xfId="6174"/>
    <cellStyle name="Total 23 5 2 3 2" xfId="6175"/>
    <cellStyle name="Total 23 5 2 3 2 2" xfId="16009"/>
    <cellStyle name="Total 23 5 2 3 3" xfId="16008"/>
    <cellStyle name="Total 23 5 2 4" xfId="6176"/>
    <cellStyle name="Total 23 5 2 4 2" xfId="16010"/>
    <cellStyle name="Total 23 5 2 5" xfId="16003"/>
    <cellStyle name="Total 23 5 3" xfId="6177"/>
    <cellStyle name="Total 23 5 3 2" xfId="6178"/>
    <cellStyle name="Total 23 5 3 2 2" xfId="6179"/>
    <cellStyle name="Total 23 5 3 2 2 2" xfId="16013"/>
    <cellStyle name="Total 23 5 3 2 3" xfId="16012"/>
    <cellStyle name="Total 23 5 3 3" xfId="6180"/>
    <cellStyle name="Total 23 5 3 3 2" xfId="16014"/>
    <cellStyle name="Total 23 5 3 4" xfId="16011"/>
    <cellStyle name="Total 23 5 4" xfId="6181"/>
    <cellStyle name="Total 23 5 4 2" xfId="6182"/>
    <cellStyle name="Total 23 5 4 2 2" xfId="16016"/>
    <cellStyle name="Total 23 5 4 3" xfId="16015"/>
    <cellStyle name="Total 23 5 5" xfId="6183"/>
    <cellStyle name="Total 23 5 5 2" xfId="16017"/>
    <cellStyle name="Total 23 5 6" xfId="16002"/>
    <cellStyle name="Total 23 6" xfId="6184"/>
    <cellStyle name="Total 23 6 2" xfId="6185"/>
    <cellStyle name="Total 23 6 2 2" xfId="6186"/>
    <cellStyle name="Total 23 6 2 2 2" xfId="6187"/>
    <cellStyle name="Total 23 6 2 2 2 2" xfId="6188"/>
    <cellStyle name="Total 23 6 2 2 2 2 2" xfId="16022"/>
    <cellStyle name="Total 23 6 2 2 2 3" xfId="16021"/>
    <cellStyle name="Total 23 6 2 2 3" xfId="6189"/>
    <cellStyle name="Total 23 6 2 2 3 2" xfId="16023"/>
    <cellStyle name="Total 23 6 2 2 4" xfId="16020"/>
    <cellStyle name="Total 23 6 2 3" xfId="6190"/>
    <cellStyle name="Total 23 6 2 3 2" xfId="6191"/>
    <cellStyle name="Total 23 6 2 3 2 2" xfId="16025"/>
    <cellStyle name="Total 23 6 2 3 3" xfId="16024"/>
    <cellStyle name="Total 23 6 2 4" xfId="6192"/>
    <cellStyle name="Total 23 6 2 4 2" xfId="16026"/>
    <cellStyle name="Total 23 6 2 5" xfId="16019"/>
    <cellStyle name="Total 23 6 3" xfId="6193"/>
    <cellStyle name="Total 23 6 3 2" xfId="6194"/>
    <cellStyle name="Total 23 6 3 2 2" xfId="6195"/>
    <cellStyle name="Total 23 6 3 2 2 2" xfId="16029"/>
    <cellStyle name="Total 23 6 3 2 3" xfId="16028"/>
    <cellStyle name="Total 23 6 3 3" xfId="6196"/>
    <cellStyle name="Total 23 6 3 3 2" xfId="16030"/>
    <cellStyle name="Total 23 6 3 4" xfId="16027"/>
    <cellStyle name="Total 23 6 4" xfId="6197"/>
    <cellStyle name="Total 23 6 4 2" xfId="6198"/>
    <cellStyle name="Total 23 6 4 2 2" xfId="16032"/>
    <cellStyle name="Total 23 6 4 3" xfId="16031"/>
    <cellStyle name="Total 23 6 5" xfId="6199"/>
    <cellStyle name="Total 23 6 5 2" xfId="16033"/>
    <cellStyle name="Total 23 6 6" xfId="16018"/>
    <cellStyle name="Total 23 7" xfId="6200"/>
    <cellStyle name="Total 23 7 2" xfId="6201"/>
    <cellStyle name="Total 23 7 2 2" xfId="6202"/>
    <cellStyle name="Total 23 7 2 2 2" xfId="6203"/>
    <cellStyle name="Total 23 7 2 2 2 2" xfId="6204"/>
    <cellStyle name="Total 23 7 2 2 2 2 2" xfId="16038"/>
    <cellStyle name="Total 23 7 2 2 2 3" xfId="16037"/>
    <cellStyle name="Total 23 7 2 2 3" xfId="6205"/>
    <cellStyle name="Total 23 7 2 2 3 2" xfId="16039"/>
    <cellStyle name="Total 23 7 2 2 4" xfId="16036"/>
    <cellStyle name="Total 23 7 2 3" xfId="6206"/>
    <cellStyle name="Total 23 7 2 3 2" xfId="6207"/>
    <cellStyle name="Total 23 7 2 3 2 2" xfId="16041"/>
    <cellStyle name="Total 23 7 2 3 3" xfId="16040"/>
    <cellStyle name="Total 23 7 2 4" xfId="6208"/>
    <cellStyle name="Total 23 7 2 4 2" xfId="16042"/>
    <cellStyle name="Total 23 7 2 5" xfId="16035"/>
    <cellStyle name="Total 23 7 3" xfId="6209"/>
    <cellStyle name="Total 23 7 3 2" xfId="6210"/>
    <cellStyle name="Total 23 7 3 2 2" xfId="6211"/>
    <cellStyle name="Total 23 7 3 2 2 2" xfId="16045"/>
    <cellStyle name="Total 23 7 3 2 3" xfId="16044"/>
    <cellStyle name="Total 23 7 3 3" xfId="6212"/>
    <cellStyle name="Total 23 7 3 3 2" xfId="16046"/>
    <cellStyle name="Total 23 7 3 4" xfId="16043"/>
    <cellStyle name="Total 23 7 4" xfId="6213"/>
    <cellStyle name="Total 23 7 4 2" xfId="6214"/>
    <cellStyle name="Total 23 7 4 2 2" xfId="16048"/>
    <cellStyle name="Total 23 7 4 3" xfId="16047"/>
    <cellStyle name="Total 23 7 5" xfId="6215"/>
    <cellStyle name="Total 23 7 5 2" xfId="16049"/>
    <cellStyle name="Total 23 7 6" xfId="16034"/>
    <cellStyle name="Total 23 8" xfId="6216"/>
    <cellStyle name="Total 23 8 2" xfId="6217"/>
    <cellStyle name="Total 23 8 2 2" xfId="6218"/>
    <cellStyle name="Total 23 8 2 2 2" xfId="6219"/>
    <cellStyle name="Total 23 8 2 2 2 2" xfId="6220"/>
    <cellStyle name="Total 23 8 2 2 2 2 2" xfId="16054"/>
    <cellStyle name="Total 23 8 2 2 2 3" xfId="16053"/>
    <cellStyle name="Total 23 8 2 2 3" xfId="6221"/>
    <cellStyle name="Total 23 8 2 2 3 2" xfId="16055"/>
    <cellStyle name="Total 23 8 2 2 4" xfId="16052"/>
    <cellStyle name="Total 23 8 2 3" xfId="6222"/>
    <cellStyle name="Total 23 8 2 3 2" xfId="6223"/>
    <cellStyle name="Total 23 8 2 3 2 2" xfId="16057"/>
    <cellStyle name="Total 23 8 2 3 3" xfId="16056"/>
    <cellStyle name="Total 23 8 2 4" xfId="6224"/>
    <cellStyle name="Total 23 8 2 4 2" xfId="16058"/>
    <cellStyle name="Total 23 8 2 5" xfId="16051"/>
    <cellStyle name="Total 23 8 3" xfId="6225"/>
    <cellStyle name="Total 23 8 3 2" xfId="6226"/>
    <cellStyle name="Total 23 8 3 2 2" xfId="6227"/>
    <cellStyle name="Total 23 8 3 2 2 2" xfId="16061"/>
    <cellStyle name="Total 23 8 3 2 3" xfId="16060"/>
    <cellStyle name="Total 23 8 3 3" xfId="6228"/>
    <cellStyle name="Total 23 8 3 3 2" xfId="16062"/>
    <cellStyle name="Total 23 8 3 4" xfId="16059"/>
    <cellStyle name="Total 23 8 4" xfId="6229"/>
    <cellStyle name="Total 23 8 4 2" xfId="6230"/>
    <cellStyle name="Total 23 8 4 2 2" xfId="16064"/>
    <cellStyle name="Total 23 8 4 3" xfId="16063"/>
    <cellStyle name="Total 23 8 5" xfId="6231"/>
    <cellStyle name="Total 23 8 5 2" xfId="16065"/>
    <cellStyle name="Total 23 8 6" xfId="16050"/>
    <cellStyle name="Total 23 9" xfId="6232"/>
    <cellStyle name="Total 23 9 2" xfId="6233"/>
    <cellStyle name="Total 23 9 2 2" xfId="6234"/>
    <cellStyle name="Total 23 9 2 2 2" xfId="6235"/>
    <cellStyle name="Total 23 9 2 2 2 2" xfId="6236"/>
    <cellStyle name="Total 23 9 2 2 2 2 2" xfId="16070"/>
    <cellStyle name="Total 23 9 2 2 2 3" xfId="16069"/>
    <cellStyle name="Total 23 9 2 2 3" xfId="6237"/>
    <cellStyle name="Total 23 9 2 2 3 2" xfId="16071"/>
    <cellStyle name="Total 23 9 2 2 4" xfId="16068"/>
    <cellStyle name="Total 23 9 2 3" xfId="6238"/>
    <cellStyle name="Total 23 9 2 3 2" xfId="6239"/>
    <cellStyle name="Total 23 9 2 3 2 2" xfId="16073"/>
    <cellStyle name="Total 23 9 2 3 3" xfId="16072"/>
    <cellStyle name="Total 23 9 2 4" xfId="6240"/>
    <cellStyle name="Total 23 9 2 4 2" xfId="16074"/>
    <cellStyle name="Total 23 9 2 5" xfId="16067"/>
    <cellStyle name="Total 23 9 3" xfId="6241"/>
    <cellStyle name="Total 23 9 3 2" xfId="6242"/>
    <cellStyle name="Total 23 9 3 2 2" xfId="6243"/>
    <cellStyle name="Total 23 9 3 2 2 2" xfId="16077"/>
    <cellStyle name="Total 23 9 3 2 3" xfId="16076"/>
    <cellStyle name="Total 23 9 3 3" xfId="6244"/>
    <cellStyle name="Total 23 9 3 3 2" xfId="16078"/>
    <cellStyle name="Total 23 9 3 4" xfId="16075"/>
    <cellStyle name="Total 23 9 4" xfId="6245"/>
    <cellStyle name="Total 23 9 4 2" xfId="6246"/>
    <cellStyle name="Total 23 9 4 2 2" xfId="16080"/>
    <cellStyle name="Total 23 9 4 3" xfId="16079"/>
    <cellStyle name="Total 23 9 5" xfId="6247"/>
    <cellStyle name="Total 23 9 5 2" xfId="16081"/>
    <cellStyle name="Total 23 9 6" xfId="16066"/>
    <cellStyle name="Total 24" xfId="6248"/>
    <cellStyle name="Total 24 10" xfId="6249"/>
    <cellStyle name="Total 24 10 2" xfId="6250"/>
    <cellStyle name="Total 24 10 2 2" xfId="6251"/>
    <cellStyle name="Total 24 10 2 2 2" xfId="6252"/>
    <cellStyle name="Total 24 10 2 2 2 2" xfId="16086"/>
    <cellStyle name="Total 24 10 2 2 3" xfId="16085"/>
    <cellStyle name="Total 24 10 2 3" xfId="6253"/>
    <cellStyle name="Total 24 10 2 3 2" xfId="16087"/>
    <cellStyle name="Total 24 10 2 4" xfId="16084"/>
    <cellStyle name="Total 24 10 3" xfId="6254"/>
    <cellStyle name="Total 24 10 3 2" xfId="6255"/>
    <cellStyle name="Total 24 10 3 2 2" xfId="16089"/>
    <cellStyle name="Total 24 10 3 3" xfId="16088"/>
    <cellStyle name="Total 24 10 4" xfId="6256"/>
    <cellStyle name="Total 24 10 4 2" xfId="16090"/>
    <cellStyle name="Total 24 10 5" xfId="16083"/>
    <cellStyle name="Total 24 11" xfId="6257"/>
    <cellStyle name="Total 24 11 2" xfId="6258"/>
    <cellStyle name="Total 24 11 2 2" xfId="6259"/>
    <cellStyle name="Total 24 11 2 2 2" xfId="16093"/>
    <cellStyle name="Total 24 11 2 3" xfId="16092"/>
    <cellStyle name="Total 24 11 3" xfId="6260"/>
    <cellStyle name="Total 24 11 3 2" xfId="16094"/>
    <cellStyle name="Total 24 11 4" xfId="16091"/>
    <cellStyle name="Total 24 12" xfId="6261"/>
    <cellStyle name="Total 24 12 2" xfId="6262"/>
    <cellStyle name="Total 24 12 2 2" xfId="16096"/>
    <cellStyle name="Total 24 12 3" xfId="16095"/>
    <cellStyle name="Total 24 13" xfId="6263"/>
    <cellStyle name="Total 24 13 2" xfId="6264"/>
    <cellStyle name="Total 24 13 2 2" xfId="16098"/>
    <cellStyle name="Total 24 13 3" xfId="16097"/>
    <cellStyle name="Total 24 14" xfId="6265"/>
    <cellStyle name="Total 24 14 2" xfId="16099"/>
    <cellStyle name="Total 24 15" xfId="16082"/>
    <cellStyle name="Total 24 2" xfId="6266"/>
    <cellStyle name="Total 24 2 2" xfId="6267"/>
    <cellStyle name="Total 24 2 2 2" xfId="6268"/>
    <cellStyle name="Total 24 2 2 2 2" xfId="6269"/>
    <cellStyle name="Total 24 2 2 2 2 2" xfId="6270"/>
    <cellStyle name="Total 24 2 2 2 2 2 2" xfId="16104"/>
    <cellStyle name="Total 24 2 2 2 2 3" xfId="16103"/>
    <cellStyle name="Total 24 2 2 2 3" xfId="6271"/>
    <cellStyle name="Total 24 2 2 2 3 2" xfId="16105"/>
    <cellStyle name="Total 24 2 2 2 4" xfId="16102"/>
    <cellStyle name="Total 24 2 2 3" xfId="6272"/>
    <cellStyle name="Total 24 2 2 3 2" xfId="6273"/>
    <cellStyle name="Total 24 2 2 3 2 2" xfId="16107"/>
    <cellStyle name="Total 24 2 2 3 3" xfId="16106"/>
    <cellStyle name="Total 24 2 2 4" xfId="6274"/>
    <cellStyle name="Total 24 2 2 4 2" xfId="16108"/>
    <cellStyle name="Total 24 2 2 5" xfId="16101"/>
    <cellStyle name="Total 24 2 3" xfId="6275"/>
    <cellStyle name="Total 24 2 3 2" xfId="6276"/>
    <cellStyle name="Total 24 2 3 2 2" xfId="6277"/>
    <cellStyle name="Total 24 2 3 2 2 2" xfId="16111"/>
    <cellStyle name="Total 24 2 3 2 3" xfId="16110"/>
    <cellStyle name="Total 24 2 3 3" xfId="6278"/>
    <cellStyle name="Total 24 2 3 3 2" xfId="16112"/>
    <cellStyle name="Total 24 2 3 4" xfId="16109"/>
    <cellStyle name="Total 24 2 4" xfId="6279"/>
    <cellStyle name="Total 24 2 4 2" xfId="6280"/>
    <cellStyle name="Total 24 2 4 2 2" xfId="16114"/>
    <cellStyle name="Total 24 2 4 3" xfId="16113"/>
    <cellStyle name="Total 24 2 5" xfId="6281"/>
    <cellStyle name="Total 24 2 5 2" xfId="6282"/>
    <cellStyle name="Total 24 2 5 2 2" xfId="16116"/>
    <cellStyle name="Total 24 2 5 3" xfId="16115"/>
    <cellStyle name="Total 24 2 6" xfId="6283"/>
    <cellStyle name="Total 24 2 6 2" xfId="16117"/>
    <cellStyle name="Total 24 2 7" xfId="16100"/>
    <cellStyle name="Total 24 3" xfId="6284"/>
    <cellStyle name="Total 24 3 2" xfId="6285"/>
    <cellStyle name="Total 24 3 2 2" xfId="6286"/>
    <cellStyle name="Total 24 3 2 2 2" xfId="6287"/>
    <cellStyle name="Total 24 3 2 2 2 2" xfId="6288"/>
    <cellStyle name="Total 24 3 2 2 2 2 2" xfId="16122"/>
    <cellStyle name="Total 24 3 2 2 2 3" xfId="16121"/>
    <cellStyle name="Total 24 3 2 2 3" xfId="6289"/>
    <cellStyle name="Total 24 3 2 2 3 2" xfId="16123"/>
    <cellStyle name="Total 24 3 2 2 4" xfId="16120"/>
    <cellStyle name="Total 24 3 2 3" xfId="6290"/>
    <cellStyle name="Total 24 3 2 3 2" xfId="6291"/>
    <cellStyle name="Total 24 3 2 3 2 2" xfId="16125"/>
    <cellStyle name="Total 24 3 2 3 3" xfId="16124"/>
    <cellStyle name="Total 24 3 2 4" xfId="6292"/>
    <cellStyle name="Total 24 3 2 4 2" xfId="16126"/>
    <cellStyle name="Total 24 3 2 5" xfId="16119"/>
    <cellStyle name="Total 24 3 3" xfId="6293"/>
    <cellStyle name="Total 24 3 3 2" xfId="6294"/>
    <cellStyle name="Total 24 3 3 2 2" xfId="6295"/>
    <cellStyle name="Total 24 3 3 2 2 2" xfId="16129"/>
    <cellStyle name="Total 24 3 3 2 3" xfId="16128"/>
    <cellStyle name="Total 24 3 3 3" xfId="6296"/>
    <cellStyle name="Total 24 3 3 3 2" xfId="16130"/>
    <cellStyle name="Total 24 3 3 4" xfId="16127"/>
    <cellStyle name="Total 24 3 4" xfId="6297"/>
    <cellStyle name="Total 24 3 4 2" xfId="6298"/>
    <cellStyle name="Total 24 3 4 2 2" xfId="16132"/>
    <cellStyle name="Total 24 3 4 3" xfId="16131"/>
    <cellStyle name="Total 24 3 5" xfId="6299"/>
    <cellStyle name="Total 24 3 5 2" xfId="16133"/>
    <cellStyle name="Total 24 3 6" xfId="16118"/>
    <cellStyle name="Total 24 4" xfId="6300"/>
    <cellStyle name="Total 24 4 2" xfId="6301"/>
    <cellStyle name="Total 24 4 2 2" xfId="6302"/>
    <cellStyle name="Total 24 4 2 2 2" xfId="6303"/>
    <cellStyle name="Total 24 4 2 2 2 2" xfId="6304"/>
    <cellStyle name="Total 24 4 2 2 2 2 2" xfId="16138"/>
    <cellStyle name="Total 24 4 2 2 2 3" xfId="16137"/>
    <cellStyle name="Total 24 4 2 2 3" xfId="6305"/>
    <cellStyle name="Total 24 4 2 2 3 2" xfId="16139"/>
    <cellStyle name="Total 24 4 2 2 4" xfId="16136"/>
    <cellStyle name="Total 24 4 2 3" xfId="6306"/>
    <cellStyle name="Total 24 4 2 3 2" xfId="6307"/>
    <cellStyle name="Total 24 4 2 3 2 2" xfId="16141"/>
    <cellStyle name="Total 24 4 2 3 3" xfId="16140"/>
    <cellStyle name="Total 24 4 2 4" xfId="6308"/>
    <cellStyle name="Total 24 4 2 4 2" xfId="16142"/>
    <cellStyle name="Total 24 4 2 5" xfId="16135"/>
    <cellStyle name="Total 24 4 3" xfId="6309"/>
    <cellStyle name="Total 24 4 3 2" xfId="6310"/>
    <cellStyle name="Total 24 4 3 2 2" xfId="6311"/>
    <cellStyle name="Total 24 4 3 2 2 2" xfId="16145"/>
    <cellStyle name="Total 24 4 3 2 3" xfId="16144"/>
    <cellStyle name="Total 24 4 3 3" xfId="6312"/>
    <cellStyle name="Total 24 4 3 3 2" xfId="16146"/>
    <cellStyle name="Total 24 4 3 4" xfId="16143"/>
    <cellStyle name="Total 24 4 4" xfId="6313"/>
    <cellStyle name="Total 24 4 4 2" xfId="6314"/>
    <cellStyle name="Total 24 4 4 2 2" xfId="16148"/>
    <cellStyle name="Total 24 4 4 3" xfId="16147"/>
    <cellStyle name="Total 24 4 5" xfId="6315"/>
    <cellStyle name="Total 24 4 5 2" xfId="16149"/>
    <cellStyle name="Total 24 4 6" xfId="16134"/>
    <cellStyle name="Total 24 5" xfId="6316"/>
    <cellStyle name="Total 24 5 2" xfId="6317"/>
    <cellStyle name="Total 24 5 2 2" xfId="6318"/>
    <cellStyle name="Total 24 5 2 2 2" xfId="6319"/>
    <cellStyle name="Total 24 5 2 2 2 2" xfId="6320"/>
    <cellStyle name="Total 24 5 2 2 2 2 2" xfId="16154"/>
    <cellStyle name="Total 24 5 2 2 2 3" xfId="16153"/>
    <cellStyle name="Total 24 5 2 2 3" xfId="6321"/>
    <cellStyle name="Total 24 5 2 2 3 2" xfId="16155"/>
    <cellStyle name="Total 24 5 2 2 4" xfId="16152"/>
    <cellStyle name="Total 24 5 2 3" xfId="6322"/>
    <cellStyle name="Total 24 5 2 3 2" xfId="6323"/>
    <cellStyle name="Total 24 5 2 3 2 2" xfId="16157"/>
    <cellStyle name="Total 24 5 2 3 3" xfId="16156"/>
    <cellStyle name="Total 24 5 2 4" xfId="6324"/>
    <cellStyle name="Total 24 5 2 4 2" xfId="16158"/>
    <cellStyle name="Total 24 5 2 5" xfId="16151"/>
    <cellStyle name="Total 24 5 3" xfId="6325"/>
    <cellStyle name="Total 24 5 3 2" xfId="6326"/>
    <cellStyle name="Total 24 5 3 2 2" xfId="6327"/>
    <cellStyle name="Total 24 5 3 2 2 2" xfId="16161"/>
    <cellStyle name="Total 24 5 3 2 3" xfId="16160"/>
    <cellStyle name="Total 24 5 3 3" xfId="6328"/>
    <cellStyle name="Total 24 5 3 3 2" xfId="16162"/>
    <cellStyle name="Total 24 5 3 4" xfId="16159"/>
    <cellStyle name="Total 24 5 4" xfId="6329"/>
    <cellStyle name="Total 24 5 4 2" xfId="6330"/>
    <cellStyle name="Total 24 5 4 2 2" xfId="16164"/>
    <cellStyle name="Total 24 5 4 3" xfId="16163"/>
    <cellStyle name="Total 24 5 5" xfId="6331"/>
    <cellStyle name="Total 24 5 5 2" xfId="16165"/>
    <cellStyle name="Total 24 5 6" xfId="16150"/>
    <cellStyle name="Total 24 6" xfId="6332"/>
    <cellStyle name="Total 24 6 2" xfId="6333"/>
    <cellStyle name="Total 24 6 2 2" xfId="6334"/>
    <cellStyle name="Total 24 6 2 2 2" xfId="6335"/>
    <cellStyle name="Total 24 6 2 2 2 2" xfId="6336"/>
    <cellStyle name="Total 24 6 2 2 2 2 2" xfId="16170"/>
    <cellStyle name="Total 24 6 2 2 2 3" xfId="16169"/>
    <cellStyle name="Total 24 6 2 2 3" xfId="6337"/>
    <cellStyle name="Total 24 6 2 2 3 2" xfId="16171"/>
    <cellStyle name="Total 24 6 2 2 4" xfId="16168"/>
    <cellStyle name="Total 24 6 2 3" xfId="6338"/>
    <cellStyle name="Total 24 6 2 3 2" xfId="6339"/>
    <cellStyle name="Total 24 6 2 3 2 2" xfId="16173"/>
    <cellStyle name="Total 24 6 2 3 3" xfId="16172"/>
    <cellStyle name="Total 24 6 2 4" xfId="6340"/>
    <cellStyle name="Total 24 6 2 4 2" xfId="16174"/>
    <cellStyle name="Total 24 6 2 5" xfId="16167"/>
    <cellStyle name="Total 24 6 3" xfId="6341"/>
    <cellStyle name="Total 24 6 3 2" xfId="6342"/>
    <cellStyle name="Total 24 6 3 2 2" xfId="6343"/>
    <cellStyle name="Total 24 6 3 2 2 2" xfId="16177"/>
    <cellStyle name="Total 24 6 3 2 3" xfId="16176"/>
    <cellStyle name="Total 24 6 3 3" xfId="6344"/>
    <cellStyle name="Total 24 6 3 3 2" xfId="16178"/>
    <cellStyle name="Total 24 6 3 4" xfId="16175"/>
    <cellStyle name="Total 24 6 4" xfId="6345"/>
    <cellStyle name="Total 24 6 4 2" xfId="6346"/>
    <cellStyle name="Total 24 6 4 2 2" xfId="16180"/>
    <cellStyle name="Total 24 6 4 3" xfId="16179"/>
    <cellStyle name="Total 24 6 5" xfId="6347"/>
    <cellStyle name="Total 24 6 5 2" xfId="16181"/>
    <cellStyle name="Total 24 6 6" xfId="16166"/>
    <cellStyle name="Total 24 7" xfId="6348"/>
    <cellStyle name="Total 24 7 2" xfId="6349"/>
    <cellStyle name="Total 24 7 2 2" xfId="6350"/>
    <cellStyle name="Total 24 7 2 2 2" xfId="6351"/>
    <cellStyle name="Total 24 7 2 2 2 2" xfId="6352"/>
    <cellStyle name="Total 24 7 2 2 2 2 2" xfId="16186"/>
    <cellStyle name="Total 24 7 2 2 2 3" xfId="16185"/>
    <cellStyle name="Total 24 7 2 2 3" xfId="6353"/>
    <cellStyle name="Total 24 7 2 2 3 2" xfId="16187"/>
    <cellStyle name="Total 24 7 2 2 4" xfId="16184"/>
    <cellStyle name="Total 24 7 2 3" xfId="6354"/>
    <cellStyle name="Total 24 7 2 3 2" xfId="6355"/>
    <cellStyle name="Total 24 7 2 3 2 2" xfId="16189"/>
    <cellStyle name="Total 24 7 2 3 3" xfId="16188"/>
    <cellStyle name="Total 24 7 2 4" xfId="6356"/>
    <cellStyle name="Total 24 7 2 4 2" xfId="16190"/>
    <cellStyle name="Total 24 7 2 5" xfId="16183"/>
    <cellStyle name="Total 24 7 3" xfId="6357"/>
    <cellStyle name="Total 24 7 3 2" xfId="6358"/>
    <cellStyle name="Total 24 7 3 2 2" xfId="6359"/>
    <cellStyle name="Total 24 7 3 2 2 2" xfId="16193"/>
    <cellStyle name="Total 24 7 3 2 3" xfId="16192"/>
    <cellStyle name="Total 24 7 3 3" xfId="6360"/>
    <cellStyle name="Total 24 7 3 3 2" xfId="16194"/>
    <cellStyle name="Total 24 7 3 4" xfId="16191"/>
    <cellStyle name="Total 24 7 4" xfId="6361"/>
    <cellStyle name="Total 24 7 4 2" xfId="6362"/>
    <cellStyle name="Total 24 7 4 2 2" xfId="16196"/>
    <cellStyle name="Total 24 7 4 3" xfId="16195"/>
    <cellStyle name="Total 24 7 5" xfId="6363"/>
    <cellStyle name="Total 24 7 5 2" xfId="16197"/>
    <cellStyle name="Total 24 7 6" xfId="16182"/>
    <cellStyle name="Total 24 8" xfId="6364"/>
    <cellStyle name="Total 24 8 2" xfId="6365"/>
    <cellStyle name="Total 24 8 2 2" xfId="6366"/>
    <cellStyle name="Total 24 8 2 2 2" xfId="6367"/>
    <cellStyle name="Total 24 8 2 2 2 2" xfId="6368"/>
    <cellStyle name="Total 24 8 2 2 2 2 2" xfId="16202"/>
    <cellStyle name="Total 24 8 2 2 2 3" xfId="16201"/>
    <cellStyle name="Total 24 8 2 2 3" xfId="6369"/>
    <cellStyle name="Total 24 8 2 2 3 2" xfId="16203"/>
    <cellStyle name="Total 24 8 2 2 4" xfId="16200"/>
    <cellStyle name="Total 24 8 2 3" xfId="6370"/>
    <cellStyle name="Total 24 8 2 3 2" xfId="6371"/>
    <cellStyle name="Total 24 8 2 3 2 2" xfId="16205"/>
    <cellStyle name="Total 24 8 2 3 3" xfId="16204"/>
    <cellStyle name="Total 24 8 2 4" xfId="6372"/>
    <cellStyle name="Total 24 8 2 4 2" xfId="16206"/>
    <cellStyle name="Total 24 8 2 5" xfId="16199"/>
    <cellStyle name="Total 24 8 3" xfId="6373"/>
    <cellStyle name="Total 24 8 3 2" xfId="6374"/>
    <cellStyle name="Total 24 8 3 2 2" xfId="6375"/>
    <cellStyle name="Total 24 8 3 2 2 2" xfId="16209"/>
    <cellStyle name="Total 24 8 3 2 3" xfId="16208"/>
    <cellStyle name="Total 24 8 3 3" xfId="6376"/>
    <cellStyle name="Total 24 8 3 3 2" xfId="16210"/>
    <cellStyle name="Total 24 8 3 4" xfId="16207"/>
    <cellStyle name="Total 24 8 4" xfId="6377"/>
    <cellStyle name="Total 24 8 4 2" xfId="6378"/>
    <cellStyle name="Total 24 8 4 2 2" xfId="16212"/>
    <cellStyle name="Total 24 8 4 3" xfId="16211"/>
    <cellStyle name="Total 24 8 5" xfId="6379"/>
    <cellStyle name="Total 24 8 5 2" xfId="16213"/>
    <cellStyle name="Total 24 8 6" xfId="16198"/>
    <cellStyle name="Total 24 9" xfId="6380"/>
    <cellStyle name="Total 24 9 2" xfId="6381"/>
    <cellStyle name="Total 24 9 2 2" xfId="6382"/>
    <cellStyle name="Total 24 9 2 2 2" xfId="6383"/>
    <cellStyle name="Total 24 9 2 2 2 2" xfId="6384"/>
    <cellStyle name="Total 24 9 2 2 2 2 2" xfId="16218"/>
    <cellStyle name="Total 24 9 2 2 2 3" xfId="16217"/>
    <cellStyle name="Total 24 9 2 2 3" xfId="6385"/>
    <cellStyle name="Total 24 9 2 2 3 2" xfId="16219"/>
    <cellStyle name="Total 24 9 2 2 4" xfId="16216"/>
    <cellStyle name="Total 24 9 2 3" xfId="6386"/>
    <cellStyle name="Total 24 9 2 3 2" xfId="6387"/>
    <cellStyle name="Total 24 9 2 3 2 2" xfId="16221"/>
    <cellStyle name="Total 24 9 2 3 3" xfId="16220"/>
    <cellStyle name="Total 24 9 2 4" xfId="6388"/>
    <cellStyle name="Total 24 9 2 4 2" xfId="16222"/>
    <cellStyle name="Total 24 9 2 5" xfId="16215"/>
    <cellStyle name="Total 24 9 3" xfId="6389"/>
    <cellStyle name="Total 24 9 3 2" xfId="6390"/>
    <cellStyle name="Total 24 9 3 2 2" xfId="6391"/>
    <cellStyle name="Total 24 9 3 2 2 2" xfId="16225"/>
    <cellStyle name="Total 24 9 3 2 3" xfId="16224"/>
    <cellStyle name="Total 24 9 3 3" xfId="6392"/>
    <cellStyle name="Total 24 9 3 3 2" xfId="16226"/>
    <cellStyle name="Total 24 9 3 4" xfId="16223"/>
    <cellStyle name="Total 24 9 4" xfId="6393"/>
    <cellStyle name="Total 24 9 4 2" xfId="6394"/>
    <cellStyle name="Total 24 9 4 2 2" xfId="16228"/>
    <cellStyle name="Total 24 9 4 3" xfId="16227"/>
    <cellStyle name="Total 24 9 5" xfId="6395"/>
    <cellStyle name="Total 24 9 5 2" xfId="16229"/>
    <cellStyle name="Total 24 9 6" xfId="16214"/>
    <cellStyle name="Total 25" xfId="6396"/>
    <cellStyle name="Total 25 10" xfId="6397"/>
    <cellStyle name="Total 25 10 2" xfId="6398"/>
    <cellStyle name="Total 25 10 2 2" xfId="6399"/>
    <cellStyle name="Total 25 10 2 2 2" xfId="6400"/>
    <cellStyle name="Total 25 10 2 2 2 2" xfId="16234"/>
    <cellStyle name="Total 25 10 2 2 3" xfId="16233"/>
    <cellStyle name="Total 25 10 2 3" xfId="6401"/>
    <cellStyle name="Total 25 10 2 3 2" xfId="16235"/>
    <cellStyle name="Total 25 10 2 4" xfId="16232"/>
    <cellStyle name="Total 25 10 3" xfId="6402"/>
    <cellStyle name="Total 25 10 3 2" xfId="6403"/>
    <cellStyle name="Total 25 10 3 2 2" xfId="16237"/>
    <cellStyle name="Total 25 10 3 3" xfId="16236"/>
    <cellStyle name="Total 25 10 4" xfId="6404"/>
    <cellStyle name="Total 25 10 4 2" xfId="16238"/>
    <cellStyle name="Total 25 10 5" xfId="16231"/>
    <cellStyle name="Total 25 11" xfId="6405"/>
    <cellStyle name="Total 25 11 2" xfId="6406"/>
    <cellStyle name="Total 25 11 2 2" xfId="6407"/>
    <cellStyle name="Total 25 11 2 2 2" xfId="16241"/>
    <cellStyle name="Total 25 11 2 3" xfId="16240"/>
    <cellStyle name="Total 25 11 3" xfId="6408"/>
    <cellStyle name="Total 25 11 3 2" xfId="16242"/>
    <cellStyle name="Total 25 11 4" xfId="16239"/>
    <cellStyle name="Total 25 12" xfId="6409"/>
    <cellStyle name="Total 25 12 2" xfId="6410"/>
    <cellStyle name="Total 25 12 2 2" xfId="16244"/>
    <cellStyle name="Total 25 12 3" xfId="16243"/>
    <cellStyle name="Total 25 13" xfId="6411"/>
    <cellStyle name="Total 25 13 2" xfId="6412"/>
    <cellStyle name="Total 25 13 2 2" xfId="16246"/>
    <cellStyle name="Total 25 13 3" xfId="16245"/>
    <cellStyle name="Total 25 14" xfId="6413"/>
    <cellStyle name="Total 25 14 2" xfId="16247"/>
    <cellStyle name="Total 25 15" xfId="16230"/>
    <cellStyle name="Total 25 2" xfId="6414"/>
    <cellStyle name="Total 25 2 2" xfId="6415"/>
    <cellStyle name="Total 25 2 2 2" xfId="6416"/>
    <cellStyle name="Total 25 2 2 2 2" xfId="6417"/>
    <cellStyle name="Total 25 2 2 2 2 2" xfId="6418"/>
    <cellStyle name="Total 25 2 2 2 2 2 2" xfId="16252"/>
    <cellStyle name="Total 25 2 2 2 2 3" xfId="16251"/>
    <cellStyle name="Total 25 2 2 2 3" xfId="6419"/>
    <cellStyle name="Total 25 2 2 2 3 2" xfId="16253"/>
    <cellStyle name="Total 25 2 2 2 4" xfId="16250"/>
    <cellStyle name="Total 25 2 2 3" xfId="6420"/>
    <cellStyle name="Total 25 2 2 3 2" xfId="6421"/>
    <cellStyle name="Total 25 2 2 3 2 2" xfId="16255"/>
    <cellStyle name="Total 25 2 2 3 3" xfId="16254"/>
    <cellStyle name="Total 25 2 2 4" xfId="6422"/>
    <cellStyle name="Total 25 2 2 4 2" xfId="16256"/>
    <cellStyle name="Total 25 2 2 5" xfId="16249"/>
    <cellStyle name="Total 25 2 3" xfId="6423"/>
    <cellStyle name="Total 25 2 3 2" xfId="6424"/>
    <cellStyle name="Total 25 2 3 2 2" xfId="6425"/>
    <cellStyle name="Total 25 2 3 2 2 2" xfId="16259"/>
    <cellStyle name="Total 25 2 3 2 3" xfId="16258"/>
    <cellStyle name="Total 25 2 3 3" xfId="6426"/>
    <cellStyle name="Total 25 2 3 3 2" xfId="16260"/>
    <cellStyle name="Total 25 2 3 4" xfId="16257"/>
    <cellStyle name="Total 25 2 4" xfId="6427"/>
    <cellStyle name="Total 25 2 4 2" xfId="6428"/>
    <cellStyle name="Total 25 2 4 2 2" xfId="16262"/>
    <cellStyle name="Total 25 2 4 3" xfId="16261"/>
    <cellStyle name="Total 25 2 5" xfId="6429"/>
    <cellStyle name="Total 25 2 5 2" xfId="6430"/>
    <cellStyle name="Total 25 2 5 2 2" xfId="16264"/>
    <cellStyle name="Total 25 2 5 3" xfId="16263"/>
    <cellStyle name="Total 25 2 6" xfId="6431"/>
    <cellStyle name="Total 25 2 6 2" xfId="16265"/>
    <cellStyle name="Total 25 2 7" xfId="16248"/>
    <cellStyle name="Total 25 3" xfId="6432"/>
    <cellStyle name="Total 25 3 2" xfId="6433"/>
    <cellStyle name="Total 25 3 2 2" xfId="6434"/>
    <cellStyle name="Total 25 3 2 2 2" xfId="6435"/>
    <cellStyle name="Total 25 3 2 2 2 2" xfId="6436"/>
    <cellStyle name="Total 25 3 2 2 2 2 2" xfId="16270"/>
    <cellStyle name="Total 25 3 2 2 2 3" xfId="16269"/>
    <cellStyle name="Total 25 3 2 2 3" xfId="6437"/>
    <cellStyle name="Total 25 3 2 2 3 2" xfId="16271"/>
    <cellStyle name="Total 25 3 2 2 4" xfId="16268"/>
    <cellStyle name="Total 25 3 2 3" xfId="6438"/>
    <cellStyle name="Total 25 3 2 3 2" xfId="6439"/>
    <cellStyle name="Total 25 3 2 3 2 2" xfId="16273"/>
    <cellStyle name="Total 25 3 2 3 3" xfId="16272"/>
    <cellStyle name="Total 25 3 2 4" xfId="6440"/>
    <cellStyle name="Total 25 3 2 4 2" xfId="16274"/>
    <cellStyle name="Total 25 3 2 5" xfId="16267"/>
    <cellStyle name="Total 25 3 3" xfId="6441"/>
    <cellStyle name="Total 25 3 3 2" xfId="6442"/>
    <cellStyle name="Total 25 3 3 2 2" xfId="6443"/>
    <cellStyle name="Total 25 3 3 2 2 2" xfId="16277"/>
    <cellStyle name="Total 25 3 3 2 3" xfId="16276"/>
    <cellStyle name="Total 25 3 3 3" xfId="6444"/>
    <cellStyle name="Total 25 3 3 3 2" xfId="16278"/>
    <cellStyle name="Total 25 3 3 4" xfId="16275"/>
    <cellStyle name="Total 25 3 4" xfId="6445"/>
    <cellStyle name="Total 25 3 4 2" xfId="6446"/>
    <cellStyle name="Total 25 3 4 2 2" xfId="16280"/>
    <cellStyle name="Total 25 3 4 3" xfId="16279"/>
    <cellStyle name="Total 25 3 5" xfId="6447"/>
    <cellStyle name="Total 25 3 5 2" xfId="16281"/>
    <cellStyle name="Total 25 3 6" xfId="16266"/>
    <cellStyle name="Total 25 4" xfId="6448"/>
    <cellStyle name="Total 25 4 2" xfId="6449"/>
    <cellStyle name="Total 25 4 2 2" xfId="6450"/>
    <cellStyle name="Total 25 4 2 2 2" xfId="6451"/>
    <cellStyle name="Total 25 4 2 2 2 2" xfId="6452"/>
    <cellStyle name="Total 25 4 2 2 2 2 2" xfId="16286"/>
    <cellStyle name="Total 25 4 2 2 2 3" xfId="16285"/>
    <cellStyle name="Total 25 4 2 2 3" xfId="6453"/>
    <cellStyle name="Total 25 4 2 2 3 2" xfId="16287"/>
    <cellStyle name="Total 25 4 2 2 4" xfId="16284"/>
    <cellStyle name="Total 25 4 2 3" xfId="6454"/>
    <cellStyle name="Total 25 4 2 3 2" xfId="6455"/>
    <cellStyle name="Total 25 4 2 3 2 2" xfId="16289"/>
    <cellStyle name="Total 25 4 2 3 3" xfId="16288"/>
    <cellStyle name="Total 25 4 2 4" xfId="6456"/>
    <cellStyle name="Total 25 4 2 4 2" xfId="16290"/>
    <cellStyle name="Total 25 4 2 5" xfId="16283"/>
    <cellStyle name="Total 25 4 3" xfId="6457"/>
    <cellStyle name="Total 25 4 3 2" xfId="6458"/>
    <cellStyle name="Total 25 4 3 2 2" xfId="6459"/>
    <cellStyle name="Total 25 4 3 2 2 2" xfId="16293"/>
    <cellStyle name="Total 25 4 3 2 3" xfId="16292"/>
    <cellStyle name="Total 25 4 3 3" xfId="6460"/>
    <cellStyle name="Total 25 4 3 3 2" xfId="16294"/>
    <cellStyle name="Total 25 4 3 4" xfId="16291"/>
    <cellStyle name="Total 25 4 4" xfId="6461"/>
    <cellStyle name="Total 25 4 4 2" xfId="6462"/>
    <cellStyle name="Total 25 4 4 2 2" xfId="16296"/>
    <cellStyle name="Total 25 4 4 3" xfId="16295"/>
    <cellStyle name="Total 25 4 5" xfId="6463"/>
    <cellStyle name="Total 25 4 5 2" xfId="16297"/>
    <cellStyle name="Total 25 4 6" xfId="16282"/>
    <cellStyle name="Total 25 5" xfId="6464"/>
    <cellStyle name="Total 25 5 2" xfId="6465"/>
    <cellStyle name="Total 25 5 2 2" xfId="6466"/>
    <cellStyle name="Total 25 5 2 2 2" xfId="6467"/>
    <cellStyle name="Total 25 5 2 2 2 2" xfId="6468"/>
    <cellStyle name="Total 25 5 2 2 2 2 2" xfId="16302"/>
    <cellStyle name="Total 25 5 2 2 2 3" xfId="16301"/>
    <cellStyle name="Total 25 5 2 2 3" xfId="6469"/>
    <cellStyle name="Total 25 5 2 2 3 2" xfId="16303"/>
    <cellStyle name="Total 25 5 2 2 4" xfId="16300"/>
    <cellStyle name="Total 25 5 2 3" xfId="6470"/>
    <cellStyle name="Total 25 5 2 3 2" xfId="6471"/>
    <cellStyle name="Total 25 5 2 3 2 2" xfId="16305"/>
    <cellStyle name="Total 25 5 2 3 3" xfId="16304"/>
    <cellStyle name="Total 25 5 2 4" xfId="6472"/>
    <cellStyle name="Total 25 5 2 4 2" xfId="16306"/>
    <cellStyle name="Total 25 5 2 5" xfId="16299"/>
    <cellStyle name="Total 25 5 3" xfId="6473"/>
    <cellStyle name="Total 25 5 3 2" xfId="6474"/>
    <cellStyle name="Total 25 5 3 2 2" xfId="6475"/>
    <cellStyle name="Total 25 5 3 2 2 2" xfId="16309"/>
    <cellStyle name="Total 25 5 3 2 3" xfId="16308"/>
    <cellStyle name="Total 25 5 3 3" xfId="6476"/>
    <cellStyle name="Total 25 5 3 3 2" xfId="16310"/>
    <cellStyle name="Total 25 5 3 4" xfId="16307"/>
    <cellStyle name="Total 25 5 4" xfId="6477"/>
    <cellStyle name="Total 25 5 4 2" xfId="6478"/>
    <cellStyle name="Total 25 5 4 2 2" xfId="16312"/>
    <cellStyle name="Total 25 5 4 3" xfId="16311"/>
    <cellStyle name="Total 25 5 5" xfId="6479"/>
    <cellStyle name="Total 25 5 5 2" xfId="16313"/>
    <cellStyle name="Total 25 5 6" xfId="16298"/>
    <cellStyle name="Total 25 6" xfId="6480"/>
    <cellStyle name="Total 25 6 2" xfId="6481"/>
    <cellStyle name="Total 25 6 2 2" xfId="6482"/>
    <cellStyle name="Total 25 6 2 2 2" xfId="6483"/>
    <cellStyle name="Total 25 6 2 2 2 2" xfId="6484"/>
    <cellStyle name="Total 25 6 2 2 2 2 2" xfId="16318"/>
    <cellStyle name="Total 25 6 2 2 2 3" xfId="16317"/>
    <cellStyle name="Total 25 6 2 2 3" xfId="6485"/>
    <cellStyle name="Total 25 6 2 2 3 2" xfId="16319"/>
    <cellStyle name="Total 25 6 2 2 4" xfId="16316"/>
    <cellStyle name="Total 25 6 2 3" xfId="6486"/>
    <cellStyle name="Total 25 6 2 3 2" xfId="6487"/>
    <cellStyle name="Total 25 6 2 3 2 2" xfId="16321"/>
    <cellStyle name="Total 25 6 2 3 3" xfId="16320"/>
    <cellStyle name="Total 25 6 2 4" xfId="6488"/>
    <cellStyle name="Total 25 6 2 4 2" xfId="16322"/>
    <cellStyle name="Total 25 6 2 5" xfId="16315"/>
    <cellStyle name="Total 25 6 3" xfId="6489"/>
    <cellStyle name="Total 25 6 3 2" xfId="6490"/>
    <cellStyle name="Total 25 6 3 2 2" xfId="6491"/>
    <cellStyle name="Total 25 6 3 2 2 2" xfId="16325"/>
    <cellStyle name="Total 25 6 3 2 3" xfId="16324"/>
    <cellStyle name="Total 25 6 3 3" xfId="6492"/>
    <cellStyle name="Total 25 6 3 3 2" xfId="16326"/>
    <cellStyle name="Total 25 6 3 4" xfId="16323"/>
    <cellStyle name="Total 25 6 4" xfId="6493"/>
    <cellStyle name="Total 25 6 4 2" xfId="6494"/>
    <cellStyle name="Total 25 6 4 2 2" xfId="16328"/>
    <cellStyle name="Total 25 6 4 3" xfId="16327"/>
    <cellStyle name="Total 25 6 5" xfId="6495"/>
    <cellStyle name="Total 25 6 5 2" xfId="16329"/>
    <cellStyle name="Total 25 6 6" xfId="16314"/>
    <cellStyle name="Total 25 7" xfId="6496"/>
    <cellStyle name="Total 25 7 2" xfId="6497"/>
    <cellStyle name="Total 25 7 2 2" xfId="6498"/>
    <cellStyle name="Total 25 7 2 2 2" xfId="6499"/>
    <cellStyle name="Total 25 7 2 2 2 2" xfId="6500"/>
    <cellStyle name="Total 25 7 2 2 2 2 2" xfId="16334"/>
    <cellStyle name="Total 25 7 2 2 2 3" xfId="16333"/>
    <cellStyle name="Total 25 7 2 2 3" xfId="6501"/>
    <cellStyle name="Total 25 7 2 2 3 2" xfId="16335"/>
    <cellStyle name="Total 25 7 2 2 4" xfId="16332"/>
    <cellStyle name="Total 25 7 2 3" xfId="6502"/>
    <cellStyle name="Total 25 7 2 3 2" xfId="6503"/>
    <cellStyle name="Total 25 7 2 3 2 2" xfId="16337"/>
    <cellStyle name="Total 25 7 2 3 3" xfId="16336"/>
    <cellStyle name="Total 25 7 2 4" xfId="6504"/>
    <cellStyle name="Total 25 7 2 4 2" xfId="16338"/>
    <cellStyle name="Total 25 7 2 5" xfId="16331"/>
    <cellStyle name="Total 25 7 3" xfId="6505"/>
    <cellStyle name="Total 25 7 3 2" xfId="6506"/>
    <cellStyle name="Total 25 7 3 2 2" xfId="6507"/>
    <cellStyle name="Total 25 7 3 2 2 2" xfId="16341"/>
    <cellStyle name="Total 25 7 3 2 3" xfId="16340"/>
    <cellStyle name="Total 25 7 3 3" xfId="6508"/>
    <cellStyle name="Total 25 7 3 3 2" xfId="16342"/>
    <cellStyle name="Total 25 7 3 4" xfId="16339"/>
    <cellStyle name="Total 25 7 4" xfId="6509"/>
    <cellStyle name="Total 25 7 4 2" xfId="6510"/>
    <cellStyle name="Total 25 7 4 2 2" xfId="16344"/>
    <cellStyle name="Total 25 7 4 3" xfId="16343"/>
    <cellStyle name="Total 25 7 5" xfId="6511"/>
    <cellStyle name="Total 25 7 5 2" xfId="16345"/>
    <cellStyle name="Total 25 7 6" xfId="16330"/>
    <cellStyle name="Total 25 8" xfId="6512"/>
    <cellStyle name="Total 25 8 2" xfId="6513"/>
    <cellStyle name="Total 25 8 2 2" xfId="6514"/>
    <cellStyle name="Total 25 8 2 2 2" xfId="6515"/>
    <cellStyle name="Total 25 8 2 2 2 2" xfId="6516"/>
    <cellStyle name="Total 25 8 2 2 2 2 2" xfId="16350"/>
    <cellStyle name="Total 25 8 2 2 2 3" xfId="16349"/>
    <cellStyle name="Total 25 8 2 2 3" xfId="6517"/>
    <cellStyle name="Total 25 8 2 2 3 2" xfId="16351"/>
    <cellStyle name="Total 25 8 2 2 4" xfId="16348"/>
    <cellStyle name="Total 25 8 2 3" xfId="6518"/>
    <cellStyle name="Total 25 8 2 3 2" xfId="6519"/>
    <cellStyle name="Total 25 8 2 3 2 2" xfId="16353"/>
    <cellStyle name="Total 25 8 2 3 3" xfId="16352"/>
    <cellStyle name="Total 25 8 2 4" xfId="6520"/>
    <cellStyle name="Total 25 8 2 4 2" xfId="16354"/>
    <cellStyle name="Total 25 8 2 5" xfId="16347"/>
    <cellStyle name="Total 25 8 3" xfId="6521"/>
    <cellStyle name="Total 25 8 3 2" xfId="6522"/>
    <cellStyle name="Total 25 8 3 2 2" xfId="6523"/>
    <cellStyle name="Total 25 8 3 2 2 2" xfId="16357"/>
    <cellStyle name="Total 25 8 3 2 3" xfId="16356"/>
    <cellStyle name="Total 25 8 3 3" xfId="6524"/>
    <cellStyle name="Total 25 8 3 3 2" xfId="16358"/>
    <cellStyle name="Total 25 8 3 4" xfId="16355"/>
    <cellStyle name="Total 25 8 4" xfId="6525"/>
    <cellStyle name="Total 25 8 4 2" xfId="6526"/>
    <cellStyle name="Total 25 8 4 2 2" xfId="16360"/>
    <cellStyle name="Total 25 8 4 3" xfId="16359"/>
    <cellStyle name="Total 25 8 5" xfId="6527"/>
    <cellStyle name="Total 25 8 5 2" xfId="16361"/>
    <cellStyle name="Total 25 8 6" xfId="16346"/>
    <cellStyle name="Total 25 9" xfId="6528"/>
    <cellStyle name="Total 25 9 2" xfId="6529"/>
    <cellStyle name="Total 25 9 2 2" xfId="6530"/>
    <cellStyle name="Total 25 9 2 2 2" xfId="6531"/>
    <cellStyle name="Total 25 9 2 2 2 2" xfId="6532"/>
    <cellStyle name="Total 25 9 2 2 2 2 2" xfId="16366"/>
    <cellStyle name="Total 25 9 2 2 2 3" xfId="16365"/>
    <cellStyle name="Total 25 9 2 2 3" xfId="6533"/>
    <cellStyle name="Total 25 9 2 2 3 2" xfId="16367"/>
    <cellStyle name="Total 25 9 2 2 4" xfId="16364"/>
    <cellStyle name="Total 25 9 2 3" xfId="6534"/>
    <cellStyle name="Total 25 9 2 3 2" xfId="6535"/>
    <cellStyle name="Total 25 9 2 3 2 2" xfId="16369"/>
    <cellStyle name="Total 25 9 2 3 3" xfId="16368"/>
    <cellStyle name="Total 25 9 2 4" xfId="6536"/>
    <cellStyle name="Total 25 9 2 4 2" xfId="16370"/>
    <cellStyle name="Total 25 9 2 5" xfId="16363"/>
    <cellStyle name="Total 25 9 3" xfId="6537"/>
    <cellStyle name="Total 25 9 3 2" xfId="6538"/>
    <cellStyle name="Total 25 9 3 2 2" xfId="6539"/>
    <cellStyle name="Total 25 9 3 2 2 2" xfId="16373"/>
    <cellStyle name="Total 25 9 3 2 3" xfId="16372"/>
    <cellStyle name="Total 25 9 3 3" xfId="6540"/>
    <cellStyle name="Total 25 9 3 3 2" xfId="16374"/>
    <cellStyle name="Total 25 9 3 4" xfId="16371"/>
    <cellStyle name="Total 25 9 4" xfId="6541"/>
    <cellStyle name="Total 25 9 4 2" xfId="6542"/>
    <cellStyle name="Total 25 9 4 2 2" xfId="16376"/>
    <cellStyle name="Total 25 9 4 3" xfId="16375"/>
    <cellStyle name="Total 25 9 5" xfId="6543"/>
    <cellStyle name="Total 25 9 5 2" xfId="16377"/>
    <cellStyle name="Total 25 9 6" xfId="16362"/>
    <cellStyle name="Total 26" xfId="6544"/>
    <cellStyle name="Total 26 10" xfId="6545"/>
    <cellStyle name="Total 26 10 2" xfId="6546"/>
    <cellStyle name="Total 26 10 2 2" xfId="6547"/>
    <cellStyle name="Total 26 10 2 2 2" xfId="6548"/>
    <cellStyle name="Total 26 10 2 2 2 2" xfId="16382"/>
    <cellStyle name="Total 26 10 2 2 3" xfId="16381"/>
    <cellStyle name="Total 26 10 2 3" xfId="6549"/>
    <cellStyle name="Total 26 10 2 3 2" xfId="16383"/>
    <cellStyle name="Total 26 10 2 4" xfId="16380"/>
    <cellStyle name="Total 26 10 3" xfId="6550"/>
    <cellStyle name="Total 26 10 3 2" xfId="6551"/>
    <cellStyle name="Total 26 10 3 2 2" xfId="16385"/>
    <cellStyle name="Total 26 10 3 3" xfId="16384"/>
    <cellStyle name="Total 26 10 4" xfId="6552"/>
    <cellStyle name="Total 26 10 4 2" xfId="16386"/>
    <cellStyle name="Total 26 10 5" xfId="16379"/>
    <cellStyle name="Total 26 11" xfId="6553"/>
    <cellStyle name="Total 26 11 2" xfId="6554"/>
    <cellStyle name="Total 26 11 2 2" xfId="6555"/>
    <cellStyle name="Total 26 11 2 2 2" xfId="16389"/>
    <cellStyle name="Total 26 11 2 3" xfId="16388"/>
    <cellStyle name="Total 26 11 3" xfId="6556"/>
    <cellStyle name="Total 26 11 3 2" xfId="16390"/>
    <cellStyle name="Total 26 11 4" xfId="16387"/>
    <cellStyle name="Total 26 12" xfId="6557"/>
    <cellStyle name="Total 26 12 2" xfId="6558"/>
    <cellStyle name="Total 26 12 2 2" xfId="16392"/>
    <cellStyle name="Total 26 12 3" xfId="16391"/>
    <cellStyle name="Total 26 13" xfId="6559"/>
    <cellStyle name="Total 26 13 2" xfId="6560"/>
    <cellStyle name="Total 26 13 2 2" xfId="16394"/>
    <cellStyle name="Total 26 13 3" xfId="16393"/>
    <cellStyle name="Total 26 14" xfId="6561"/>
    <cellStyle name="Total 26 14 2" xfId="16395"/>
    <cellStyle name="Total 26 15" xfId="16378"/>
    <cellStyle name="Total 26 2" xfId="6562"/>
    <cellStyle name="Total 26 2 2" xfId="6563"/>
    <cellStyle name="Total 26 2 2 2" xfId="6564"/>
    <cellStyle name="Total 26 2 2 2 2" xfId="6565"/>
    <cellStyle name="Total 26 2 2 2 2 2" xfId="6566"/>
    <cellStyle name="Total 26 2 2 2 2 2 2" xfId="16400"/>
    <cellStyle name="Total 26 2 2 2 2 3" xfId="16399"/>
    <cellStyle name="Total 26 2 2 2 3" xfId="6567"/>
    <cellStyle name="Total 26 2 2 2 3 2" xfId="16401"/>
    <cellStyle name="Total 26 2 2 2 4" xfId="16398"/>
    <cellStyle name="Total 26 2 2 3" xfId="6568"/>
    <cellStyle name="Total 26 2 2 3 2" xfId="6569"/>
    <cellStyle name="Total 26 2 2 3 2 2" xfId="16403"/>
    <cellStyle name="Total 26 2 2 3 3" xfId="16402"/>
    <cellStyle name="Total 26 2 2 4" xfId="6570"/>
    <cellStyle name="Total 26 2 2 4 2" xfId="16404"/>
    <cellStyle name="Total 26 2 2 5" xfId="16397"/>
    <cellStyle name="Total 26 2 3" xfId="6571"/>
    <cellStyle name="Total 26 2 3 2" xfId="6572"/>
    <cellStyle name="Total 26 2 3 2 2" xfId="6573"/>
    <cellStyle name="Total 26 2 3 2 2 2" xfId="16407"/>
    <cellStyle name="Total 26 2 3 2 3" xfId="16406"/>
    <cellStyle name="Total 26 2 3 3" xfId="6574"/>
    <cellStyle name="Total 26 2 3 3 2" xfId="16408"/>
    <cellStyle name="Total 26 2 3 4" xfId="16405"/>
    <cellStyle name="Total 26 2 4" xfId="6575"/>
    <cellStyle name="Total 26 2 4 2" xfId="6576"/>
    <cellStyle name="Total 26 2 4 2 2" xfId="16410"/>
    <cellStyle name="Total 26 2 4 3" xfId="16409"/>
    <cellStyle name="Total 26 2 5" xfId="6577"/>
    <cellStyle name="Total 26 2 5 2" xfId="6578"/>
    <cellStyle name="Total 26 2 5 2 2" xfId="16412"/>
    <cellStyle name="Total 26 2 5 3" xfId="16411"/>
    <cellStyle name="Total 26 2 6" xfId="6579"/>
    <cellStyle name="Total 26 2 6 2" xfId="16413"/>
    <cellStyle name="Total 26 2 7" xfId="16396"/>
    <cellStyle name="Total 26 3" xfId="6580"/>
    <cellStyle name="Total 26 3 2" xfId="6581"/>
    <cellStyle name="Total 26 3 2 2" xfId="6582"/>
    <cellStyle name="Total 26 3 2 2 2" xfId="6583"/>
    <cellStyle name="Total 26 3 2 2 2 2" xfId="6584"/>
    <cellStyle name="Total 26 3 2 2 2 2 2" xfId="16418"/>
    <cellStyle name="Total 26 3 2 2 2 3" xfId="16417"/>
    <cellStyle name="Total 26 3 2 2 3" xfId="6585"/>
    <cellStyle name="Total 26 3 2 2 3 2" xfId="16419"/>
    <cellStyle name="Total 26 3 2 2 4" xfId="16416"/>
    <cellStyle name="Total 26 3 2 3" xfId="6586"/>
    <cellStyle name="Total 26 3 2 3 2" xfId="6587"/>
    <cellStyle name="Total 26 3 2 3 2 2" xfId="16421"/>
    <cellStyle name="Total 26 3 2 3 3" xfId="16420"/>
    <cellStyle name="Total 26 3 2 4" xfId="6588"/>
    <cellStyle name="Total 26 3 2 4 2" xfId="16422"/>
    <cellStyle name="Total 26 3 2 5" xfId="16415"/>
    <cellStyle name="Total 26 3 3" xfId="6589"/>
    <cellStyle name="Total 26 3 3 2" xfId="6590"/>
    <cellStyle name="Total 26 3 3 2 2" xfId="6591"/>
    <cellStyle name="Total 26 3 3 2 2 2" xfId="16425"/>
    <cellStyle name="Total 26 3 3 2 3" xfId="16424"/>
    <cellStyle name="Total 26 3 3 3" xfId="6592"/>
    <cellStyle name="Total 26 3 3 3 2" xfId="16426"/>
    <cellStyle name="Total 26 3 3 4" xfId="16423"/>
    <cellStyle name="Total 26 3 4" xfId="6593"/>
    <cellStyle name="Total 26 3 4 2" xfId="6594"/>
    <cellStyle name="Total 26 3 4 2 2" xfId="16428"/>
    <cellStyle name="Total 26 3 4 3" xfId="16427"/>
    <cellStyle name="Total 26 3 5" xfId="6595"/>
    <cellStyle name="Total 26 3 5 2" xfId="16429"/>
    <cellStyle name="Total 26 3 6" xfId="16414"/>
    <cellStyle name="Total 26 4" xfId="6596"/>
    <cellStyle name="Total 26 4 2" xfId="6597"/>
    <cellStyle name="Total 26 4 2 2" xfId="6598"/>
    <cellStyle name="Total 26 4 2 2 2" xfId="6599"/>
    <cellStyle name="Total 26 4 2 2 2 2" xfId="6600"/>
    <cellStyle name="Total 26 4 2 2 2 2 2" xfId="16434"/>
    <cellStyle name="Total 26 4 2 2 2 3" xfId="16433"/>
    <cellStyle name="Total 26 4 2 2 3" xfId="6601"/>
    <cellStyle name="Total 26 4 2 2 3 2" xfId="16435"/>
    <cellStyle name="Total 26 4 2 2 4" xfId="16432"/>
    <cellStyle name="Total 26 4 2 3" xfId="6602"/>
    <cellStyle name="Total 26 4 2 3 2" xfId="6603"/>
    <cellStyle name="Total 26 4 2 3 2 2" xfId="16437"/>
    <cellStyle name="Total 26 4 2 3 3" xfId="16436"/>
    <cellStyle name="Total 26 4 2 4" xfId="6604"/>
    <cellStyle name="Total 26 4 2 4 2" xfId="16438"/>
    <cellStyle name="Total 26 4 2 5" xfId="16431"/>
    <cellStyle name="Total 26 4 3" xfId="6605"/>
    <cellStyle name="Total 26 4 3 2" xfId="6606"/>
    <cellStyle name="Total 26 4 3 2 2" xfId="6607"/>
    <cellStyle name="Total 26 4 3 2 2 2" xfId="16441"/>
    <cellStyle name="Total 26 4 3 2 3" xfId="16440"/>
    <cellStyle name="Total 26 4 3 3" xfId="6608"/>
    <cellStyle name="Total 26 4 3 3 2" xfId="16442"/>
    <cellStyle name="Total 26 4 3 4" xfId="16439"/>
    <cellStyle name="Total 26 4 4" xfId="6609"/>
    <cellStyle name="Total 26 4 4 2" xfId="6610"/>
    <cellStyle name="Total 26 4 4 2 2" xfId="16444"/>
    <cellStyle name="Total 26 4 4 3" xfId="16443"/>
    <cellStyle name="Total 26 4 5" xfId="6611"/>
    <cellStyle name="Total 26 4 5 2" xfId="16445"/>
    <cellStyle name="Total 26 4 6" xfId="16430"/>
    <cellStyle name="Total 26 5" xfId="6612"/>
    <cellStyle name="Total 26 5 2" xfId="6613"/>
    <cellStyle name="Total 26 5 2 2" xfId="6614"/>
    <cellStyle name="Total 26 5 2 2 2" xfId="6615"/>
    <cellStyle name="Total 26 5 2 2 2 2" xfId="6616"/>
    <cellStyle name="Total 26 5 2 2 2 2 2" xfId="16450"/>
    <cellStyle name="Total 26 5 2 2 2 3" xfId="16449"/>
    <cellStyle name="Total 26 5 2 2 3" xfId="6617"/>
    <cellStyle name="Total 26 5 2 2 3 2" xfId="16451"/>
    <cellStyle name="Total 26 5 2 2 4" xfId="16448"/>
    <cellStyle name="Total 26 5 2 3" xfId="6618"/>
    <cellStyle name="Total 26 5 2 3 2" xfId="6619"/>
    <cellStyle name="Total 26 5 2 3 2 2" xfId="16453"/>
    <cellStyle name="Total 26 5 2 3 3" xfId="16452"/>
    <cellStyle name="Total 26 5 2 4" xfId="6620"/>
    <cellStyle name="Total 26 5 2 4 2" xfId="16454"/>
    <cellStyle name="Total 26 5 2 5" xfId="16447"/>
    <cellStyle name="Total 26 5 3" xfId="6621"/>
    <cellStyle name="Total 26 5 3 2" xfId="6622"/>
    <cellStyle name="Total 26 5 3 2 2" xfId="6623"/>
    <cellStyle name="Total 26 5 3 2 2 2" xfId="16457"/>
    <cellStyle name="Total 26 5 3 2 3" xfId="16456"/>
    <cellStyle name="Total 26 5 3 3" xfId="6624"/>
    <cellStyle name="Total 26 5 3 3 2" xfId="16458"/>
    <cellStyle name="Total 26 5 3 4" xfId="16455"/>
    <cellStyle name="Total 26 5 4" xfId="6625"/>
    <cellStyle name="Total 26 5 4 2" xfId="6626"/>
    <cellStyle name="Total 26 5 4 2 2" xfId="16460"/>
    <cellStyle name="Total 26 5 4 3" xfId="16459"/>
    <cellStyle name="Total 26 5 5" xfId="6627"/>
    <cellStyle name="Total 26 5 5 2" xfId="16461"/>
    <cellStyle name="Total 26 5 6" xfId="16446"/>
    <cellStyle name="Total 26 6" xfId="6628"/>
    <cellStyle name="Total 26 6 2" xfId="6629"/>
    <cellStyle name="Total 26 6 2 2" xfId="6630"/>
    <cellStyle name="Total 26 6 2 2 2" xfId="6631"/>
    <cellStyle name="Total 26 6 2 2 2 2" xfId="6632"/>
    <cellStyle name="Total 26 6 2 2 2 2 2" xfId="16466"/>
    <cellStyle name="Total 26 6 2 2 2 3" xfId="16465"/>
    <cellStyle name="Total 26 6 2 2 3" xfId="6633"/>
    <cellStyle name="Total 26 6 2 2 3 2" xfId="16467"/>
    <cellStyle name="Total 26 6 2 2 4" xfId="16464"/>
    <cellStyle name="Total 26 6 2 3" xfId="6634"/>
    <cellStyle name="Total 26 6 2 3 2" xfId="6635"/>
    <cellStyle name="Total 26 6 2 3 2 2" xfId="16469"/>
    <cellStyle name="Total 26 6 2 3 3" xfId="16468"/>
    <cellStyle name="Total 26 6 2 4" xfId="6636"/>
    <cellStyle name="Total 26 6 2 4 2" xfId="16470"/>
    <cellStyle name="Total 26 6 2 5" xfId="16463"/>
    <cellStyle name="Total 26 6 3" xfId="6637"/>
    <cellStyle name="Total 26 6 3 2" xfId="6638"/>
    <cellStyle name="Total 26 6 3 2 2" xfId="6639"/>
    <cellStyle name="Total 26 6 3 2 2 2" xfId="16473"/>
    <cellStyle name="Total 26 6 3 2 3" xfId="16472"/>
    <cellStyle name="Total 26 6 3 3" xfId="6640"/>
    <cellStyle name="Total 26 6 3 3 2" xfId="16474"/>
    <cellStyle name="Total 26 6 3 4" xfId="16471"/>
    <cellStyle name="Total 26 6 4" xfId="6641"/>
    <cellStyle name="Total 26 6 4 2" xfId="6642"/>
    <cellStyle name="Total 26 6 4 2 2" xfId="16476"/>
    <cellStyle name="Total 26 6 4 3" xfId="16475"/>
    <cellStyle name="Total 26 6 5" xfId="6643"/>
    <cellStyle name="Total 26 6 5 2" xfId="16477"/>
    <cellStyle name="Total 26 6 6" xfId="16462"/>
    <cellStyle name="Total 26 7" xfId="6644"/>
    <cellStyle name="Total 26 7 2" xfId="6645"/>
    <cellStyle name="Total 26 7 2 2" xfId="6646"/>
    <cellStyle name="Total 26 7 2 2 2" xfId="6647"/>
    <cellStyle name="Total 26 7 2 2 2 2" xfId="6648"/>
    <cellStyle name="Total 26 7 2 2 2 2 2" xfId="16482"/>
    <cellStyle name="Total 26 7 2 2 2 3" xfId="16481"/>
    <cellStyle name="Total 26 7 2 2 3" xfId="6649"/>
    <cellStyle name="Total 26 7 2 2 3 2" xfId="16483"/>
    <cellStyle name="Total 26 7 2 2 4" xfId="16480"/>
    <cellStyle name="Total 26 7 2 3" xfId="6650"/>
    <cellStyle name="Total 26 7 2 3 2" xfId="6651"/>
    <cellStyle name="Total 26 7 2 3 2 2" xfId="16485"/>
    <cellStyle name="Total 26 7 2 3 3" xfId="16484"/>
    <cellStyle name="Total 26 7 2 4" xfId="6652"/>
    <cellStyle name="Total 26 7 2 4 2" xfId="16486"/>
    <cellStyle name="Total 26 7 2 5" xfId="16479"/>
    <cellStyle name="Total 26 7 3" xfId="6653"/>
    <cellStyle name="Total 26 7 3 2" xfId="6654"/>
    <cellStyle name="Total 26 7 3 2 2" xfId="6655"/>
    <cellStyle name="Total 26 7 3 2 2 2" xfId="16489"/>
    <cellStyle name="Total 26 7 3 2 3" xfId="16488"/>
    <cellStyle name="Total 26 7 3 3" xfId="6656"/>
    <cellStyle name="Total 26 7 3 3 2" xfId="16490"/>
    <cellStyle name="Total 26 7 3 4" xfId="16487"/>
    <cellStyle name="Total 26 7 4" xfId="6657"/>
    <cellStyle name="Total 26 7 4 2" xfId="6658"/>
    <cellStyle name="Total 26 7 4 2 2" xfId="16492"/>
    <cellStyle name="Total 26 7 4 3" xfId="16491"/>
    <cellStyle name="Total 26 7 5" xfId="6659"/>
    <cellStyle name="Total 26 7 5 2" xfId="16493"/>
    <cellStyle name="Total 26 7 6" xfId="16478"/>
    <cellStyle name="Total 26 8" xfId="6660"/>
    <cellStyle name="Total 26 8 2" xfId="6661"/>
    <cellStyle name="Total 26 8 2 2" xfId="6662"/>
    <cellStyle name="Total 26 8 2 2 2" xfId="6663"/>
    <cellStyle name="Total 26 8 2 2 2 2" xfId="6664"/>
    <cellStyle name="Total 26 8 2 2 2 2 2" xfId="16498"/>
    <cellStyle name="Total 26 8 2 2 2 3" xfId="16497"/>
    <cellStyle name="Total 26 8 2 2 3" xfId="6665"/>
    <cellStyle name="Total 26 8 2 2 3 2" xfId="16499"/>
    <cellStyle name="Total 26 8 2 2 4" xfId="16496"/>
    <cellStyle name="Total 26 8 2 3" xfId="6666"/>
    <cellStyle name="Total 26 8 2 3 2" xfId="6667"/>
    <cellStyle name="Total 26 8 2 3 2 2" xfId="16501"/>
    <cellStyle name="Total 26 8 2 3 3" xfId="16500"/>
    <cellStyle name="Total 26 8 2 4" xfId="6668"/>
    <cellStyle name="Total 26 8 2 4 2" xfId="16502"/>
    <cellStyle name="Total 26 8 2 5" xfId="16495"/>
    <cellStyle name="Total 26 8 3" xfId="6669"/>
    <cellStyle name="Total 26 8 3 2" xfId="6670"/>
    <cellStyle name="Total 26 8 3 2 2" xfId="6671"/>
    <cellStyle name="Total 26 8 3 2 2 2" xfId="16505"/>
    <cellStyle name="Total 26 8 3 2 3" xfId="16504"/>
    <cellStyle name="Total 26 8 3 3" xfId="6672"/>
    <cellStyle name="Total 26 8 3 3 2" xfId="16506"/>
    <cellStyle name="Total 26 8 3 4" xfId="16503"/>
    <cellStyle name="Total 26 8 4" xfId="6673"/>
    <cellStyle name="Total 26 8 4 2" xfId="6674"/>
    <cellStyle name="Total 26 8 4 2 2" xfId="16508"/>
    <cellStyle name="Total 26 8 4 3" xfId="16507"/>
    <cellStyle name="Total 26 8 5" xfId="6675"/>
    <cellStyle name="Total 26 8 5 2" xfId="16509"/>
    <cellStyle name="Total 26 8 6" xfId="16494"/>
    <cellStyle name="Total 26 9" xfId="6676"/>
    <cellStyle name="Total 26 9 2" xfId="6677"/>
    <cellStyle name="Total 26 9 2 2" xfId="6678"/>
    <cellStyle name="Total 26 9 2 2 2" xfId="6679"/>
    <cellStyle name="Total 26 9 2 2 2 2" xfId="6680"/>
    <cellStyle name="Total 26 9 2 2 2 2 2" xfId="16514"/>
    <cellStyle name="Total 26 9 2 2 2 3" xfId="16513"/>
    <cellStyle name="Total 26 9 2 2 3" xfId="6681"/>
    <cellStyle name="Total 26 9 2 2 3 2" xfId="16515"/>
    <cellStyle name="Total 26 9 2 2 4" xfId="16512"/>
    <cellStyle name="Total 26 9 2 3" xfId="6682"/>
    <cellStyle name="Total 26 9 2 3 2" xfId="6683"/>
    <cellStyle name="Total 26 9 2 3 2 2" xfId="16517"/>
    <cellStyle name="Total 26 9 2 3 3" xfId="16516"/>
    <cellStyle name="Total 26 9 2 4" xfId="6684"/>
    <cellStyle name="Total 26 9 2 4 2" xfId="16518"/>
    <cellStyle name="Total 26 9 2 5" xfId="16511"/>
    <cellStyle name="Total 26 9 3" xfId="6685"/>
    <cellStyle name="Total 26 9 3 2" xfId="6686"/>
    <cellStyle name="Total 26 9 3 2 2" xfId="6687"/>
    <cellStyle name="Total 26 9 3 2 2 2" xfId="16521"/>
    <cellStyle name="Total 26 9 3 2 3" xfId="16520"/>
    <cellStyle name="Total 26 9 3 3" xfId="6688"/>
    <cellStyle name="Total 26 9 3 3 2" xfId="16522"/>
    <cellStyle name="Total 26 9 3 4" xfId="16519"/>
    <cellStyle name="Total 26 9 4" xfId="6689"/>
    <cellStyle name="Total 26 9 4 2" xfId="6690"/>
    <cellStyle name="Total 26 9 4 2 2" xfId="16524"/>
    <cellStyle name="Total 26 9 4 3" xfId="16523"/>
    <cellStyle name="Total 26 9 5" xfId="6691"/>
    <cellStyle name="Total 26 9 5 2" xfId="16525"/>
    <cellStyle name="Total 26 9 6" xfId="16510"/>
    <cellStyle name="Total 27" xfId="6692"/>
    <cellStyle name="Total 27 10" xfId="6693"/>
    <cellStyle name="Total 27 10 2" xfId="6694"/>
    <cellStyle name="Total 27 10 2 2" xfId="6695"/>
    <cellStyle name="Total 27 10 2 2 2" xfId="6696"/>
    <cellStyle name="Total 27 10 2 2 2 2" xfId="16530"/>
    <cellStyle name="Total 27 10 2 2 3" xfId="16529"/>
    <cellStyle name="Total 27 10 2 3" xfId="6697"/>
    <cellStyle name="Total 27 10 2 3 2" xfId="16531"/>
    <cellStyle name="Total 27 10 2 4" xfId="16528"/>
    <cellStyle name="Total 27 10 3" xfId="6698"/>
    <cellStyle name="Total 27 10 3 2" xfId="6699"/>
    <cellStyle name="Total 27 10 3 2 2" xfId="16533"/>
    <cellStyle name="Total 27 10 3 3" xfId="16532"/>
    <cellStyle name="Total 27 10 4" xfId="6700"/>
    <cellStyle name="Total 27 10 4 2" xfId="16534"/>
    <cellStyle name="Total 27 10 5" xfId="16527"/>
    <cellStyle name="Total 27 11" xfId="6701"/>
    <cellStyle name="Total 27 11 2" xfId="6702"/>
    <cellStyle name="Total 27 11 2 2" xfId="6703"/>
    <cellStyle name="Total 27 11 2 2 2" xfId="16537"/>
    <cellStyle name="Total 27 11 2 3" xfId="16536"/>
    <cellStyle name="Total 27 11 3" xfId="6704"/>
    <cellStyle name="Total 27 11 3 2" xfId="16538"/>
    <cellStyle name="Total 27 11 4" xfId="16535"/>
    <cellStyle name="Total 27 12" xfId="6705"/>
    <cellStyle name="Total 27 12 2" xfId="6706"/>
    <cellStyle name="Total 27 12 2 2" xfId="16540"/>
    <cellStyle name="Total 27 12 3" xfId="16539"/>
    <cellStyle name="Total 27 13" xfId="6707"/>
    <cellStyle name="Total 27 13 2" xfId="6708"/>
    <cellStyle name="Total 27 13 2 2" xfId="16542"/>
    <cellStyle name="Total 27 13 3" xfId="16541"/>
    <cellStyle name="Total 27 14" xfId="6709"/>
    <cellStyle name="Total 27 14 2" xfId="16543"/>
    <cellStyle name="Total 27 15" xfId="16526"/>
    <cellStyle name="Total 27 2" xfId="6710"/>
    <cellStyle name="Total 27 2 2" xfId="6711"/>
    <cellStyle name="Total 27 2 2 2" xfId="6712"/>
    <cellStyle name="Total 27 2 2 2 2" xfId="6713"/>
    <cellStyle name="Total 27 2 2 2 2 2" xfId="6714"/>
    <cellStyle name="Total 27 2 2 2 2 2 2" xfId="16548"/>
    <cellStyle name="Total 27 2 2 2 2 3" xfId="16547"/>
    <cellStyle name="Total 27 2 2 2 3" xfId="6715"/>
    <cellStyle name="Total 27 2 2 2 3 2" xfId="16549"/>
    <cellStyle name="Total 27 2 2 2 4" xfId="16546"/>
    <cellStyle name="Total 27 2 2 3" xfId="6716"/>
    <cellStyle name="Total 27 2 2 3 2" xfId="6717"/>
    <cellStyle name="Total 27 2 2 3 2 2" xfId="16551"/>
    <cellStyle name="Total 27 2 2 3 3" xfId="16550"/>
    <cellStyle name="Total 27 2 2 4" xfId="6718"/>
    <cellStyle name="Total 27 2 2 4 2" xfId="16552"/>
    <cellStyle name="Total 27 2 2 5" xfId="16545"/>
    <cellStyle name="Total 27 2 3" xfId="6719"/>
    <cellStyle name="Total 27 2 3 2" xfId="6720"/>
    <cellStyle name="Total 27 2 3 2 2" xfId="6721"/>
    <cellStyle name="Total 27 2 3 2 2 2" xfId="16555"/>
    <cellStyle name="Total 27 2 3 2 3" xfId="16554"/>
    <cellStyle name="Total 27 2 3 3" xfId="6722"/>
    <cellStyle name="Total 27 2 3 3 2" xfId="16556"/>
    <cellStyle name="Total 27 2 3 4" xfId="16553"/>
    <cellStyle name="Total 27 2 4" xfId="6723"/>
    <cellStyle name="Total 27 2 4 2" xfId="6724"/>
    <cellStyle name="Total 27 2 4 2 2" xfId="16558"/>
    <cellStyle name="Total 27 2 4 3" xfId="16557"/>
    <cellStyle name="Total 27 2 5" xfId="6725"/>
    <cellStyle name="Total 27 2 5 2" xfId="6726"/>
    <cellStyle name="Total 27 2 5 2 2" xfId="16560"/>
    <cellStyle name="Total 27 2 5 3" xfId="16559"/>
    <cellStyle name="Total 27 2 6" xfId="6727"/>
    <cellStyle name="Total 27 2 6 2" xfId="16561"/>
    <cellStyle name="Total 27 2 7" xfId="16544"/>
    <cellStyle name="Total 27 3" xfId="6728"/>
    <cellStyle name="Total 27 3 2" xfId="6729"/>
    <cellStyle name="Total 27 3 2 2" xfId="6730"/>
    <cellStyle name="Total 27 3 2 2 2" xfId="6731"/>
    <cellStyle name="Total 27 3 2 2 2 2" xfId="6732"/>
    <cellStyle name="Total 27 3 2 2 2 2 2" xfId="16566"/>
    <cellStyle name="Total 27 3 2 2 2 3" xfId="16565"/>
    <cellStyle name="Total 27 3 2 2 3" xfId="6733"/>
    <cellStyle name="Total 27 3 2 2 3 2" xfId="16567"/>
    <cellStyle name="Total 27 3 2 2 4" xfId="16564"/>
    <cellStyle name="Total 27 3 2 3" xfId="6734"/>
    <cellStyle name="Total 27 3 2 3 2" xfId="6735"/>
    <cellStyle name="Total 27 3 2 3 2 2" xfId="16569"/>
    <cellStyle name="Total 27 3 2 3 3" xfId="16568"/>
    <cellStyle name="Total 27 3 2 4" xfId="6736"/>
    <cellStyle name="Total 27 3 2 4 2" xfId="16570"/>
    <cellStyle name="Total 27 3 2 5" xfId="16563"/>
    <cellStyle name="Total 27 3 3" xfId="6737"/>
    <cellStyle name="Total 27 3 3 2" xfId="6738"/>
    <cellStyle name="Total 27 3 3 2 2" xfId="6739"/>
    <cellStyle name="Total 27 3 3 2 2 2" xfId="16573"/>
    <cellStyle name="Total 27 3 3 2 3" xfId="16572"/>
    <cellStyle name="Total 27 3 3 3" xfId="6740"/>
    <cellStyle name="Total 27 3 3 3 2" xfId="16574"/>
    <cellStyle name="Total 27 3 3 4" xfId="16571"/>
    <cellStyle name="Total 27 3 4" xfId="6741"/>
    <cellStyle name="Total 27 3 4 2" xfId="6742"/>
    <cellStyle name="Total 27 3 4 2 2" xfId="16576"/>
    <cellStyle name="Total 27 3 4 3" xfId="16575"/>
    <cellStyle name="Total 27 3 5" xfId="6743"/>
    <cellStyle name="Total 27 3 5 2" xfId="16577"/>
    <cellStyle name="Total 27 3 6" xfId="16562"/>
    <cellStyle name="Total 27 4" xfId="6744"/>
    <cellStyle name="Total 27 4 2" xfId="6745"/>
    <cellStyle name="Total 27 4 2 2" xfId="6746"/>
    <cellStyle name="Total 27 4 2 2 2" xfId="6747"/>
    <cellStyle name="Total 27 4 2 2 2 2" xfId="6748"/>
    <cellStyle name="Total 27 4 2 2 2 2 2" xfId="16582"/>
    <cellStyle name="Total 27 4 2 2 2 3" xfId="16581"/>
    <cellStyle name="Total 27 4 2 2 3" xfId="6749"/>
    <cellStyle name="Total 27 4 2 2 3 2" xfId="16583"/>
    <cellStyle name="Total 27 4 2 2 4" xfId="16580"/>
    <cellStyle name="Total 27 4 2 3" xfId="6750"/>
    <cellStyle name="Total 27 4 2 3 2" xfId="6751"/>
    <cellStyle name="Total 27 4 2 3 2 2" xfId="16585"/>
    <cellStyle name="Total 27 4 2 3 3" xfId="16584"/>
    <cellStyle name="Total 27 4 2 4" xfId="6752"/>
    <cellStyle name="Total 27 4 2 4 2" xfId="16586"/>
    <cellStyle name="Total 27 4 2 5" xfId="16579"/>
    <cellStyle name="Total 27 4 3" xfId="6753"/>
    <cellStyle name="Total 27 4 3 2" xfId="6754"/>
    <cellStyle name="Total 27 4 3 2 2" xfId="6755"/>
    <cellStyle name="Total 27 4 3 2 2 2" xfId="16589"/>
    <cellStyle name="Total 27 4 3 2 3" xfId="16588"/>
    <cellStyle name="Total 27 4 3 3" xfId="6756"/>
    <cellStyle name="Total 27 4 3 3 2" xfId="16590"/>
    <cellStyle name="Total 27 4 3 4" xfId="16587"/>
    <cellStyle name="Total 27 4 4" xfId="6757"/>
    <cellStyle name="Total 27 4 4 2" xfId="6758"/>
    <cellStyle name="Total 27 4 4 2 2" xfId="16592"/>
    <cellStyle name="Total 27 4 4 3" xfId="16591"/>
    <cellStyle name="Total 27 4 5" xfId="6759"/>
    <cellStyle name="Total 27 4 5 2" xfId="16593"/>
    <cellStyle name="Total 27 4 6" xfId="16578"/>
    <cellStyle name="Total 27 5" xfId="6760"/>
    <cellStyle name="Total 27 5 2" xfId="6761"/>
    <cellStyle name="Total 27 5 2 2" xfId="6762"/>
    <cellStyle name="Total 27 5 2 2 2" xfId="6763"/>
    <cellStyle name="Total 27 5 2 2 2 2" xfId="6764"/>
    <cellStyle name="Total 27 5 2 2 2 2 2" xfId="16598"/>
    <cellStyle name="Total 27 5 2 2 2 3" xfId="16597"/>
    <cellStyle name="Total 27 5 2 2 3" xfId="6765"/>
    <cellStyle name="Total 27 5 2 2 3 2" xfId="16599"/>
    <cellStyle name="Total 27 5 2 2 4" xfId="16596"/>
    <cellStyle name="Total 27 5 2 3" xfId="6766"/>
    <cellStyle name="Total 27 5 2 3 2" xfId="6767"/>
    <cellStyle name="Total 27 5 2 3 2 2" xfId="16601"/>
    <cellStyle name="Total 27 5 2 3 3" xfId="16600"/>
    <cellStyle name="Total 27 5 2 4" xfId="6768"/>
    <cellStyle name="Total 27 5 2 4 2" xfId="16602"/>
    <cellStyle name="Total 27 5 2 5" xfId="16595"/>
    <cellStyle name="Total 27 5 3" xfId="6769"/>
    <cellStyle name="Total 27 5 3 2" xfId="6770"/>
    <cellStyle name="Total 27 5 3 2 2" xfId="6771"/>
    <cellStyle name="Total 27 5 3 2 2 2" xfId="16605"/>
    <cellStyle name="Total 27 5 3 2 3" xfId="16604"/>
    <cellStyle name="Total 27 5 3 3" xfId="6772"/>
    <cellStyle name="Total 27 5 3 3 2" xfId="16606"/>
    <cellStyle name="Total 27 5 3 4" xfId="16603"/>
    <cellStyle name="Total 27 5 4" xfId="6773"/>
    <cellStyle name="Total 27 5 4 2" xfId="6774"/>
    <cellStyle name="Total 27 5 4 2 2" xfId="16608"/>
    <cellStyle name="Total 27 5 4 3" xfId="16607"/>
    <cellStyle name="Total 27 5 5" xfId="6775"/>
    <cellStyle name="Total 27 5 5 2" xfId="16609"/>
    <cellStyle name="Total 27 5 6" xfId="16594"/>
    <cellStyle name="Total 27 6" xfId="6776"/>
    <cellStyle name="Total 27 6 2" xfId="6777"/>
    <cellStyle name="Total 27 6 2 2" xfId="6778"/>
    <cellStyle name="Total 27 6 2 2 2" xfId="6779"/>
    <cellStyle name="Total 27 6 2 2 2 2" xfId="6780"/>
    <cellStyle name="Total 27 6 2 2 2 2 2" xfId="16614"/>
    <cellStyle name="Total 27 6 2 2 2 3" xfId="16613"/>
    <cellStyle name="Total 27 6 2 2 3" xfId="6781"/>
    <cellStyle name="Total 27 6 2 2 3 2" xfId="16615"/>
    <cellStyle name="Total 27 6 2 2 4" xfId="16612"/>
    <cellStyle name="Total 27 6 2 3" xfId="6782"/>
    <cellStyle name="Total 27 6 2 3 2" xfId="6783"/>
    <cellStyle name="Total 27 6 2 3 2 2" xfId="16617"/>
    <cellStyle name="Total 27 6 2 3 3" xfId="16616"/>
    <cellStyle name="Total 27 6 2 4" xfId="6784"/>
    <cellStyle name="Total 27 6 2 4 2" xfId="16618"/>
    <cellStyle name="Total 27 6 2 5" xfId="16611"/>
    <cellStyle name="Total 27 6 3" xfId="6785"/>
    <cellStyle name="Total 27 6 3 2" xfId="6786"/>
    <cellStyle name="Total 27 6 3 2 2" xfId="6787"/>
    <cellStyle name="Total 27 6 3 2 2 2" xfId="16621"/>
    <cellStyle name="Total 27 6 3 2 3" xfId="16620"/>
    <cellStyle name="Total 27 6 3 3" xfId="6788"/>
    <cellStyle name="Total 27 6 3 3 2" xfId="16622"/>
    <cellStyle name="Total 27 6 3 4" xfId="16619"/>
    <cellStyle name="Total 27 6 4" xfId="6789"/>
    <cellStyle name="Total 27 6 4 2" xfId="6790"/>
    <cellStyle name="Total 27 6 4 2 2" xfId="16624"/>
    <cellStyle name="Total 27 6 4 3" xfId="16623"/>
    <cellStyle name="Total 27 6 5" xfId="6791"/>
    <cellStyle name="Total 27 6 5 2" xfId="16625"/>
    <cellStyle name="Total 27 6 6" xfId="16610"/>
    <cellStyle name="Total 27 7" xfId="6792"/>
    <cellStyle name="Total 27 7 2" xfId="6793"/>
    <cellStyle name="Total 27 7 2 2" xfId="6794"/>
    <cellStyle name="Total 27 7 2 2 2" xfId="6795"/>
    <cellStyle name="Total 27 7 2 2 2 2" xfId="6796"/>
    <cellStyle name="Total 27 7 2 2 2 2 2" xfId="16630"/>
    <cellStyle name="Total 27 7 2 2 2 3" xfId="16629"/>
    <cellStyle name="Total 27 7 2 2 3" xfId="6797"/>
    <cellStyle name="Total 27 7 2 2 3 2" xfId="16631"/>
    <cellStyle name="Total 27 7 2 2 4" xfId="16628"/>
    <cellStyle name="Total 27 7 2 3" xfId="6798"/>
    <cellStyle name="Total 27 7 2 3 2" xfId="6799"/>
    <cellStyle name="Total 27 7 2 3 2 2" xfId="16633"/>
    <cellStyle name="Total 27 7 2 3 3" xfId="16632"/>
    <cellStyle name="Total 27 7 2 4" xfId="6800"/>
    <cellStyle name="Total 27 7 2 4 2" xfId="16634"/>
    <cellStyle name="Total 27 7 2 5" xfId="16627"/>
    <cellStyle name="Total 27 7 3" xfId="6801"/>
    <cellStyle name="Total 27 7 3 2" xfId="6802"/>
    <cellStyle name="Total 27 7 3 2 2" xfId="6803"/>
    <cellStyle name="Total 27 7 3 2 2 2" xfId="16637"/>
    <cellStyle name="Total 27 7 3 2 3" xfId="16636"/>
    <cellStyle name="Total 27 7 3 3" xfId="6804"/>
    <cellStyle name="Total 27 7 3 3 2" xfId="16638"/>
    <cellStyle name="Total 27 7 3 4" xfId="16635"/>
    <cellStyle name="Total 27 7 4" xfId="6805"/>
    <cellStyle name="Total 27 7 4 2" xfId="6806"/>
    <cellStyle name="Total 27 7 4 2 2" xfId="16640"/>
    <cellStyle name="Total 27 7 4 3" xfId="16639"/>
    <cellStyle name="Total 27 7 5" xfId="6807"/>
    <cellStyle name="Total 27 7 5 2" xfId="16641"/>
    <cellStyle name="Total 27 7 6" xfId="16626"/>
    <cellStyle name="Total 27 8" xfId="6808"/>
    <cellStyle name="Total 27 8 2" xfId="6809"/>
    <cellStyle name="Total 27 8 2 2" xfId="6810"/>
    <cellStyle name="Total 27 8 2 2 2" xfId="6811"/>
    <cellStyle name="Total 27 8 2 2 2 2" xfId="6812"/>
    <cellStyle name="Total 27 8 2 2 2 2 2" xfId="16646"/>
    <cellStyle name="Total 27 8 2 2 2 3" xfId="16645"/>
    <cellStyle name="Total 27 8 2 2 3" xfId="6813"/>
    <cellStyle name="Total 27 8 2 2 3 2" xfId="16647"/>
    <cellStyle name="Total 27 8 2 2 4" xfId="16644"/>
    <cellStyle name="Total 27 8 2 3" xfId="6814"/>
    <cellStyle name="Total 27 8 2 3 2" xfId="6815"/>
    <cellStyle name="Total 27 8 2 3 2 2" xfId="16649"/>
    <cellStyle name="Total 27 8 2 3 3" xfId="16648"/>
    <cellStyle name="Total 27 8 2 4" xfId="6816"/>
    <cellStyle name="Total 27 8 2 4 2" xfId="16650"/>
    <cellStyle name="Total 27 8 2 5" xfId="16643"/>
    <cellStyle name="Total 27 8 3" xfId="6817"/>
    <cellStyle name="Total 27 8 3 2" xfId="6818"/>
    <cellStyle name="Total 27 8 3 2 2" xfId="6819"/>
    <cellStyle name="Total 27 8 3 2 2 2" xfId="16653"/>
    <cellStyle name="Total 27 8 3 2 3" xfId="16652"/>
    <cellStyle name="Total 27 8 3 3" xfId="6820"/>
    <cellStyle name="Total 27 8 3 3 2" xfId="16654"/>
    <cellStyle name="Total 27 8 3 4" xfId="16651"/>
    <cellStyle name="Total 27 8 4" xfId="6821"/>
    <cellStyle name="Total 27 8 4 2" xfId="6822"/>
    <cellStyle name="Total 27 8 4 2 2" xfId="16656"/>
    <cellStyle name="Total 27 8 4 3" xfId="16655"/>
    <cellStyle name="Total 27 8 5" xfId="6823"/>
    <cellStyle name="Total 27 8 5 2" xfId="16657"/>
    <cellStyle name="Total 27 8 6" xfId="16642"/>
    <cellStyle name="Total 27 9" xfId="6824"/>
    <cellStyle name="Total 27 9 2" xfId="6825"/>
    <cellStyle name="Total 27 9 2 2" xfId="6826"/>
    <cellStyle name="Total 27 9 2 2 2" xfId="6827"/>
    <cellStyle name="Total 27 9 2 2 2 2" xfId="6828"/>
    <cellStyle name="Total 27 9 2 2 2 2 2" xfId="16662"/>
    <cellStyle name="Total 27 9 2 2 2 3" xfId="16661"/>
    <cellStyle name="Total 27 9 2 2 3" xfId="6829"/>
    <cellStyle name="Total 27 9 2 2 3 2" xfId="16663"/>
    <cellStyle name="Total 27 9 2 2 4" xfId="16660"/>
    <cellStyle name="Total 27 9 2 3" xfId="6830"/>
    <cellStyle name="Total 27 9 2 3 2" xfId="6831"/>
    <cellStyle name="Total 27 9 2 3 2 2" xfId="16665"/>
    <cellStyle name="Total 27 9 2 3 3" xfId="16664"/>
    <cellStyle name="Total 27 9 2 4" xfId="6832"/>
    <cellStyle name="Total 27 9 2 4 2" xfId="16666"/>
    <cellStyle name="Total 27 9 2 5" xfId="16659"/>
    <cellStyle name="Total 27 9 3" xfId="6833"/>
    <cellStyle name="Total 27 9 3 2" xfId="6834"/>
    <cellStyle name="Total 27 9 3 2 2" xfId="6835"/>
    <cellStyle name="Total 27 9 3 2 2 2" xfId="16669"/>
    <cellStyle name="Total 27 9 3 2 3" xfId="16668"/>
    <cellStyle name="Total 27 9 3 3" xfId="6836"/>
    <cellStyle name="Total 27 9 3 3 2" xfId="16670"/>
    <cellStyle name="Total 27 9 3 4" xfId="16667"/>
    <cellStyle name="Total 27 9 4" xfId="6837"/>
    <cellStyle name="Total 27 9 4 2" xfId="6838"/>
    <cellStyle name="Total 27 9 4 2 2" xfId="16672"/>
    <cellStyle name="Total 27 9 4 3" xfId="16671"/>
    <cellStyle name="Total 27 9 5" xfId="6839"/>
    <cellStyle name="Total 27 9 5 2" xfId="16673"/>
    <cellStyle name="Total 27 9 6" xfId="16658"/>
    <cellStyle name="Total 28" xfId="6840"/>
    <cellStyle name="Total 28 10" xfId="6841"/>
    <cellStyle name="Total 28 10 2" xfId="6842"/>
    <cellStyle name="Total 28 10 2 2" xfId="6843"/>
    <cellStyle name="Total 28 10 2 2 2" xfId="6844"/>
    <cellStyle name="Total 28 10 2 2 2 2" xfId="16678"/>
    <cellStyle name="Total 28 10 2 2 3" xfId="16677"/>
    <cellStyle name="Total 28 10 2 3" xfId="6845"/>
    <cellStyle name="Total 28 10 2 3 2" xfId="16679"/>
    <cellStyle name="Total 28 10 2 4" xfId="16676"/>
    <cellStyle name="Total 28 10 3" xfId="6846"/>
    <cellStyle name="Total 28 10 3 2" xfId="6847"/>
    <cellStyle name="Total 28 10 3 2 2" xfId="16681"/>
    <cellStyle name="Total 28 10 3 3" xfId="16680"/>
    <cellStyle name="Total 28 10 4" xfId="6848"/>
    <cellStyle name="Total 28 10 4 2" xfId="16682"/>
    <cellStyle name="Total 28 10 5" xfId="16675"/>
    <cellStyle name="Total 28 11" xfId="6849"/>
    <cellStyle name="Total 28 11 2" xfId="6850"/>
    <cellStyle name="Total 28 11 2 2" xfId="6851"/>
    <cellStyle name="Total 28 11 2 2 2" xfId="16685"/>
    <cellStyle name="Total 28 11 2 3" xfId="16684"/>
    <cellStyle name="Total 28 11 3" xfId="6852"/>
    <cellStyle name="Total 28 11 3 2" xfId="16686"/>
    <cellStyle name="Total 28 11 4" xfId="16683"/>
    <cellStyle name="Total 28 12" xfId="6853"/>
    <cellStyle name="Total 28 12 2" xfId="6854"/>
    <cellStyle name="Total 28 12 2 2" xfId="16688"/>
    <cellStyle name="Total 28 12 3" xfId="16687"/>
    <cellStyle name="Total 28 13" xfId="6855"/>
    <cellStyle name="Total 28 13 2" xfId="6856"/>
    <cellStyle name="Total 28 13 2 2" xfId="16690"/>
    <cellStyle name="Total 28 13 3" xfId="16689"/>
    <cellStyle name="Total 28 14" xfId="6857"/>
    <cellStyle name="Total 28 14 2" xfId="16691"/>
    <cellStyle name="Total 28 15" xfId="16674"/>
    <cellStyle name="Total 28 2" xfId="6858"/>
    <cellStyle name="Total 28 2 2" xfId="6859"/>
    <cellStyle name="Total 28 2 2 2" xfId="6860"/>
    <cellStyle name="Total 28 2 2 2 2" xfId="6861"/>
    <cellStyle name="Total 28 2 2 2 2 2" xfId="6862"/>
    <cellStyle name="Total 28 2 2 2 2 2 2" xfId="16696"/>
    <cellStyle name="Total 28 2 2 2 2 3" xfId="16695"/>
    <cellStyle name="Total 28 2 2 2 3" xfId="6863"/>
    <cellStyle name="Total 28 2 2 2 3 2" xfId="16697"/>
    <cellStyle name="Total 28 2 2 2 4" xfId="16694"/>
    <cellStyle name="Total 28 2 2 3" xfId="6864"/>
    <cellStyle name="Total 28 2 2 3 2" xfId="6865"/>
    <cellStyle name="Total 28 2 2 3 2 2" xfId="16699"/>
    <cellStyle name="Total 28 2 2 3 3" xfId="16698"/>
    <cellStyle name="Total 28 2 2 4" xfId="6866"/>
    <cellStyle name="Total 28 2 2 4 2" xfId="16700"/>
    <cellStyle name="Total 28 2 2 5" xfId="16693"/>
    <cellStyle name="Total 28 2 3" xfId="6867"/>
    <cellStyle name="Total 28 2 3 2" xfId="6868"/>
    <cellStyle name="Total 28 2 3 2 2" xfId="6869"/>
    <cellStyle name="Total 28 2 3 2 2 2" xfId="16703"/>
    <cellStyle name="Total 28 2 3 2 3" xfId="16702"/>
    <cellStyle name="Total 28 2 3 3" xfId="6870"/>
    <cellStyle name="Total 28 2 3 3 2" xfId="16704"/>
    <cellStyle name="Total 28 2 3 4" xfId="16701"/>
    <cellStyle name="Total 28 2 4" xfId="6871"/>
    <cellStyle name="Total 28 2 4 2" xfId="6872"/>
    <cellStyle name="Total 28 2 4 2 2" xfId="16706"/>
    <cellStyle name="Total 28 2 4 3" xfId="16705"/>
    <cellStyle name="Total 28 2 5" xfId="6873"/>
    <cellStyle name="Total 28 2 5 2" xfId="6874"/>
    <cellStyle name="Total 28 2 5 2 2" xfId="16708"/>
    <cellStyle name="Total 28 2 5 3" xfId="16707"/>
    <cellStyle name="Total 28 2 6" xfId="6875"/>
    <cellStyle name="Total 28 2 6 2" xfId="16709"/>
    <cellStyle name="Total 28 2 7" xfId="16692"/>
    <cellStyle name="Total 28 3" xfId="6876"/>
    <cellStyle name="Total 28 3 2" xfId="6877"/>
    <cellStyle name="Total 28 3 2 2" xfId="6878"/>
    <cellStyle name="Total 28 3 2 2 2" xfId="6879"/>
    <cellStyle name="Total 28 3 2 2 2 2" xfId="6880"/>
    <cellStyle name="Total 28 3 2 2 2 2 2" xfId="16714"/>
    <cellStyle name="Total 28 3 2 2 2 3" xfId="16713"/>
    <cellStyle name="Total 28 3 2 2 3" xfId="6881"/>
    <cellStyle name="Total 28 3 2 2 3 2" xfId="16715"/>
    <cellStyle name="Total 28 3 2 2 4" xfId="16712"/>
    <cellStyle name="Total 28 3 2 3" xfId="6882"/>
    <cellStyle name="Total 28 3 2 3 2" xfId="6883"/>
    <cellStyle name="Total 28 3 2 3 2 2" xfId="16717"/>
    <cellStyle name="Total 28 3 2 3 3" xfId="16716"/>
    <cellStyle name="Total 28 3 2 4" xfId="6884"/>
    <cellStyle name="Total 28 3 2 4 2" xfId="16718"/>
    <cellStyle name="Total 28 3 2 5" xfId="16711"/>
    <cellStyle name="Total 28 3 3" xfId="6885"/>
    <cellStyle name="Total 28 3 3 2" xfId="6886"/>
    <cellStyle name="Total 28 3 3 2 2" xfId="6887"/>
    <cellStyle name="Total 28 3 3 2 2 2" xfId="16721"/>
    <cellStyle name="Total 28 3 3 2 3" xfId="16720"/>
    <cellStyle name="Total 28 3 3 3" xfId="6888"/>
    <cellStyle name="Total 28 3 3 3 2" xfId="16722"/>
    <cellStyle name="Total 28 3 3 4" xfId="16719"/>
    <cellStyle name="Total 28 3 4" xfId="6889"/>
    <cellStyle name="Total 28 3 4 2" xfId="6890"/>
    <cellStyle name="Total 28 3 4 2 2" xfId="16724"/>
    <cellStyle name="Total 28 3 4 3" xfId="16723"/>
    <cellStyle name="Total 28 3 5" xfId="6891"/>
    <cellStyle name="Total 28 3 5 2" xfId="16725"/>
    <cellStyle name="Total 28 3 6" xfId="16710"/>
    <cellStyle name="Total 28 4" xfId="6892"/>
    <cellStyle name="Total 28 4 2" xfId="6893"/>
    <cellStyle name="Total 28 4 2 2" xfId="6894"/>
    <cellStyle name="Total 28 4 2 2 2" xfId="6895"/>
    <cellStyle name="Total 28 4 2 2 2 2" xfId="6896"/>
    <cellStyle name="Total 28 4 2 2 2 2 2" xfId="16730"/>
    <cellStyle name="Total 28 4 2 2 2 3" xfId="16729"/>
    <cellStyle name="Total 28 4 2 2 3" xfId="6897"/>
    <cellStyle name="Total 28 4 2 2 3 2" xfId="16731"/>
    <cellStyle name="Total 28 4 2 2 4" xfId="16728"/>
    <cellStyle name="Total 28 4 2 3" xfId="6898"/>
    <cellStyle name="Total 28 4 2 3 2" xfId="6899"/>
    <cellStyle name="Total 28 4 2 3 2 2" xfId="16733"/>
    <cellStyle name="Total 28 4 2 3 3" xfId="16732"/>
    <cellStyle name="Total 28 4 2 4" xfId="6900"/>
    <cellStyle name="Total 28 4 2 4 2" xfId="16734"/>
    <cellStyle name="Total 28 4 2 5" xfId="16727"/>
    <cellStyle name="Total 28 4 3" xfId="6901"/>
    <cellStyle name="Total 28 4 3 2" xfId="6902"/>
    <cellStyle name="Total 28 4 3 2 2" xfId="6903"/>
    <cellStyle name="Total 28 4 3 2 2 2" xfId="16737"/>
    <cellStyle name="Total 28 4 3 2 3" xfId="16736"/>
    <cellStyle name="Total 28 4 3 3" xfId="6904"/>
    <cellStyle name="Total 28 4 3 3 2" xfId="16738"/>
    <cellStyle name="Total 28 4 3 4" xfId="16735"/>
    <cellStyle name="Total 28 4 4" xfId="6905"/>
    <cellStyle name="Total 28 4 4 2" xfId="6906"/>
    <cellStyle name="Total 28 4 4 2 2" xfId="16740"/>
    <cellStyle name="Total 28 4 4 3" xfId="16739"/>
    <cellStyle name="Total 28 4 5" xfId="6907"/>
    <cellStyle name="Total 28 4 5 2" xfId="16741"/>
    <cellStyle name="Total 28 4 6" xfId="16726"/>
    <cellStyle name="Total 28 5" xfId="6908"/>
    <cellStyle name="Total 28 5 2" xfId="6909"/>
    <cellStyle name="Total 28 5 2 2" xfId="6910"/>
    <cellStyle name="Total 28 5 2 2 2" xfId="6911"/>
    <cellStyle name="Total 28 5 2 2 2 2" xfId="6912"/>
    <cellStyle name="Total 28 5 2 2 2 2 2" xfId="16746"/>
    <cellStyle name="Total 28 5 2 2 2 3" xfId="16745"/>
    <cellStyle name="Total 28 5 2 2 3" xfId="6913"/>
    <cellStyle name="Total 28 5 2 2 3 2" xfId="16747"/>
    <cellStyle name="Total 28 5 2 2 4" xfId="16744"/>
    <cellStyle name="Total 28 5 2 3" xfId="6914"/>
    <cellStyle name="Total 28 5 2 3 2" xfId="6915"/>
    <cellStyle name="Total 28 5 2 3 2 2" xfId="16749"/>
    <cellStyle name="Total 28 5 2 3 3" xfId="16748"/>
    <cellStyle name="Total 28 5 2 4" xfId="6916"/>
    <cellStyle name="Total 28 5 2 4 2" xfId="16750"/>
    <cellStyle name="Total 28 5 2 5" xfId="16743"/>
    <cellStyle name="Total 28 5 3" xfId="6917"/>
    <cellStyle name="Total 28 5 3 2" xfId="6918"/>
    <cellStyle name="Total 28 5 3 2 2" xfId="6919"/>
    <cellStyle name="Total 28 5 3 2 2 2" xfId="16753"/>
    <cellStyle name="Total 28 5 3 2 3" xfId="16752"/>
    <cellStyle name="Total 28 5 3 3" xfId="6920"/>
    <cellStyle name="Total 28 5 3 3 2" xfId="16754"/>
    <cellStyle name="Total 28 5 3 4" xfId="16751"/>
    <cellStyle name="Total 28 5 4" xfId="6921"/>
    <cellStyle name="Total 28 5 4 2" xfId="6922"/>
    <cellStyle name="Total 28 5 4 2 2" xfId="16756"/>
    <cellStyle name="Total 28 5 4 3" xfId="16755"/>
    <cellStyle name="Total 28 5 5" xfId="6923"/>
    <cellStyle name="Total 28 5 5 2" xfId="16757"/>
    <cellStyle name="Total 28 5 6" xfId="16742"/>
    <cellStyle name="Total 28 6" xfId="6924"/>
    <cellStyle name="Total 28 6 2" xfId="6925"/>
    <cellStyle name="Total 28 6 2 2" xfId="6926"/>
    <cellStyle name="Total 28 6 2 2 2" xfId="6927"/>
    <cellStyle name="Total 28 6 2 2 2 2" xfId="6928"/>
    <cellStyle name="Total 28 6 2 2 2 2 2" xfId="16762"/>
    <cellStyle name="Total 28 6 2 2 2 3" xfId="16761"/>
    <cellStyle name="Total 28 6 2 2 3" xfId="6929"/>
    <cellStyle name="Total 28 6 2 2 3 2" xfId="16763"/>
    <cellStyle name="Total 28 6 2 2 4" xfId="16760"/>
    <cellStyle name="Total 28 6 2 3" xfId="6930"/>
    <cellStyle name="Total 28 6 2 3 2" xfId="6931"/>
    <cellStyle name="Total 28 6 2 3 2 2" xfId="16765"/>
    <cellStyle name="Total 28 6 2 3 3" xfId="16764"/>
    <cellStyle name="Total 28 6 2 4" xfId="6932"/>
    <cellStyle name="Total 28 6 2 4 2" xfId="16766"/>
    <cellStyle name="Total 28 6 2 5" xfId="16759"/>
    <cellStyle name="Total 28 6 3" xfId="6933"/>
    <cellStyle name="Total 28 6 3 2" xfId="6934"/>
    <cellStyle name="Total 28 6 3 2 2" xfId="6935"/>
    <cellStyle name="Total 28 6 3 2 2 2" xfId="16769"/>
    <cellStyle name="Total 28 6 3 2 3" xfId="16768"/>
    <cellStyle name="Total 28 6 3 3" xfId="6936"/>
    <cellStyle name="Total 28 6 3 3 2" xfId="16770"/>
    <cellStyle name="Total 28 6 3 4" xfId="16767"/>
    <cellStyle name="Total 28 6 4" xfId="6937"/>
    <cellStyle name="Total 28 6 4 2" xfId="6938"/>
    <cellStyle name="Total 28 6 4 2 2" xfId="16772"/>
    <cellStyle name="Total 28 6 4 3" xfId="16771"/>
    <cellStyle name="Total 28 6 5" xfId="6939"/>
    <cellStyle name="Total 28 6 5 2" xfId="16773"/>
    <cellStyle name="Total 28 6 6" xfId="16758"/>
    <cellStyle name="Total 28 7" xfId="6940"/>
    <cellStyle name="Total 28 7 2" xfId="6941"/>
    <cellStyle name="Total 28 7 2 2" xfId="6942"/>
    <cellStyle name="Total 28 7 2 2 2" xfId="6943"/>
    <cellStyle name="Total 28 7 2 2 2 2" xfId="6944"/>
    <cellStyle name="Total 28 7 2 2 2 2 2" xfId="16778"/>
    <cellStyle name="Total 28 7 2 2 2 3" xfId="16777"/>
    <cellStyle name="Total 28 7 2 2 3" xfId="6945"/>
    <cellStyle name="Total 28 7 2 2 3 2" xfId="16779"/>
    <cellStyle name="Total 28 7 2 2 4" xfId="16776"/>
    <cellStyle name="Total 28 7 2 3" xfId="6946"/>
    <cellStyle name="Total 28 7 2 3 2" xfId="6947"/>
    <cellStyle name="Total 28 7 2 3 2 2" xfId="16781"/>
    <cellStyle name="Total 28 7 2 3 3" xfId="16780"/>
    <cellStyle name="Total 28 7 2 4" xfId="6948"/>
    <cellStyle name="Total 28 7 2 4 2" xfId="16782"/>
    <cellStyle name="Total 28 7 2 5" xfId="16775"/>
    <cellStyle name="Total 28 7 3" xfId="6949"/>
    <cellStyle name="Total 28 7 3 2" xfId="6950"/>
    <cellStyle name="Total 28 7 3 2 2" xfId="6951"/>
    <cellStyle name="Total 28 7 3 2 2 2" xfId="16785"/>
    <cellStyle name="Total 28 7 3 2 3" xfId="16784"/>
    <cellStyle name="Total 28 7 3 3" xfId="6952"/>
    <cellStyle name="Total 28 7 3 3 2" xfId="16786"/>
    <cellStyle name="Total 28 7 3 4" xfId="16783"/>
    <cellStyle name="Total 28 7 4" xfId="6953"/>
    <cellStyle name="Total 28 7 4 2" xfId="6954"/>
    <cellStyle name="Total 28 7 4 2 2" xfId="16788"/>
    <cellStyle name="Total 28 7 4 3" xfId="16787"/>
    <cellStyle name="Total 28 7 5" xfId="6955"/>
    <cellStyle name="Total 28 7 5 2" xfId="16789"/>
    <cellStyle name="Total 28 7 6" xfId="16774"/>
    <cellStyle name="Total 28 8" xfId="6956"/>
    <cellStyle name="Total 28 8 2" xfId="6957"/>
    <cellStyle name="Total 28 8 2 2" xfId="6958"/>
    <cellStyle name="Total 28 8 2 2 2" xfId="6959"/>
    <cellStyle name="Total 28 8 2 2 2 2" xfId="6960"/>
    <cellStyle name="Total 28 8 2 2 2 2 2" xfId="16794"/>
    <cellStyle name="Total 28 8 2 2 2 3" xfId="16793"/>
    <cellStyle name="Total 28 8 2 2 3" xfId="6961"/>
    <cellStyle name="Total 28 8 2 2 3 2" xfId="16795"/>
    <cellStyle name="Total 28 8 2 2 4" xfId="16792"/>
    <cellStyle name="Total 28 8 2 3" xfId="6962"/>
    <cellStyle name="Total 28 8 2 3 2" xfId="6963"/>
    <cellStyle name="Total 28 8 2 3 2 2" xfId="16797"/>
    <cellStyle name="Total 28 8 2 3 3" xfId="16796"/>
    <cellStyle name="Total 28 8 2 4" xfId="6964"/>
    <cellStyle name="Total 28 8 2 4 2" xfId="16798"/>
    <cellStyle name="Total 28 8 2 5" xfId="16791"/>
    <cellStyle name="Total 28 8 3" xfId="6965"/>
    <cellStyle name="Total 28 8 3 2" xfId="6966"/>
    <cellStyle name="Total 28 8 3 2 2" xfId="6967"/>
    <cellStyle name="Total 28 8 3 2 2 2" xfId="16801"/>
    <cellStyle name="Total 28 8 3 2 3" xfId="16800"/>
    <cellStyle name="Total 28 8 3 3" xfId="6968"/>
    <cellStyle name="Total 28 8 3 3 2" xfId="16802"/>
    <cellStyle name="Total 28 8 3 4" xfId="16799"/>
    <cellStyle name="Total 28 8 4" xfId="6969"/>
    <cellStyle name="Total 28 8 4 2" xfId="6970"/>
    <cellStyle name="Total 28 8 4 2 2" xfId="16804"/>
    <cellStyle name="Total 28 8 4 3" xfId="16803"/>
    <cellStyle name="Total 28 8 5" xfId="6971"/>
    <cellStyle name="Total 28 8 5 2" xfId="16805"/>
    <cellStyle name="Total 28 8 6" xfId="16790"/>
    <cellStyle name="Total 28 9" xfId="6972"/>
    <cellStyle name="Total 28 9 2" xfId="6973"/>
    <cellStyle name="Total 28 9 2 2" xfId="6974"/>
    <cellStyle name="Total 28 9 2 2 2" xfId="6975"/>
    <cellStyle name="Total 28 9 2 2 2 2" xfId="6976"/>
    <cellStyle name="Total 28 9 2 2 2 2 2" xfId="16810"/>
    <cellStyle name="Total 28 9 2 2 2 3" xfId="16809"/>
    <cellStyle name="Total 28 9 2 2 3" xfId="6977"/>
    <cellStyle name="Total 28 9 2 2 3 2" xfId="16811"/>
    <cellStyle name="Total 28 9 2 2 4" xfId="16808"/>
    <cellStyle name="Total 28 9 2 3" xfId="6978"/>
    <cellStyle name="Total 28 9 2 3 2" xfId="6979"/>
    <cellStyle name="Total 28 9 2 3 2 2" xfId="16813"/>
    <cellStyle name="Total 28 9 2 3 3" xfId="16812"/>
    <cellStyle name="Total 28 9 2 4" xfId="6980"/>
    <cellStyle name="Total 28 9 2 4 2" xfId="16814"/>
    <cellStyle name="Total 28 9 2 5" xfId="16807"/>
    <cellStyle name="Total 28 9 3" xfId="6981"/>
    <cellStyle name="Total 28 9 3 2" xfId="6982"/>
    <cellStyle name="Total 28 9 3 2 2" xfId="6983"/>
    <cellStyle name="Total 28 9 3 2 2 2" xfId="16817"/>
    <cellStyle name="Total 28 9 3 2 3" xfId="16816"/>
    <cellStyle name="Total 28 9 3 3" xfId="6984"/>
    <cellStyle name="Total 28 9 3 3 2" xfId="16818"/>
    <cellStyle name="Total 28 9 3 4" xfId="16815"/>
    <cellStyle name="Total 28 9 4" xfId="6985"/>
    <cellStyle name="Total 28 9 4 2" xfId="6986"/>
    <cellStyle name="Total 28 9 4 2 2" xfId="16820"/>
    <cellStyle name="Total 28 9 4 3" xfId="16819"/>
    <cellStyle name="Total 28 9 5" xfId="6987"/>
    <cellStyle name="Total 28 9 5 2" xfId="16821"/>
    <cellStyle name="Total 28 9 6" xfId="16806"/>
    <cellStyle name="Total 29" xfId="6988"/>
    <cellStyle name="Total 29 10" xfId="6989"/>
    <cellStyle name="Total 29 10 2" xfId="6990"/>
    <cellStyle name="Total 29 10 2 2" xfId="6991"/>
    <cellStyle name="Total 29 10 2 2 2" xfId="6992"/>
    <cellStyle name="Total 29 10 2 2 2 2" xfId="16826"/>
    <cellStyle name="Total 29 10 2 2 3" xfId="16825"/>
    <cellStyle name="Total 29 10 2 3" xfId="6993"/>
    <cellStyle name="Total 29 10 2 3 2" xfId="16827"/>
    <cellStyle name="Total 29 10 2 4" xfId="16824"/>
    <cellStyle name="Total 29 10 3" xfId="6994"/>
    <cellStyle name="Total 29 10 3 2" xfId="6995"/>
    <cellStyle name="Total 29 10 3 2 2" xfId="16829"/>
    <cellStyle name="Total 29 10 3 3" xfId="16828"/>
    <cellStyle name="Total 29 10 4" xfId="6996"/>
    <cellStyle name="Total 29 10 4 2" xfId="16830"/>
    <cellStyle name="Total 29 10 5" xfId="16823"/>
    <cellStyle name="Total 29 11" xfId="6997"/>
    <cellStyle name="Total 29 11 2" xfId="6998"/>
    <cellStyle name="Total 29 11 2 2" xfId="6999"/>
    <cellStyle name="Total 29 11 2 2 2" xfId="16833"/>
    <cellStyle name="Total 29 11 2 3" xfId="16832"/>
    <cellStyle name="Total 29 11 3" xfId="7000"/>
    <cellStyle name="Total 29 11 3 2" xfId="16834"/>
    <cellStyle name="Total 29 11 4" xfId="16831"/>
    <cellStyle name="Total 29 12" xfId="7001"/>
    <cellStyle name="Total 29 12 2" xfId="7002"/>
    <cellStyle name="Total 29 12 2 2" xfId="16836"/>
    <cellStyle name="Total 29 12 3" xfId="16835"/>
    <cellStyle name="Total 29 13" xfId="7003"/>
    <cellStyle name="Total 29 13 2" xfId="7004"/>
    <cellStyle name="Total 29 13 2 2" xfId="16838"/>
    <cellStyle name="Total 29 13 3" xfId="16837"/>
    <cellStyle name="Total 29 14" xfId="7005"/>
    <cellStyle name="Total 29 14 2" xfId="16839"/>
    <cellStyle name="Total 29 15" xfId="16822"/>
    <cellStyle name="Total 29 2" xfId="7006"/>
    <cellStyle name="Total 29 2 2" xfId="7007"/>
    <cellStyle name="Total 29 2 2 2" xfId="7008"/>
    <cellStyle name="Total 29 2 2 2 2" xfId="7009"/>
    <cellStyle name="Total 29 2 2 2 2 2" xfId="7010"/>
    <cellStyle name="Total 29 2 2 2 2 2 2" xfId="16844"/>
    <cellStyle name="Total 29 2 2 2 2 3" xfId="16843"/>
    <cellStyle name="Total 29 2 2 2 3" xfId="7011"/>
    <cellStyle name="Total 29 2 2 2 3 2" xfId="16845"/>
    <cellStyle name="Total 29 2 2 2 4" xfId="16842"/>
    <cellStyle name="Total 29 2 2 3" xfId="7012"/>
    <cellStyle name="Total 29 2 2 3 2" xfId="7013"/>
    <cellStyle name="Total 29 2 2 3 2 2" xfId="16847"/>
    <cellStyle name="Total 29 2 2 3 3" xfId="16846"/>
    <cellStyle name="Total 29 2 2 4" xfId="7014"/>
    <cellStyle name="Total 29 2 2 4 2" xfId="16848"/>
    <cellStyle name="Total 29 2 2 5" xfId="16841"/>
    <cellStyle name="Total 29 2 3" xfId="7015"/>
    <cellStyle name="Total 29 2 3 2" xfId="7016"/>
    <cellStyle name="Total 29 2 3 2 2" xfId="7017"/>
    <cellStyle name="Total 29 2 3 2 2 2" xfId="16851"/>
    <cellStyle name="Total 29 2 3 2 3" xfId="16850"/>
    <cellStyle name="Total 29 2 3 3" xfId="7018"/>
    <cellStyle name="Total 29 2 3 3 2" xfId="16852"/>
    <cellStyle name="Total 29 2 3 4" xfId="16849"/>
    <cellStyle name="Total 29 2 4" xfId="7019"/>
    <cellStyle name="Total 29 2 4 2" xfId="7020"/>
    <cellStyle name="Total 29 2 4 2 2" xfId="16854"/>
    <cellStyle name="Total 29 2 4 3" xfId="16853"/>
    <cellStyle name="Total 29 2 5" xfId="7021"/>
    <cellStyle name="Total 29 2 5 2" xfId="7022"/>
    <cellStyle name="Total 29 2 5 2 2" xfId="16856"/>
    <cellStyle name="Total 29 2 5 3" xfId="16855"/>
    <cellStyle name="Total 29 2 6" xfId="7023"/>
    <cellStyle name="Total 29 2 6 2" xfId="16857"/>
    <cellStyle name="Total 29 2 7" xfId="16840"/>
    <cellStyle name="Total 29 3" xfId="7024"/>
    <cellStyle name="Total 29 3 2" xfId="7025"/>
    <cellStyle name="Total 29 3 2 2" xfId="7026"/>
    <cellStyle name="Total 29 3 2 2 2" xfId="7027"/>
    <cellStyle name="Total 29 3 2 2 2 2" xfId="7028"/>
    <cellStyle name="Total 29 3 2 2 2 2 2" xfId="16862"/>
    <cellStyle name="Total 29 3 2 2 2 3" xfId="16861"/>
    <cellStyle name="Total 29 3 2 2 3" xfId="7029"/>
    <cellStyle name="Total 29 3 2 2 3 2" xfId="16863"/>
    <cellStyle name="Total 29 3 2 2 4" xfId="16860"/>
    <cellStyle name="Total 29 3 2 3" xfId="7030"/>
    <cellStyle name="Total 29 3 2 3 2" xfId="7031"/>
    <cellStyle name="Total 29 3 2 3 2 2" xfId="16865"/>
    <cellStyle name="Total 29 3 2 3 3" xfId="16864"/>
    <cellStyle name="Total 29 3 2 4" xfId="7032"/>
    <cellStyle name="Total 29 3 2 4 2" xfId="16866"/>
    <cellStyle name="Total 29 3 2 5" xfId="16859"/>
    <cellStyle name="Total 29 3 3" xfId="7033"/>
    <cellStyle name="Total 29 3 3 2" xfId="7034"/>
    <cellStyle name="Total 29 3 3 2 2" xfId="7035"/>
    <cellStyle name="Total 29 3 3 2 2 2" xfId="16869"/>
    <cellStyle name="Total 29 3 3 2 3" xfId="16868"/>
    <cellStyle name="Total 29 3 3 3" xfId="7036"/>
    <cellStyle name="Total 29 3 3 3 2" xfId="16870"/>
    <cellStyle name="Total 29 3 3 4" xfId="16867"/>
    <cellStyle name="Total 29 3 4" xfId="7037"/>
    <cellStyle name="Total 29 3 4 2" xfId="7038"/>
    <cellStyle name="Total 29 3 4 2 2" xfId="16872"/>
    <cellStyle name="Total 29 3 4 3" xfId="16871"/>
    <cellStyle name="Total 29 3 5" xfId="7039"/>
    <cellStyle name="Total 29 3 5 2" xfId="16873"/>
    <cellStyle name="Total 29 3 6" xfId="16858"/>
    <cellStyle name="Total 29 4" xfId="7040"/>
    <cellStyle name="Total 29 4 2" xfId="7041"/>
    <cellStyle name="Total 29 4 2 2" xfId="7042"/>
    <cellStyle name="Total 29 4 2 2 2" xfId="7043"/>
    <cellStyle name="Total 29 4 2 2 2 2" xfId="7044"/>
    <cellStyle name="Total 29 4 2 2 2 2 2" xfId="16878"/>
    <cellStyle name="Total 29 4 2 2 2 3" xfId="16877"/>
    <cellStyle name="Total 29 4 2 2 3" xfId="7045"/>
    <cellStyle name="Total 29 4 2 2 3 2" xfId="16879"/>
    <cellStyle name="Total 29 4 2 2 4" xfId="16876"/>
    <cellStyle name="Total 29 4 2 3" xfId="7046"/>
    <cellStyle name="Total 29 4 2 3 2" xfId="7047"/>
    <cellStyle name="Total 29 4 2 3 2 2" xfId="16881"/>
    <cellStyle name="Total 29 4 2 3 3" xfId="16880"/>
    <cellStyle name="Total 29 4 2 4" xfId="7048"/>
    <cellStyle name="Total 29 4 2 4 2" xfId="16882"/>
    <cellStyle name="Total 29 4 2 5" xfId="16875"/>
    <cellStyle name="Total 29 4 3" xfId="7049"/>
    <cellStyle name="Total 29 4 3 2" xfId="7050"/>
    <cellStyle name="Total 29 4 3 2 2" xfId="7051"/>
    <cellStyle name="Total 29 4 3 2 2 2" xfId="16885"/>
    <cellStyle name="Total 29 4 3 2 3" xfId="16884"/>
    <cellStyle name="Total 29 4 3 3" xfId="7052"/>
    <cellStyle name="Total 29 4 3 3 2" xfId="16886"/>
    <cellStyle name="Total 29 4 3 4" xfId="16883"/>
    <cellStyle name="Total 29 4 4" xfId="7053"/>
    <cellStyle name="Total 29 4 4 2" xfId="7054"/>
    <cellStyle name="Total 29 4 4 2 2" xfId="16888"/>
    <cellStyle name="Total 29 4 4 3" xfId="16887"/>
    <cellStyle name="Total 29 4 5" xfId="7055"/>
    <cellStyle name="Total 29 4 5 2" xfId="16889"/>
    <cellStyle name="Total 29 4 6" xfId="16874"/>
    <cellStyle name="Total 29 5" xfId="7056"/>
    <cellStyle name="Total 29 5 2" xfId="7057"/>
    <cellStyle name="Total 29 5 2 2" xfId="7058"/>
    <cellStyle name="Total 29 5 2 2 2" xfId="7059"/>
    <cellStyle name="Total 29 5 2 2 2 2" xfId="7060"/>
    <cellStyle name="Total 29 5 2 2 2 2 2" xfId="16894"/>
    <cellStyle name="Total 29 5 2 2 2 3" xfId="16893"/>
    <cellStyle name="Total 29 5 2 2 3" xfId="7061"/>
    <cellStyle name="Total 29 5 2 2 3 2" xfId="16895"/>
    <cellStyle name="Total 29 5 2 2 4" xfId="16892"/>
    <cellStyle name="Total 29 5 2 3" xfId="7062"/>
    <cellStyle name="Total 29 5 2 3 2" xfId="7063"/>
    <cellStyle name="Total 29 5 2 3 2 2" xfId="16897"/>
    <cellStyle name="Total 29 5 2 3 3" xfId="16896"/>
    <cellStyle name="Total 29 5 2 4" xfId="7064"/>
    <cellStyle name="Total 29 5 2 4 2" xfId="16898"/>
    <cellStyle name="Total 29 5 2 5" xfId="16891"/>
    <cellStyle name="Total 29 5 3" xfId="7065"/>
    <cellStyle name="Total 29 5 3 2" xfId="7066"/>
    <cellStyle name="Total 29 5 3 2 2" xfId="7067"/>
    <cellStyle name="Total 29 5 3 2 2 2" xfId="16901"/>
    <cellStyle name="Total 29 5 3 2 3" xfId="16900"/>
    <cellStyle name="Total 29 5 3 3" xfId="7068"/>
    <cellStyle name="Total 29 5 3 3 2" xfId="16902"/>
    <cellStyle name="Total 29 5 3 4" xfId="16899"/>
    <cellStyle name="Total 29 5 4" xfId="7069"/>
    <cellStyle name="Total 29 5 4 2" xfId="7070"/>
    <cellStyle name="Total 29 5 4 2 2" xfId="16904"/>
    <cellStyle name="Total 29 5 4 3" xfId="16903"/>
    <cellStyle name="Total 29 5 5" xfId="7071"/>
    <cellStyle name="Total 29 5 5 2" xfId="16905"/>
    <cellStyle name="Total 29 5 6" xfId="16890"/>
    <cellStyle name="Total 29 6" xfId="7072"/>
    <cellStyle name="Total 29 6 2" xfId="7073"/>
    <cellStyle name="Total 29 6 2 2" xfId="7074"/>
    <cellStyle name="Total 29 6 2 2 2" xfId="7075"/>
    <cellStyle name="Total 29 6 2 2 2 2" xfId="7076"/>
    <cellStyle name="Total 29 6 2 2 2 2 2" xfId="16910"/>
    <cellStyle name="Total 29 6 2 2 2 3" xfId="16909"/>
    <cellStyle name="Total 29 6 2 2 3" xfId="7077"/>
    <cellStyle name="Total 29 6 2 2 3 2" xfId="16911"/>
    <cellStyle name="Total 29 6 2 2 4" xfId="16908"/>
    <cellStyle name="Total 29 6 2 3" xfId="7078"/>
    <cellStyle name="Total 29 6 2 3 2" xfId="7079"/>
    <cellStyle name="Total 29 6 2 3 2 2" xfId="16913"/>
    <cellStyle name="Total 29 6 2 3 3" xfId="16912"/>
    <cellStyle name="Total 29 6 2 4" xfId="7080"/>
    <cellStyle name="Total 29 6 2 4 2" xfId="16914"/>
    <cellStyle name="Total 29 6 2 5" xfId="16907"/>
    <cellStyle name="Total 29 6 3" xfId="7081"/>
    <cellStyle name="Total 29 6 3 2" xfId="7082"/>
    <cellStyle name="Total 29 6 3 2 2" xfId="7083"/>
    <cellStyle name="Total 29 6 3 2 2 2" xfId="16917"/>
    <cellStyle name="Total 29 6 3 2 3" xfId="16916"/>
    <cellStyle name="Total 29 6 3 3" xfId="7084"/>
    <cellStyle name="Total 29 6 3 3 2" xfId="16918"/>
    <cellStyle name="Total 29 6 3 4" xfId="16915"/>
    <cellStyle name="Total 29 6 4" xfId="7085"/>
    <cellStyle name="Total 29 6 4 2" xfId="7086"/>
    <cellStyle name="Total 29 6 4 2 2" xfId="16920"/>
    <cellStyle name="Total 29 6 4 3" xfId="16919"/>
    <cellStyle name="Total 29 6 5" xfId="7087"/>
    <cellStyle name="Total 29 6 5 2" xfId="16921"/>
    <cellStyle name="Total 29 6 6" xfId="16906"/>
    <cellStyle name="Total 29 7" xfId="7088"/>
    <cellStyle name="Total 29 7 2" xfId="7089"/>
    <cellStyle name="Total 29 7 2 2" xfId="7090"/>
    <cellStyle name="Total 29 7 2 2 2" xfId="7091"/>
    <cellStyle name="Total 29 7 2 2 2 2" xfId="7092"/>
    <cellStyle name="Total 29 7 2 2 2 2 2" xfId="16926"/>
    <cellStyle name="Total 29 7 2 2 2 3" xfId="16925"/>
    <cellStyle name="Total 29 7 2 2 3" xfId="7093"/>
    <cellStyle name="Total 29 7 2 2 3 2" xfId="16927"/>
    <cellStyle name="Total 29 7 2 2 4" xfId="16924"/>
    <cellStyle name="Total 29 7 2 3" xfId="7094"/>
    <cellStyle name="Total 29 7 2 3 2" xfId="7095"/>
    <cellStyle name="Total 29 7 2 3 2 2" xfId="16929"/>
    <cellStyle name="Total 29 7 2 3 3" xfId="16928"/>
    <cellStyle name="Total 29 7 2 4" xfId="7096"/>
    <cellStyle name="Total 29 7 2 4 2" xfId="16930"/>
    <cellStyle name="Total 29 7 2 5" xfId="16923"/>
    <cellStyle name="Total 29 7 3" xfId="7097"/>
    <cellStyle name="Total 29 7 3 2" xfId="7098"/>
    <cellStyle name="Total 29 7 3 2 2" xfId="7099"/>
    <cellStyle name="Total 29 7 3 2 2 2" xfId="16933"/>
    <cellStyle name="Total 29 7 3 2 3" xfId="16932"/>
    <cellStyle name="Total 29 7 3 3" xfId="7100"/>
    <cellStyle name="Total 29 7 3 3 2" xfId="16934"/>
    <cellStyle name="Total 29 7 3 4" xfId="16931"/>
    <cellStyle name="Total 29 7 4" xfId="7101"/>
    <cellStyle name="Total 29 7 4 2" xfId="7102"/>
    <cellStyle name="Total 29 7 4 2 2" xfId="16936"/>
    <cellStyle name="Total 29 7 4 3" xfId="16935"/>
    <cellStyle name="Total 29 7 5" xfId="7103"/>
    <cellStyle name="Total 29 7 5 2" xfId="16937"/>
    <cellStyle name="Total 29 7 6" xfId="16922"/>
    <cellStyle name="Total 29 8" xfId="7104"/>
    <cellStyle name="Total 29 8 2" xfId="7105"/>
    <cellStyle name="Total 29 8 2 2" xfId="7106"/>
    <cellStyle name="Total 29 8 2 2 2" xfId="7107"/>
    <cellStyle name="Total 29 8 2 2 2 2" xfId="7108"/>
    <cellStyle name="Total 29 8 2 2 2 2 2" xfId="16942"/>
    <cellStyle name="Total 29 8 2 2 2 3" xfId="16941"/>
    <cellStyle name="Total 29 8 2 2 3" xfId="7109"/>
    <cellStyle name="Total 29 8 2 2 3 2" xfId="16943"/>
    <cellStyle name="Total 29 8 2 2 4" xfId="16940"/>
    <cellStyle name="Total 29 8 2 3" xfId="7110"/>
    <cellStyle name="Total 29 8 2 3 2" xfId="7111"/>
    <cellStyle name="Total 29 8 2 3 2 2" xfId="16945"/>
    <cellStyle name="Total 29 8 2 3 3" xfId="16944"/>
    <cellStyle name="Total 29 8 2 4" xfId="7112"/>
    <cellStyle name="Total 29 8 2 4 2" xfId="16946"/>
    <cellStyle name="Total 29 8 2 5" xfId="16939"/>
    <cellStyle name="Total 29 8 3" xfId="7113"/>
    <cellStyle name="Total 29 8 3 2" xfId="7114"/>
    <cellStyle name="Total 29 8 3 2 2" xfId="7115"/>
    <cellStyle name="Total 29 8 3 2 2 2" xfId="16949"/>
    <cellStyle name="Total 29 8 3 2 3" xfId="16948"/>
    <cellStyle name="Total 29 8 3 3" xfId="7116"/>
    <cellStyle name="Total 29 8 3 3 2" xfId="16950"/>
    <cellStyle name="Total 29 8 3 4" xfId="16947"/>
    <cellStyle name="Total 29 8 4" xfId="7117"/>
    <cellStyle name="Total 29 8 4 2" xfId="7118"/>
    <cellStyle name="Total 29 8 4 2 2" xfId="16952"/>
    <cellStyle name="Total 29 8 4 3" xfId="16951"/>
    <cellStyle name="Total 29 8 5" xfId="7119"/>
    <cellStyle name="Total 29 8 5 2" xfId="16953"/>
    <cellStyle name="Total 29 8 6" xfId="16938"/>
    <cellStyle name="Total 29 9" xfId="7120"/>
    <cellStyle name="Total 29 9 2" xfId="7121"/>
    <cellStyle name="Total 29 9 2 2" xfId="7122"/>
    <cellStyle name="Total 29 9 2 2 2" xfId="7123"/>
    <cellStyle name="Total 29 9 2 2 2 2" xfId="7124"/>
    <cellStyle name="Total 29 9 2 2 2 2 2" xfId="16958"/>
    <cellStyle name="Total 29 9 2 2 2 3" xfId="16957"/>
    <cellStyle name="Total 29 9 2 2 3" xfId="7125"/>
    <cellStyle name="Total 29 9 2 2 3 2" xfId="16959"/>
    <cellStyle name="Total 29 9 2 2 4" xfId="16956"/>
    <cellStyle name="Total 29 9 2 3" xfId="7126"/>
    <cellStyle name="Total 29 9 2 3 2" xfId="7127"/>
    <cellStyle name="Total 29 9 2 3 2 2" xfId="16961"/>
    <cellStyle name="Total 29 9 2 3 3" xfId="16960"/>
    <cellStyle name="Total 29 9 2 4" xfId="7128"/>
    <cellStyle name="Total 29 9 2 4 2" xfId="16962"/>
    <cellStyle name="Total 29 9 2 5" xfId="16955"/>
    <cellStyle name="Total 29 9 3" xfId="7129"/>
    <cellStyle name="Total 29 9 3 2" xfId="7130"/>
    <cellStyle name="Total 29 9 3 2 2" xfId="7131"/>
    <cellStyle name="Total 29 9 3 2 2 2" xfId="16965"/>
    <cellStyle name="Total 29 9 3 2 3" xfId="16964"/>
    <cellStyle name="Total 29 9 3 3" xfId="7132"/>
    <cellStyle name="Total 29 9 3 3 2" xfId="16966"/>
    <cellStyle name="Total 29 9 3 4" xfId="16963"/>
    <cellStyle name="Total 29 9 4" xfId="7133"/>
    <cellStyle name="Total 29 9 4 2" xfId="7134"/>
    <cellStyle name="Total 29 9 4 2 2" xfId="16968"/>
    <cellStyle name="Total 29 9 4 3" xfId="16967"/>
    <cellStyle name="Total 29 9 5" xfId="7135"/>
    <cellStyle name="Total 29 9 5 2" xfId="16969"/>
    <cellStyle name="Total 29 9 6" xfId="16954"/>
    <cellStyle name="Total 3" xfId="7136"/>
    <cellStyle name="Total 3 10" xfId="7137"/>
    <cellStyle name="Total 3 10 2" xfId="7138"/>
    <cellStyle name="Total 3 10 2 2" xfId="7139"/>
    <cellStyle name="Total 3 10 2 2 2" xfId="7140"/>
    <cellStyle name="Total 3 10 2 2 2 2" xfId="16974"/>
    <cellStyle name="Total 3 10 2 2 3" xfId="16973"/>
    <cellStyle name="Total 3 10 2 3" xfId="7141"/>
    <cellStyle name="Total 3 10 2 3 2" xfId="16975"/>
    <cellStyle name="Total 3 10 2 4" xfId="16972"/>
    <cellStyle name="Total 3 10 3" xfId="7142"/>
    <cellStyle name="Total 3 10 3 2" xfId="7143"/>
    <cellStyle name="Total 3 10 3 2 2" xfId="16977"/>
    <cellStyle name="Total 3 10 3 3" xfId="16976"/>
    <cellStyle name="Total 3 10 4" xfId="7144"/>
    <cellStyle name="Total 3 10 4 2" xfId="16978"/>
    <cellStyle name="Total 3 10 5" xfId="16971"/>
    <cellStyle name="Total 3 11" xfId="7145"/>
    <cellStyle name="Total 3 11 2" xfId="7146"/>
    <cellStyle name="Total 3 11 2 2" xfId="7147"/>
    <cellStyle name="Total 3 11 2 2 2" xfId="16981"/>
    <cellStyle name="Total 3 11 2 3" xfId="16980"/>
    <cellStyle name="Total 3 11 3" xfId="7148"/>
    <cellStyle name="Total 3 11 3 2" xfId="16982"/>
    <cellStyle name="Total 3 11 4" xfId="16979"/>
    <cellStyle name="Total 3 12" xfId="7149"/>
    <cellStyle name="Total 3 12 2" xfId="7150"/>
    <cellStyle name="Total 3 12 2 2" xfId="16984"/>
    <cellStyle name="Total 3 12 3" xfId="16983"/>
    <cellStyle name="Total 3 13" xfId="7151"/>
    <cellStyle name="Total 3 13 2" xfId="7152"/>
    <cellStyle name="Total 3 13 2 2" xfId="16986"/>
    <cellStyle name="Total 3 13 3" xfId="16985"/>
    <cellStyle name="Total 3 14" xfId="7153"/>
    <cellStyle name="Total 3 14 2" xfId="16987"/>
    <cellStyle name="Total 3 15" xfId="16970"/>
    <cellStyle name="Total 3 2" xfId="7154"/>
    <cellStyle name="Total 3 2 2" xfId="7155"/>
    <cellStyle name="Total 3 2 2 2" xfId="7156"/>
    <cellStyle name="Total 3 2 2 2 2" xfId="7157"/>
    <cellStyle name="Total 3 2 2 2 2 2" xfId="7158"/>
    <cellStyle name="Total 3 2 2 2 2 2 2" xfId="16992"/>
    <cellStyle name="Total 3 2 2 2 2 3" xfId="16991"/>
    <cellStyle name="Total 3 2 2 2 3" xfId="7159"/>
    <cellStyle name="Total 3 2 2 2 3 2" xfId="16993"/>
    <cellStyle name="Total 3 2 2 2 4" xfId="16990"/>
    <cellStyle name="Total 3 2 2 3" xfId="7160"/>
    <cellStyle name="Total 3 2 2 3 2" xfId="7161"/>
    <cellStyle name="Total 3 2 2 3 2 2" xfId="16995"/>
    <cellStyle name="Total 3 2 2 3 3" xfId="16994"/>
    <cellStyle name="Total 3 2 2 4" xfId="7162"/>
    <cellStyle name="Total 3 2 2 4 2" xfId="16996"/>
    <cellStyle name="Total 3 2 2 5" xfId="16989"/>
    <cellStyle name="Total 3 2 3" xfId="7163"/>
    <cellStyle name="Total 3 2 3 2" xfId="7164"/>
    <cellStyle name="Total 3 2 3 2 2" xfId="7165"/>
    <cellStyle name="Total 3 2 3 2 2 2" xfId="16999"/>
    <cellStyle name="Total 3 2 3 2 3" xfId="16998"/>
    <cellStyle name="Total 3 2 3 3" xfId="7166"/>
    <cellStyle name="Total 3 2 3 3 2" xfId="17000"/>
    <cellStyle name="Total 3 2 3 4" xfId="16997"/>
    <cellStyle name="Total 3 2 4" xfId="7167"/>
    <cellStyle name="Total 3 2 4 2" xfId="7168"/>
    <cellStyle name="Total 3 2 4 2 2" xfId="17002"/>
    <cellStyle name="Total 3 2 4 3" xfId="17001"/>
    <cellStyle name="Total 3 2 5" xfId="7169"/>
    <cellStyle name="Total 3 2 5 2" xfId="7170"/>
    <cellStyle name="Total 3 2 5 2 2" xfId="17004"/>
    <cellStyle name="Total 3 2 5 3" xfId="17003"/>
    <cellStyle name="Total 3 2 6" xfId="7171"/>
    <cellStyle name="Total 3 2 6 2" xfId="17005"/>
    <cellStyle name="Total 3 2 7" xfId="16988"/>
    <cellStyle name="Total 3 3" xfId="7172"/>
    <cellStyle name="Total 3 3 2" xfId="7173"/>
    <cellStyle name="Total 3 3 2 2" xfId="7174"/>
    <cellStyle name="Total 3 3 2 2 2" xfId="7175"/>
    <cellStyle name="Total 3 3 2 2 2 2" xfId="7176"/>
    <cellStyle name="Total 3 3 2 2 2 2 2" xfId="17010"/>
    <cellStyle name="Total 3 3 2 2 2 3" xfId="17009"/>
    <cellStyle name="Total 3 3 2 2 3" xfId="7177"/>
    <cellStyle name="Total 3 3 2 2 3 2" xfId="17011"/>
    <cellStyle name="Total 3 3 2 2 4" xfId="17008"/>
    <cellStyle name="Total 3 3 2 3" xfId="7178"/>
    <cellStyle name="Total 3 3 2 3 2" xfId="7179"/>
    <cellStyle name="Total 3 3 2 3 2 2" xfId="17013"/>
    <cellStyle name="Total 3 3 2 3 3" xfId="17012"/>
    <cellStyle name="Total 3 3 2 4" xfId="7180"/>
    <cellStyle name="Total 3 3 2 4 2" xfId="17014"/>
    <cellStyle name="Total 3 3 2 5" xfId="17007"/>
    <cellStyle name="Total 3 3 3" xfId="7181"/>
    <cellStyle name="Total 3 3 3 2" xfId="7182"/>
    <cellStyle name="Total 3 3 3 2 2" xfId="7183"/>
    <cellStyle name="Total 3 3 3 2 2 2" xfId="17017"/>
    <cellStyle name="Total 3 3 3 2 3" xfId="17016"/>
    <cellStyle name="Total 3 3 3 3" xfId="7184"/>
    <cellStyle name="Total 3 3 3 3 2" xfId="17018"/>
    <cellStyle name="Total 3 3 3 4" xfId="17015"/>
    <cellStyle name="Total 3 3 4" xfId="7185"/>
    <cellStyle name="Total 3 3 4 2" xfId="7186"/>
    <cellStyle name="Total 3 3 4 2 2" xfId="17020"/>
    <cellStyle name="Total 3 3 4 3" xfId="17019"/>
    <cellStyle name="Total 3 3 5" xfId="7187"/>
    <cellStyle name="Total 3 3 5 2" xfId="17021"/>
    <cellStyle name="Total 3 3 6" xfId="17006"/>
    <cellStyle name="Total 3 4" xfId="7188"/>
    <cellStyle name="Total 3 4 2" xfId="7189"/>
    <cellStyle name="Total 3 4 2 2" xfId="7190"/>
    <cellStyle name="Total 3 4 2 2 2" xfId="7191"/>
    <cellStyle name="Total 3 4 2 2 2 2" xfId="7192"/>
    <cellStyle name="Total 3 4 2 2 2 2 2" xfId="17026"/>
    <cellStyle name="Total 3 4 2 2 2 3" xfId="17025"/>
    <cellStyle name="Total 3 4 2 2 3" xfId="7193"/>
    <cellStyle name="Total 3 4 2 2 3 2" xfId="17027"/>
    <cellStyle name="Total 3 4 2 2 4" xfId="17024"/>
    <cellStyle name="Total 3 4 2 3" xfId="7194"/>
    <cellStyle name="Total 3 4 2 3 2" xfId="7195"/>
    <cellStyle name="Total 3 4 2 3 2 2" xfId="17029"/>
    <cellStyle name="Total 3 4 2 3 3" xfId="17028"/>
    <cellStyle name="Total 3 4 2 4" xfId="7196"/>
    <cellStyle name="Total 3 4 2 4 2" xfId="17030"/>
    <cellStyle name="Total 3 4 2 5" xfId="17023"/>
    <cellStyle name="Total 3 4 3" xfId="7197"/>
    <cellStyle name="Total 3 4 3 2" xfId="7198"/>
    <cellStyle name="Total 3 4 3 2 2" xfId="7199"/>
    <cellStyle name="Total 3 4 3 2 2 2" xfId="17033"/>
    <cellStyle name="Total 3 4 3 2 3" xfId="17032"/>
    <cellStyle name="Total 3 4 3 3" xfId="7200"/>
    <cellStyle name="Total 3 4 3 3 2" xfId="17034"/>
    <cellStyle name="Total 3 4 3 4" xfId="17031"/>
    <cellStyle name="Total 3 4 4" xfId="7201"/>
    <cellStyle name="Total 3 4 4 2" xfId="7202"/>
    <cellStyle name="Total 3 4 4 2 2" xfId="17036"/>
    <cellStyle name="Total 3 4 4 3" xfId="17035"/>
    <cellStyle name="Total 3 4 5" xfId="7203"/>
    <cellStyle name="Total 3 4 5 2" xfId="17037"/>
    <cellStyle name="Total 3 4 6" xfId="17022"/>
    <cellStyle name="Total 3 5" xfId="7204"/>
    <cellStyle name="Total 3 5 2" xfId="7205"/>
    <cellStyle name="Total 3 5 2 2" xfId="7206"/>
    <cellStyle name="Total 3 5 2 2 2" xfId="7207"/>
    <cellStyle name="Total 3 5 2 2 2 2" xfId="7208"/>
    <cellStyle name="Total 3 5 2 2 2 2 2" xfId="17042"/>
    <cellStyle name="Total 3 5 2 2 2 3" xfId="17041"/>
    <cellStyle name="Total 3 5 2 2 3" xfId="7209"/>
    <cellStyle name="Total 3 5 2 2 3 2" xfId="17043"/>
    <cellStyle name="Total 3 5 2 2 4" xfId="17040"/>
    <cellStyle name="Total 3 5 2 3" xfId="7210"/>
    <cellStyle name="Total 3 5 2 3 2" xfId="7211"/>
    <cellStyle name="Total 3 5 2 3 2 2" xfId="17045"/>
    <cellStyle name="Total 3 5 2 3 3" xfId="17044"/>
    <cellStyle name="Total 3 5 2 4" xfId="7212"/>
    <cellStyle name="Total 3 5 2 4 2" xfId="17046"/>
    <cellStyle name="Total 3 5 2 5" xfId="17039"/>
    <cellStyle name="Total 3 5 3" xfId="7213"/>
    <cellStyle name="Total 3 5 3 2" xfId="7214"/>
    <cellStyle name="Total 3 5 3 2 2" xfId="7215"/>
    <cellStyle name="Total 3 5 3 2 2 2" xfId="17049"/>
    <cellStyle name="Total 3 5 3 2 3" xfId="17048"/>
    <cellStyle name="Total 3 5 3 3" xfId="7216"/>
    <cellStyle name="Total 3 5 3 3 2" xfId="17050"/>
    <cellStyle name="Total 3 5 3 4" xfId="17047"/>
    <cellStyle name="Total 3 5 4" xfId="7217"/>
    <cellStyle name="Total 3 5 4 2" xfId="7218"/>
    <cellStyle name="Total 3 5 4 2 2" xfId="17052"/>
    <cellStyle name="Total 3 5 4 3" xfId="17051"/>
    <cellStyle name="Total 3 5 5" xfId="7219"/>
    <cellStyle name="Total 3 5 5 2" xfId="17053"/>
    <cellStyle name="Total 3 5 6" xfId="17038"/>
    <cellStyle name="Total 3 6" xfId="7220"/>
    <cellStyle name="Total 3 6 2" xfId="7221"/>
    <cellStyle name="Total 3 6 2 2" xfId="7222"/>
    <cellStyle name="Total 3 6 2 2 2" xfId="7223"/>
    <cellStyle name="Total 3 6 2 2 2 2" xfId="7224"/>
    <cellStyle name="Total 3 6 2 2 2 2 2" xfId="17058"/>
    <cellStyle name="Total 3 6 2 2 2 3" xfId="17057"/>
    <cellStyle name="Total 3 6 2 2 3" xfId="7225"/>
    <cellStyle name="Total 3 6 2 2 3 2" xfId="17059"/>
    <cellStyle name="Total 3 6 2 2 4" xfId="17056"/>
    <cellStyle name="Total 3 6 2 3" xfId="7226"/>
    <cellStyle name="Total 3 6 2 3 2" xfId="7227"/>
    <cellStyle name="Total 3 6 2 3 2 2" xfId="17061"/>
    <cellStyle name="Total 3 6 2 3 3" xfId="17060"/>
    <cellStyle name="Total 3 6 2 4" xfId="7228"/>
    <cellStyle name="Total 3 6 2 4 2" xfId="17062"/>
    <cellStyle name="Total 3 6 2 5" xfId="17055"/>
    <cellStyle name="Total 3 6 3" xfId="7229"/>
    <cellStyle name="Total 3 6 3 2" xfId="7230"/>
    <cellStyle name="Total 3 6 3 2 2" xfId="7231"/>
    <cellStyle name="Total 3 6 3 2 2 2" xfId="17065"/>
    <cellStyle name="Total 3 6 3 2 3" xfId="17064"/>
    <cellStyle name="Total 3 6 3 3" xfId="7232"/>
    <cellStyle name="Total 3 6 3 3 2" xfId="17066"/>
    <cellStyle name="Total 3 6 3 4" xfId="17063"/>
    <cellStyle name="Total 3 6 4" xfId="7233"/>
    <cellStyle name="Total 3 6 4 2" xfId="7234"/>
    <cellStyle name="Total 3 6 4 2 2" xfId="17068"/>
    <cellStyle name="Total 3 6 4 3" xfId="17067"/>
    <cellStyle name="Total 3 6 5" xfId="7235"/>
    <cellStyle name="Total 3 6 5 2" xfId="17069"/>
    <cellStyle name="Total 3 6 6" xfId="17054"/>
    <cellStyle name="Total 3 7" xfId="7236"/>
    <cellStyle name="Total 3 7 2" xfId="7237"/>
    <cellStyle name="Total 3 7 2 2" xfId="7238"/>
    <cellStyle name="Total 3 7 2 2 2" xfId="7239"/>
    <cellStyle name="Total 3 7 2 2 2 2" xfId="7240"/>
    <cellStyle name="Total 3 7 2 2 2 2 2" xfId="17074"/>
    <cellStyle name="Total 3 7 2 2 2 3" xfId="17073"/>
    <cellStyle name="Total 3 7 2 2 3" xfId="7241"/>
    <cellStyle name="Total 3 7 2 2 3 2" xfId="17075"/>
    <cellStyle name="Total 3 7 2 2 4" xfId="17072"/>
    <cellStyle name="Total 3 7 2 3" xfId="7242"/>
    <cellStyle name="Total 3 7 2 3 2" xfId="7243"/>
    <cellStyle name="Total 3 7 2 3 2 2" xfId="17077"/>
    <cellStyle name="Total 3 7 2 3 3" xfId="17076"/>
    <cellStyle name="Total 3 7 2 4" xfId="7244"/>
    <cellStyle name="Total 3 7 2 4 2" xfId="17078"/>
    <cellStyle name="Total 3 7 2 5" xfId="17071"/>
    <cellStyle name="Total 3 7 3" xfId="7245"/>
    <cellStyle name="Total 3 7 3 2" xfId="7246"/>
    <cellStyle name="Total 3 7 3 2 2" xfId="7247"/>
    <cellStyle name="Total 3 7 3 2 2 2" xfId="17081"/>
    <cellStyle name="Total 3 7 3 2 3" xfId="17080"/>
    <cellStyle name="Total 3 7 3 3" xfId="7248"/>
    <cellStyle name="Total 3 7 3 3 2" xfId="17082"/>
    <cellStyle name="Total 3 7 3 4" xfId="17079"/>
    <cellStyle name="Total 3 7 4" xfId="7249"/>
    <cellStyle name="Total 3 7 4 2" xfId="7250"/>
    <cellStyle name="Total 3 7 4 2 2" xfId="17084"/>
    <cellStyle name="Total 3 7 4 3" xfId="17083"/>
    <cellStyle name="Total 3 7 5" xfId="7251"/>
    <cellStyle name="Total 3 7 5 2" xfId="17085"/>
    <cellStyle name="Total 3 7 6" xfId="17070"/>
    <cellStyle name="Total 3 8" xfId="7252"/>
    <cellStyle name="Total 3 8 2" xfId="7253"/>
    <cellStyle name="Total 3 8 2 2" xfId="7254"/>
    <cellStyle name="Total 3 8 2 2 2" xfId="7255"/>
    <cellStyle name="Total 3 8 2 2 2 2" xfId="7256"/>
    <cellStyle name="Total 3 8 2 2 2 2 2" xfId="17090"/>
    <cellStyle name="Total 3 8 2 2 2 3" xfId="17089"/>
    <cellStyle name="Total 3 8 2 2 3" xfId="7257"/>
    <cellStyle name="Total 3 8 2 2 3 2" xfId="17091"/>
    <cellStyle name="Total 3 8 2 2 4" xfId="17088"/>
    <cellStyle name="Total 3 8 2 3" xfId="7258"/>
    <cellStyle name="Total 3 8 2 3 2" xfId="7259"/>
    <cellStyle name="Total 3 8 2 3 2 2" xfId="17093"/>
    <cellStyle name="Total 3 8 2 3 3" xfId="17092"/>
    <cellStyle name="Total 3 8 2 4" xfId="7260"/>
    <cellStyle name="Total 3 8 2 4 2" xfId="17094"/>
    <cellStyle name="Total 3 8 2 5" xfId="17087"/>
    <cellStyle name="Total 3 8 3" xfId="7261"/>
    <cellStyle name="Total 3 8 3 2" xfId="7262"/>
    <cellStyle name="Total 3 8 3 2 2" xfId="7263"/>
    <cellStyle name="Total 3 8 3 2 2 2" xfId="17097"/>
    <cellStyle name="Total 3 8 3 2 3" xfId="17096"/>
    <cellStyle name="Total 3 8 3 3" xfId="7264"/>
    <cellStyle name="Total 3 8 3 3 2" xfId="17098"/>
    <cellStyle name="Total 3 8 3 4" xfId="17095"/>
    <cellStyle name="Total 3 8 4" xfId="7265"/>
    <cellStyle name="Total 3 8 4 2" xfId="7266"/>
    <cellStyle name="Total 3 8 4 2 2" xfId="17100"/>
    <cellStyle name="Total 3 8 4 3" xfId="17099"/>
    <cellStyle name="Total 3 8 5" xfId="7267"/>
    <cellStyle name="Total 3 8 5 2" xfId="17101"/>
    <cellStyle name="Total 3 8 6" xfId="17086"/>
    <cellStyle name="Total 3 9" xfId="7268"/>
    <cellStyle name="Total 3 9 2" xfId="7269"/>
    <cellStyle name="Total 3 9 2 2" xfId="7270"/>
    <cellStyle name="Total 3 9 2 2 2" xfId="7271"/>
    <cellStyle name="Total 3 9 2 2 2 2" xfId="7272"/>
    <cellStyle name="Total 3 9 2 2 2 2 2" xfId="17106"/>
    <cellStyle name="Total 3 9 2 2 2 3" xfId="17105"/>
    <cellStyle name="Total 3 9 2 2 3" xfId="7273"/>
    <cellStyle name="Total 3 9 2 2 3 2" xfId="17107"/>
    <cellStyle name="Total 3 9 2 2 4" xfId="17104"/>
    <cellStyle name="Total 3 9 2 3" xfId="7274"/>
    <cellStyle name="Total 3 9 2 3 2" xfId="7275"/>
    <cellStyle name="Total 3 9 2 3 2 2" xfId="17109"/>
    <cellStyle name="Total 3 9 2 3 3" xfId="17108"/>
    <cellStyle name="Total 3 9 2 4" xfId="7276"/>
    <cellStyle name="Total 3 9 2 4 2" xfId="17110"/>
    <cellStyle name="Total 3 9 2 5" xfId="17103"/>
    <cellStyle name="Total 3 9 3" xfId="7277"/>
    <cellStyle name="Total 3 9 3 2" xfId="7278"/>
    <cellStyle name="Total 3 9 3 2 2" xfId="7279"/>
    <cellStyle name="Total 3 9 3 2 2 2" xfId="17113"/>
    <cellStyle name="Total 3 9 3 2 3" xfId="17112"/>
    <cellStyle name="Total 3 9 3 3" xfId="7280"/>
    <cellStyle name="Total 3 9 3 3 2" xfId="17114"/>
    <cellStyle name="Total 3 9 3 4" xfId="17111"/>
    <cellStyle name="Total 3 9 4" xfId="7281"/>
    <cellStyle name="Total 3 9 4 2" xfId="7282"/>
    <cellStyle name="Total 3 9 4 2 2" xfId="17116"/>
    <cellStyle name="Total 3 9 4 3" xfId="17115"/>
    <cellStyle name="Total 3 9 5" xfId="7283"/>
    <cellStyle name="Total 3 9 5 2" xfId="17117"/>
    <cellStyle name="Total 3 9 6" xfId="17102"/>
    <cellStyle name="Total 30" xfId="7284"/>
    <cellStyle name="Total 30 2" xfId="17118"/>
    <cellStyle name="Total 4" xfId="7285"/>
    <cellStyle name="Total 4 10" xfId="7286"/>
    <cellStyle name="Total 4 10 2" xfId="7287"/>
    <cellStyle name="Total 4 10 2 2" xfId="7288"/>
    <cellStyle name="Total 4 10 2 2 2" xfId="7289"/>
    <cellStyle name="Total 4 10 2 2 2 2" xfId="17123"/>
    <cellStyle name="Total 4 10 2 2 3" xfId="17122"/>
    <cellStyle name="Total 4 10 2 3" xfId="7290"/>
    <cellStyle name="Total 4 10 2 3 2" xfId="17124"/>
    <cellStyle name="Total 4 10 2 4" xfId="17121"/>
    <cellStyle name="Total 4 10 3" xfId="7291"/>
    <cellStyle name="Total 4 10 3 2" xfId="7292"/>
    <cellStyle name="Total 4 10 3 2 2" xfId="17126"/>
    <cellStyle name="Total 4 10 3 3" xfId="17125"/>
    <cellStyle name="Total 4 10 4" xfId="7293"/>
    <cellStyle name="Total 4 10 4 2" xfId="17127"/>
    <cellStyle name="Total 4 10 5" xfId="17120"/>
    <cellStyle name="Total 4 11" xfId="7294"/>
    <cellStyle name="Total 4 11 2" xfId="7295"/>
    <cellStyle name="Total 4 11 2 2" xfId="7296"/>
    <cellStyle name="Total 4 11 2 2 2" xfId="17130"/>
    <cellStyle name="Total 4 11 2 3" xfId="17129"/>
    <cellStyle name="Total 4 11 3" xfId="7297"/>
    <cellStyle name="Total 4 11 3 2" xfId="17131"/>
    <cellStyle name="Total 4 11 4" xfId="17128"/>
    <cellStyle name="Total 4 12" xfId="7298"/>
    <cellStyle name="Total 4 12 2" xfId="7299"/>
    <cellStyle name="Total 4 12 2 2" xfId="17133"/>
    <cellStyle name="Total 4 12 3" xfId="17132"/>
    <cellStyle name="Total 4 13" xfId="7300"/>
    <cellStyle name="Total 4 13 2" xfId="7301"/>
    <cellStyle name="Total 4 13 2 2" xfId="17135"/>
    <cellStyle name="Total 4 13 3" xfId="17134"/>
    <cellStyle name="Total 4 14" xfId="7302"/>
    <cellStyle name="Total 4 14 2" xfId="17136"/>
    <cellStyle name="Total 4 15" xfId="17119"/>
    <cellStyle name="Total 4 2" xfId="7303"/>
    <cellStyle name="Total 4 2 2" xfId="7304"/>
    <cellStyle name="Total 4 2 2 2" xfId="7305"/>
    <cellStyle name="Total 4 2 2 2 2" xfId="7306"/>
    <cellStyle name="Total 4 2 2 2 2 2" xfId="7307"/>
    <cellStyle name="Total 4 2 2 2 2 2 2" xfId="17141"/>
    <cellStyle name="Total 4 2 2 2 2 3" xfId="17140"/>
    <cellStyle name="Total 4 2 2 2 3" xfId="7308"/>
    <cellStyle name="Total 4 2 2 2 3 2" xfId="17142"/>
    <cellStyle name="Total 4 2 2 2 4" xfId="17139"/>
    <cellStyle name="Total 4 2 2 3" xfId="7309"/>
    <cellStyle name="Total 4 2 2 3 2" xfId="7310"/>
    <cellStyle name="Total 4 2 2 3 2 2" xfId="17144"/>
    <cellStyle name="Total 4 2 2 3 3" xfId="17143"/>
    <cellStyle name="Total 4 2 2 4" xfId="7311"/>
    <cellStyle name="Total 4 2 2 4 2" xfId="17145"/>
    <cellStyle name="Total 4 2 2 5" xfId="17138"/>
    <cellStyle name="Total 4 2 3" xfId="7312"/>
    <cellStyle name="Total 4 2 3 2" xfId="7313"/>
    <cellStyle name="Total 4 2 3 2 2" xfId="7314"/>
    <cellStyle name="Total 4 2 3 2 2 2" xfId="17148"/>
    <cellStyle name="Total 4 2 3 2 3" xfId="17147"/>
    <cellStyle name="Total 4 2 3 3" xfId="7315"/>
    <cellStyle name="Total 4 2 3 3 2" xfId="17149"/>
    <cellStyle name="Total 4 2 3 4" xfId="17146"/>
    <cellStyle name="Total 4 2 4" xfId="7316"/>
    <cellStyle name="Total 4 2 4 2" xfId="7317"/>
    <cellStyle name="Total 4 2 4 2 2" xfId="17151"/>
    <cellStyle name="Total 4 2 4 3" xfId="17150"/>
    <cellStyle name="Total 4 2 5" xfId="7318"/>
    <cellStyle name="Total 4 2 5 2" xfId="7319"/>
    <cellStyle name="Total 4 2 5 2 2" xfId="17153"/>
    <cellStyle name="Total 4 2 5 3" xfId="17152"/>
    <cellStyle name="Total 4 2 6" xfId="7320"/>
    <cellStyle name="Total 4 2 6 2" xfId="17154"/>
    <cellStyle name="Total 4 2 7" xfId="17137"/>
    <cellStyle name="Total 4 3" xfId="7321"/>
    <cellStyle name="Total 4 3 2" xfId="7322"/>
    <cellStyle name="Total 4 3 2 2" xfId="7323"/>
    <cellStyle name="Total 4 3 2 2 2" xfId="7324"/>
    <cellStyle name="Total 4 3 2 2 2 2" xfId="7325"/>
    <cellStyle name="Total 4 3 2 2 2 2 2" xfId="17159"/>
    <cellStyle name="Total 4 3 2 2 2 3" xfId="17158"/>
    <cellStyle name="Total 4 3 2 2 3" xfId="7326"/>
    <cellStyle name="Total 4 3 2 2 3 2" xfId="17160"/>
    <cellStyle name="Total 4 3 2 2 4" xfId="17157"/>
    <cellStyle name="Total 4 3 2 3" xfId="7327"/>
    <cellStyle name="Total 4 3 2 3 2" xfId="7328"/>
    <cellStyle name="Total 4 3 2 3 2 2" xfId="17162"/>
    <cellStyle name="Total 4 3 2 3 3" xfId="17161"/>
    <cellStyle name="Total 4 3 2 4" xfId="7329"/>
    <cellStyle name="Total 4 3 2 4 2" xfId="17163"/>
    <cellStyle name="Total 4 3 2 5" xfId="17156"/>
    <cellStyle name="Total 4 3 3" xfId="7330"/>
    <cellStyle name="Total 4 3 3 2" xfId="7331"/>
    <cellStyle name="Total 4 3 3 2 2" xfId="7332"/>
    <cellStyle name="Total 4 3 3 2 2 2" xfId="17166"/>
    <cellStyle name="Total 4 3 3 2 3" xfId="17165"/>
    <cellStyle name="Total 4 3 3 3" xfId="7333"/>
    <cellStyle name="Total 4 3 3 3 2" xfId="17167"/>
    <cellStyle name="Total 4 3 3 4" xfId="17164"/>
    <cellStyle name="Total 4 3 4" xfId="7334"/>
    <cellStyle name="Total 4 3 4 2" xfId="7335"/>
    <cellStyle name="Total 4 3 4 2 2" xfId="17169"/>
    <cellStyle name="Total 4 3 4 3" xfId="17168"/>
    <cellStyle name="Total 4 3 5" xfId="7336"/>
    <cellStyle name="Total 4 3 5 2" xfId="17170"/>
    <cellStyle name="Total 4 3 6" xfId="17155"/>
    <cellStyle name="Total 4 4" xfId="7337"/>
    <cellStyle name="Total 4 4 2" xfId="7338"/>
    <cellStyle name="Total 4 4 2 2" xfId="7339"/>
    <cellStyle name="Total 4 4 2 2 2" xfId="7340"/>
    <cellStyle name="Total 4 4 2 2 2 2" xfId="7341"/>
    <cellStyle name="Total 4 4 2 2 2 2 2" xfId="17175"/>
    <cellStyle name="Total 4 4 2 2 2 3" xfId="17174"/>
    <cellStyle name="Total 4 4 2 2 3" xfId="7342"/>
    <cellStyle name="Total 4 4 2 2 3 2" xfId="17176"/>
    <cellStyle name="Total 4 4 2 2 4" xfId="17173"/>
    <cellStyle name="Total 4 4 2 3" xfId="7343"/>
    <cellStyle name="Total 4 4 2 3 2" xfId="7344"/>
    <cellStyle name="Total 4 4 2 3 2 2" xfId="17178"/>
    <cellStyle name="Total 4 4 2 3 3" xfId="17177"/>
    <cellStyle name="Total 4 4 2 4" xfId="7345"/>
    <cellStyle name="Total 4 4 2 4 2" xfId="17179"/>
    <cellStyle name="Total 4 4 2 5" xfId="17172"/>
    <cellStyle name="Total 4 4 3" xfId="7346"/>
    <cellStyle name="Total 4 4 3 2" xfId="7347"/>
    <cellStyle name="Total 4 4 3 2 2" xfId="7348"/>
    <cellStyle name="Total 4 4 3 2 2 2" xfId="17182"/>
    <cellStyle name="Total 4 4 3 2 3" xfId="17181"/>
    <cellStyle name="Total 4 4 3 3" xfId="7349"/>
    <cellStyle name="Total 4 4 3 3 2" xfId="17183"/>
    <cellStyle name="Total 4 4 3 4" xfId="17180"/>
    <cellStyle name="Total 4 4 4" xfId="7350"/>
    <cellStyle name="Total 4 4 4 2" xfId="7351"/>
    <cellStyle name="Total 4 4 4 2 2" xfId="17185"/>
    <cellStyle name="Total 4 4 4 3" xfId="17184"/>
    <cellStyle name="Total 4 4 5" xfId="7352"/>
    <cellStyle name="Total 4 4 5 2" xfId="17186"/>
    <cellStyle name="Total 4 4 6" xfId="17171"/>
    <cellStyle name="Total 4 5" xfId="7353"/>
    <cellStyle name="Total 4 5 2" xfId="7354"/>
    <cellStyle name="Total 4 5 2 2" xfId="7355"/>
    <cellStyle name="Total 4 5 2 2 2" xfId="7356"/>
    <cellStyle name="Total 4 5 2 2 2 2" xfId="7357"/>
    <cellStyle name="Total 4 5 2 2 2 2 2" xfId="17191"/>
    <cellStyle name="Total 4 5 2 2 2 3" xfId="17190"/>
    <cellStyle name="Total 4 5 2 2 3" xfId="7358"/>
    <cellStyle name="Total 4 5 2 2 3 2" xfId="17192"/>
    <cellStyle name="Total 4 5 2 2 4" xfId="17189"/>
    <cellStyle name="Total 4 5 2 3" xfId="7359"/>
    <cellStyle name="Total 4 5 2 3 2" xfId="7360"/>
    <cellStyle name="Total 4 5 2 3 2 2" xfId="17194"/>
    <cellStyle name="Total 4 5 2 3 3" xfId="17193"/>
    <cellStyle name="Total 4 5 2 4" xfId="7361"/>
    <cellStyle name="Total 4 5 2 4 2" xfId="17195"/>
    <cellStyle name="Total 4 5 2 5" xfId="17188"/>
    <cellStyle name="Total 4 5 3" xfId="7362"/>
    <cellStyle name="Total 4 5 3 2" xfId="7363"/>
    <cellStyle name="Total 4 5 3 2 2" xfId="7364"/>
    <cellStyle name="Total 4 5 3 2 2 2" xfId="17198"/>
    <cellStyle name="Total 4 5 3 2 3" xfId="17197"/>
    <cellStyle name="Total 4 5 3 3" xfId="7365"/>
    <cellStyle name="Total 4 5 3 3 2" xfId="17199"/>
    <cellStyle name="Total 4 5 3 4" xfId="17196"/>
    <cellStyle name="Total 4 5 4" xfId="7366"/>
    <cellStyle name="Total 4 5 4 2" xfId="7367"/>
    <cellStyle name="Total 4 5 4 2 2" xfId="17201"/>
    <cellStyle name="Total 4 5 4 3" xfId="17200"/>
    <cellStyle name="Total 4 5 5" xfId="7368"/>
    <cellStyle name="Total 4 5 5 2" xfId="17202"/>
    <cellStyle name="Total 4 5 6" xfId="17187"/>
    <cellStyle name="Total 4 6" xfId="7369"/>
    <cellStyle name="Total 4 6 2" xfId="7370"/>
    <cellStyle name="Total 4 6 2 2" xfId="7371"/>
    <cellStyle name="Total 4 6 2 2 2" xfId="7372"/>
    <cellStyle name="Total 4 6 2 2 2 2" xfId="7373"/>
    <cellStyle name="Total 4 6 2 2 2 2 2" xfId="17207"/>
    <cellStyle name="Total 4 6 2 2 2 3" xfId="17206"/>
    <cellStyle name="Total 4 6 2 2 3" xfId="7374"/>
    <cellStyle name="Total 4 6 2 2 3 2" xfId="17208"/>
    <cellStyle name="Total 4 6 2 2 4" xfId="17205"/>
    <cellStyle name="Total 4 6 2 3" xfId="7375"/>
    <cellStyle name="Total 4 6 2 3 2" xfId="7376"/>
    <cellStyle name="Total 4 6 2 3 2 2" xfId="17210"/>
    <cellStyle name="Total 4 6 2 3 3" xfId="17209"/>
    <cellStyle name="Total 4 6 2 4" xfId="7377"/>
    <cellStyle name="Total 4 6 2 4 2" xfId="17211"/>
    <cellStyle name="Total 4 6 2 5" xfId="17204"/>
    <cellStyle name="Total 4 6 3" xfId="7378"/>
    <cellStyle name="Total 4 6 3 2" xfId="7379"/>
    <cellStyle name="Total 4 6 3 2 2" xfId="7380"/>
    <cellStyle name="Total 4 6 3 2 2 2" xfId="17214"/>
    <cellStyle name="Total 4 6 3 2 3" xfId="17213"/>
    <cellStyle name="Total 4 6 3 3" xfId="7381"/>
    <cellStyle name="Total 4 6 3 3 2" xfId="17215"/>
    <cellStyle name="Total 4 6 3 4" xfId="17212"/>
    <cellStyle name="Total 4 6 4" xfId="7382"/>
    <cellStyle name="Total 4 6 4 2" xfId="7383"/>
    <cellStyle name="Total 4 6 4 2 2" xfId="17217"/>
    <cellStyle name="Total 4 6 4 3" xfId="17216"/>
    <cellStyle name="Total 4 6 5" xfId="7384"/>
    <cellStyle name="Total 4 6 5 2" xfId="17218"/>
    <cellStyle name="Total 4 6 6" xfId="17203"/>
    <cellStyle name="Total 4 7" xfId="7385"/>
    <cellStyle name="Total 4 7 2" xfId="7386"/>
    <cellStyle name="Total 4 7 2 2" xfId="7387"/>
    <cellStyle name="Total 4 7 2 2 2" xfId="7388"/>
    <cellStyle name="Total 4 7 2 2 2 2" xfId="7389"/>
    <cellStyle name="Total 4 7 2 2 2 2 2" xfId="17223"/>
    <cellStyle name="Total 4 7 2 2 2 3" xfId="17222"/>
    <cellStyle name="Total 4 7 2 2 3" xfId="7390"/>
    <cellStyle name="Total 4 7 2 2 3 2" xfId="17224"/>
    <cellStyle name="Total 4 7 2 2 4" xfId="17221"/>
    <cellStyle name="Total 4 7 2 3" xfId="7391"/>
    <cellStyle name="Total 4 7 2 3 2" xfId="7392"/>
    <cellStyle name="Total 4 7 2 3 2 2" xfId="17226"/>
    <cellStyle name="Total 4 7 2 3 3" xfId="17225"/>
    <cellStyle name="Total 4 7 2 4" xfId="7393"/>
    <cellStyle name="Total 4 7 2 4 2" xfId="17227"/>
    <cellStyle name="Total 4 7 2 5" xfId="17220"/>
    <cellStyle name="Total 4 7 3" xfId="7394"/>
    <cellStyle name="Total 4 7 3 2" xfId="7395"/>
    <cellStyle name="Total 4 7 3 2 2" xfId="7396"/>
    <cellStyle name="Total 4 7 3 2 2 2" xfId="17230"/>
    <cellStyle name="Total 4 7 3 2 3" xfId="17229"/>
    <cellStyle name="Total 4 7 3 3" xfId="7397"/>
    <cellStyle name="Total 4 7 3 3 2" xfId="17231"/>
    <cellStyle name="Total 4 7 3 4" xfId="17228"/>
    <cellStyle name="Total 4 7 4" xfId="7398"/>
    <cellStyle name="Total 4 7 4 2" xfId="7399"/>
    <cellStyle name="Total 4 7 4 2 2" xfId="17233"/>
    <cellStyle name="Total 4 7 4 3" xfId="17232"/>
    <cellStyle name="Total 4 7 5" xfId="7400"/>
    <cellStyle name="Total 4 7 5 2" xfId="17234"/>
    <cellStyle name="Total 4 7 6" xfId="17219"/>
    <cellStyle name="Total 4 8" xfId="7401"/>
    <cellStyle name="Total 4 8 2" xfId="7402"/>
    <cellStyle name="Total 4 8 2 2" xfId="7403"/>
    <cellStyle name="Total 4 8 2 2 2" xfId="7404"/>
    <cellStyle name="Total 4 8 2 2 2 2" xfId="7405"/>
    <cellStyle name="Total 4 8 2 2 2 2 2" xfId="17239"/>
    <cellStyle name="Total 4 8 2 2 2 3" xfId="17238"/>
    <cellStyle name="Total 4 8 2 2 3" xfId="7406"/>
    <cellStyle name="Total 4 8 2 2 3 2" xfId="17240"/>
    <cellStyle name="Total 4 8 2 2 4" xfId="17237"/>
    <cellStyle name="Total 4 8 2 3" xfId="7407"/>
    <cellStyle name="Total 4 8 2 3 2" xfId="7408"/>
    <cellStyle name="Total 4 8 2 3 2 2" xfId="17242"/>
    <cellStyle name="Total 4 8 2 3 3" xfId="17241"/>
    <cellStyle name="Total 4 8 2 4" xfId="7409"/>
    <cellStyle name="Total 4 8 2 4 2" xfId="17243"/>
    <cellStyle name="Total 4 8 2 5" xfId="17236"/>
    <cellStyle name="Total 4 8 3" xfId="7410"/>
    <cellStyle name="Total 4 8 3 2" xfId="7411"/>
    <cellStyle name="Total 4 8 3 2 2" xfId="7412"/>
    <cellStyle name="Total 4 8 3 2 2 2" xfId="17246"/>
    <cellStyle name="Total 4 8 3 2 3" xfId="17245"/>
    <cellStyle name="Total 4 8 3 3" xfId="7413"/>
    <cellStyle name="Total 4 8 3 3 2" xfId="17247"/>
    <cellStyle name="Total 4 8 3 4" xfId="17244"/>
    <cellStyle name="Total 4 8 4" xfId="7414"/>
    <cellStyle name="Total 4 8 4 2" xfId="7415"/>
    <cellStyle name="Total 4 8 4 2 2" xfId="17249"/>
    <cellStyle name="Total 4 8 4 3" xfId="17248"/>
    <cellStyle name="Total 4 8 5" xfId="7416"/>
    <cellStyle name="Total 4 8 5 2" xfId="17250"/>
    <cellStyle name="Total 4 8 6" xfId="17235"/>
    <cellStyle name="Total 4 9" xfId="7417"/>
    <cellStyle name="Total 4 9 2" xfId="7418"/>
    <cellStyle name="Total 4 9 2 2" xfId="7419"/>
    <cellStyle name="Total 4 9 2 2 2" xfId="7420"/>
    <cellStyle name="Total 4 9 2 2 2 2" xfId="7421"/>
    <cellStyle name="Total 4 9 2 2 2 2 2" xfId="17255"/>
    <cellStyle name="Total 4 9 2 2 2 3" xfId="17254"/>
    <cellStyle name="Total 4 9 2 2 3" xfId="7422"/>
    <cellStyle name="Total 4 9 2 2 3 2" xfId="17256"/>
    <cellStyle name="Total 4 9 2 2 4" xfId="17253"/>
    <cellStyle name="Total 4 9 2 3" xfId="7423"/>
    <cellStyle name="Total 4 9 2 3 2" xfId="7424"/>
    <cellStyle name="Total 4 9 2 3 2 2" xfId="17258"/>
    <cellStyle name="Total 4 9 2 3 3" xfId="17257"/>
    <cellStyle name="Total 4 9 2 4" xfId="7425"/>
    <cellStyle name="Total 4 9 2 4 2" xfId="17259"/>
    <cellStyle name="Total 4 9 2 5" xfId="17252"/>
    <cellStyle name="Total 4 9 3" xfId="7426"/>
    <cellStyle name="Total 4 9 3 2" xfId="7427"/>
    <cellStyle name="Total 4 9 3 2 2" xfId="7428"/>
    <cellStyle name="Total 4 9 3 2 2 2" xfId="17262"/>
    <cellStyle name="Total 4 9 3 2 3" xfId="17261"/>
    <cellStyle name="Total 4 9 3 3" xfId="7429"/>
    <cellStyle name="Total 4 9 3 3 2" xfId="17263"/>
    <cellStyle name="Total 4 9 3 4" xfId="17260"/>
    <cellStyle name="Total 4 9 4" xfId="7430"/>
    <cellStyle name="Total 4 9 4 2" xfId="7431"/>
    <cellStyle name="Total 4 9 4 2 2" xfId="17265"/>
    <cellStyle name="Total 4 9 4 3" xfId="17264"/>
    <cellStyle name="Total 4 9 5" xfId="7432"/>
    <cellStyle name="Total 4 9 5 2" xfId="17266"/>
    <cellStyle name="Total 4 9 6" xfId="17251"/>
    <cellStyle name="Total 5" xfId="7433"/>
    <cellStyle name="Total 5 10" xfId="7434"/>
    <cellStyle name="Total 5 10 2" xfId="7435"/>
    <cellStyle name="Total 5 10 2 2" xfId="7436"/>
    <cellStyle name="Total 5 10 2 2 2" xfId="7437"/>
    <cellStyle name="Total 5 10 2 2 2 2" xfId="17271"/>
    <cellStyle name="Total 5 10 2 2 3" xfId="17270"/>
    <cellStyle name="Total 5 10 2 3" xfId="7438"/>
    <cellStyle name="Total 5 10 2 3 2" xfId="17272"/>
    <cellStyle name="Total 5 10 2 4" xfId="17269"/>
    <cellStyle name="Total 5 10 3" xfId="7439"/>
    <cellStyle name="Total 5 10 3 2" xfId="7440"/>
    <cellStyle name="Total 5 10 3 2 2" xfId="17274"/>
    <cellStyle name="Total 5 10 3 3" xfId="17273"/>
    <cellStyle name="Total 5 10 4" xfId="7441"/>
    <cellStyle name="Total 5 10 4 2" xfId="17275"/>
    <cellStyle name="Total 5 10 5" xfId="17268"/>
    <cellStyle name="Total 5 11" xfId="7442"/>
    <cellStyle name="Total 5 11 2" xfId="7443"/>
    <cellStyle name="Total 5 11 2 2" xfId="7444"/>
    <cellStyle name="Total 5 11 2 2 2" xfId="17278"/>
    <cellStyle name="Total 5 11 2 3" xfId="17277"/>
    <cellStyle name="Total 5 11 3" xfId="7445"/>
    <cellStyle name="Total 5 11 3 2" xfId="17279"/>
    <cellStyle name="Total 5 11 4" xfId="17276"/>
    <cellStyle name="Total 5 12" xfId="7446"/>
    <cellStyle name="Total 5 12 2" xfId="7447"/>
    <cellStyle name="Total 5 12 2 2" xfId="17281"/>
    <cellStyle name="Total 5 12 3" xfId="17280"/>
    <cellStyle name="Total 5 13" xfId="7448"/>
    <cellStyle name="Total 5 13 2" xfId="7449"/>
    <cellStyle name="Total 5 13 2 2" xfId="17283"/>
    <cellStyle name="Total 5 13 3" xfId="17282"/>
    <cellStyle name="Total 5 14" xfId="7450"/>
    <cellStyle name="Total 5 14 2" xfId="17284"/>
    <cellStyle name="Total 5 15" xfId="17267"/>
    <cellStyle name="Total 5 2" xfId="7451"/>
    <cellStyle name="Total 5 2 2" xfId="7452"/>
    <cellStyle name="Total 5 2 2 2" xfId="7453"/>
    <cellStyle name="Total 5 2 2 2 2" xfId="7454"/>
    <cellStyle name="Total 5 2 2 2 2 2" xfId="7455"/>
    <cellStyle name="Total 5 2 2 2 2 2 2" xfId="17289"/>
    <cellStyle name="Total 5 2 2 2 2 3" xfId="17288"/>
    <cellStyle name="Total 5 2 2 2 3" xfId="7456"/>
    <cellStyle name="Total 5 2 2 2 3 2" xfId="17290"/>
    <cellStyle name="Total 5 2 2 2 4" xfId="17287"/>
    <cellStyle name="Total 5 2 2 3" xfId="7457"/>
    <cellStyle name="Total 5 2 2 3 2" xfId="7458"/>
    <cellStyle name="Total 5 2 2 3 2 2" xfId="17292"/>
    <cellStyle name="Total 5 2 2 3 3" xfId="17291"/>
    <cellStyle name="Total 5 2 2 4" xfId="7459"/>
    <cellStyle name="Total 5 2 2 4 2" xfId="17293"/>
    <cellStyle name="Total 5 2 2 5" xfId="17286"/>
    <cellStyle name="Total 5 2 3" xfId="7460"/>
    <cellStyle name="Total 5 2 3 2" xfId="7461"/>
    <cellStyle name="Total 5 2 3 2 2" xfId="7462"/>
    <cellStyle name="Total 5 2 3 2 2 2" xfId="17296"/>
    <cellStyle name="Total 5 2 3 2 3" xfId="17295"/>
    <cellStyle name="Total 5 2 3 3" xfId="7463"/>
    <cellStyle name="Total 5 2 3 3 2" xfId="17297"/>
    <cellStyle name="Total 5 2 3 4" xfId="17294"/>
    <cellStyle name="Total 5 2 4" xfId="7464"/>
    <cellStyle name="Total 5 2 4 2" xfId="7465"/>
    <cellStyle name="Total 5 2 4 2 2" xfId="17299"/>
    <cellStyle name="Total 5 2 4 3" xfId="17298"/>
    <cellStyle name="Total 5 2 5" xfId="7466"/>
    <cellStyle name="Total 5 2 5 2" xfId="7467"/>
    <cellStyle name="Total 5 2 5 2 2" xfId="17301"/>
    <cellStyle name="Total 5 2 5 3" xfId="17300"/>
    <cellStyle name="Total 5 2 6" xfId="7468"/>
    <cellStyle name="Total 5 2 6 2" xfId="17302"/>
    <cellStyle name="Total 5 2 7" xfId="17285"/>
    <cellStyle name="Total 5 3" xfId="7469"/>
    <cellStyle name="Total 5 3 2" xfId="7470"/>
    <cellStyle name="Total 5 3 2 2" xfId="7471"/>
    <cellStyle name="Total 5 3 2 2 2" xfId="7472"/>
    <cellStyle name="Total 5 3 2 2 2 2" xfId="7473"/>
    <cellStyle name="Total 5 3 2 2 2 2 2" xfId="17307"/>
    <cellStyle name="Total 5 3 2 2 2 3" xfId="17306"/>
    <cellStyle name="Total 5 3 2 2 3" xfId="7474"/>
    <cellStyle name="Total 5 3 2 2 3 2" xfId="17308"/>
    <cellStyle name="Total 5 3 2 2 4" xfId="17305"/>
    <cellStyle name="Total 5 3 2 3" xfId="7475"/>
    <cellStyle name="Total 5 3 2 3 2" xfId="7476"/>
    <cellStyle name="Total 5 3 2 3 2 2" xfId="17310"/>
    <cellStyle name="Total 5 3 2 3 3" xfId="17309"/>
    <cellStyle name="Total 5 3 2 4" xfId="7477"/>
    <cellStyle name="Total 5 3 2 4 2" xfId="17311"/>
    <cellStyle name="Total 5 3 2 5" xfId="17304"/>
    <cellStyle name="Total 5 3 3" xfId="7478"/>
    <cellStyle name="Total 5 3 3 2" xfId="7479"/>
    <cellStyle name="Total 5 3 3 2 2" xfId="7480"/>
    <cellStyle name="Total 5 3 3 2 2 2" xfId="17314"/>
    <cellStyle name="Total 5 3 3 2 3" xfId="17313"/>
    <cellStyle name="Total 5 3 3 3" xfId="7481"/>
    <cellStyle name="Total 5 3 3 3 2" xfId="17315"/>
    <cellStyle name="Total 5 3 3 4" xfId="17312"/>
    <cellStyle name="Total 5 3 4" xfId="7482"/>
    <cellStyle name="Total 5 3 4 2" xfId="7483"/>
    <cellStyle name="Total 5 3 4 2 2" xfId="17317"/>
    <cellStyle name="Total 5 3 4 3" xfId="17316"/>
    <cellStyle name="Total 5 3 5" xfId="7484"/>
    <cellStyle name="Total 5 3 5 2" xfId="17318"/>
    <cellStyle name="Total 5 3 6" xfId="17303"/>
    <cellStyle name="Total 5 4" xfId="7485"/>
    <cellStyle name="Total 5 4 2" xfId="7486"/>
    <cellStyle name="Total 5 4 2 2" xfId="7487"/>
    <cellStyle name="Total 5 4 2 2 2" xfId="7488"/>
    <cellStyle name="Total 5 4 2 2 2 2" xfId="7489"/>
    <cellStyle name="Total 5 4 2 2 2 2 2" xfId="17323"/>
    <cellStyle name="Total 5 4 2 2 2 3" xfId="17322"/>
    <cellStyle name="Total 5 4 2 2 3" xfId="7490"/>
    <cellStyle name="Total 5 4 2 2 3 2" xfId="17324"/>
    <cellStyle name="Total 5 4 2 2 4" xfId="17321"/>
    <cellStyle name="Total 5 4 2 3" xfId="7491"/>
    <cellStyle name="Total 5 4 2 3 2" xfId="7492"/>
    <cellStyle name="Total 5 4 2 3 2 2" xfId="17326"/>
    <cellStyle name="Total 5 4 2 3 3" xfId="17325"/>
    <cellStyle name="Total 5 4 2 4" xfId="7493"/>
    <cellStyle name="Total 5 4 2 4 2" xfId="17327"/>
    <cellStyle name="Total 5 4 2 5" xfId="17320"/>
    <cellStyle name="Total 5 4 3" xfId="7494"/>
    <cellStyle name="Total 5 4 3 2" xfId="7495"/>
    <cellStyle name="Total 5 4 3 2 2" xfId="7496"/>
    <cellStyle name="Total 5 4 3 2 2 2" xfId="17330"/>
    <cellStyle name="Total 5 4 3 2 3" xfId="17329"/>
    <cellStyle name="Total 5 4 3 3" xfId="7497"/>
    <cellStyle name="Total 5 4 3 3 2" xfId="17331"/>
    <cellStyle name="Total 5 4 3 4" xfId="17328"/>
    <cellStyle name="Total 5 4 4" xfId="7498"/>
    <cellStyle name="Total 5 4 4 2" xfId="7499"/>
    <cellStyle name="Total 5 4 4 2 2" xfId="17333"/>
    <cellStyle name="Total 5 4 4 3" xfId="17332"/>
    <cellStyle name="Total 5 4 5" xfId="7500"/>
    <cellStyle name="Total 5 4 5 2" xfId="17334"/>
    <cellStyle name="Total 5 4 6" xfId="17319"/>
    <cellStyle name="Total 5 5" xfId="7501"/>
    <cellStyle name="Total 5 5 2" xfId="7502"/>
    <cellStyle name="Total 5 5 2 2" xfId="7503"/>
    <cellStyle name="Total 5 5 2 2 2" xfId="7504"/>
    <cellStyle name="Total 5 5 2 2 2 2" xfId="7505"/>
    <cellStyle name="Total 5 5 2 2 2 2 2" xfId="17339"/>
    <cellStyle name="Total 5 5 2 2 2 3" xfId="17338"/>
    <cellStyle name="Total 5 5 2 2 3" xfId="7506"/>
    <cellStyle name="Total 5 5 2 2 3 2" xfId="17340"/>
    <cellStyle name="Total 5 5 2 2 4" xfId="17337"/>
    <cellStyle name="Total 5 5 2 3" xfId="7507"/>
    <cellStyle name="Total 5 5 2 3 2" xfId="7508"/>
    <cellStyle name="Total 5 5 2 3 2 2" xfId="17342"/>
    <cellStyle name="Total 5 5 2 3 3" xfId="17341"/>
    <cellStyle name="Total 5 5 2 4" xfId="7509"/>
    <cellStyle name="Total 5 5 2 4 2" xfId="17343"/>
    <cellStyle name="Total 5 5 2 5" xfId="17336"/>
    <cellStyle name="Total 5 5 3" xfId="7510"/>
    <cellStyle name="Total 5 5 3 2" xfId="7511"/>
    <cellStyle name="Total 5 5 3 2 2" xfId="7512"/>
    <cellStyle name="Total 5 5 3 2 2 2" xfId="17346"/>
    <cellStyle name="Total 5 5 3 2 3" xfId="17345"/>
    <cellStyle name="Total 5 5 3 3" xfId="7513"/>
    <cellStyle name="Total 5 5 3 3 2" xfId="17347"/>
    <cellStyle name="Total 5 5 3 4" xfId="17344"/>
    <cellStyle name="Total 5 5 4" xfId="7514"/>
    <cellStyle name="Total 5 5 4 2" xfId="7515"/>
    <cellStyle name="Total 5 5 4 2 2" xfId="17349"/>
    <cellStyle name="Total 5 5 4 3" xfId="17348"/>
    <cellStyle name="Total 5 5 5" xfId="7516"/>
    <cellStyle name="Total 5 5 5 2" xfId="17350"/>
    <cellStyle name="Total 5 5 6" xfId="17335"/>
    <cellStyle name="Total 5 6" xfId="7517"/>
    <cellStyle name="Total 5 6 2" xfId="7518"/>
    <cellStyle name="Total 5 6 2 2" xfId="7519"/>
    <cellStyle name="Total 5 6 2 2 2" xfId="7520"/>
    <cellStyle name="Total 5 6 2 2 2 2" xfId="7521"/>
    <cellStyle name="Total 5 6 2 2 2 2 2" xfId="17355"/>
    <cellStyle name="Total 5 6 2 2 2 3" xfId="17354"/>
    <cellStyle name="Total 5 6 2 2 3" xfId="7522"/>
    <cellStyle name="Total 5 6 2 2 3 2" xfId="17356"/>
    <cellStyle name="Total 5 6 2 2 4" xfId="17353"/>
    <cellStyle name="Total 5 6 2 3" xfId="7523"/>
    <cellStyle name="Total 5 6 2 3 2" xfId="7524"/>
    <cellStyle name="Total 5 6 2 3 2 2" xfId="17358"/>
    <cellStyle name="Total 5 6 2 3 3" xfId="17357"/>
    <cellStyle name="Total 5 6 2 4" xfId="7525"/>
    <cellStyle name="Total 5 6 2 4 2" xfId="17359"/>
    <cellStyle name="Total 5 6 2 5" xfId="17352"/>
    <cellStyle name="Total 5 6 3" xfId="7526"/>
    <cellStyle name="Total 5 6 3 2" xfId="7527"/>
    <cellStyle name="Total 5 6 3 2 2" xfId="7528"/>
    <cellStyle name="Total 5 6 3 2 2 2" xfId="17362"/>
    <cellStyle name="Total 5 6 3 2 3" xfId="17361"/>
    <cellStyle name="Total 5 6 3 3" xfId="7529"/>
    <cellStyle name="Total 5 6 3 3 2" xfId="17363"/>
    <cellStyle name="Total 5 6 3 4" xfId="17360"/>
    <cellStyle name="Total 5 6 4" xfId="7530"/>
    <cellStyle name="Total 5 6 4 2" xfId="7531"/>
    <cellStyle name="Total 5 6 4 2 2" xfId="17365"/>
    <cellStyle name="Total 5 6 4 3" xfId="17364"/>
    <cellStyle name="Total 5 6 5" xfId="7532"/>
    <cellStyle name="Total 5 6 5 2" xfId="17366"/>
    <cellStyle name="Total 5 6 6" xfId="17351"/>
    <cellStyle name="Total 5 7" xfId="7533"/>
    <cellStyle name="Total 5 7 2" xfId="7534"/>
    <cellStyle name="Total 5 7 2 2" xfId="7535"/>
    <cellStyle name="Total 5 7 2 2 2" xfId="7536"/>
    <cellStyle name="Total 5 7 2 2 2 2" xfId="7537"/>
    <cellStyle name="Total 5 7 2 2 2 2 2" xfId="17371"/>
    <cellStyle name="Total 5 7 2 2 2 3" xfId="17370"/>
    <cellStyle name="Total 5 7 2 2 3" xfId="7538"/>
    <cellStyle name="Total 5 7 2 2 3 2" xfId="17372"/>
    <cellStyle name="Total 5 7 2 2 4" xfId="17369"/>
    <cellStyle name="Total 5 7 2 3" xfId="7539"/>
    <cellStyle name="Total 5 7 2 3 2" xfId="7540"/>
    <cellStyle name="Total 5 7 2 3 2 2" xfId="17374"/>
    <cellStyle name="Total 5 7 2 3 3" xfId="17373"/>
    <cellStyle name="Total 5 7 2 4" xfId="7541"/>
    <cellStyle name="Total 5 7 2 4 2" xfId="17375"/>
    <cellStyle name="Total 5 7 2 5" xfId="17368"/>
    <cellStyle name="Total 5 7 3" xfId="7542"/>
    <cellStyle name="Total 5 7 3 2" xfId="7543"/>
    <cellStyle name="Total 5 7 3 2 2" xfId="7544"/>
    <cellStyle name="Total 5 7 3 2 2 2" xfId="17378"/>
    <cellStyle name="Total 5 7 3 2 3" xfId="17377"/>
    <cellStyle name="Total 5 7 3 3" xfId="7545"/>
    <cellStyle name="Total 5 7 3 3 2" xfId="17379"/>
    <cellStyle name="Total 5 7 3 4" xfId="17376"/>
    <cellStyle name="Total 5 7 4" xfId="7546"/>
    <cellStyle name="Total 5 7 4 2" xfId="7547"/>
    <cellStyle name="Total 5 7 4 2 2" xfId="17381"/>
    <cellStyle name="Total 5 7 4 3" xfId="17380"/>
    <cellStyle name="Total 5 7 5" xfId="7548"/>
    <cellStyle name="Total 5 7 5 2" xfId="17382"/>
    <cellStyle name="Total 5 7 6" xfId="17367"/>
    <cellStyle name="Total 5 8" xfId="7549"/>
    <cellStyle name="Total 5 8 2" xfId="7550"/>
    <cellStyle name="Total 5 8 2 2" xfId="7551"/>
    <cellStyle name="Total 5 8 2 2 2" xfId="7552"/>
    <cellStyle name="Total 5 8 2 2 2 2" xfId="7553"/>
    <cellStyle name="Total 5 8 2 2 2 2 2" xfId="17387"/>
    <cellStyle name="Total 5 8 2 2 2 3" xfId="17386"/>
    <cellStyle name="Total 5 8 2 2 3" xfId="7554"/>
    <cellStyle name="Total 5 8 2 2 3 2" xfId="17388"/>
    <cellStyle name="Total 5 8 2 2 4" xfId="17385"/>
    <cellStyle name="Total 5 8 2 3" xfId="7555"/>
    <cellStyle name="Total 5 8 2 3 2" xfId="7556"/>
    <cellStyle name="Total 5 8 2 3 2 2" xfId="17390"/>
    <cellStyle name="Total 5 8 2 3 3" xfId="17389"/>
    <cellStyle name="Total 5 8 2 4" xfId="7557"/>
    <cellStyle name="Total 5 8 2 4 2" xfId="17391"/>
    <cellStyle name="Total 5 8 2 5" xfId="17384"/>
    <cellStyle name="Total 5 8 3" xfId="7558"/>
    <cellStyle name="Total 5 8 3 2" xfId="7559"/>
    <cellStyle name="Total 5 8 3 2 2" xfId="7560"/>
    <cellStyle name="Total 5 8 3 2 2 2" xfId="17394"/>
    <cellStyle name="Total 5 8 3 2 3" xfId="17393"/>
    <cellStyle name="Total 5 8 3 3" xfId="7561"/>
    <cellStyle name="Total 5 8 3 3 2" xfId="17395"/>
    <cellStyle name="Total 5 8 3 4" xfId="17392"/>
    <cellStyle name="Total 5 8 4" xfId="7562"/>
    <cellStyle name="Total 5 8 4 2" xfId="7563"/>
    <cellStyle name="Total 5 8 4 2 2" xfId="17397"/>
    <cellStyle name="Total 5 8 4 3" xfId="17396"/>
    <cellStyle name="Total 5 8 5" xfId="7564"/>
    <cellStyle name="Total 5 8 5 2" xfId="17398"/>
    <cellStyle name="Total 5 8 6" xfId="17383"/>
    <cellStyle name="Total 5 9" xfId="7565"/>
    <cellStyle name="Total 5 9 2" xfId="7566"/>
    <cellStyle name="Total 5 9 2 2" xfId="7567"/>
    <cellStyle name="Total 5 9 2 2 2" xfId="7568"/>
    <cellStyle name="Total 5 9 2 2 2 2" xfId="7569"/>
    <cellStyle name="Total 5 9 2 2 2 2 2" xfId="17403"/>
    <cellStyle name="Total 5 9 2 2 2 3" xfId="17402"/>
    <cellStyle name="Total 5 9 2 2 3" xfId="7570"/>
    <cellStyle name="Total 5 9 2 2 3 2" xfId="17404"/>
    <cellStyle name="Total 5 9 2 2 4" xfId="17401"/>
    <cellStyle name="Total 5 9 2 3" xfId="7571"/>
    <cellStyle name="Total 5 9 2 3 2" xfId="7572"/>
    <cellStyle name="Total 5 9 2 3 2 2" xfId="17406"/>
    <cellStyle name="Total 5 9 2 3 3" xfId="17405"/>
    <cellStyle name="Total 5 9 2 4" xfId="7573"/>
    <cellStyle name="Total 5 9 2 4 2" xfId="17407"/>
    <cellStyle name="Total 5 9 2 5" xfId="17400"/>
    <cellStyle name="Total 5 9 3" xfId="7574"/>
    <cellStyle name="Total 5 9 3 2" xfId="7575"/>
    <cellStyle name="Total 5 9 3 2 2" xfId="7576"/>
    <cellStyle name="Total 5 9 3 2 2 2" xfId="17410"/>
    <cellStyle name="Total 5 9 3 2 3" xfId="17409"/>
    <cellStyle name="Total 5 9 3 3" xfId="7577"/>
    <cellStyle name="Total 5 9 3 3 2" xfId="17411"/>
    <cellStyle name="Total 5 9 3 4" xfId="17408"/>
    <cellStyle name="Total 5 9 4" xfId="7578"/>
    <cellStyle name="Total 5 9 4 2" xfId="7579"/>
    <cellStyle name="Total 5 9 4 2 2" xfId="17413"/>
    <cellStyle name="Total 5 9 4 3" xfId="17412"/>
    <cellStyle name="Total 5 9 5" xfId="7580"/>
    <cellStyle name="Total 5 9 5 2" xfId="17414"/>
    <cellStyle name="Total 5 9 6" xfId="17399"/>
    <cellStyle name="Total 6" xfId="7581"/>
    <cellStyle name="Total 6 10" xfId="7582"/>
    <cellStyle name="Total 6 10 2" xfId="7583"/>
    <cellStyle name="Total 6 10 2 2" xfId="7584"/>
    <cellStyle name="Total 6 10 2 2 2" xfId="7585"/>
    <cellStyle name="Total 6 10 2 2 2 2" xfId="17419"/>
    <cellStyle name="Total 6 10 2 2 3" xfId="17418"/>
    <cellStyle name="Total 6 10 2 3" xfId="7586"/>
    <cellStyle name="Total 6 10 2 3 2" xfId="17420"/>
    <cellStyle name="Total 6 10 2 4" xfId="17417"/>
    <cellStyle name="Total 6 10 3" xfId="7587"/>
    <cellStyle name="Total 6 10 3 2" xfId="7588"/>
    <cellStyle name="Total 6 10 3 2 2" xfId="17422"/>
    <cellStyle name="Total 6 10 3 3" xfId="17421"/>
    <cellStyle name="Total 6 10 4" xfId="7589"/>
    <cellStyle name="Total 6 10 4 2" xfId="17423"/>
    <cellStyle name="Total 6 10 5" xfId="17416"/>
    <cellStyle name="Total 6 11" xfId="7590"/>
    <cellStyle name="Total 6 11 2" xfId="7591"/>
    <cellStyle name="Total 6 11 2 2" xfId="7592"/>
    <cellStyle name="Total 6 11 2 2 2" xfId="17426"/>
    <cellStyle name="Total 6 11 2 3" xfId="17425"/>
    <cellStyle name="Total 6 11 3" xfId="7593"/>
    <cellStyle name="Total 6 11 3 2" xfId="17427"/>
    <cellStyle name="Total 6 11 4" xfId="17424"/>
    <cellStyle name="Total 6 12" xfId="7594"/>
    <cellStyle name="Total 6 12 2" xfId="7595"/>
    <cellStyle name="Total 6 12 2 2" xfId="17429"/>
    <cellStyle name="Total 6 12 3" xfId="17428"/>
    <cellStyle name="Total 6 13" xfId="7596"/>
    <cellStyle name="Total 6 13 2" xfId="7597"/>
    <cellStyle name="Total 6 13 2 2" xfId="17431"/>
    <cellStyle name="Total 6 13 3" xfId="17430"/>
    <cellStyle name="Total 6 14" xfId="7598"/>
    <cellStyle name="Total 6 14 2" xfId="17432"/>
    <cellStyle name="Total 6 15" xfId="17415"/>
    <cellStyle name="Total 6 2" xfId="7599"/>
    <cellStyle name="Total 6 2 2" xfId="7600"/>
    <cellStyle name="Total 6 2 2 2" xfId="7601"/>
    <cellStyle name="Total 6 2 2 2 2" xfId="7602"/>
    <cellStyle name="Total 6 2 2 2 2 2" xfId="7603"/>
    <cellStyle name="Total 6 2 2 2 2 2 2" xfId="17437"/>
    <cellStyle name="Total 6 2 2 2 2 3" xfId="17436"/>
    <cellStyle name="Total 6 2 2 2 3" xfId="7604"/>
    <cellStyle name="Total 6 2 2 2 3 2" xfId="17438"/>
    <cellStyle name="Total 6 2 2 2 4" xfId="17435"/>
    <cellStyle name="Total 6 2 2 3" xfId="7605"/>
    <cellStyle name="Total 6 2 2 3 2" xfId="7606"/>
    <cellStyle name="Total 6 2 2 3 2 2" xfId="17440"/>
    <cellStyle name="Total 6 2 2 3 3" xfId="17439"/>
    <cellStyle name="Total 6 2 2 4" xfId="7607"/>
    <cellStyle name="Total 6 2 2 4 2" xfId="17441"/>
    <cellStyle name="Total 6 2 2 5" xfId="17434"/>
    <cellStyle name="Total 6 2 3" xfId="7608"/>
    <cellStyle name="Total 6 2 3 2" xfId="7609"/>
    <cellStyle name="Total 6 2 3 2 2" xfId="7610"/>
    <cellStyle name="Total 6 2 3 2 2 2" xfId="17444"/>
    <cellStyle name="Total 6 2 3 2 3" xfId="17443"/>
    <cellStyle name="Total 6 2 3 3" xfId="7611"/>
    <cellStyle name="Total 6 2 3 3 2" xfId="17445"/>
    <cellStyle name="Total 6 2 3 4" xfId="17442"/>
    <cellStyle name="Total 6 2 4" xfId="7612"/>
    <cellStyle name="Total 6 2 4 2" xfId="7613"/>
    <cellStyle name="Total 6 2 4 2 2" xfId="17447"/>
    <cellStyle name="Total 6 2 4 3" xfId="17446"/>
    <cellStyle name="Total 6 2 5" xfId="7614"/>
    <cellStyle name="Total 6 2 5 2" xfId="7615"/>
    <cellStyle name="Total 6 2 5 2 2" xfId="17449"/>
    <cellStyle name="Total 6 2 5 3" xfId="17448"/>
    <cellStyle name="Total 6 2 6" xfId="7616"/>
    <cellStyle name="Total 6 2 6 2" xfId="17450"/>
    <cellStyle name="Total 6 2 7" xfId="17433"/>
    <cellStyle name="Total 6 3" xfId="7617"/>
    <cellStyle name="Total 6 3 2" xfId="7618"/>
    <cellStyle name="Total 6 3 2 2" xfId="7619"/>
    <cellStyle name="Total 6 3 2 2 2" xfId="7620"/>
    <cellStyle name="Total 6 3 2 2 2 2" xfId="7621"/>
    <cellStyle name="Total 6 3 2 2 2 2 2" xfId="17455"/>
    <cellStyle name="Total 6 3 2 2 2 3" xfId="17454"/>
    <cellStyle name="Total 6 3 2 2 3" xfId="7622"/>
    <cellStyle name="Total 6 3 2 2 3 2" xfId="17456"/>
    <cellStyle name="Total 6 3 2 2 4" xfId="17453"/>
    <cellStyle name="Total 6 3 2 3" xfId="7623"/>
    <cellStyle name="Total 6 3 2 3 2" xfId="7624"/>
    <cellStyle name="Total 6 3 2 3 2 2" xfId="17458"/>
    <cellStyle name="Total 6 3 2 3 3" xfId="17457"/>
    <cellStyle name="Total 6 3 2 4" xfId="7625"/>
    <cellStyle name="Total 6 3 2 4 2" xfId="17459"/>
    <cellStyle name="Total 6 3 2 5" xfId="17452"/>
    <cellStyle name="Total 6 3 3" xfId="7626"/>
    <cellStyle name="Total 6 3 3 2" xfId="7627"/>
    <cellStyle name="Total 6 3 3 2 2" xfId="7628"/>
    <cellStyle name="Total 6 3 3 2 2 2" xfId="17462"/>
    <cellStyle name="Total 6 3 3 2 3" xfId="17461"/>
    <cellStyle name="Total 6 3 3 3" xfId="7629"/>
    <cellStyle name="Total 6 3 3 3 2" xfId="17463"/>
    <cellStyle name="Total 6 3 3 4" xfId="17460"/>
    <cellStyle name="Total 6 3 4" xfId="7630"/>
    <cellStyle name="Total 6 3 4 2" xfId="7631"/>
    <cellStyle name="Total 6 3 4 2 2" xfId="17465"/>
    <cellStyle name="Total 6 3 4 3" xfId="17464"/>
    <cellStyle name="Total 6 3 5" xfId="7632"/>
    <cellStyle name="Total 6 3 5 2" xfId="17466"/>
    <cellStyle name="Total 6 3 6" xfId="17451"/>
    <cellStyle name="Total 6 4" xfId="7633"/>
    <cellStyle name="Total 6 4 2" xfId="7634"/>
    <cellStyle name="Total 6 4 2 2" xfId="7635"/>
    <cellStyle name="Total 6 4 2 2 2" xfId="7636"/>
    <cellStyle name="Total 6 4 2 2 2 2" xfId="7637"/>
    <cellStyle name="Total 6 4 2 2 2 2 2" xfId="17471"/>
    <cellStyle name="Total 6 4 2 2 2 3" xfId="17470"/>
    <cellStyle name="Total 6 4 2 2 3" xfId="7638"/>
    <cellStyle name="Total 6 4 2 2 3 2" xfId="17472"/>
    <cellStyle name="Total 6 4 2 2 4" xfId="17469"/>
    <cellStyle name="Total 6 4 2 3" xfId="7639"/>
    <cellStyle name="Total 6 4 2 3 2" xfId="7640"/>
    <cellStyle name="Total 6 4 2 3 2 2" xfId="17474"/>
    <cellStyle name="Total 6 4 2 3 3" xfId="17473"/>
    <cellStyle name="Total 6 4 2 4" xfId="7641"/>
    <cellStyle name="Total 6 4 2 4 2" xfId="17475"/>
    <cellStyle name="Total 6 4 2 5" xfId="17468"/>
    <cellStyle name="Total 6 4 3" xfId="7642"/>
    <cellStyle name="Total 6 4 3 2" xfId="7643"/>
    <cellStyle name="Total 6 4 3 2 2" xfId="7644"/>
    <cellStyle name="Total 6 4 3 2 2 2" xfId="17478"/>
    <cellStyle name="Total 6 4 3 2 3" xfId="17477"/>
    <cellStyle name="Total 6 4 3 3" xfId="7645"/>
    <cellStyle name="Total 6 4 3 3 2" xfId="17479"/>
    <cellStyle name="Total 6 4 3 4" xfId="17476"/>
    <cellStyle name="Total 6 4 4" xfId="7646"/>
    <cellStyle name="Total 6 4 4 2" xfId="7647"/>
    <cellStyle name="Total 6 4 4 2 2" xfId="17481"/>
    <cellStyle name="Total 6 4 4 3" xfId="17480"/>
    <cellStyle name="Total 6 4 5" xfId="7648"/>
    <cellStyle name="Total 6 4 5 2" xfId="17482"/>
    <cellStyle name="Total 6 4 6" xfId="17467"/>
    <cellStyle name="Total 6 5" xfId="7649"/>
    <cellStyle name="Total 6 5 2" xfId="7650"/>
    <cellStyle name="Total 6 5 2 2" xfId="7651"/>
    <cellStyle name="Total 6 5 2 2 2" xfId="7652"/>
    <cellStyle name="Total 6 5 2 2 2 2" xfId="7653"/>
    <cellStyle name="Total 6 5 2 2 2 2 2" xfId="17487"/>
    <cellStyle name="Total 6 5 2 2 2 3" xfId="17486"/>
    <cellStyle name="Total 6 5 2 2 3" xfId="7654"/>
    <cellStyle name="Total 6 5 2 2 3 2" xfId="17488"/>
    <cellStyle name="Total 6 5 2 2 4" xfId="17485"/>
    <cellStyle name="Total 6 5 2 3" xfId="7655"/>
    <cellStyle name="Total 6 5 2 3 2" xfId="7656"/>
    <cellStyle name="Total 6 5 2 3 2 2" xfId="17490"/>
    <cellStyle name="Total 6 5 2 3 3" xfId="17489"/>
    <cellStyle name="Total 6 5 2 4" xfId="7657"/>
    <cellStyle name="Total 6 5 2 4 2" xfId="17491"/>
    <cellStyle name="Total 6 5 2 5" xfId="17484"/>
    <cellStyle name="Total 6 5 3" xfId="7658"/>
    <cellStyle name="Total 6 5 3 2" xfId="7659"/>
    <cellStyle name="Total 6 5 3 2 2" xfId="7660"/>
    <cellStyle name="Total 6 5 3 2 2 2" xfId="17494"/>
    <cellStyle name="Total 6 5 3 2 3" xfId="17493"/>
    <cellStyle name="Total 6 5 3 3" xfId="7661"/>
    <cellStyle name="Total 6 5 3 3 2" xfId="17495"/>
    <cellStyle name="Total 6 5 3 4" xfId="17492"/>
    <cellStyle name="Total 6 5 4" xfId="7662"/>
    <cellStyle name="Total 6 5 4 2" xfId="7663"/>
    <cellStyle name="Total 6 5 4 2 2" xfId="17497"/>
    <cellStyle name="Total 6 5 4 3" xfId="17496"/>
    <cellStyle name="Total 6 5 5" xfId="7664"/>
    <cellStyle name="Total 6 5 5 2" xfId="17498"/>
    <cellStyle name="Total 6 5 6" xfId="17483"/>
    <cellStyle name="Total 6 6" xfId="7665"/>
    <cellStyle name="Total 6 6 2" xfId="7666"/>
    <cellStyle name="Total 6 6 2 2" xfId="7667"/>
    <cellStyle name="Total 6 6 2 2 2" xfId="7668"/>
    <cellStyle name="Total 6 6 2 2 2 2" xfId="7669"/>
    <cellStyle name="Total 6 6 2 2 2 2 2" xfId="17503"/>
    <cellStyle name="Total 6 6 2 2 2 3" xfId="17502"/>
    <cellStyle name="Total 6 6 2 2 3" xfId="7670"/>
    <cellStyle name="Total 6 6 2 2 3 2" xfId="17504"/>
    <cellStyle name="Total 6 6 2 2 4" xfId="17501"/>
    <cellStyle name="Total 6 6 2 3" xfId="7671"/>
    <cellStyle name="Total 6 6 2 3 2" xfId="7672"/>
    <cellStyle name="Total 6 6 2 3 2 2" xfId="17506"/>
    <cellStyle name="Total 6 6 2 3 3" xfId="17505"/>
    <cellStyle name="Total 6 6 2 4" xfId="7673"/>
    <cellStyle name="Total 6 6 2 4 2" xfId="17507"/>
    <cellStyle name="Total 6 6 2 5" xfId="17500"/>
    <cellStyle name="Total 6 6 3" xfId="7674"/>
    <cellStyle name="Total 6 6 3 2" xfId="7675"/>
    <cellStyle name="Total 6 6 3 2 2" xfId="7676"/>
    <cellStyle name="Total 6 6 3 2 2 2" xfId="17510"/>
    <cellStyle name="Total 6 6 3 2 3" xfId="17509"/>
    <cellStyle name="Total 6 6 3 3" xfId="7677"/>
    <cellStyle name="Total 6 6 3 3 2" xfId="17511"/>
    <cellStyle name="Total 6 6 3 4" xfId="17508"/>
    <cellStyle name="Total 6 6 4" xfId="7678"/>
    <cellStyle name="Total 6 6 4 2" xfId="7679"/>
    <cellStyle name="Total 6 6 4 2 2" xfId="17513"/>
    <cellStyle name="Total 6 6 4 3" xfId="17512"/>
    <cellStyle name="Total 6 6 5" xfId="7680"/>
    <cellStyle name="Total 6 6 5 2" xfId="17514"/>
    <cellStyle name="Total 6 6 6" xfId="17499"/>
    <cellStyle name="Total 6 7" xfId="7681"/>
    <cellStyle name="Total 6 7 2" xfId="7682"/>
    <cellStyle name="Total 6 7 2 2" xfId="7683"/>
    <cellStyle name="Total 6 7 2 2 2" xfId="7684"/>
    <cellStyle name="Total 6 7 2 2 2 2" xfId="7685"/>
    <cellStyle name="Total 6 7 2 2 2 2 2" xfId="17519"/>
    <cellStyle name="Total 6 7 2 2 2 3" xfId="17518"/>
    <cellStyle name="Total 6 7 2 2 3" xfId="7686"/>
    <cellStyle name="Total 6 7 2 2 3 2" xfId="17520"/>
    <cellStyle name="Total 6 7 2 2 4" xfId="17517"/>
    <cellStyle name="Total 6 7 2 3" xfId="7687"/>
    <cellStyle name="Total 6 7 2 3 2" xfId="7688"/>
    <cellStyle name="Total 6 7 2 3 2 2" xfId="17522"/>
    <cellStyle name="Total 6 7 2 3 3" xfId="17521"/>
    <cellStyle name="Total 6 7 2 4" xfId="7689"/>
    <cellStyle name="Total 6 7 2 4 2" xfId="17523"/>
    <cellStyle name="Total 6 7 2 5" xfId="17516"/>
    <cellStyle name="Total 6 7 3" xfId="7690"/>
    <cellStyle name="Total 6 7 3 2" xfId="7691"/>
    <cellStyle name="Total 6 7 3 2 2" xfId="7692"/>
    <cellStyle name="Total 6 7 3 2 2 2" xfId="17526"/>
    <cellStyle name="Total 6 7 3 2 3" xfId="17525"/>
    <cellStyle name="Total 6 7 3 3" xfId="7693"/>
    <cellStyle name="Total 6 7 3 3 2" xfId="17527"/>
    <cellStyle name="Total 6 7 3 4" xfId="17524"/>
    <cellStyle name="Total 6 7 4" xfId="7694"/>
    <cellStyle name="Total 6 7 4 2" xfId="7695"/>
    <cellStyle name="Total 6 7 4 2 2" xfId="17529"/>
    <cellStyle name="Total 6 7 4 3" xfId="17528"/>
    <cellStyle name="Total 6 7 5" xfId="7696"/>
    <cellStyle name="Total 6 7 5 2" xfId="17530"/>
    <cellStyle name="Total 6 7 6" xfId="17515"/>
    <cellStyle name="Total 6 8" xfId="7697"/>
    <cellStyle name="Total 6 8 2" xfId="7698"/>
    <cellStyle name="Total 6 8 2 2" xfId="7699"/>
    <cellStyle name="Total 6 8 2 2 2" xfId="7700"/>
    <cellStyle name="Total 6 8 2 2 2 2" xfId="7701"/>
    <cellStyle name="Total 6 8 2 2 2 2 2" xfId="17535"/>
    <cellStyle name="Total 6 8 2 2 2 3" xfId="17534"/>
    <cellStyle name="Total 6 8 2 2 3" xfId="7702"/>
    <cellStyle name="Total 6 8 2 2 3 2" xfId="17536"/>
    <cellStyle name="Total 6 8 2 2 4" xfId="17533"/>
    <cellStyle name="Total 6 8 2 3" xfId="7703"/>
    <cellStyle name="Total 6 8 2 3 2" xfId="7704"/>
    <cellStyle name="Total 6 8 2 3 2 2" xfId="17538"/>
    <cellStyle name="Total 6 8 2 3 3" xfId="17537"/>
    <cellStyle name="Total 6 8 2 4" xfId="7705"/>
    <cellStyle name="Total 6 8 2 4 2" xfId="17539"/>
    <cellStyle name="Total 6 8 2 5" xfId="17532"/>
    <cellStyle name="Total 6 8 3" xfId="7706"/>
    <cellStyle name="Total 6 8 3 2" xfId="7707"/>
    <cellStyle name="Total 6 8 3 2 2" xfId="7708"/>
    <cellStyle name="Total 6 8 3 2 2 2" xfId="17542"/>
    <cellStyle name="Total 6 8 3 2 3" xfId="17541"/>
    <cellStyle name="Total 6 8 3 3" xfId="7709"/>
    <cellStyle name="Total 6 8 3 3 2" xfId="17543"/>
    <cellStyle name="Total 6 8 3 4" xfId="17540"/>
    <cellStyle name="Total 6 8 4" xfId="7710"/>
    <cellStyle name="Total 6 8 4 2" xfId="7711"/>
    <cellStyle name="Total 6 8 4 2 2" xfId="17545"/>
    <cellStyle name="Total 6 8 4 3" xfId="17544"/>
    <cellStyle name="Total 6 8 5" xfId="7712"/>
    <cellStyle name="Total 6 8 5 2" xfId="17546"/>
    <cellStyle name="Total 6 8 6" xfId="17531"/>
    <cellStyle name="Total 6 9" xfId="7713"/>
    <cellStyle name="Total 6 9 2" xfId="7714"/>
    <cellStyle name="Total 6 9 2 2" xfId="7715"/>
    <cellStyle name="Total 6 9 2 2 2" xfId="7716"/>
    <cellStyle name="Total 6 9 2 2 2 2" xfId="7717"/>
    <cellStyle name="Total 6 9 2 2 2 2 2" xfId="17551"/>
    <cellStyle name="Total 6 9 2 2 2 3" xfId="17550"/>
    <cellStyle name="Total 6 9 2 2 3" xfId="7718"/>
    <cellStyle name="Total 6 9 2 2 3 2" xfId="17552"/>
    <cellStyle name="Total 6 9 2 2 4" xfId="17549"/>
    <cellStyle name="Total 6 9 2 3" xfId="7719"/>
    <cellStyle name="Total 6 9 2 3 2" xfId="7720"/>
    <cellStyle name="Total 6 9 2 3 2 2" xfId="17554"/>
    <cellStyle name="Total 6 9 2 3 3" xfId="17553"/>
    <cellStyle name="Total 6 9 2 4" xfId="7721"/>
    <cellStyle name="Total 6 9 2 4 2" xfId="17555"/>
    <cellStyle name="Total 6 9 2 5" xfId="17548"/>
    <cellStyle name="Total 6 9 3" xfId="7722"/>
    <cellStyle name="Total 6 9 3 2" xfId="7723"/>
    <cellStyle name="Total 6 9 3 2 2" xfId="7724"/>
    <cellStyle name="Total 6 9 3 2 2 2" xfId="17558"/>
    <cellStyle name="Total 6 9 3 2 3" xfId="17557"/>
    <cellStyle name="Total 6 9 3 3" xfId="7725"/>
    <cellStyle name="Total 6 9 3 3 2" xfId="17559"/>
    <cellStyle name="Total 6 9 3 4" xfId="17556"/>
    <cellStyle name="Total 6 9 4" xfId="7726"/>
    <cellStyle name="Total 6 9 4 2" xfId="7727"/>
    <cellStyle name="Total 6 9 4 2 2" xfId="17561"/>
    <cellStyle name="Total 6 9 4 3" xfId="17560"/>
    <cellStyle name="Total 6 9 5" xfId="7728"/>
    <cellStyle name="Total 6 9 5 2" xfId="17562"/>
    <cellStyle name="Total 6 9 6" xfId="17547"/>
    <cellStyle name="Total 7" xfId="7729"/>
    <cellStyle name="Total 7 10" xfId="7730"/>
    <cellStyle name="Total 7 10 2" xfId="7731"/>
    <cellStyle name="Total 7 10 2 2" xfId="7732"/>
    <cellStyle name="Total 7 10 2 2 2" xfId="7733"/>
    <cellStyle name="Total 7 10 2 2 2 2" xfId="17567"/>
    <cellStyle name="Total 7 10 2 2 3" xfId="17566"/>
    <cellStyle name="Total 7 10 2 3" xfId="7734"/>
    <cellStyle name="Total 7 10 2 3 2" xfId="17568"/>
    <cellStyle name="Total 7 10 2 4" xfId="17565"/>
    <cellStyle name="Total 7 10 3" xfId="7735"/>
    <cellStyle name="Total 7 10 3 2" xfId="7736"/>
    <cellStyle name="Total 7 10 3 2 2" xfId="17570"/>
    <cellStyle name="Total 7 10 3 3" xfId="17569"/>
    <cellStyle name="Total 7 10 4" xfId="7737"/>
    <cellStyle name="Total 7 10 4 2" xfId="17571"/>
    <cellStyle name="Total 7 10 5" xfId="17564"/>
    <cellStyle name="Total 7 11" xfId="7738"/>
    <cellStyle name="Total 7 11 2" xfId="7739"/>
    <cellStyle name="Total 7 11 2 2" xfId="7740"/>
    <cellStyle name="Total 7 11 2 2 2" xfId="17574"/>
    <cellStyle name="Total 7 11 2 3" xfId="17573"/>
    <cellStyle name="Total 7 11 3" xfId="7741"/>
    <cellStyle name="Total 7 11 3 2" xfId="17575"/>
    <cellStyle name="Total 7 11 4" xfId="17572"/>
    <cellStyle name="Total 7 12" xfId="7742"/>
    <cellStyle name="Total 7 12 2" xfId="7743"/>
    <cellStyle name="Total 7 12 2 2" xfId="17577"/>
    <cellStyle name="Total 7 12 3" xfId="17576"/>
    <cellStyle name="Total 7 13" xfId="7744"/>
    <cellStyle name="Total 7 13 2" xfId="7745"/>
    <cellStyle name="Total 7 13 2 2" xfId="17579"/>
    <cellStyle name="Total 7 13 3" xfId="17578"/>
    <cellStyle name="Total 7 14" xfId="7746"/>
    <cellStyle name="Total 7 14 2" xfId="17580"/>
    <cellStyle name="Total 7 15" xfId="17563"/>
    <cellStyle name="Total 7 2" xfId="7747"/>
    <cellStyle name="Total 7 2 2" xfId="7748"/>
    <cellStyle name="Total 7 2 2 2" xfId="7749"/>
    <cellStyle name="Total 7 2 2 2 2" xfId="7750"/>
    <cellStyle name="Total 7 2 2 2 2 2" xfId="7751"/>
    <cellStyle name="Total 7 2 2 2 2 2 2" xfId="17585"/>
    <cellStyle name="Total 7 2 2 2 2 3" xfId="17584"/>
    <cellStyle name="Total 7 2 2 2 3" xfId="7752"/>
    <cellStyle name="Total 7 2 2 2 3 2" xfId="17586"/>
    <cellStyle name="Total 7 2 2 2 4" xfId="17583"/>
    <cellStyle name="Total 7 2 2 3" xfId="7753"/>
    <cellStyle name="Total 7 2 2 3 2" xfId="7754"/>
    <cellStyle name="Total 7 2 2 3 2 2" xfId="17588"/>
    <cellStyle name="Total 7 2 2 3 3" xfId="17587"/>
    <cellStyle name="Total 7 2 2 4" xfId="7755"/>
    <cellStyle name="Total 7 2 2 4 2" xfId="17589"/>
    <cellStyle name="Total 7 2 2 5" xfId="17582"/>
    <cellStyle name="Total 7 2 3" xfId="7756"/>
    <cellStyle name="Total 7 2 3 2" xfId="7757"/>
    <cellStyle name="Total 7 2 3 2 2" xfId="7758"/>
    <cellStyle name="Total 7 2 3 2 2 2" xfId="17592"/>
    <cellStyle name="Total 7 2 3 2 3" xfId="17591"/>
    <cellStyle name="Total 7 2 3 3" xfId="7759"/>
    <cellStyle name="Total 7 2 3 3 2" xfId="17593"/>
    <cellStyle name="Total 7 2 3 4" xfId="17590"/>
    <cellStyle name="Total 7 2 4" xfId="7760"/>
    <cellStyle name="Total 7 2 4 2" xfId="7761"/>
    <cellStyle name="Total 7 2 4 2 2" xfId="17595"/>
    <cellStyle name="Total 7 2 4 3" xfId="17594"/>
    <cellStyle name="Total 7 2 5" xfId="7762"/>
    <cellStyle name="Total 7 2 5 2" xfId="7763"/>
    <cellStyle name="Total 7 2 5 2 2" xfId="17597"/>
    <cellStyle name="Total 7 2 5 3" xfId="17596"/>
    <cellStyle name="Total 7 2 6" xfId="7764"/>
    <cellStyle name="Total 7 2 6 2" xfId="17598"/>
    <cellStyle name="Total 7 2 7" xfId="17581"/>
    <cellStyle name="Total 7 3" xfId="7765"/>
    <cellStyle name="Total 7 3 2" xfId="7766"/>
    <cellStyle name="Total 7 3 2 2" xfId="7767"/>
    <cellStyle name="Total 7 3 2 2 2" xfId="7768"/>
    <cellStyle name="Total 7 3 2 2 2 2" xfId="7769"/>
    <cellStyle name="Total 7 3 2 2 2 2 2" xfId="17603"/>
    <cellStyle name="Total 7 3 2 2 2 3" xfId="17602"/>
    <cellStyle name="Total 7 3 2 2 3" xfId="7770"/>
    <cellStyle name="Total 7 3 2 2 3 2" xfId="17604"/>
    <cellStyle name="Total 7 3 2 2 4" xfId="17601"/>
    <cellStyle name="Total 7 3 2 3" xfId="7771"/>
    <cellStyle name="Total 7 3 2 3 2" xfId="7772"/>
    <cellStyle name="Total 7 3 2 3 2 2" xfId="17606"/>
    <cellStyle name="Total 7 3 2 3 3" xfId="17605"/>
    <cellStyle name="Total 7 3 2 4" xfId="7773"/>
    <cellStyle name="Total 7 3 2 4 2" xfId="17607"/>
    <cellStyle name="Total 7 3 2 5" xfId="17600"/>
    <cellStyle name="Total 7 3 3" xfId="7774"/>
    <cellStyle name="Total 7 3 3 2" xfId="7775"/>
    <cellStyle name="Total 7 3 3 2 2" xfId="7776"/>
    <cellStyle name="Total 7 3 3 2 2 2" xfId="17610"/>
    <cellStyle name="Total 7 3 3 2 3" xfId="17609"/>
    <cellStyle name="Total 7 3 3 3" xfId="7777"/>
    <cellStyle name="Total 7 3 3 3 2" xfId="17611"/>
    <cellStyle name="Total 7 3 3 4" xfId="17608"/>
    <cellStyle name="Total 7 3 4" xfId="7778"/>
    <cellStyle name="Total 7 3 4 2" xfId="7779"/>
    <cellStyle name="Total 7 3 4 2 2" xfId="17613"/>
    <cellStyle name="Total 7 3 4 3" xfId="17612"/>
    <cellStyle name="Total 7 3 5" xfId="7780"/>
    <cellStyle name="Total 7 3 5 2" xfId="17614"/>
    <cellStyle name="Total 7 3 6" xfId="17599"/>
    <cellStyle name="Total 7 4" xfId="7781"/>
    <cellStyle name="Total 7 4 2" xfId="7782"/>
    <cellStyle name="Total 7 4 2 2" xfId="7783"/>
    <cellStyle name="Total 7 4 2 2 2" xfId="7784"/>
    <cellStyle name="Total 7 4 2 2 2 2" xfId="7785"/>
    <cellStyle name="Total 7 4 2 2 2 2 2" xfId="17619"/>
    <cellStyle name="Total 7 4 2 2 2 3" xfId="17618"/>
    <cellStyle name="Total 7 4 2 2 3" xfId="7786"/>
    <cellStyle name="Total 7 4 2 2 3 2" xfId="17620"/>
    <cellStyle name="Total 7 4 2 2 4" xfId="17617"/>
    <cellStyle name="Total 7 4 2 3" xfId="7787"/>
    <cellStyle name="Total 7 4 2 3 2" xfId="7788"/>
    <cellStyle name="Total 7 4 2 3 2 2" xfId="17622"/>
    <cellStyle name="Total 7 4 2 3 3" xfId="17621"/>
    <cellStyle name="Total 7 4 2 4" xfId="7789"/>
    <cellStyle name="Total 7 4 2 4 2" xfId="17623"/>
    <cellStyle name="Total 7 4 2 5" xfId="17616"/>
    <cellStyle name="Total 7 4 3" xfId="7790"/>
    <cellStyle name="Total 7 4 3 2" xfId="7791"/>
    <cellStyle name="Total 7 4 3 2 2" xfId="7792"/>
    <cellStyle name="Total 7 4 3 2 2 2" xfId="17626"/>
    <cellStyle name="Total 7 4 3 2 3" xfId="17625"/>
    <cellStyle name="Total 7 4 3 3" xfId="7793"/>
    <cellStyle name="Total 7 4 3 3 2" xfId="17627"/>
    <cellStyle name="Total 7 4 3 4" xfId="17624"/>
    <cellStyle name="Total 7 4 4" xfId="7794"/>
    <cellStyle name="Total 7 4 4 2" xfId="7795"/>
    <cellStyle name="Total 7 4 4 2 2" xfId="17629"/>
    <cellStyle name="Total 7 4 4 3" xfId="17628"/>
    <cellStyle name="Total 7 4 5" xfId="7796"/>
    <cellStyle name="Total 7 4 5 2" xfId="17630"/>
    <cellStyle name="Total 7 4 6" xfId="17615"/>
    <cellStyle name="Total 7 5" xfId="7797"/>
    <cellStyle name="Total 7 5 2" xfId="7798"/>
    <cellStyle name="Total 7 5 2 2" xfId="7799"/>
    <cellStyle name="Total 7 5 2 2 2" xfId="7800"/>
    <cellStyle name="Total 7 5 2 2 2 2" xfId="7801"/>
    <cellStyle name="Total 7 5 2 2 2 2 2" xfId="17635"/>
    <cellStyle name="Total 7 5 2 2 2 3" xfId="17634"/>
    <cellStyle name="Total 7 5 2 2 3" xfId="7802"/>
    <cellStyle name="Total 7 5 2 2 3 2" xfId="17636"/>
    <cellStyle name="Total 7 5 2 2 4" xfId="17633"/>
    <cellStyle name="Total 7 5 2 3" xfId="7803"/>
    <cellStyle name="Total 7 5 2 3 2" xfId="7804"/>
    <cellStyle name="Total 7 5 2 3 2 2" xfId="17638"/>
    <cellStyle name="Total 7 5 2 3 3" xfId="17637"/>
    <cellStyle name="Total 7 5 2 4" xfId="7805"/>
    <cellStyle name="Total 7 5 2 4 2" xfId="17639"/>
    <cellStyle name="Total 7 5 2 5" xfId="17632"/>
    <cellStyle name="Total 7 5 3" xfId="7806"/>
    <cellStyle name="Total 7 5 3 2" xfId="7807"/>
    <cellStyle name="Total 7 5 3 2 2" xfId="7808"/>
    <cellStyle name="Total 7 5 3 2 2 2" xfId="17642"/>
    <cellStyle name="Total 7 5 3 2 3" xfId="17641"/>
    <cellStyle name="Total 7 5 3 3" xfId="7809"/>
    <cellStyle name="Total 7 5 3 3 2" xfId="17643"/>
    <cellStyle name="Total 7 5 3 4" xfId="17640"/>
    <cellStyle name="Total 7 5 4" xfId="7810"/>
    <cellStyle name="Total 7 5 4 2" xfId="7811"/>
    <cellStyle name="Total 7 5 4 2 2" xfId="17645"/>
    <cellStyle name="Total 7 5 4 3" xfId="17644"/>
    <cellStyle name="Total 7 5 5" xfId="7812"/>
    <cellStyle name="Total 7 5 5 2" xfId="17646"/>
    <cellStyle name="Total 7 5 6" xfId="17631"/>
    <cellStyle name="Total 7 6" xfId="7813"/>
    <cellStyle name="Total 7 6 2" xfId="7814"/>
    <cellStyle name="Total 7 6 2 2" xfId="7815"/>
    <cellStyle name="Total 7 6 2 2 2" xfId="7816"/>
    <cellStyle name="Total 7 6 2 2 2 2" xfId="7817"/>
    <cellStyle name="Total 7 6 2 2 2 2 2" xfId="17651"/>
    <cellStyle name="Total 7 6 2 2 2 3" xfId="17650"/>
    <cellStyle name="Total 7 6 2 2 3" xfId="7818"/>
    <cellStyle name="Total 7 6 2 2 3 2" xfId="17652"/>
    <cellStyle name="Total 7 6 2 2 4" xfId="17649"/>
    <cellStyle name="Total 7 6 2 3" xfId="7819"/>
    <cellStyle name="Total 7 6 2 3 2" xfId="7820"/>
    <cellStyle name="Total 7 6 2 3 2 2" xfId="17654"/>
    <cellStyle name="Total 7 6 2 3 3" xfId="17653"/>
    <cellStyle name="Total 7 6 2 4" xfId="7821"/>
    <cellStyle name="Total 7 6 2 4 2" xfId="17655"/>
    <cellStyle name="Total 7 6 2 5" xfId="17648"/>
    <cellStyle name="Total 7 6 3" xfId="7822"/>
    <cellStyle name="Total 7 6 3 2" xfId="7823"/>
    <cellStyle name="Total 7 6 3 2 2" xfId="7824"/>
    <cellStyle name="Total 7 6 3 2 2 2" xfId="17658"/>
    <cellStyle name="Total 7 6 3 2 3" xfId="17657"/>
    <cellStyle name="Total 7 6 3 3" xfId="7825"/>
    <cellStyle name="Total 7 6 3 3 2" xfId="17659"/>
    <cellStyle name="Total 7 6 3 4" xfId="17656"/>
    <cellStyle name="Total 7 6 4" xfId="7826"/>
    <cellStyle name="Total 7 6 4 2" xfId="7827"/>
    <cellStyle name="Total 7 6 4 2 2" xfId="17661"/>
    <cellStyle name="Total 7 6 4 3" xfId="17660"/>
    <cellStyle name="Total 7 6 5" xfId="7828"/>
    <cellStyle name="Total 7 6 5 2" xfId="17662"/>
    <cellStyle name="Total 7 6 6" xfId="17647"/>
    <cellStyle name="Total 7 7" xfId="7829"/>
    <cellStyle name="Total 7 7 2" xfId="7830"/>
    <cellStyle name="Total 7 7 2 2" xfId="7831"/>
    <cellStyle name="Total 7 7 2 2 2" xfId="7832"/>
    <cellStyle name="Total 7 7 2 2 2 2" xfId="7833"/>
    <cellStyle name="Total 7 7 2 2 2 2 2" xfId="17667"/>
    <cellStyle name="Total 7 7 2 2 2 3" xfId="17666"/>
    <cellStyle name="Total 7 7 2 2 3" xfId="7834"/>
    <cellStyle name="Total 7 7 2 2 3 2" xfId="17668"/>
    <cellStyle name="Total 7 7 2 2 4" xfId="17665"/>
    <cellStyle name="Total 7 7 2 3" xfId="7835"/>
    <cellStyle name="Total 7 7 2 3 2" xfId="7836"/>
    <cellStyle name="Total 7 7 2 3 2 2" xfId="17670"/>
    <cellStyle name="Total 7 7 2 3 3" xfId="17669"/>
    <cellStyle name="Total 7 7 2 4" xfId="7837"/>
    <cellStyle name="Total 7 7 2 4 2" xfId="17671"/>
    <cellStyle name="Total 7 7 2 5" xfId="17664"/>
    <cellStyle name="Total 7 7 3" xfId="7838"/>
    <cellStyle name="Total 7 7 3 2" xfId="7839"/>
    <cellStyle name="Total 7 7 3 2 2" xfId="7840"/>
    <cellStyle name="Total 7 7 3 2 2 2" xfId="17674"/>
    <cellStyle name="Total 7 7 3 2 3" xfId="17673"/>
    <cellStyle name="Total 7 7 3 3" xfId="7841"/>
    <cellStyle name="Total 7 7 3 3 2" xfId="17675"/>
    <cellStyle name="Total 7 7 3 4" xfId="17672"/>
    <cellStyle name="Total 7 7 4" xfId="7842"/>
    <cellStyle name="Total 7 7 4 2" xfId="7843"/>
    <cellStyle name="Total 7 7 4 2 2" xfId="17677"/>
    <cellStyle name="Total 7 7 4 3" xfId="17676"/>
    <cellStyle name="Total 7 7 5" xfId="7844"/>
    <cellStyle name="Total 7 7 5 2" xfId="17678"/>
    <cellStyle name="Total 7 7 6" xfId="17663"/>
    <cellStyle name="Total 7 8" xfId="7845"/>
    <cellStyle name="Total 7 8 2" xfId="7846"/>
    <cellStyle name="Total 7 8 2 2" xfId="7847"/>
    <cellStyle name="Total 7 8 2 2 2" xfId="7848"/>
    <cellStyle name="Total 7 8 2 2 2 2" xfId="7849"/>
    <cellStyle name="Total 7 8 2 2 2 2 2" xfId="17683"/>
    <cellStyle name="Total 7 8 2 2 2 3" xfId="17682"/>
    <cellStyle name="Total 7 8 2 2 3" xfId="7850"/>
    <cellStyle name="Total 7 8 2 2 3 2" xfId="17684"/>
    <cellStyle name="Total 7 8 2 2 4" xfId="17681"/>
    <cellStyle name="Total 7 8 2 3" xfId="7851"/>
    <cellStyle name="Total 7 8 2 3 2" xfId="7852"/>
    <cellStyle name="Total 7 8 2 3 2 2" xfId="17686"/>
    <cellStyle name="Total 7 8 2 3 3" xfId="17685"/>
    <cellStyle name="Total 7 8 2 4" xfId="7853"/>
    <cellStyle name="Total 7 8 2 4 2" xfId="17687"/>
    <cellStyle name="Total 7 8 2 5" xfId="17680"/>
    <cellStyle name="Total 7 8 3" xfId="7854"/>
    <cellStyle name="Total 7 8 3 2" xfId="7855"/>
    <cellStyle name="Total 7 8 3 2 2" xfId="7856"/>
    <cellStyle name="Total 7 8 3 2 2 2" xfId="17690"/>
    <cellStyle name="Total 7 8 3 2 3" xfId="17689"/>
    <cellStyle name="Total 7 8 3 3" xfId="7857"/>
    <cellStyle name="Total 7 8 3 3 2" xfId="17691"/>
    <cellStyle name="Total 7 8 3 4" xfId="17688"/>
    <cellStyle name="Total 7 8 4" xfId="7858"/>
    <cellStyle name="Total 7 8 4 2" xfId="7859"/>
    <cellStyle name="Total 7 8 4 2 2" xfId="17693"/>
    <cellStyle name="Total 7 8 4 3" xfId="17692"/>
    <cellStyle name="Total 7 8 5" xfId="7860"/>
    <cellStyle name="Total 7 8 5 2" xfId="17694"/>
    <cellStyle name="Total 7 8 6" xfId="17679"/>
    <cellStyle name="Total 7 9" xfId="7861"/>
    <cellStyle name="Total 7 9 2" xfId="7862"/>
    <cellStyle name="Total 7 9 2 2" xfId="7863"/>
    <cellStyle name="Total 7 9 2 2 2" xfId="7864"/>
    <cellStyle name="Total 7 9 2 2 2 2" xfId="7865"/>
    <cellStyle name="Total 7 9 2 2 2 2 2" xfId="17699"/>
    <cellStyle name="Total 7 9 2 2 2 3" xfId="17698"/>
    <cellStyle name="Total 7 9 2 2 3" xfId="7866"/>
    <cellStyle name="Total 7 9 2 2 3 2" xfId="17700"/>
    <cellStyle name="Total 7 9 2 2 4" xfId="17697"/>
    <cellStyle name="Total 7 9 2 3" xfId="7867"/>
    <cellStyle name="Total 7 9 2 3 2" xfId="7868"/>
    <cellStyle name="Total 7 9 2 3 2 2" xfId="17702"/>
    <cellStyle name="Total 7 9 2 3 3" xfId="17701"/>
    <cellStyle name="Total 7 9 2 4" xfId="7869"/>
    <cellStyle name="Total 7 9 2 4 2" xfId="17703"/>
    <cellStyle name="Total 7 9 2 5" xfId="17696"/>
    <cellStyle name="Total 7 9 3" xfId="7870"/>
    <cellStyle name="Total 7 9 3 2" xfId="7871"/>
    <cellStyle name="Total 7 9 3 2 2" xfId="7872"/>
    <cellStyle name="Total 7 9 3 2 2 2" xfId="17706"/>
    <cellStyle name="Total 7 9 3 2 3" xfId="17705"/>
    <cellStyle name="Total 7 9 3 3" xfId="7873"/>
    <cellStyle name="Total 7 9 3 3 2" xfId="17707"/>
    <cellStyle name="Total 7 9 3 4" xfId="17704"/>
    <cellStyle name="Total 7 9 4" xfId="7874"/>
    <cellStyle name="Total 7 9 4 2" xfId="7875"/>
    <cellStyle name="Total 7 9 4 2 2" xfId="17709"/>
    <cellStyle name="Total 7 9 4 3" xfId="17708"/>
    <cellStyle name="Total 7 9 5" xfId="7876"/>
    <cellStyle name="Total 7 9 5 2" xfId="17710"/>
    <cellStyle name="Total 7 9 6" xfId="17695"/>
    <cellStyle name="Total 8" xfId="7877"/>
    <cellStyle name="Total 8 10" xfId="7878"/>
    <cellStyle name="Total 8 10 2" xfId="7879"/>
    <cellStyle name="Total 8 10 2 2" xfId="7880"/>
    <cellStyle name="Total 8 10 2 2 2" xfId="7881"/>
    <cellStyle name="Total 8 10 2 2 2 2" xfId="17715"/>
    <cellStyle name="Total 8 10 2 2 3" xfId="17714"/>
    <cellStyle name="Total 8 10 2 3" xfId="7882"/>
    <cellStyle name="Total 8 10 2 3 2" xfId="17716"/>
    <cellStyle name="Total 8 10 2 4" xfId="17713"/>
    <cellStyle name="Total 8 10 3" xfId="7883"/>
    <cellStyle name="Total 8 10 3 2" xfId="7884"/>
    <cellStyle name="Total 8 10 3 2 2" xfId="17718"/>
    <cellStyle name="Total 8 10 3 3" xfId="17717"/>
    <cellStyle name="Total 8 10 4" xfId="7885"/>
    <cellStyle name="Total 8 10 4 2" xfId="17719"/>
    <cellStyle name="Total 8 10 5" xfId="17712"/>
    <cellStyle name="Total 8 11" xfId="7886"/>
    <cellStyle name="Total 8 11 2" xfId="7887"/>
    <cellStyle name="Total 8 11 2 2" xfId="7888"/>
    <cellStyle name="Total 8 11 2 2 2" xfId="17722"/>
    <cellStyle name="Total 8 11 2 3" xfId="17721"/>
    <cellStyle name="Total 8 11 3" xfId="7889"/>
    <cellStyle name="Total 8 11 3 2" xfId="17723"/>
    <cellStyle name="Total 8 11 4" xfId="17720"/>
    <cellStyle name="Total 8 12" xfId="7890"/>
    <cellStyle name="Total 8 12 2" xfId="7891"/>
    <cellStyle name="Total 8 12 2 2" xfId="17725"/>
    <cellStyle name="Total 8 12 3" xfId="17724"/>
    <cellStyle name="Total 8 13" xfId="7892"/>
    <cellStyle name="Total 8 13 2" xfId="7893"/>
    <cellStyle name="Total 8 13 2 2" xfId="17727"/>
    <cellStyle name="Total 8 13 3" xfId="17726"/>
    <cellStyle name="Total 8 14" xfId="7894"/>
    <cellStyle name="Total 8 14 2" xfId="17728"/>
    <cellStyle name="Total 8 15" xfId="17711"/>
    <cellStyle name="Total 8 2" xfId="7895"/>
    <cellStyle name="Total 8 2 2" xfId="7896"/>
    <cellStyle name="Total 8 2 2 2" xfId="7897"/>
    <cellStyle name="Total 8 2 2 2 2" xfId="7898"/>
    <cellStyle name="Total 8 2 2 2 2 2" xfId="7899"/>
    <cellStyle name="Total 8 2 2 2 2 2 2" xfId="17733"/>
    <cellStyle name="Total 8 2 2 2 2 3" xfId="17732"/>
    <cellStyle name="Total 8 2 2 2 3" xfId="7900"/>
    <cellStyle name="Total 8 2 2 2 3 2" xfId="17734"/>
    <cellStyle name="Total 8 2 2 2 4" xfId="17731"/>
    <cellStyle name="Total 8 2 2 3" xfId="7901"/>
    <cellStyle name="Total 8 2 2 3 2" xfId="7902"/>
    <cellStyle name="Total 8 2 2 3 2 2" xfId="17736"/>
    <cellStyle name="Total 8 2 2 3 3" xfId="17735"/>
    <cellStyle name="Total 8 2 2 4" xfId="7903"/>
    <cellStyle name="Total 8 2 2 4 2" xfId="17737"/>
    <cellStyle name="Total 8 2 2 5" xfId="17730"/>
    <cellStyle name="Total 8 2 3" xfId="7904"/>
    <cellStyle name="Total 8 2 3 2" xfId="7905"/>
    <cellStyle name="Total 8 2 3 2 2" xfId="7906"/>
    <cellStyle name="Total 8 2 3 2 2 2" xfId="17740"/>
    <cellStyle name="Total 8 2 3 2 3" xfId="17739"/>
    <cellStyle name="Total 8 2 3 3" xfId="7907"/>
    <cellStyle name="Total 8 2 3 3 2" xfId="17741"/>
    <cellStyle name="Total 8 2 3 4" xfId="17738"/>
    <cellStyle name="Total 8 2 4" xfId="7908"/>
    <cellStyle name="Total 8 2 4 2" xfId="7909"/>
    <cellStyle name="Total 8 2 4 2 2" xfId="17743"/>
    <cellStyle name="Total 8 2 4 3" xfId="17742"/>
    <cellStyle name="Total 8 2 5" xfId="7910"/>
    <cellStyle name="Total 8 2 5 2" xfId="7911"/>
    <cellStyle name="Total 8 2 5 2 2" xfId="17745"/>
    <cellStyle name="Total 8 2 5 3" xfId="17744"/>
    <cellStyle name="Total 8 2 6" xfId="7912"/>
    <cellStyle name="Total 8 2 6 2" xfId="17746"/>
    <cellStyle name="Total 8 2 7" xfId="17729"/>
    <cellStyle name="Total 8 3" xfId="7913"/>
    <cellStyle name="Total 8 3 2" xfId="7914"/>
    <cellStyle name="Total 8 3 2 2" xfId="7915"/>
    <cellStyle name="Total 8 3 2 2 2" xfId="7916"/>
    <cellStyle name="Total 8 3 2 2 2 2" xfId="7917"/>
    <cellStyle name="Total 8 3 2 2 2 2 2" xfId="17751"/>
    <cellStyle name="Total 8 3 2 2 2 3" xfId="17750"/>
    <cellStyle name="Total 8 3 2 2 3" xfId="7918"/>
    <cellStyle name="Total 8 3 2 2 3 2" xfId="17752"/>
    <cellStyle name="Total 8 3 2 2 4" xfId="17749"/>
    <cellStyle name="Total 8 3 2 3" xfId="7919"/>
    <cellStyle name="Total 8 3 2 3 2" xfId="7920"/>
    <cellStyle name="Total 8 3 2 3 2 2" xfId="17754"/>
    <cellStyle name="Total 8 3 2 3 3" xfId="17753"/>
    <cellStyle name="Total 8 3 2 4" xfId="7921"/>
    <cellStyle name="Total 8 3 2 4 2" xfId="17755"/>
    <cellStyle name="Total 8 3 2 5" xfId="17748"/>
    <cellStyle name="Total 8 3 3" xfId="7922"/>
    <cellStyle name="Total 8 3 3 2" xfId="7923"/>
    <cellStyle name="Total 8 3 3 2 2" xfId="7924"/>
    <cellStyle name="Total 8 3 3 2 2 2" xfId="17758"/>
    <cellStyle name="Total 8 3 3 2 3" xfId="17757"/>
    <cellStyle name="Total 8 3 3 3" xfId="7925"/>
    <cellStyle name="Total 8 3 3 3 2" xfId="17759"/>
    <cellStyle name="Total 8 3 3 4" xfId="17756"/>
    <cellStyle name="Total 8 3 4" xfId="7926"/>
    <cellStyle name="Total 8 3 4 2" xfId="7927"/>
    <cellStyle name="Total 8 3 4 2 2" xfId="17761"/>
    <cellStyle name="Total 8 3 4 3" xfId="17760"/>
    <cellStyle name="Total 8 3 5" xfId="7928"/>
    <cellStyle name="Total 8 3 5 2" xfId="17762"/>
    <cellStyle name="Total 8 3 6" xfId="17747"/>
    <cellStyle name="Total 8 4" xfId="7929"/>
    <cellStyle name="Total 8 4 2" xfId="7930"/>
    <cellStyle name="Total 8 4 2 2" xfId="7931"/>
    <cellStyle name="Total 8 4 2 2 2" xfId="7932"/>
    <cellStyle name="Total 8 4 2 2 2 2" xfId="7933"/>
    <cellStyle name="Total 8 4 2 2 2 2 2" xfId="17767"/>
    <cellStyle name="Total 8 4 2 2 2 3" xfId="17766"/>
    <cellStyle name="Total 8 4 2 2 3" xfId="7934"/>
    <cellStyle name="Total 8 4 2 2 3 2" xfId="17768"/>
    <cellStyle name="Total 8 4 2 2 4" xfId="17765"/>
    <cellStyle name="Total 8 4 2 3" xfId="7935"/>
    <cellStyle name="Total 8 4 2 3 2" xfId="7936"/>
    <cellStyle name="Total 8 4 2 3 2 2" xfId="17770"/>
    <cellStyle name="Total 8 4 2 3 3" xfId="17769"/>
    <cellStyle name="Total 8 4 2 4" xfId="7937"/>
    <cellStyle name="Total 8 4 2 4 2" xfId="17771"/>
    <cellStyle name="Total 8 4 2 5" xfId="17764"/>
    <cellStyle name="Total 8 4 3" xfId="7938"/>
    <cellStyle name="Total 8 4 3 2" xfId="7939"/>
    <cellStyle name="Total 8 4 3 2 2" xfId="7940"/>
    <cellStyle name="Total 8 4 3 2 2 2" xfId="17774"/>
    <cellStyle name="Total 8 4 3 2 3" xfId="17773"/>
    <cellStyle name="Total 8 4 3 3" xfId="7941"/>
    <cellStyle name="Total 8 4 3 3 2" xfId="17775"/>
    <cellStyle name="Total 8 4 3 4" xfId="17772"/>
    <cellStyle name="Total 8 4 4" xfId="7942"/>
    <cellStyle name="Total 8 4 4 2" xfId="7943"/>
    <cellStyle name="Total 8 4 4 2 2" xfId="17777"/>
    <cellStyle name="Total 8 4 4 3" xfId="17776"/>
    <cellStyle name="Total 8 4 5" xfId="7944"/>
    <cellStyle name="Total 8 4 5 2" xfId="17778"/>
    <cellStyle name="Total 8 4 6" xfId="17763"/>
    <cellStyle name="Total 8 5" xfId="7945"/>
    <cellStyle name="Total 8 5 2" xfId="7946"/>
    <cellStyle name="Total 8 5 2 2" xfId="7947"/>
    <cellStyle name="Total 8 5 2 2 2" xfId="7948"/>
    <cellStyle name="Total 8 5 2 2 2 2" xfId="7949"/>
    <cellStyle name="Total 8 5 2 2 2 2 2" xfId="17783"/>
    <cellStyle name="Total 8 5 2 2 2 3" xfId="17782"/>
    <cellStyle name="Total 8 5 2 2 3" xfId="7950"/>
    <cellStyle name="Total 8 5 2 2 3 2" xfId="17784"/>
    <cellStyle name="Total 8 5 2 2 4" xfId="17781"/>
    <cellStyle name="Total 8 5 2 3" xfId="7951"/>
    <cellStyle name="Total 8 5 2 3 2" xfId="7952"/>
    <cellStyle name="Total 8 5 2 3 2 2" xfId="17786"/>
    <cellStyle name="Total 8 5 2 3 3" xfId="17785"/>
    <cellStyle name="Total 8 5 2 4" xfId="7953"/>
    <cellStyle name="Total 8 5 2 4 2" xfId="17787"/>
    <cellStyle name="Total 8 5 2 5" xfId="17780"/>
    <cellStyle name="Total 8 5 3" xfId="7954"/>
    <cellStyle name="Total 8 5 3 2" xfId="7955"/>
    <cellStyle name="Total 8 5 3 2 2" xfId="7956"/>
    <cellStyle name="Total 8 5 3 2 2 2" xfId="17790"/>
    <cellStyle name="Total 8 5 3 2 3" xfId="17789"/>
    <cellStyle name="Total 8 5 3 3" xfId="7957"/>
    <cellStyle name="Total 8 5 3 3 2" xfId="17791"/>
    <cellStyle name="Total 8 5 3 4" xfId="17788"/>
    <cellStyle name="Total 8 5 4" xfId="7958"/>
    <cellStyle name="Total 8 5 4 2" xfId="7959"/>
    <cellStyle name="Total 8 5 4 2 2" xfId="17793"/>
    <cellStyle name="Total 8 5 4 3" xfId="17792"/>
    <cellStyle name="Total 8 5 5" xfId="7960"/>
    <cellStyle name="Total 8 5 5 2" xfId="17794"/>
    <cellStyle name="Total 8 5 6" xfId="17779"/>
    <cellStyle name="Total 8 6" xfId="7961"/>
    <cellStyle name="Total 8 6 2" xfId="7962"/>
    <cellStyle name="Total 8 6 2 2" xfId="7963"/>
    <cellStyle name="Total 8 6 2 2 2" xfId="7964"/>
    <cellStyle name="Total 8 6 2 2 2 2" xfId="7965"/>
    <cellStyle name="Total 8 6 2 2 2 2 2" xfId="17799"/>
    <cellStyle name="Total 8 6 2 2 2 3" xfId="17798"/>
    <cellStyle name="Total 8 6 2 2 3" xfId="7966"/>
    <cellStyle name="Total 8 6 2 2 3 2" xfId="17800"/>
    <cellStyle name="Total 8 6 2 2 4" xfId="17797"/>
    <cellStyle name="Total 8 6 2 3" xfId="7967"/>
    <cellStyle name="Total 8 6 2 3 2" xfId="7968"/>
    <cellStyle name="Total 8 6 2 3 2 2" xfId="17802"/>
    <cellStyle name="Total 8 6 2 3 3" xfId="17801"/>
    <cellStyle name="Total 8 6 2 4" xfId="7969"/>
    <cellStyle name="Total 8 6 2 4 2" xfId="17803"/>
    <cellStyle name="Total 8 6 2 5" xfId="17796"/>
    <cellStyle name="Total 8 6 3" xfId="7970"/>
    <cellStyle name="Total 8 6 3 2" xfId="7971"/>
    <cellStyle name="Total 8 6 3 2 2" xfId="7972"/>
    <cellStyle name="Total 8 6 3 2 2 2" xfId="17806"/>
    <cellStyle name="Total 8 6 3 2 3" xfId="17805"/>
    <cellStyle name="Total 8 6 3 3" xfId="7973"/>
    <cellStyle name="Total 8 6 3 3 2" xfId="17807"/>
    <cellStyle name="Total 8 6 3 4" xfId="17804"/>
    <cellStyle name="Total 8 6 4" xfId="7974"/>
    <cellStyle name="Total 8 6 4 2" xfId="7975"/>
    <cellStyle name="Total 8 6 4 2 2" xfId="17809"/>
    <cellStyle name="Total 8 6 4 3" xfId="17808"/>
    <cellStyle name="Total 8 6 5" xfId="7976"/>
    <cellStyle name="Total 8 6 5 2" xfId="17810"/>
    <cellStyle name="Total 8 6 6" xfId="17795"/>
    <cellStyle name="Total 8 7" xfId="7977"/>
    <cellStyle name="Total 8 7 2" xfId="7978"/>
    <cellStyle name="Total 8 7 2 2" xfId="7979"/>
    <cellStyle name="Total 8 7 2 2 2" xfId="7980"/>
    <cellStyle name="Total 8 7 2 2 2 2" xfId="7981"/>
    <cellStyle name="Total 8 7 2 2 2 2 2" xfId="17815"/>
    <cellStyle name="Total 8 7 2 2 2 3" xfId="17814"/>
    <cellStyle name="Total 8 7 2 2 3" xfId="7982"/>
    <cellStyle name="Total 8 7 2 2 3 2" xfId="17816"/>
    <cellStyle name="Total 8 7 2 2 4" xfId="17813"/>
    <cellStyle name="Total 8 7 2 3" xfId="7983"/>
    <cellStyle name="Total 8 7 2 3 2" xfId="7984"/>
    <cellStyle name="Total 8 7 2 3 2 2" xfId="17818"/>
    <cellStyle name="Total 8 7 2 3 3" xfId="17817"/>
    <cellStyle name="Total 8 7 2 4" xfId="7985"/>
    <cellStyle name="Total 8 7 2 4 2" xfId="17819"/>
    <cellStyle name="Total 8 7 2 5" xfId="17812"/>
    <cellStyle name="Total 8 7 3" xfId="7986"/>
    <cellStyle name="Total 8 7 3 2" xfId="7987"/>
    <cellStyle name="Total 8 7 3 2 2" xfId="7988"/>
    <cellStyle name="Total 8 7 3 2 2 2" xfId="17822"/>
    <cellStyle name="Total 8 7 3 2 3" xfId="17821"/>
    <cellStyle name="Total 8 7 3 3" xfId="7989"/>
    <cellStyle name="Total 8 7 3 3 2" xfId="17823"/>
    <cellStyle name="Total 8 7 3 4" xfId="17820"/>
    <cellStyle name="Total 8 7 4" xfId="7990"/>
    <cellStyle name="Total 8 7 4 2" xfId="7991"/>
    <cellStyle name="Total 8 7 4 2 2" xfId="17825"/>
    <cellStyle name="Total 8 7 4 3" xfId="17824"/>
    <cellStyle name="Total 8 7 5" xfId="7992"/>
    <cellStyle name="Total 8 7 5 2" xfId="17826"/>
    <cellStyle name="Total 8 7 6" xfId="17811"/>
    <cellStyle name="Total 8 8" xfId="7993"/>
    <cellStyle name="Total 8 8 2" xfId="7994"/>
    <cellStyle name="Total 8 8 2 2" xfId="7995"/>
    <cellStyle name="Total 8 8 2 2 2" xfId="7996"/>
    <cellStyle name="Total 8 8 2 2 2 2" xfId="7997"/>
    <cellStyle name="Total 8 8 2 2 2 2 2" xfId="17831"/>
    <cellStyle name="Total 8 8 2 2 2 3" xfId="17830"/>
    <cellStyle name="Total 8 8 2 2 3" xfId="7998"/>
    <cellStyle name="Total 8 8 2 2 3 2" xfId="17832"/>
    <cellStyle name="Total 8 8 2 2 4" xfId="17829"/>
    <cellStyle name="Total 8 8 2 3" xfId="7999"/>
    <cellStyle name="Total 8 8 2 3 2" xfId="8000"/>
    <cellStyle name="Total 8 8 2 3 2 2" xfId="17834"/>
    <cellStyle name="Total 8 8 2 3 3" xfId="17833"/>
    <cellStyle name="Total 8 8 2 4" xfId="8001"/>
    <cellStyle name="Total 8 8 2 4 2" xfId="17835"/>
    <cellStyle name="Total 8 8 2 5" xfId="17828"/>
    <cellStyle name="Total 8 8 3" xfId="8002"/>
    <cellStyle name="Total 8 8 3 2" xfId="8003"/>
    <cellStyle name="Total 8 8 3 2 2" xfId="8004"/>
    <cellStyle name="Total 8 8 3 2 2 2" xfId="17838"/>
    <cellStyle name="Total 8 8 3 2 3" xfId="17837"/>
    <cellStyle name="Total 8 8 3 3" xfId="8005"/>
    <cellStyle name="Total 8 8 3 3 2" xfId="17839"/>
    <cellStyle name="Total 8 8 3 4" xfId="17836"/>
    <cellStyle name="Total 8 8 4" xfId="8006"/>
    <cellStyle name="Total 8 8 4 2" xfId="8007"/>
    <cellStyle name="Total 8 8 4 2 2" xfId="17841"/>
    <cellStyle name="Total 8 8 4 3" xfId="17840"/>
    <cellStyle name="Total 8 8 5" xfId="8008"/>
    <cellStyle name="Total 8 8 5 2" xfId="17842"/>
    <cellStyle name="Total 8 8 6" xfId="17827"/>
    <cellStyle name="Total 8 9" xfId="8009"/>
    <cellStyle name="Total 8 9 2" xfId="8010"/>
    <cellStyle name="Total 8 9 2 2" xfId="8011"/>
    <cellStyle name="Total 8 9 2 2 2" xfId="8012"/>
    <cellStyle name="Total 8 9 2 2 2 2" xfId="8013"/>
    <cellStyle name="Total 8 9 2 2 2 2 2" xfId="17847"/>
    <cellStyle name="Total 8 9 2 2 2 3" xfId="17846"/>
    <cellStyle name="Total 8 9 2 2 3" xfId="8014"/>
    <cellStyle name="Total 8 9 2 2 3 2" xfId="17848"/>
    <cellStyle name="Total 8 9 2 2 4" xfId="17845"/>
    <cellStyle name="Total 8 9 2 3" xfId="8015"/>
    <cellStyle name="Total 8 9 2 3 2" xfId="8016"/>
    <cellStyle name="Total 8 9 2 3 2 2" xfId="17850"/>
    <cellStyle name="Total 8 9 2 3 3" xfId="17849"/>
    <cellStyle name="Total 8 9 2 4" xfId="8017"/>
    <cellStyle name="Total 8 9 2 4 2" xfId="17851"/>
    <cellStyle name="Total 8 9 2 5" xfId="17844"/>
    <cellStyle name="Total 8 9 3" xfId="8018"/>
    <cellStyle name="Total 8 9 3 2" xfId="8019"/>
    <cellStyle name="Total 8 9 3 2 2" xfId="8020"/>
    <cellStyle name="Total 8 9 3 2 2 2" xfId="17854"/>
    <cellStyle name="Total 8 9 3 2 3" xfId="17853"/>
    <cellStyle name="Total 8 9 3 3" xfId="8021"/>
    <cellStyle name="Total 8 9 3 3 2" xfId="17855"/>
    <cellStyle name="Total 8 9 3 4" xfId="17852"/>
    <cellStyle name="Total 8 9 4" xfId="8022"/>
    <cellStyle name="Total 8 9 4 2" xfId="8023"/>
    <cellStyle name="Total 8 9 4 2 2" xfId="17857"/>
    <cellStyle name="Total 8 9 4 3" xfId="17856"/>
    <cellStyle name="Total 8 9 5" xfId="8024"/>
    <cellStyle name="Total 8 9 5 2" xfId="17858"/>
    <cellStyle name="Total 8 9 6" xfId="17843"/>
    <cellStyle name="Total 9" xfId="8025"/>
    <cellStyle name="Total 9 10" xfId="8026"/>
    <cellStyle name="Total 9 10 2" xfId="8027"/>
    <cellStyle name="Total 9 10 2 2" xfId="8028"/>
    <cellStyle name="Total 9 10 2 2 2" xfId="8029"/>
    <cellStyle name="Total 9 10 2 2 2 2" xfId="17863"/>
    <cellStyle name="Total 9 10 2 2 3" xfId="17862"/>
    <cellStyle name="Total 9 10 2 3" xfId="8030"/>
    <cellStyle name="Total 9 10 2 3 2" xfId="17864"/>
    <cellStyle name="Total 9 10 2 4" xfId="17861"/>
    <cellStyle name="Total 9 10 3" xfId="8031"/>
    <cellStyle name="Total 9 10 3 2" xfId="8032"/>
    <cellStyle name="Total 9 10 3 2 2" xfId="17866"/>
    <cellStyle name="Total 9 10 3 3" xfId="17865"/>
    <cellStyle name="Total 9 10 4" xfId="8033"/>
    <cellStyle name="Total 9 10 4 2" xfId="17867"/>
    <cellStyle name="Total 9 10 5" xfId="17860"/>
    <cellStyle name="Total 9 11" xfId="8034"/>
    <cellStyle name="Total 9 11 2" xfId="8035"/>
    <cellStyle name="Total 9 11 2 2" xfId="8036"/>
    <cellStyle name="Total 9 11 2 2 2" xfId="17870"/>
    <cellStyle name="Total 9 11 2 3" xfId="17869"/>
    <cellStyle name="Total 9 11 3" xfId="8037"/>
    <cellStyle name="Total 9 11 3 2" xfId="17871"/>
    <cellStyle name="Total 9 11 4" xfId="17868"/>
    <cellStyle name="Total 9 12" xfId="8038"/>
    <cellStyle name="Total 9 12 2" xfId="8039"/>
    <cellStyle name="Total 9 12 2 2" xfId="17873"/>
    <cellStyle name="Total 9 12 3" xfId="17872"/>
    <cellStyle name="Total 9 13" xfId="8040"/>
    <cellStyle name="Total 9 13 2" xfId="8041"/>
    <cellStyle name="Total 9 13 2 2" xfId="17875"/>
    <cellStyle name="Total 9 13 3" xfId="17874"/>
    <cellStyle name="Total 9 14" xfId="8042"/>
    <cellStyle name="Total 9 14 2" xfId="17876"/>
    <cellStyle name="Total 9 15" xfId="17859"/>
    <cellStyle name="Total 9 2" xfId="8043"/>
    <cellStyle name="Total 9 2 2" xfId="8044"/>
    <cellStyle name="Total 9 2 2 2" xfId="8045"/>
    <cellStyle name="Total 9 2 2 2 2" xfId="8046"/>
    <cellStyle name="Total 9 2 2 2 2 2" xfId="8047"/>
    <cellStyle name="Total 9 2 2 2 2 2 2" xfId="17881"/>
    <cellStyle name="Total 9 2 2 2 2 3" xfId="17880"/>
    <cellStyle name="Total 9 2 2 2 3" xfId="8048"/>
    <cellStyle name="Total 9 2 2 2 3 2" xfId="17882"/>
    <cellStyle name="Total 9 2 2 2 4" xfId="17879"/>
    <cellStyle name="Total 9 2 2 3" xfId="8049"/>
    <cellStyle name="Total 9 2 2 3 2" xfId="8050"/>
    <cellStyle name="Total 9 2 2 3 2 2" xfId="17884"/>
    <cellStyle name="Total 9 2 2 3 3" xfId="17883"/>
    <cellStyle name="Total 9 2 2 4" xfId="8051"/>
    <cellStyle name="Total 9 2 2 4 2" xfId="17885"/>
    <cellStyle name="Total 9 2 2 5" xfId="17878"/>
    <cellStyle name="Total 9 2 3" xfId="8052"/>
    <cellStyle name="Total 9 2 3 2" xfId="8053"/>
    <cellStyle name="Total 9 2 3 2 2" xfId="8054"/>
    <cellStyle name="Total 9 2 3 2 2 2" xfId="17888"/>
    <cellStyle name="Total 9 2 3 2 3" xfId="17887"/>
    <cellStyle name="Total 9 2 3 3" xfId="8055"/>
    <cellStyle name="Total 9 2 3 3 2" xfId="17889"/>
    <cellStyle name="Total 9 2 3 4" xfId="17886"/>
    <cellStyle name="Total 9 2 4" xfId="8056"/>
    <cellStyle name="Total 9 2 4 2" xfId="8057"/>
    <cellStyle name="Total 9 2 4 2 2" xfId="17891"/>
    <cellStyle name="Total 9 2 4 3" xfId="17890"/>
    <cellStyle name="Total 9 2 5" xfId="8058"/>
    <cellStyle name="Total 9 2 5 2" xfId="8059"/>
    <cellStyle name="Total 9 2 5 2 2" xfId="17893"/>
    <cellStyle name="Total 9 2 5 3" xfId="17892"/>
    <cellStyle name="Total 9 2 6" xfId="8060"/>
    <cellStyle name="Total 9 2 6 2" xfId="17894"/>
    <cellStyle name="Total 9 2 7" xfId="17877"/>
    <cellStyle name="Total 9 3" xfId="8061"/>
    <cellStyle name="Total 9 3 2" xfId="8062"/>
    <cellStyle name="Total 9 3 2 2" xfId="8063"/>
    <cellStyle name="Total 9 3 2 2 2" xfId="8064"/>
    <cellStyle name="Total 9 3 2 2 2 2" xfId="8065"/>
    <cellStyle name="Total 9 3 2 2 2 2 2" xfId="17899"/>
    <cellStyle name="Total 9 3 2 2 2 3" xfId="17898"/>
    <cellStyle name="Total 9 3 2 2 3" xfId="8066"/>
    <cellStyle name="Total 9 3 2 2 3 2" xfId="17900"/>
    <cellStyle name="Total 9 3 2 2 4" xfId="17897"/>
    <cellStyle name="Total 9 3 2 3" xfId="8067"/>
    <cellStyle name="Total 9 3 2 3 2" xfId="8068"/>
    <cellStyle name="Total 9 3 2 3 2 2" xfId="17902"/>
    <cellStyle name="Total 9 3 2 3 3" xfId="17901"/>
    <cellStyle name="Total 9 3 2 4" xfId="8069"/>
    <cellStyle name="Total 9 3 2 4 2" xfId="17903"/>
    <cellStyle name="Total 9 3 2 5" xfId="17896"/>
    <cellStyle name="Total 9 3 3" xfId="8070"/>
    <cellStyle name="Total 9 3 3 2" xfId="8071"/>
    <cellStyle name="Total 9 3 3 2 2" xfId="8072"/>
    <cellStyle name="Total 9 3 3 2 2 2" xfId="17906"/>
    <cellStyle name="Total 9 3 3 2 3" xfId="17905"/>
    <cellStyle name="Total 9 3 3 3" xfId="8073"/>
    <cellStyle name="Total 9 3 3 3 2" xfId="17907"/>
    <cellStyle name="Total 9 3 3 4" xfId="17904"/>
    <cellStyle name="Total 9 3 4" xfId="8074"/>
    <cellStyle name="Total 9 3 4 2" xfId="8075"/>
    <cellStyle name="Total 9 3 4 2 2" xfId="17909"/>
    <cellStyle name="Total 9 3 4 3" xfId="17908"/>
    <cellStyle name="Total 9 3 5" xfId="8076"/>
    <cellStyle name="Total 9 3 5 2" xfId="17910"/>
    <cellStyle name="Total 9 3 6" xfId="17895"/>
    <cellStyle name="Total 9 4" xfId="8077"/>
    <cellStyle name="Total 9 4 2" xfId="8078"/>
    <cellStyle name="Total 9 4 2 2" xfId="8079"/>
    <cellStyle name="Total 9 4 2 2 2" xfId="8080"/>
    <cellStyle name="Total 9 4 2 2 2 2" xfId="8081"/>
    <cellStyle name="Total 9 4 2 2 2 2 2" xfId="17915"/>
    <cellStyle name="Total 9 4 2 2 2 3" xfId="17914"/>
    <cellStyle name="Total 9 4 2 2 3" xfId="8082"/>
    <cellStyle name="Total 9 4 2 2 3 2" xfId="17916"/>
    <cellStyle name="Total 9 4 2 2 4" xfId="17913"/>
    <cellStyle name="Total 9 4 2 3" xfId="8083"/>
    <cellStyle name="Total 9 4 2 3 2" xfId="8084"/>
    <cellStyle name="Total 9 4 2 3 2 2" xfId="17918"/>
    <cellStyle name="Total 9 4 2 3 3" xfId="17917"/>
    <cellStyle name="Total 9 4 2 4" xfId="8085"/>
    <cellStyle name="Total 9 4 2 4 2" xfId="17919"/>
    <cellStyle name="Total 9 4 2 5" xfId="17912"/>
    <cellStyle name="Total 9 4 3" xfId="8086"/>
    <cellStyle name="Total 9 4 3 2" xfId="8087"/>
    <cellStyle name="Total 9 4 3 2 2" xfId="8088"/>
    <cellStyle name="Total 9 4 3 2 2 2" xfId="17922"/>
    <cellStyle name="Total 9 4 3 2 3" xfId="17921"/>
    <cellStyle name="Total 9 4 3 3" xfId="8089"/>
    <cellStyle name="Total 9 4 3 3 2" xfId="17923"/>
    <cellStyle name="Total 9 4 3 4" xfId="17920"/>
    <cellStyle name="Total 9 4 4" xfId="8090"/>
    <cellStyle name="Total 9 4 4 2" xfId="8091"/>
    <cellStyle name="Total 9 4 4 2 2" xfId="17925"/>
    <cellStyle name="Total 9 4 4 3" xfId="17924"/>
    <cellStyle name="Total 9 4 5" xfId="8092"/>
    <cellStyle name="Total 9 4 5 2" xfId="17926"/>
    <cellStyle name="Total 9 4 6" xfId="17911"/>
    <cellStyle name="Total 9 5" xfId="8093"/>
    <cellStyle name="Total 9 5 2" xfId="8094"/>
    <cellStyle name="Total 9 5 2 2" xfId="8095"/>
    <cellStyle name="Total 9 5 2 2 2" xfId="8096"/>
    <cellStyle name="Total 9 5 2 2 2 2" xfId="8097"/>
    <cellStyle name="Total 9 5 2 2 2 2 2" xfId="17931"/>
    <cellStyle name="Total 9 5 2 2 2 3" xfId="17930"/>
    <cellStyle name="Total 9 5 2 2 3" xfId="8098"/>
    <cellStyle name="Total 9 5 2 2 3 2" xfId="17932"/>
    <cellStyle name="Total 9 5 2 2 4" xfId="17929"/>
    <cellStyle name="Total 9 5 2 3" xfId="8099"/>
    <cellStyle name="Total 9 5 2 3 2" xfId="8100"/>
    <cellStyle name="Total 9 5 2 3 2 2" xfId="17934"/>
    <cellStyle name="Total 9 5 2 3 3" xfId="17933"/>
    <cellStyle name="Total 9 5 2 4" xfId="8101"/>
    <cellStyle name="Total 9 5 2 4 2" xfId="17935"/>
    <cellStyle name="Total 9 5 2 5" xfId="17928"/>
    <cellStyle name="Total 9 5 3" xfId="8102"/>
    <cellStyle name="Total 9 5 3 2" xfId="8103"/>
    <cellStyle name="Total 9 5 3 2 2" xfId="8104"/>
    <cellStyle name="Total 9 5 3 2 2 2" xfId="17938"/>
    <cellStyle name="Total 9 5 3 2 3" xfId="17937"/>
    <cellStyle name="Total 9 5 3 3" xfId="8105"/>
    <cellStyle name="Total 9 5 3 3 2" xfId="17939"/>
    <cellStyle name="Total 9 5 3 4" xfId="17936"/>
    <cellStyle name="Total 9 5 4" xfId="8106"/>
    <cellStyle name="Total 9 5 4 2" xfId="8107"/>
    <cellStyle name="Total 9 5 4 2 2" xfId="17941"/>
    <cellStyle name="Total 9 5 4 3" xfId="17940"/>
    <cellStyle name="Total 9 5 5" xfId="8108"/>
    <cellStyle name="Total 9 5 5 2" xfId="17942"/>
    <cellStyle name="Total 9 5 6" xfId="17927"/>
    <cellStyle name="Total 9 6" xfId="8109"/>
    <cellStyle name="Total 9 6 2" xfId="8110"/>
    <cellStyle name="Total 9 6 2 2" xfId="8111"/>
    <cellStyle name="Total 9 6 2 2 2" xfId="8112"/>
    <cellStyle name="Total 9 6 2 2 2 2" xfId="8113"/>
    <cellStyle name="Total 9 6 2 2 2 2 2" xfId="17947"/>
    <cellStyle name="Total 9 6 2 2 2 3" xfId="17946"/>
    <cellStyle name="Total 9 6 2 2 3" xfId="8114"/>
    <cellStyle name="Total 9 6 2 2 3 2" xfId="17948"/>
    <cellStyle name="Total 9 6 2 2 4" xfId="17945"/>
    <cellStyle name="Total 9 6 2 3" xfId="8115"/>
    <cellStyle name="Total 9 6 2 3 2" xfId="8116"/>
    <cellStyle name="Total 9 6 2 3 2 2" xfId="17950"/>
    <cellStyle name="Total 9 6 2 3 3" xfId="17949"/>
    <cellStyle name="Total 9 6 2 4" xfId="8117"/>
    <cellStyle name="Total 9 6 2 4 2" xfId="17951"/>
    <cellStyle name="Total 9 6 2 5" xfId="17944"/>
    <cellStyle name="Total 9 6 3" xfId="8118"/>
    <cellStyle name="Total 9 6 3 2" xfId="8119"/>
    <cellStyle name="Total 9 6 3 2 2" xfId="8120"/>
    <cellStyle name="Total 9 6 3 2 2 2" xfId="17954"/>
    <cellStyle name="Total 9 6 3 2 3" xfId="17953"/>
    <cellStyle name="Total 9 6 3 3" xfId="8121"/>
    <cellStyle name="Total 9 6 3 3 2" xfId="17955"/>
    <cellStyle name="Total 9 6 3 4" xfId="17952"/>
    <cellStyle name="Total 9 6 4" xfId="8122"/>
    <cellStyle name="Total 9 6 4 2" xfId="8123"/>
    <cellStyle name="Total 9 6 4 2 2" xfId="17957"/>
    <cellStyle name="Total 9 6 4 3" xfId="17956"/>
    <cellStyle name="Total 9 6 5" xfId="8124"/>
    <cellStyle name="Total 9 6 5 2" xfId="17958"/>
    <cellStyle name="Total 9 6 6" xfId="17943"/>
    <cellStyle name="Total 9 7" xfId="8125"/>
    <cellStyle name="Total 9 7 2" xfId="8126"/>
    <cellStyle name="Total 9 7 2 2" xfId="8127"/>
    <cellStyle name="Total 9 7 2 2 2" xfId="8128"/>
    <cellStyle name="Total 9 7 2 2 2 2" xfId="8129"/>
    <cellStyle name="Total 9 7 2 2 2 2 2" xfId="17963"/>
    <cellStyle name="Total 9 7 2 2 2 3" xfId="17962"/>
    <cellStyle name="Total 9 7 2 2 3" xfId="8130"/>
    <cellStyle name="Total 9 7 2 2 3 2" xfId="17964"/>
    <cellStyle name="Total 9 7 2 2 4" xfId="17961"/>
    <cellStyle name="Total 9 7 2 3" xfId="8131"/>
    <cellStyle name="Total 9 7 2 3 2" xfId="8132"/>
    <cellStyle name="Total 9 7 2 3 2 2" xfId="17966"/>
    <cellStyle name="Total 9 7 2 3 3" xfId="17965"/>
    <cellStyle name="Total 9 7 2 4" xfId="8133"/>
    <cellStyle name="Total 9 7 2 4 2" xfId="17967"/>
    <cellStyle name="Total 9 7 2 5" xfId="17960"/>
    <cellStyle name="Total 9 7 3" xfId="8134"/>
    <cellStyle name="Total 9 7 3 2" xfId="8135"/>
    <cellStyle name="Total 9 7 3 2 2" xfId="8136"/>
    <cellStyle name="Total 9 7 3 2 2 2" xfId="17970"/>
    <cellStyle name="Total 9 7 3 2 3" xfId="17969"/>
    <cellStyle name="Total 9 7 3 3" xfId="8137"/>
    <cellStyle name="Total 9 7 3 3 2" xfId="17971"/>
    <cellStyle name="Total 9 7 3 4" xfId="17968"/>
    <cellStyle name="Total 9 7 4" xfId="8138"/>
    <cellStyle name="Total 9 7 4 2" xfId="8139"/>
    <cellStyle name="Total 9 7 4 2 2" xfId="17973"/>
    <cellStyle name="Total 9 7 4 3" xfId="17972"/>
    <cellStyle name="Total 9 7 5" xfId="8140"/>
    <cellStyle name="Total 9 7 5 2" xfId="17974"/>
    <cellStyle name="Total 9 7 6" xfId="17959"/>
    <cellStyle name="Total 9 8" xfId="8141"/>
    <cellStyle name="Total 9 8 2" xfId="8142"/>
    <cellStyle name="Total 9 8 2 2" xfId="8143"/>
    <cellStyle name="Total 9 8 2 2 2" xfId="8144"/>
    <cellStyle name="Total 9 8 2 2 2 2" xfId="8145"/>
    <cellStyle name="Total 9 8 2 2 2 2 2" xfId="17979"/>
    <cellStyle name="Total 9 8 2 2 2 3" xfId="17978"/>
    <cellStyle name="Total 9 8 2 2 3" xfId="8146"/>
    <cellStyle name="Total 9 8 2 2 3 2" xfId="17980"/>
    <cellStyle name="Total 9 8 2 2 4" xfId="17977"/>
    <cellStyle name="Total 9 8 2 3" xfId="8147"/>
    <cellStyle name="Total 9 8 2 3 2" xfId="8148"/>
    <cellStyle name="Total 9 8 2 3 2 2" xfId="17982"/>
    <cellStyle name="Total 9 8 2 3 3" xfId="17981"/>
    <cellStyle name="Total 9 8 2 4" xfId="8149"/>
    <cellStyle name="Total 9 8 2 4 2" xfId="17983"/>
    <cellStyle name="Total 9 8 2 5" xfId="17976"/>
    <cellStyle name="Total 9 8 3" xfId="8150"/>
    <cellStyle name="Total 9 8 3 2" xfId="8151"/>
    <cellStyle name="Total 9 8 3 2 2" xfId="8152"/>
    <cellStyle name="Total 9 8 3 2 2 2" xfId="17986"/>
    <cellStyle name="Total 9 8 3 2 3" xfId="17985"/>
    <cellStyle name="Total 9 8 3 3" xfId="8153"/>
    <cellStyle name="Total 9 8 3 3 2" xfId="17987"/>
    <cellStyle name="Total 9 8 3 4" xfId="17984"/>
    <cellStyle name="Total 9 8 4" xfId="8154"/>
    <cellStyle name="Total 9 8 4 2" xfId="8155"/>
    <cellStyle name="Total 9 8 4 2 2" xfId="17989"/>
    <cellStyle name="Total 9 8 4 3" xfId="17988"/>
    <cellStyle name="Total 9 8 5" xfId="8156"/>
    <cellStyle name="Total 9 8 5 2" xfId="17990"/>
    <cellStyle name="Total 9 8 6" xfId="17975"/>
    <cellStyle name="Total 9 9" xfId="8157"/>
    <cellStyle name="Total 9 9 2" xfId="8158"/>
    <cellStyle name="Total 9 9 2 2" xfId="8159"/>
    <cellStyle name="Total 9 9 2 2 2" xfId="8160"/>
    <cellStyle name="Total 9 9 2 2 2 2" xfId="8161"/>
    <cellStyle name="Total 9 9 2 2 2 2 2" xfId="17995"/>
    <cellStyle name="Total 9 9 2 2 2 3" xfId="17994"/>
    <cellStyle name="Total 9 9 2 2 3" xfId="8162"/>
    <cellStyle name="Total 9 9 2 2 3 2" xfId="17996"/>
    <cellStyle name="Total 9 9 2 2 4" xfId="17993"/>
    <cellStyle name="Total 9 9 2 3" xfId="8163"/>
    <cellStyle name="Total 9 9 2 3 2" xfId="8164"/>
    <cellStyle name="Total 9 9 2 3 2 2" xfId="17998"/>
    <cellStyle name="Total 9 9 2 3 3" xfId="17997"/>
    <cellStyle name="Total 9 9 2 4" xfId="8165"/>
    <cellStyle name="Total 9 9 2 4 2" xfId="17999"/>
    <cellStyle name="Total 9 9 2 5" xfId="17992"/>
    <cellStyle name="Total 9 9 3" xfId="8166"/>
    <cellStyle name="Total 9 9 3 2" xfId="8167"/>
    <cellStyle name="Total 9 9 3 2 2" xfId="8168"/>
    <cellStyle name="Total 9 9 3 2 2 2" xfId="18002"/>
    <cellStyle name="Total 9 9 3 2 3" xfId="18001"/>
    <cellStyle name="Total 9 9 3 3" xfId="8169"/>
    <cellStyle name="Total 9 9 3 3 2" xfId="18003"/>
    <cellStyle name="Total 9 9 3 4" xfId="18000"/>
    <cellStyle name="Total 9 9 4" xfId="8170"/>
    <cellStyle name="Total 9 9 4 2" xfId="8171"/>
    <cellStyle name="Total 9 9 4 2 2" xfId="18005"/>
    <cellStyle name="Total 9 9 4 3" xfId="18004"/>
    <cellStyle name="Total 9 9 5" xfId="8172"/>
    <cellStyle name="Total 9 9 5 2" xfId="18006"/>
    <cellStyle name="Total 9 9 6" xfId="17991"/>
    <cellStyle name="Warning Text 2" xfId="73"/>
    <cellStyle name="Warning Text 2 2" xfId="8174"/>
    <cellStyle name="Warning Text 2 3" xfId="8173"/>
    <cellStyle name="Warning Text 2 3 2" xfId="180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123</xdr:row>
      <xdr:rowOff>0</xdr:rowOff>
    </xdr:from>
    <xdr:to>
      <xdr:col>5</xdr:col>
      <xdr:colOff>3218355</xdr:colOff>
      <xdr:row>131</xdr:row>
      <xdr:rowOff>95250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0719" y="21586031"/>
          <a:ext cx="6814042"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126</xdr:row>
      <xdr:rowOff>0</xdr:rowOff>
    </xdr:from>
    <xdr:to>
      <xdr:col>5</xdr:col>
      <xdr:colOff>2777823</xdr:colOff>
      <xdr:row>134</xdr:row>
      <xdr:rowOff>95250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9781" y="16502063"/>
          <a:ext cx="6814042"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pageSetUpPr fitToPage="1"/>
  </sheetPr>
  <dimension ref="A1:BA1130"/>
  <sheetViews>
    <sheetView tabSelected="1" zoomScale="80" zoomScaleNormal="80" workbookViewId="0">
      <pane xSplit="4" ySplit="8" topLeftCell="E77" activePane="bottomRight" state="frozen"/>
      <selection activeCell="F167" sqref="F167"/>
      <selection pane="topRight" activeCell="F167" sqref="F167"/>
      <selection pane="bottomLeft" activeCell="F167" sqref="F167"/>
      <selection pane="bottomRight" activeCell="F167" sqref="F167"/>
    </sheetView>
  </sheetViews>
  <sheetFormatPr defaultColWidth="9.140625" defaultRowHeight="12.75"/>
  <cols>
    <col min="1" max="1" width="10" style="124" customWidth="1"/>
    <col min="2" max="2" width="8.42578125" style="15" customWidth="1"/>
    <col min="3" max="3" width="10.7109375" style="25" customWidth="1"/>
    <col min="4" max="4" width="10.7109375" style="45" customWidth="1"/>
    <col min="5" max="5" width="43.28515625" style="45" customWidth="1"/>
    <col min="6" max="6" width="66.42578125" style="17" customWidth="1"/>
    <col min="7" max="7" width="31.5703125" style="17" customWidth="1"/>
    <col min="8" max="8" width="6.7109375" style="34" customWidth="1"/>
    <col min="9" max="9" width="7.42578125" style="34" customWidth="1"/>
    <col min="10" max="11" width="7.28515625" style="34" customWidth="1"/>
    <col min="12" max="14" width="6.7109375" style="34" customWidth="1"/>
    <col min="15" max="15" width="7.5703125" style="34" customWidth="1"/>
    <col min="16" max="16" width="2.28515625" style="34" customWidth="1"/>
    <col min="17" max="17" width="7.42578125" style="159" customWidth="1"/>
    <col min="18" max="18" width="7.42578125" style="161" customWidth="1"/>
    <col min="19" max="19" width="7.7109375" style="161" customWidth="1"/>
    <col min="20" max="20" width="7.42578125" style="161" customWidth="1"/>
    <col min="21" max="22" width="6.42578125" style="161" customWidth="1"/>
    <col min="23" max="23" width="7.5703125" style="161" customWidth="1"/>
    <col min="24" max="24" width="7.28515625" style="160" customWidth="1"/>
    <col min="25" max="25" width="2.28515625" style="34" customWidth="1"/>
    <col min="26" max="27" width="7.7109375" style="34" customWidth="1"/>
    <col min="28" max="28" width="8" style="34" customWidth="1"/>
    <col min="29" max="29" width="7.85546875" style="34" customWidth="1"/>
    <col min="30" max="30" width="6.28515625" style="34" customWidth="1"/>
    <col min="31" max="31" width="6.5703125" style="34" customWidth="1"/>
    <col min="32" max="32" width="7.28515625" style="34" customWidth="1"/>
    <col min="33" max="33" width="7.140625" style="34" customWidth="1"/>
    <col min="34" max="34" width="2.28515625" style="34" customWidth="1"/>
    <col min="35" max="35" width="7.7109375" style="159" customWidth="1"/>
    <col min="36" max="38" width="7.7109375" style="34" customWidth="1"/>
    <col min="39" max="39" width="7.42578125" style="34" customWidth="1"/>
    <col min="40" max="40" width="6.5703125" style="34" customWidth="1"/>
    <col min="41" max="42" width="7.28515625" style="34" customWidth="1"/>
    <col min="43" max="43" width="2.28515625" style="34" customWidth="1"/>
    <col min="44" max="47" width="7.5703125" style="34" customWidth="1"/>
    <col min="48" max="49" width="6.5703125" style="34" customWidth="1"/>
    <col min="50" max="50" width="8.85546875" style="34" customWidth="1"/>
    <col min="51" max="51" width="7.42578125" style="34" customWidth="1"/>
    <col min="52" max="52" width="9.140625" style="34"/>
    <col min="53" max="16384" width="9.140625" style="7"/>
  </cols>
  <sheetData>
    <row r="1" spans="1:52">
      <c r="A1" s="130"/>
      <c r="B1" s="18"/>
      <c r="C1" s="18"/>
      <c r="D1" s="18"/>
      <c r="E1" s="18"/>
      <c r="F1" s="41" t="s">
        <v>45</v>
      </c>
      <c r="G1" s="41"/>
      <c r="H1" s="155"/>
      <c r="I1" s="155"/>
      <c r="J1" s="155"/>
      <c r="K1" s="155"/>
      <c r="L1" s="155"/>
      <c r="M1" s="155"/>
      <c r="N1" s="155"/>
      <c r="O1" s="155"/>
      <c r="Q1" s="162"/>
      <c r="R1" s="163"/>
      <c r="S1" s="163"/>
      <c r="T1" s="163"/>
      <c r="U1" s="163"/>
      <c r="V1" s="163"/>
      <c r="W1" s="163"/>
      <c r="X1" s="164"/>
    </row>
    <row r="2" spans="1:52">
      <c r="A2" s="130"/>
      <c r="B2" s="18"/>
      <c r="C2" s="18"/>
      <c r="D2" s="18"/>
      <c r="E2" s="18"/>
      <c r="F2" s="41" t="s">
        <v>9</v>
      </c>
      <c r="G2" s="41"/>
      <c r="H2" s="155"/>
      <c r="I2" s="155"/>
      <c r="J2" s="155"/>
      <c r="K2" s="155"/>
      <c r="L2" s="155"/>
      <c r="M2" s="155"/>
      <c r="N2" s="155"/>
      <c r="O2" s="155"/>
      <c r="Q2" s="162"/>
      <c r="R2" s="163"/>
      <c r="S2" s="163"/>
      <c r="T2" s="163"/>
      <c r="U2" s="163"/>
      <c r="V2" s="163"/>
      <c r="W2" s="163"/>
      <c r="X2" s="164"/>
    </row>
    <row r="3" spans="1:52">
      <c r="A3" s="130"/>
      <c r="B3" s="37"/>
      <c r="C3" s="37"/>
      <c r="D3" s="37"/>
      <c r="E3" s="37"/>
      <c r="F3" s="41" t="s">
        <v>198</v>
      </c>
      <c r="G3" s="41"/>
      <c r="H3" s="156"/>
      <c r="I3" s="156"/>
      <c r="J3" s="156"/>
      <c r="K3" s="156"/>
      <c r="L3" s="156"/>
      <c r="M3" s="156"/>
      <c r="N3" s="156"/>
      <c r="O3" s="156"/>
    </row>
    <row r="4" spans="1:52">
      <c r="A4" s="54">
        <v>42927</v>
      </c>
      <c r="B4" s="101"/>
      <c r="C4" s="101"/>
      <c r="D4" s="101"/>
      <c r="E4" s="95"/>
      <c r="F4" s="79"/>
      <c r="G4" s="101"/>
      <c r="P4" s="165"/>
      <c r="Y4" s="165"/>
      <c r="Z4" s="165"/>
      <c r="AA4" s="165"/>
      <c r="AB4" s="165"/>
      <c r="AC4" s="165"/>
      <c r="AD4" s="165"/>
      <c r="AE4" s="165"/>
      <c r="AF4" s="165"/>
      <c r="AG4" s="165"/>
      <c r="AH4" s="165"/>
      <c r="AI4" s="166"/>
      <c r="AJ4" s="165"/>
      <c r="AK4" s="165"/>
      <c r="AL4" s="165"/>
      <c r="AM4" s="165"/>
      <c r="AN4" s="165"/>
      <c r="AO4" s="165"/>
      <c r="AP4" s="165"/>
      <c r="AQ4" s="165"/>
    </row>
    <row r="5" spans="1:52" s="6" customFormat="1">
      <c r="A5" s="126"/>
      <c r="B5" s="77"/>
      <c r="C5" s="78"/>
      <c r="D5" s="78"/>
      <c r="E5" s="97"/>
      <c r="F5" s="76"/>
      <c r="G5" s="78"/>
      <c r="H5" s="222" t="s">
        <v>18</v>
      </c>
      <c r="I5" s="220"/>
      <c r="J5" s="220"/>
      <c r="K5" s="220"/>
      <c r="L5" s="220"/>
      <c r="M5" s="220"/>
      <c r="N5" s="220"/>
      <c r="O5" s="221"/>
      <c r="P5" s="157"/>
      <c r="Q5" s="219" t="s">
        <v>19</v>
      </c>
      <c r="R5" s="220"/>
      <c r="S5" s="220"/>
      <c r="T5" s="220"/>
      <c r="U5" s="220"/>
      <c r="V5" s="220"/>
      <c r="W5" s="220"/>
      <c r="X5" s="221"/>
      <c r="Y5" s="158"/>
      <c r="Z5" s="219" t="s">
        <v>20</v>
      </c>
      <c r="AA5" s="220"/>
      <c r="AB5" s="220"/>
      <c r="AC5" s="220"/>
      <c r="AD5" s="220"/>
      <c r="AE5" s="220"/>
      <c r="AF5" s="220"/>
      <c r="AG5" s="221"/>
      <c r="AH5" s="158"/>
      <c r="AI5" s="219" t="s">
        <v>23</v>
      </c>
      <c r="AJ5" s="220"/>
      <c r="AK5" s="220"/>
      <c r="AL5" s="220"/>
      <c r="AM5" s="220"/>
      <c r="AN5" s="220"/>
      <c r="AO5" s="220"/>
      <c r="AP5" s="221"/>
      <c r="AQ5" s="118"/>
      <c r="AR5" s="219" t="s">
        <v>46</v>
      </c>
      <c r="AS5" s="220"/>
      <c r="AT5" s="220"/>
      <c r="AU5" s="220"/>
      <c r="AV5" s="220"/>
      <c r="AW5" s="220"/>
      <c r="AX5" s="220"/>
      <c r="AY5" s="221"/>
      <c r="AZ5" s="118"/>
    </row>
    <row r="6" spans="1:52">
      <c r="A6" s="49" t="s">
        <v>12</v>
      </c>
      <c r="B6" s="96" t="s">
        <v>10</v>
      </c>
      <c r="C6" s="75"/>
      <c r="D6" s="75"/>
      <c r="E6" s="98"/>
      <c r="F6" s="75"/>
      <c r="G6" s="75"/>
      <c r="H6" s="217" t="s">
        <v>3</v>
      </c>
      <c r="I6" s="218"/>
      <c r="J6" s="217" t="s">
        <v>4</v>
      </c>
      <c r="K6" s="218"/>
      <c r="L6" s="217" t="s">
        <v>15</v>
      </c>
      <c r="M6" s="218"/>
      <c r="N6" s="217" t="s">
        <v>5</v>
      </c>
      <c r="O6" s="218"/>
      <c r="P6" s="111"/>
      <c r="Q6" s="217" t="s">
        <v>3</v>
      </c>
      <c r="R6" s="218"/>
      <c r="S6" s="217" t="s">
        <v>4</v>
      </c>
      <c r="T6" s="218"/>
      <c r="U6" s="217" t="s">
        <v>15</v>
      </c>
      <c r="V6" s="218"/>
      <c r="W6" s="217" t="s">
        <v>5</v>
      </c>
      <c r="X6" s="218"/>
      <c r="Y6" s="111"/>
      <c r="Z6" s="217" t="s">
        <v>3</v>
      </c>
      <c r="AA6" s="218"/>
      <c r="AB6" s="217" t="s">
        <v>4</v>
      </c>
      <c r="AC6" s="218"/>
      <c r="AD6" s="217" t="s">
        <v>15</v>
      </c>
      <c r="AE6" s="218"/>
      <c r="AF6" s="217" t="s">
        <v>5</v>
      </c>
      <c r="AG6" s="218"/>
      <c r="AH6" s="111"/>
      <c r="AI6" s="217" t="s">
        <v>3</v>
      </c>
      <c r="AJ6" s="218"/>
      <c r="AK6" s="217" t="s">
        <v>4</v>
      </c>
      <c r="AL6" s="218"/>
      <c r="AM6" s="217" t="s">
        <v>15</v>
      </c>
      <c r="AN6" s="218"/>
      <c r="AO6" s="217" t="s">
        <v>5</v>
      </c>
      <c r="AP6" s="218"/>
      <c r="AQ6" s="111"/>
      <c r="AR6" s="217" t="s">
        <v>3</v>
      </c>
      <c r="AS6" s="218"/>
      <c r="AT6" s="217" t="s">
        <v>4</v>
      </c>
      <c r="AU6" s="218"/>
      <c r="AV6" s="217" t="s">
        <v>15</v>
      </c>
      <c r="AW6" s="218"/>
      <c r="AX6" s="217" t="s">
        <v>16</v>
      </c>
      <c r="AY6" s="218"/>
    </row>
    <row r="7" spans="1:52" s="8" customFormat="1">
      <c r="A7" s="127" t="s">
        <v>13</v>
      </c>
      <c r="B7" s="86" t="s">
        <v>11</v>
      </c>
      <c r="C7" s="87" t="s">
        <v>0</v>
      </c>
      <c r="D7" s="73" t="s">
        <v>6</v>
      </c>
      <c r="E7" s="73" t="s">
        <v>14</v>
      </c>
      <c r="F7" s="87" t="s">
        <v>1</v>
      </c>
      <c r="G7" s="87" t="s">
        <v>7</v>
      </c>
      <c r="H7" s="112" t="s">
        <v>2</v>
      </c>
      <c r="I7" s="112" t="s">
        <v>8</v>
      </c>
      <c r="J7" s="112" t="s">
        <v>2</v>
      </c>
      <c r="K7" s="112" t="s">
        <v>8</v>
      </c>
      <c r="L7" s="112" t="s">
        <v>2</v>
      </c>
      <c r="M7" s="112" t="s">
        <v>8</v>
      </c>
      <c r="N7" s="112" t="s">
        <v>2</v>
      </c>
      <c r="O7" s="112" t="s">
        <v>8</v>
      </c>
      <c r="P7" s="111"/>
      <c r="Q7" s="112" t="s">
        <v>2</v>
      </c>
      <c r="R7" s="112" t="s">
        <v>8</v>
      </c>
      <c r="S7" s="112" t="s">
        <v>2</v>
      </c>
      <c r="T7" s="112" t="s">
        <v>8</v>
      </c>
      <c r="U7" s="112" t="s">
        <v>2</v>
      </c>
      <c r="V7" s="112" t="s">
        <v>8</v>
      </c>
      <c r="W7" s="112" t="s">
        <v>2</v>
      </c>
      <c r="X7" s="112" t="s">
        <v>8</v>
      </c>
      <c r="Y7" s="111"/>
      <c r="Z7" s="112" t="s">
        <v>2</v>
      </c>
      <c r="AA7" s="112" t="s">
        <v>8</v>
      </c>
      <c r="AB7" s="112" t="s">
        <v>2</v>
      </c>
      <c r="AC7" s="112" t="s">
        <v>8</v>
      </c>
      <c r="AD7" s="112" t="s">
        <v>2</v>
      </c>
      <c r="AE7" s="112" t="s">
        <v>8</v>
      </c>
      <c r="AF7" s="112" t="s">
        <v>2</v>
      </c>
      <c r="AG7" s="112" t="s">
        <v>8</v>
      </c>
      <c r="AH7" s="111"/>
      <c r="AI7" s="112" t="s">
        <v>2</v>
      </c>
      <c r="AJ7" s="112" t="s">
        <v>8</v>
      </c>
      <c r="AK7" s="112" t="s">
        <v>2</v>
      </c>
      <c r="AL7" s="112" t="s">
        <v>8</v>
      </c>
      <c r="AM7" s="112" t="s">
        <v>2</v>
      </c>
      <c r="AN7" s="112" t="s">
        <v>8</v>
      </c>
      <c r="AO7" s="112" t="s">
        <v>2</v>
      </c>
      <c r="AP7" s="112" t="s">
        <v>8</v>
      </c>
      <c r="AQ7" s="111"/>
      <c r="AR7" s="112" t="s">
        <v>2</v>
      </c>
      <c r="AS7" s="112" t="s">
        <v>17</v>
      </c>
      <c r="AT7" s="112" t="s">
        <v>2</v>
      </c>
      <c r="AU7" s="112" t="s">
        <v>17</v>
      </c>
      <c r="AV7" s="112" t="s">
        <v>2</v>
      </c>
      <c r="AW7" s="112" t="s">
        <v>17</v>
      </c>
      <c r="AX7" s="112" t="s">
        <v>2</v>
      </c>
      <c r="AY7" s="112" t="s">
        <v>17</v>
      </c>
      <c r="AZ7" s="34"/>
    </row>
    <row r="8" spans="1:52">
      <c r="A8" s="125"/>
      <c r="B8" s="90"/>
      <c r="C8" s="91"/>
      <c r="D8" s="88"/>
      <c r="E8" s="89"/>
      <c r="F8" s="92"/>
      <c r="G8" s="72"/>
      <c r="H8" s="150"/>
      <c r="I8" s="151"/>
      <c r="J8" s="150"/>
      <c r="K8" s="151"/>
      <c r="L8" s="150"/>
      <c r="M8" s="151"/>
      <c r="N8" s="150"/>
      <c r="O8" s="151"/>
      <c r="P8" s="167"/>
      <c r="Q8" s="150"/>
      <c r="R8" s="152"/>
      <c r="S8" s="150"/>
      <c r="T8" s="151"/>
      <c r="U8" s="150"/>
      <c r="V8" s="151"/>
      <c r="W8" s="150"/>
      <c r="X8" s="151"/>
      <c r="Y8" s="168"/>
      <c r="Z8" s="150"/>
      <c r="AA8" s="151"/>
      <c r="AB8" s="150"/>
      <c r="AC8" s="151"/>
      <c r="AD8" s="150"/>
      <c r="AE8" s="151"/>
      <c r="AF8" s="150"/>
      <c r="AG8" s="151"/>
      <c r="AH8" s="167"/>
      <c r="AI8" s="150"/>
      <c r="AJ8" s="151"/>
      <c r="AK8" s="150"/>
      <c r="AL8" s="151"/>
      <c r="AM8" s="150"/>
      <c r="AN8" s="151"/>
      <c r="AO8" s="150"/>
      <c r="AP8" s="151"/>
      <c r="AQ8" s="169"/>
      <c r="AR8" s="150"/>
      <c r="AS8" s="151"/>
      <c r="AT8" s="150"/>
      <c r="AU8" s="152"/>
      <c r="AV8" s="150"/>
      <c r="AW8" s="151"/>
      <c r="AX8" s="150"/>
      <c r="AY8" s="151"/>
    </row>
    <row r="9" spans="1:52">
      <c r="A9" s="131" t="s">
        <v>60</v>
      </c>
      <c r="B9" s="131">
        <v>623</v>
      </c>
      <c r="C9" s="132">
        <v>42892</v>
      </c>
      <c r="D9" s="133">
        <v>10</v>
      </c>
      <c r="E9" s="134" t="s">
        <v>145</v>
      </c>
      <c r="F9" s="135" t="s">
        <v>115</v>
      </c>
      <c r="G9" s="143" t="s">
        <v>25</v>
      </c>
      <c r="H9" s="136">
        <v>0</v>
      </c>
      <c r="I9" s="137">
        <v>0</v>
      </c>
      <c r="J9" s="136" t="s">
        <v>34</v>
      </c>
      <c r="K9" s="137" t="s">
        <v>34</v>
      </c>
      <c r="L9" s="136">
        <v>0</v>
      </c>
      <c r="M9" s="137">
        <v>0</v>
      </c>
      <c r="N9" s="136" t="s">
        <v>34</v>
      </c>
      <c r="O9" s="137" t="s">
        <v>34</v>
      </c>
      <c r="P9" s="141"/>
      <c r="Q9" s="136">
        <v>0</v>
      </c>
      <c r="R9" s="141">
        <v>0</v>
      </c>
      <c r="S9" s="136" t="s">
        <v>34</v>
      </c>
      <c r="T9" s="137" t="s">
        <v>34</v>
      </c>
      <c r="U9" s="136">
        <v>0</v>
      </c>
      <c r="V9" s="137">
        <v>0</v>
      </c>
      <c r="W9" s="136" t="s">
        <v>34</v>
      </c>
      <c r="X9" s="137" t="s">
        <v>34</v>
      </c>
      <c r="Y9" s="121"/>
      <c r="Z9" s="136">
        <v>0</v>
      </c>
      <c r="AA9" s="137">
        <v>0</v>
      </c>
      <c r="AB9" s="136" t="s">
        <v>34</v>
      </c>
      <c r="AC9" s="137" t="s">
        <v>34</v>
      </c>
      <c r="AD9" s="136">
        <v>0</v>
      </c>
      <c r="AE9" s="137">
        <v>0</v>
      </c>
      <c r="AF9" s="136" t="s">
        <v>34</v>
      </c>
      <c r="AG9" s="137" t="s">
        <v>34</v>
      </c>
      <c r="AH9" s="121"/>
      <c r="AI9" s="136">
        <v>0</v>
      </c>
      <c r="AJ9" s="137">
        <v>0</v>
      </c>
      <c r="AK9" s="136" t="s">
        <v>34</v>
      </c>
      <c r="AL9" s="137" t="s">
        <v>34</v>
      </c>
      <c r="AM9" s="136">
        <v>0</v>
      </c>
      <c r="AN9" s="137">
        <v>0</v>
      </c>
      <c r="AO9" s="136" t="s">
        <v>34</v>
      </c>
      <c r="AP9" s="137" t="s">
        <v>34</v>
      </c>
      <c r="AQ9" s="138"/>
      <c r="AR9" s="136">
        <v>0</v>
      </c>
      <c r="AS9" s="137">
        <v>0</v>
      </c>
      <c r="AT9" s="136" t="s">
        <v>34</v>
      </c>
      <c r="AU9" s="141" t="s">
        <v>34</v>
      </c>
      <c r="AV9" s="136">
        <v>0</v>
      </c>
      <c r="AW9" s="137">
        <v>0</v>
      </c>
      <c r="AX9" s="136" t="s">
        <v>34</v>
      </c>
      <c r="AY9" s="137" t="s">
        <v>34</v>
      </c>
    </row>
    <row r="10" spans="1:52" s="122" customFormat="1">
      <c r="A10" s="131"/>
      <c r="B10" s="131"/>
      <c r="C10" s="132"/>
      <c r="D10" s="133"/>
      <c r="E10" s="134"/>
      <c r="F10" s="135"/>
      <c r="G10" s="146"/>
      <c r="H10" s="136"/>
      <c r="I10" s="137"/>
      <c r="J10" s="136"/>
      <c r="K10" s="137"/>
      <c r="L10" s="136"/>
      <c r="M10" s="137"/>
      <c r="N10" s="136"/>
      <c r="O10" s="137"/>
      <c r="P10" s="141"/>
      <c r="Q10" s="136"/>
      <c r="R10" s="141"/>
      <c r="S10" s="136"/>
      <c r="T10" s="137"/>
      <c r="U10" s="136"/>
      <c r="V10" s="137"/>
      <c r="W10" s="136"/>
      <c r="X10" s="137"/>
      <c r="Y10" s="121"/>
      <c r="Z10" s="136"/>
      <c r="AA10" s="137"/>
      <c r="AB10" s="136"/>
      <c r="AC10" s="137"/>
      <c r="AD10" s="136"/>
      <c r="AE10" s="137"/>
      <c r="AF10" s="136"/>
      <c r="AG10" s="137"/>
      <c r="AH10" s="121"/>
      <c r="AI10" s="136"/>
      <c r="AJ10" s="137"/>
      <c r="AK10" s="136"/>
      <c r="AL10" s="137"/>
      <c r="AM10" s="136"/>
      <c r="AN10" s="137"/>
      <c r="AO10" s="136"/>
      <c r="AP10" s="137"/>
      <c r="AQ10" s="138"/>
      <c r="AR10" s="136"/>
      <c r="AS10" s="137"/>
      <c r="AT10" s="136"/>
      <c r="AU10" s="141"/>
      <c r="AV10" s="136"/>
      <c r="AW10" s="137"/>
      <c r="AX10" s="136"/>
      <c r="AY10" s="137"/>
      <c r="AZ10" s="34"/>
    </row>
    <row r="11" spans="1:52" s="123" customFormat="1">
      <c r="A11" s="131" t="s">
        <v>44</v>
      </c>
      <c r="B11" s="131">
        <v>437</v>
      </c>
      <c r="C11" s="132">
        <v>42825</v>
      </c>
      <c r="D11" s="133">
        <v>21</v>
      </c>
      <c r="E11" s="134" t="s">
        <v>146</v>
      </c>
      <c r="F11" s="135" t="s">
        <v>132</v>
      </c>
      <c r="G11" s="146" t="s">
        <v>24</v>
      </c>
      <c r="H11" s="136">
        <v>0</v>
      </c>
      <c r="I11" s="137">
        <v>0</v>
      </c>
      <c r="J11" s="136">
        <v>0</v>
      </c>
      <c r="K11" s="137">
        <v>0</v>
      </c>
      <c r="L11" s="136">
        <v>0</v>
      </c>
      <c r="M11" s="137" t="s">
        <v>36</v>
      </c>
      <c r="N11" s="136">
        <v>0</v>
      </c>
      <c r="O11" s="137" t="s">
        <v>36</v>
      </c>
      <c r="P11" s="141"/>
      <c r="Q11" s="136">
        <v>0</v>
      </c>
      <c r="R11" s="141">
        <v>0</v>
      </c>
      <c r="S11" s="136">
        <v>0</v>
      </c>
      <c r="T11" s="137">
        <v>0</v>
      </c>
      <c r="U11" s="136">
        <v>0</v>
      </c>
      <c r="V11" s="137" t="s">
        <v>36</v>
      </c>
      <c r="W11" s="136">
        <v>0</v>
      </c>
      <c r="X11" s="137" t="s">
        <v>36</v>
      </c>
      <c r="Y11" s="121"/>
      <c r="Z11" s="136">
        <v>0</v>
      </c>
      <c r="AA11" s="137">
        <v>0</v>
      </c>
      <c r="AB11" s="136">
        <v>0</v>
      </c>
      <c r="AC11" s="137">
        <v>0</v>
      </c>
      <c r="AD11" s="136" t="s">
        <v>36</v>
      </c>
      <c r="AE11" s="137" t="s">
        <v>36</v>
      </c>
      <c r="AF11" s="136" t="s">
        <v>36</v>
      </c>
      <c r="AG11" s="137" t="s">
        <v>36</v>
      </c>
      <c r="AH11" s="121"/>
      <c r="AI11" s="136">
        <v>0</v>
      </c>
      <c r="AJ11" s="137">
        <v>0</v>
      </c>
      <c r="AK11" s="136">
        <v>0</v>
      </c>
      <c r="AL11" s="137">
        <v>0</v>
      </c>
      <c r="AM11" s="136" t="s">
        <v>36</v>
      </c>
      <c r="AN11" s="137" t="s">
        <v>36</v>
      </c>
      <c r="AO11" s="136" t="s">
        <v>36</v>
      </c>
      <c r="AP11" s="137" t="s">
        <v>36</v>
      </c>
      <c r="AQ11" s="138"/>
      <c r="AR11" s="136">
        <v>0</v>
      </c>
      <c r="AS11" s="137">
        <v>0</v>
      </c>
      <c r="AT11" s="136">
        <v>0</v>
      </c>
      <c r="AU11" s="141">
        <v>0</v>
      </c>
      <c r="AV11" s="136" t="s">
        <v>36</v>
      </c>
      <c r="AW11" s="137" t="s">
        <v>36</v>
      </c>
      <c r="AX11" s="136" t="s">
        <v>36</v>
      </c>
      <c r="AY11" s="137" t="s">
        <v>36</v>
      </c>
      <c r="AZ11" s="118"/>
    </row>
    <row r="12" spans="1:52" s="123" customFormat="1">
      <c r="A12" s="131"/>
      <c r="B12" s="131"/>
      <c r="C12" s="132"/>
      <c r="D12" s="133"/>
      <c r="E12" s="134"/>
      <c r="F12" s="135"/>
      <c r="G12" s="146"/>
      <c r="H12" s="136"/>
      <c r="I12" s="137"/>
      <c r="J12" s="136"/>
      <c r="K12" s="137"/>
      <c r="L12" s="136"/>
      <c r="M12" s="137"/>
      <c r="N12" s="136"/>
      <c r="O12" s="137"/>
      <c r="P12" s="141"/>
      <c r="Q12" s="136"/>
      <c r="R12" s="141"/>
      <c r="S12" s="136"/>
      <c r="T12" s="137"/>
      <c r="U12" s="136"/>
      <c r="V12" s="137"/>
      <c r="W12" s="136"/>
      <c r="X12" s="137"/>
      <c r="Y12" s="121"/>
      <c r="Z12" s="136"/>
      <c r="AA12" s="137"/>
      <c r="AB12" s="136"/>
      <c r="AC12" s="137"/>
      <c r="AD12" s="136"/>
      <c r="AE12" s="137"/>
      <c r="AF12" s="136"/>
      <c r="AG12" s="137"/>
      <c r="AH12" s="121"/>
      <c r="AI12" s="136"/>
      <c r="AJ12" s="137"/>
      <c r="AK12" s="136"/>
      <c r="AL12" s="137"/>
      <c r="AM12" s="136"/>
      <c r="AN12" s="137"/>
      <c r="AO12" s="136"/>
      <c r="AP12" s="137"/>
      <c r="AQ12" s="138"/>
      <c r="AR12" s="136"/>
      <c r="AS12" s="137"/>
      <c r="AT12" s="136"/>
      <c r="AU12" s="141"/>
      <c r="AV12" s="136"/>
      <c r="AW12" s="137"/>
      <c r="AX12" s="136"/>
      <c r="AY12" s="137"/>
      <c r="AZ12" s="118"/>
    </row>
    <row r="13" spans="1:52" s="4" customFormat="1">
      <c r="A13" s="131" t="s">
        <v>48</v>
      </c>
      <c r="B13" s="131">
        <v>597</v>
      </c>
      <c r="C13" s="132">
        <v>42892</v>
      </c>
      <c r="D13" s="133">
        <v>90</v>
      </c>
      <c r="E13" s="134" t="s">
        <v>67</v>
      </c>
      <c r="F13" s="135" t="s">
        <v>67</v>
      </c>
      <c r="G13" s="146" t="s">
        <v>24</v>
      </c>
      <c r="H13" s="136">
        <v>0</v>
      </c>
      <c r="I13" s="137">
        <v>0</v>
      </c>
      <c r="J13" s="136">
        <v>0</v>
      </c>
      <c r="K13" s="137">
        <v>0</v>
      </c>
      <c r="L13" s="136">
        <v>0</v>
      </c>
      <c r="M13" s="137">
        <v>-21.4</v>
      </c>
      <c r="N13" s="136">
        <v>0</v>
      </c>
      <c r="O13" s="137">
        <v>-21.4</v>
      </c>
      <c r="P13" s="141"/>
      <c r="Q13" s="136">
        <v>0</v>
      </c>
      <c r="R13" s="141">
        <v>0</v>
      </c>
      <c r="S13" s="136">
        <v>0</v>
      </c>
      <c r="T13" s="137">
        <v>0</v>
      </c>
      <c r="U13" s="136">
        <v>-5.3</v>
      </c>
      <c r="V13" s="137">
        <v>-21.4</v>
      </c>
      <c r="W13" s="136">
        <v>-5.3</v>
      </c>
      <c r="X13" s="137">
        <v>-21.4</v>
      </c>
      <c r="Y13" s="121"/>
      <c r="Z13" s="136">
        <v>0</v>
      </c>
      <c r="AA13" s="137">
        <v>0</v>
      </c>
      <c r="AB13" s="136">
        <v>0</v>
      </c>
      <c r="AC13" s="137">
        <v>0</v>
      </c>
      <c r="AD13" s="136">
        <v>-14.1</v>
      </c>
      <c r="AE13" s="137">
        <v>-21.4</v>
      </c>
      <c r="AF13" s="136">
        <v>-14.1</v>
      </c>
      <c r="AG13" s="137">
        <v>-21.4</v>
      </c>
      <c r="AH13" s="121"/>
      <c r="AI13" s="136">
        <v>0</v>
      </c>
      <c r="AJ13" s="137">
        <v>0</v>
      </c>
      <c r="AK13" s="136">
        <v>0</v>
      </c>
      <c r="AL13" s="137">
        <v>0</v>
      </c>
      <c r="AM13" s="136">
        <v>-16.600000000000001</v>
      </c>
      <c r="AN13" s="137">
        <v>-21.4</v>
      </c>
      <c r="AO13" s="136">
        <v>-16.600000000000001</v>
      </c>
      <c r="AP13" s="137">
        <v>-21.4</v>
      </c>
      <c r="AQ13" s="138"/>
      <c r="AR13" s="136">
        <v>0</v>
      </c>
      <c r="AS13" s="137">
        <v>0</v>
      </c>
      <c r="AT13" s="136">
        <v>0</v>
      </c>
      <c r="AU13" s="141">
        <v>0</v>
      </c>
      <c r="AV13" s="136">
        <v>-21.4</v>
      </c>
      <c r="AW13" s="137">
        <v>-21.4</v>
      </c>
      <c r="AX13" s="136">
        <v>-21.4</v>
      </c>
      <c r="AY13" s="137">
        <v>-21.4</v>
      </c>
      <c r="AZ13" s="154"/>
    </row>
    <row r="14" spans="1:52" s="103" customFormat="1">
      <c r="A14" s="131"/>
      <c r="B14" s="131"/>
      <c r="C14" s="132"/>
      <c r="D14" s="133"/>
      <c r="E14" s="134"/>
      <c r="F14" s="135"/>
      <c r="G14" s="146"/>
      <c r="H14" s="136"/>
      <c r="I14" s="137"/>
      <c r="J14" s="136"/>
      <c r="K14" s="137"/>
      <c r="L14" s="136"/>
      <c r="M14" s="137"/>
      <c r="N14" s="136"/>
      <c r="O14" s="137"/>
      <c r="P14" s="141"/>
      <c r="Q14" s="136"/>
      <c r="R14" s="141"/>
      <c r="S14" s="136"/>
      <c r="T14" s="137"/>
      <c r="U14" s="136"/>
      <c r="V14" s="137"/>
      <c r="W14" s="136"/>
      <c r="X14" s="137"/>
      <c r="Y14" s="121"/>
      <c r="Z14" s="136"/>
      <c r="AA14" s="137"/>
      <c r="AB14" s="136"/>
      <c r="AC14" s="137"/>
      <c r="AD14" s="136"/>
      <c r="AE14" s="137"/>
      <c r="AF14" s="136"/>
      <c r="AG14" s="137"/>
      <c r="AH14" s="121"/>
      <c r="AI14" s="136"/>
      <c r="AJ14" s="137"/>
      <c r="AK14" s="136"/>
      <c r="AL14" s="137"/>
      <c r="AM14" s="136"/>
      <c r="AN14" s="137"/>
      <c r="AO14" s="136"/>
      <c r="AP14" s="137"/>
      <c r="AQ14" s="138"/>
      <c r="AR14" s="136"/>
      <c r="AS14" s="137"/>
      <c r="AT14" s="136"/>
      <c r="AU14" s="141"/>
      <c r="AV14" s="136"/>
      <c r="AW14" s="137"/>
      <c r="AX14" s="136"/>
      <c r="AY14" s="137"/>
      <c r="AZ14" s="154"/>
    </row>
    <row r="15" spans="1:52" s="4" customFormat="1">
      <c r="A15" s="131" t="s">
        <v>63</v>
      </c>
      <c r="B15" s="131">
        <v>662</v>
      </c>
      <c r="C15" s="132">
        <v>42895</v>
      </c>
      <c r="D15" s="133">
        <v>101</v>
      </c>
      <c r="E15" s="135" t="s">
        <v>76</v>
      </c>
      <c r="F15" s="135" t="s">
        <v>76</v>
      </c>
      <c r="G15" s="146" t="s">
        <v>25</v>
      </c>
      <c r="H15" s="136" t="s">
        <v>29</v>
      </c>
      <c r="I15" s="137" t="s">
        <v>29</v>
      </c>
      <c r="J15" s="136" t="s">
        <v>29</v>
      </c>
      <c r="K15" s="137" t="s">
        <v>29</v>
      </c>
      <c r="L15" s="136">
        <v>0</v>
      </c>
      <c r="M15" s="137">
        <v>0</v>
      </c>
      <c r="N15" s="136" t="s">
        <v>29</v>
      </c>
      <c r="O15" s="137" t="s">
        <v>29</v>
      </c>
      <c r="P15" s="141"/>
      <c r="Q15" s="136" t="s">
        <v>29</v>
      </c>
      <c r="R15" s="141" t="s">
        <v>29</v>
      </c>
      <c r="S15" s="136" t="s">
        <v>29</v>
      </c>
      <c r="T15" s="137" t="s">
        <v>29</v>
      </c>
      <c r="U15" s="136">
        <v>0</v>
      </c>
      <c r="V15" s="137">
        <v>0</v>
      </c>
      <c r="W15" s="136" t="s">
        <v>29</v>
      </c>
      <c r="X15" s="137" t="s">
        <v>29</v>
      </c>
      <c r="Y15" s="121"/>
      <c r="Z15" s="136" t="s">
        <v>29</v>
      </c>
      <c r="AA15" s="137" t="s">
        <v>29</v>
      </c>
      <c r="AB15" s="136" t="s">
        <v>29</v>
      </c>
      <c r="AC15" s="137" t="s">
        <v>29</v>
      </c>
      <c r="AD15" s="136">
        <v>0</v>
      </c>
      <c r="AE15" s="137">
        <v>0</v>
      </c>
      <c r="AF15" s="136" t="s">
        <v>29</v>
      </c>
      <c r="AG15" s="137" t="s">
        <v>29</v>
      </c>
      <c r="AH15" s="121"/>
      <c r="AI15" s="136" t="s">
        <v>29</v>
      </c>
      <c r="AJ15" s="137" t="s">
        <v>29</v>
      </c>
      <c r="AK15" s="136" t="s">
        <v>29</v>
      </c>
      <c r="AL15" s="137" t="s">
        <v>29</v>
      </c>
      <c r="AM15" s="136">
        <v>0</v>
      </c>
      <c r="AN15" s="137">
        <v>0</v>
      </c>
      <c r="AO15" s="136" t="s">
        <v>29</v>
      </c>
      <c r="AP15" s="137" t="s">
        <v>29</v>
      </c>
      <c r="AQ15" s="138"/>
      <c r="AR15" s="136" t="s">
        <v>29</v>
      </c>
      <c r="AS15" s="137" t="s">
        <v>29</v>
      </c>
      <c r="AT15" s="136" t="s">
        <v>29</v>
      </c>
      <c r="AU15" s="141" t="s">
        <v>29</v>
      </c>
      <c r="AV15" s="136">
        <v>0</v>
      </c>
      <c r="AW15" s="137">
        <v>0</v>
      </c>
      <c r="AX15" s="136" t="s">
        <v>29</v>
      </c>
      <c r="AY15" s="137" t="s">
        <v>29</v>
      </c>
      <c r="AZ15" s="154"/>
    </row>
    <row r="16" spans="1:52" s="103" customFormat="1">
      <c r="A16" s="131"/>
      <c r="B16" s="131"/>
      <c r="C16" s="132"/>
      <c r="D16" s="133"/>
      <c r="E16" s="135"/>
      <c r="F16" s="135"/>
      <c r="G16" s="146"/>
      <c r="H16" s="136"/>
      <c r="I16" s="137"/>
      <c r="J16" s="136"/>
      <c r="K16" s="137"/>
      <c r="L16" s="136"/>
      <c r="M16" s="137"/>
      <c r="N16" s="136"/>
      <c r="O16" s="137"/>
      <c r="P16" s="141"/>
      <c r="Q16" s="136"/>
      <c r="R16" s="141"/>
      <c r="S16" s="136"/>
      <c r="T16" s="137"/>
      <c r="U16" s="136"/>
      <c r="V16" s="137"/>
      <c r="W16" s="136"/>
      <c r="X16" s="137"/>
      <c r="Y16" s="121"/>
      <c r="Z16" s="136"/>
      <c r="AA16" s="137"/>
      <c r="AB16" s="136"/>
      <c r="AC16" s="137"/>
      <c r="AD16" s="136"/>
      <c r="AE16" s="137"/>
      <c r="AF16" s="136"/>
      <c r="AG16" s="137"/>
      <c r="AH16" s="121"/>
      <c r="AI16" s="136"/>
      <c r="AJ16" s="137"/>
      <c r="AK16" s="136"/>
      <c r="AL16" s="137"/>
      <c r="AM16" s="136"/>
      <c r="AN16" s="137"/>
      <c r="AO16" s="136"/>
      <c r="AP16" s="137"/>
      <c r="AQ16" s="138"/>
      <c r="AR16" s="136"/>
      <c r="AS16" s="137"/>
      <c r="AT16" s="136"/>
      <c r="AU16" s="141"/>
      <c r="AV16" s="136"/>
      <c r="AW16" s="137"/>
      <c r="AX16" s="136"/>
      <c r="AY16" s="137"/>
      <c r="AZ16" s="154"/>
    </row>
    <row r="17" spans="1:52" s="4" customFormat="1">
      <c r="A17" s="131" t="s">
        <v>51</v>
      </c>
      <c r="B17" s="131">
        <v>621</v>
      </c>
      <c r="C17" s="132">
        <v>42892</v>
      </c>
      <c r="D17" s="133">
        <v>106</v>
      </c>
      <c r="E17" s="134" t="s">
        <v>69</v>
      </c>
      <c r="F17" s="135" t="s">
        <v>69</v>
      </c>
      <c r="G17" s="146" t="s">
        <v>28</v>
      </c>
      <c r="H17" s="136">
        <v>0</v>
      </c>
      <c r="I17" s="137" t="s">
        <v>26</v>
      </c>
      <c r="J17" s="136">
        <v>0</v>
      </c>
      <c r="K17" s="137" t="s">
        <v>26</v>
      </c>
      <c r="L17" s="136">
        <v>0</v>
      </c>
      <c r="M17" s="137">
        <v>-0.1</v>
      </c>
      <c r="N17" s="136">
        <v>0</v>
      </c>
      <c r="O17" s="137">
        <v>-0.1</v>
      </c>
      <c r="P17" s="141"/>
      <c r="Q17" s="136" t="s">
        <v>26</v>
      </c>
      <c r="R17" s="141" t="s">
        <v>26</v>
      </c>
      <c r="S17" s="136" t="s">
        <v>26</v>
      </c>
      <c r="T17" s="137" t="s">
        <v>26</v>
      </c>
      <c r="U17" s="136" t="s">
        <v>26</v>
      </c>
      <c r="V17" s="137">
        <v>-0.1</v>
      </c>
      <c r="W17" s="136" t="s">
        <v>26</v>
      </c>
      <c r="X17" s="137">
        <v>-0.1</v>
      </c>
      <c r="Y17" s="121"/>
      <c r="Z17" s="136" t="s">
        <v>26</v>
      </c>
      <c r="AA17" s="137" t="s">
        <v>26</v>
      </c>
      <c r="AB17" s="136" t="s">
        <v>26</v>
      </c>
      <c r="AC17" s="137" t="s">
        <v>26</v>
      </c>
      <c r="AD17" s="136" t="s">
        <v>26</v>
      </c>
      <c r="AE17" s="137">
        <v>-0.1</v>
      </c>
      <c r="AF17" s="136">
        <v>-0.1</v>
      </c>
      <c r="AG17" s="137">
        <v>-0.1</v>
      </c>
      <c r="AH17" s="121"/>
      <c r="AI17" s="136" t="s">
        <v>26</v>
      </c>
      <c r="AJ17" s="137" t="s">
        <v>26</v>
      </c>
      <c r="AK17" s="136" t="s">
        <v>26</v>
      </c>
      <c r="AL17" s="137" t="s">
        <v>26</v>
      </c>
      <c r="AM17" s="136">
        <v>-0.1</v>
      </c>
      <c r="AN17" s="137">
        <v>-0.1</v>
      </c>
      <c r="AO17" s="136">
        <v>-0.1</v>
      </c>
      <c r="AP17" s="137">
        <v>-0.1</v>
      </c>
      <c r="AQ17" s="138"/>
      <c r="AR17" s="136" t="s">
        <v>26</v>
      </c>
      <c r="AS17" s="137" t="s">
        <v>26</v>
      </c>
      <c r="AT17" s="136" t="s">
        <v>26</v>
      </c>
      <c r="AU17" s="141" t="s">
        <v>26</v>
      </c>
      <c r="AV17" s="136">
        <v>-0.1</v>
      </c>
      <c r="AW17" s="137">
        <v>-0.1</v>
      </c>
      <c r="AX17" s="136">
        <v>-0.1</v>
      </c>
      <c r="AY17" s="137">
        <v>-0.1</v>
      </c>
      <c r="AZ17" s="154"/>
    </row>
    <row r="18" spans="1:52" s="103" customFormat="1">
      <c r="A18" s="131"/>
      <c r="B18" s="131"/>
      <c r="C18" s="132"/>
      <c r="D18" s="133"/>
      <c r="E18" s="134"/>
      <c r="F18" s="135"/>
      <c r="G18" s="146"/>
      <c r="H18" s="136"/>
      <c r="I18" s="137"/>
      <c r="J18" s="136"/>
      <c r="K18" s="137"/>
      <c r="L18" s="136"/>
      <c r="M18" s="137"/>
      <c r="N18" s="136"/>
      <c r="O18" s="137"/>
      <c r="P18" s="141"/>
      <c r="Q18" s="136"/>
      <c r="R18" s="141"/>
      <c r="S18" s="136"/>
      <c r="T18" s="137"/>
      <c r="U18" s="136"/>
      <c r="V18" s="137"/>
      <c r="W18" s="136"/>
      <c r="X18" s="137"/>
      <c r="Y18" s="121"/>
      <c r="Z18" s="136"/>
      <c r="AA18" s="137"/>
      <c r="AB18" s="136"/>
      <c r="AC18" s="137"/>
      <c r="AD18" s="136"/>
      <c r="AE18" s="137"/>
      <c r="AF18" s="136"/>
      <c r="AG18" s="137"/>
      <c r="AH18" s="121"/>
      <c r="AI18" s="136"/>
      <c r="AJ18" s="137"/>
      <c r="AK18" s="136"/>
      <c r="AL18" s="137"/>
      <c r="AM18" s="136"/>
      <c r="AN18" s="137"/>
      <c r="AO18" s="136"/>
      <c r="AP18" s="137"/>
      <c r="AQ18" s="138"/>
      <c r="AR18" s="136"/>
      <c r="AS18" s="137"/>
      <c r="AT18" s="136"/>
      <c r="AU18" s="141"/>
      <c r="AV18" s="136"/>
      <c r="AW18" s="137"/>
      <c r="AX18" s="136"/>
      <c r="AY18" s="137"/>
      <c r="AZ18" s="154"/>
    </row>
    <row r="19" spans="1:52" s="4" customFormat="1">
      <c r="A19" s="131" t="s">
        <v>55</v>
      </c>
      <c r="B19" s="131">
        <v>384</v>
      </c>
      <c r="C19" s="132">
        <v>42818</v>
      </c>
      <c r="D19" s="133">
        <v>164</v>
      </c>
      <c r="E19" s="134" t="s">
        <v>147</v>
      </c>
      <c r="F19" s="135" t="s">
        <v>71</v>
      </c>
      <c r="G19" s="146" t="s">
        <v>27</v>
      </c>
      <c r="H19" s="136">
        <v>-0.2</v>
      </c>
      <c r="I19" s="137">
        <v>-0.2</v>
      </c>
      <c r="J19" s="136">
        <v>-0.1</v>
      </c>
      <c r="K19" s="137">
        <v>-0.1</v>
      </c>
      <c r="L19" s="136" t="s">
        <v>26</v>
      </c>
      <c r="M19" s="137" t="s">
        <v>26</v>
      </c>
      <c r="N19" s="136">
        <v>-0.3</v>
      </c>
      <c r="O19" s="137">
        <v>-0.4</v>
      </c>
      <c r="P19" s="141"/>
      <c r="Q19" s="136">
        <v>-0.2</v>
      </c>
      <c r="R19" s="141">
        <v>-0.2</v>
      </c>
      <c r="S19" s="136">
        <v>-0.1</v>
      </c>
      <c r="T19" s="137">
        <v>-0.1</v>
      </c>
      <c r="U19" s="136" t="s">
        <v>26</v>
      </c>
      <c r="V19" s="137" t="s">
        <v>26</v>
      </c>
      <c r="W19" s="136">
        <v>-0.4</v>
      </c>
      <c r="X19" s="137">
        <v>-0.4</v>
      </c>
      <c r="Y19" s="121"/>
      <c r="Z19" s="136">
        <v>-0.3</v>
      </c>
      <c r="AA19" s="137">
        <v>-0.3</v>
      </c>
      <c r="AB19" s="136">
        <v>-0.1</v>
      </c>
      <c r="AC19" s="137">
        <v>-0.1</v>
      </c>
      <c r="AD19" s="136" t="s">
        <v>26</v>
      </c>
      <c r="AE19" s="137" t="s">
        <v>26</v>
      </c>
      <c r="AF19" s="136">
        <v>-0.4</v>
      </c>
      <c r="AG19" s="137">
        <v>-0.4</v>
      </c>
      <c r="AH19" s="121"/>
      <c r="AI19" s="136">
        <v>-0.3</v>
      </c>
      <c r="AJ19" s="137">
        <v>-0.3</v>
      </c>
      <c r="AK19" s="136">
        <v>-0.1</v>
      </c>
      <c r="AL19" s="137">
        <v>-0.1</v>
      </c>
      <c r="AM19" s="136" t="s">
        <v>26</v>
      </c>
      <c r="AN19" s="137" t="s">
        <v>26</v>
      </c>
      <c r="AO19" s="136">
        <v>-0.4</v>
      </c>
      <c r="AP19" s="137">
        <v>-0.4</v>
      </c>
      <c r="AQ19" s="138"/>
      <c r="AR19" s="136">
        <v>-0.3</v>
      </c>
      <c r="AS19" s="137">
        <v>-0.3</v>
      </c>
      <c r="AT19" s="136">
        <v>-0.1</v>
      </c>
      <c r="AU19" s="141">
        <v>-0.1</v>
      </c>
      <c r="AV19" s="136" t="s">
        <v>26</v>
      </c>
      <c r="AW19" s="137" t="s">
        <v>26</v>
      </c>
      <c r="AX19" s="136">
        <v>-0.4</v>
      </c>
      <c r="AY19" s="137">
        <v>-0.4</v>
      </c>
      <c r="AZ19" s="154"/>
    </row>
    <row r="20" spans="1:52" s="103" customFormat="1">
      <c r="A20" s="131"/>
      <c r="B20" s="131"/>
      <c r="C20" s="132"/>
      <c r="D20" s="133"/>
      <c r="E20" s="134"/>
      <c r="F20" s="135"/>
      <c r="G20" s="146"/>
      <c r="H20" s="136"/>
      <c r="I20" s="137"/>
      <c r="J20" s="136"/>
      <c r="K20" s="137"/>
      <c r="L20" s="136"/>
      <c r="M20" s="137"/>
      <c r="N20" s="136"/>
      <c r="O20" s="137"/>
      <c r="P20" s="141"/>
      <c r="Q20" s="136"/>
      <c r="R20" s="141"/>
      <c r="S20" s="136"/>
      <c r="T20" s="137"/>
      <c r="U20" s="136"/>
      <c r="V20" s="137"/>
      <c r="W20" s="136"/>
      <c r="X20" s="137"/>
      <c r="Y20" s="121"/>
      <c r="Z20" s="136"/>
      <c r="AA20" s="137"/>
      <c r="AB20" s="136"/>
      <c r="AC20" s="137"/>
      <c r="AD20" s="136"/>
      <c r="AE20" s="137"/>
      <c r="AF20" s="136"/>
      <c r="AG20" s="137"/>
      <c r="AH20" s="121"/>
      <c r="AI20" s="136"/>
      <c r="AJ20" s="137"/>
      <c r="AK20" s="136"/>
      <c r="AL20" s="137"/>
      <c r="AM20" s="136"/>
      <c r="AN20" s="137"/>
      <c r="AO20" s="136"/>
      <c r="AP20" s="137"/>
      <c r="AQ20" s="138"/>
      <c r="AR20" s="136"/>
      <c r="AS20" s="137"/>
      <c r="AT20" s="136"/>
      <c r="AU20" s="141"/>
      <c r="AV20" s="136"/>
      <c r="AW20" s="137"/>
      <c r="AX20" s="136"/>
      <c r="AY20" s="137"/>
      <c r="AZ20" s="154"/>
    </row>
    <row r="21" spans="1:52" s="4" customFormat="1">
      <c r="A21" s="131" t="s">
        <v>59</v>
      </c>
      <c r="B21" s="131">
        <v>250</v>
      </c>
      <c r="C21" s="132">
        <v>42797</v>
      </c>
      <c r="D21" s="133">
        <v>185</v>
      </c>
      <c r="E21" s="134" t="s">
        <v>148</v>
      </c>
      <c r="F21" s="135" t="s">
        <v>73</v>
      </c>
      <c r="G21" s="146" t="s">
        <v>25</v>
      </c>
      <c r="H21" s="136" t="s">
        <v>26</v>
      </c>
      <c r="I21" s="137" t="s">
        <v>26</v>
      </c>
      <c r="J21" s="136" t="s">
        <v>26</v>
      </c>
      <c r="K21" s="137" t="s">
        <v>26</v>
      </c>
      <c r="L21" s="136">
        <v>0</v>
      </c>
      <c r="M21" s="137">
        <v>0</v>
      </c>
      <c r="N21" s="136" t="s">
        <v>26</v>
      </c>
      <c r="O21" s="137" t="s">
        <v>26</v>
      </c>
      <c r="P21" s="141"/>
      <c r="Q21" s="136" t="s">
        <v>26</v>
      </c>
      <c r="R21" s="141" t="s">
        <v>26</v>
      </c>
      <c r="S21" s="136" t="s">
        <v>26</v>
      </c>
      <c r="T21" s="137" t="s">
        <v>26</v>
      </c>
      <c r="U21" s="136">
        <v>0</v>
      </c>
      <c r="V21" s="137">
        <v>0</v>
      </c>
      <c r="W21" s="136" t="s">
        <v>26</v>
      </c>
      <c r="X21" s="137" t="s">
        <v>26</v>
      </c>
      <c r="Y21" s="121"/>
      <c r="Z21" s="136" t="s">
        <v>26</v>
      </c>
      <c r="AA21" s="137" t="s">
        <v>26</v>
      </c>
      <c r="AB21" s="136" t="s">
        <v>26</v>
      </c>
      <c r="AC21" s="137" t="s">
        <v>26</v>
      </c>
      <c r="AD21" s="136">
        <v>0</v>
      </c>
      <c r="AE21" s="137">
        <v>0</v>
      </c>
      <c r="AF21" s="136" t="s">
        <v>26</v>
      </c>
      <c r="AG21" s="137" t="s">
        <v>26</v>
      </c>
      <c r="AH21" s="121"/>
      <c r="AI21" s="136" t="s">
        <v>26</v>
      </c>
      <c r="AJ21" s="137" t="s">
        <v>26</v>
      </c>
      <c r="AK21" s="136" t="s">
        <v>26</v>
      </c>
      <c r="AL21" s="137" t="s">
        <v>26</v>
      </c>
      <c r="AM21" s="136">
        <v>0</v>
      </c>
      <c r="AN21" s="137">
        <v>0</v>
      </c>
      <c r="AO21" s="136" t="s">
        <v>26</v>
      </c>
      <c r="AP21" s="137" t="s">
        <v>26</v>
      </c>
      <c r="AQ21" s="138"/>
      <c r="AR21" s="136" t="s">
        <v>26</v>
      </c>
      <c r="AS21" s="137" t="s">
        <v>26</v>
      </c>
      <c r="AT21" s="136" t="s">
        <v>26</v>
      </c>
      <c r="AU21" s="141" t="s">
        <v>26</v>
      </c>
      <c r="AV21" s="136">
        <v>0</v>
      </c>
      <c r="AW21" s="137">
        <v>0</v>
      </c>
      <c r="AX21" s="136" t="s">
        <v>26</v>
      </c>
      <c r="AY21" s="137" t="s">
        <v>26</v>
      </c>
      <c r="AZ21" s="154"/>
    </row>
    <row r="22" spans="1:52" s="103" customFormat="1">
      <c r="A22" s="131"/>
      <c r="B22" s="131"/>
      <c r="C22" s="132"/>
      <c r="D22" s="133"/>
      <c r="E22" s="134"/>
      <c r="F22" s="135"/>
      <c r="G22" s="146"/>
      <c r="H22" s="136"/>
      <c r="I22" s="137"/>
      <c r="J22" s="136"/>
      <c r="K22" s="137"/>
      <c r="L22" s="136"/>
      <c r="M22" s="137"/>
      <c r="N22" s="136"/>
      <c r="O22" s="137"/>
      <c r="P22" s="141"/>
      <c r="Q22" s="136"/>
      <c r="R22" s="141"/>
      <c r="S22" s="136"/>
      <c r="T22" s="137"/>
      <c r="U22" s="136"/>
      <c r="V22" s="137"/>
      <c r="W22" s="136"/>
      <c r="X22" s="137"/>
      <c r="Y22" s="121"/>
      <c r="Z22" s="136"/>
      <c r="AA22" s="137"/>
      <c r="AB22" s="136"/>
      <c r="AC22" s="137"/>
      <c r="AD22" s="136"/>
      <c r="AE22" s="137"/>
      <c r="AF22" s="136"/>
      <c r="AG22" s="137"/>
      <c r="AH22" s="121"/>
      <c r="AI22" s="136"/>
      <c r="AJ22" s="137"/>
      <c r="AK22" s="136"/>
      <c r="AL22" s="137"/>
      <c r="AM22" s="136"/>
      <c r="AN22" s="137"/>
      <c r="AO22" s="136"/>
      <c r="AP22" s="137"/>
      <c r="AQ22" s="138"/>
      <c r="AR22" s="136"/>
      <c r="AS22" s="137"/>
      <c r="AT22" s="136"/>
      <c r="AU22" s="141"/>
      <c r="AV22" s="136"/>
      <c r="AW22" s="137"/>
      <c r="AX22" s="136"/>
      <c r="AY22" s="137"/>
      <c r="AZ22" s="154"/>
    </row>
    <row r="23" spans="1:52" s="4" customFormat="1">
      <c r="A23" s="131" t="s">
        <v>61</v>
      </c>
      <c r="B23" s="131">
        <v>654</v>
      </c>
      <c r="C23" s="132">
        <v>42895</v>
      </c>
      <c r="D23" s="133">
        <v>209</v>
      </c>
      <c r="E23" s="134" t="s">
        <v>75</v>
      </c>
      <c r="F23" s="135" t="s">
        <v>75</v>
      </c>
      <c r="G23" s="146" t="s">
        <v>25</v>
      </c>
      <c r="H23" s="136" t="s">
        <v>26</v>
      </c>
      <c r="I23" s="137" t="s">
        <v>26</v>
      </c>
      <c r="J23" s="136" t="s">
        <v>26</v>
      </c>
      <c r="K23" s="137" t="s">
        <v>26</v>
      </c>
      <c r="L23" s="136">
        <v>0</v>
      </c>
      <c r="M23" s="137">
        <v>0</v>
      </c>
      <c r="N23" s="136" t="s">
        <v>26</v>
      </c>
      <c r="O23" s="137" t="s">
        <v>26</v>
      </c>
      <c r="P23" s="141"/>
      <c r="Q23" s="136" t="s">
        <v>26</v>
      </c>
      <c r="R23" s="141" t="s">
        <v>26</v>
      </c>
      <c r="S23" s="136" t="s">
        <v>26</v>
      </c>
      <c r="T23" s="137" t="s">
        <v>26</v>
      </c>
      <c r="U23" s="136">
        <v>0</v>
      </c>
      <c r="V23" s="137">
        <v>0</v>
      </c>
      <c r="W23" s="136" t="s">
        <v>26</v>
      </c>
      <c r="X23" s="137" t="s">
        <v>26</v>
      </c>
      <c r="Y23" s="121"/>
      <c r="Z23" s="136" t="s">
        <v>26</v>
      </c>
      <c r="AA23" s="137" t="s">
        <v>26</v>
      </c>
      <c r="AB23" s="136" t="s">
        <v>26</v>
      </c>
      <c r="AC23" s="137" t="s">
        <v>26</v>
      </c>
      <c r="AD23" s="136">
        <v>0</v>
      </c>
      <c r="AE23" s="137">
        <v>0</v>
      </c>
      <c r="AF23" s="136" t="s">
        <v>26</v>
      </c>
      <c r="AG23" s="137" t="s">
        <v>26</v>
      </c>
      <c r="AH23" s="121"/>
      <c r="AI23" s="136" t="s">
        <v>26</v>
      </c>
      <c r="AJ23" s="137" t="s">
        <v>26</v>
      </c>
      <c r="AK23" s="136" t="s">
        <v>26</v>
      </c>
      <c r="AL23" s="137" t="s">
        <v>26</v>
      </c>
      <c r="AM23" s="136">
        <v>0</v>
      </c>
      <c r="AN23" s="137">
        <v>0</v>
      </c>
      <c r="AO23" s="136" t="s">
        <v>26</v>
      </c>
      <c r="AP23" s="137" t="s">
        <v>26</v>
      </c>
      <c r="AQ23" s="138"/>
      <c r="AR23" s="136" t="s">
        <v>26</v>
      </c>
      <c r="AS23" s="137" t="s">
        <v>26</v>
      </c>
      <c r="AT23" s="136" t="s">
        <v>26</v>
      </c>
      <c r="AU23" s="141" t="s">
        <v>26</v>
      </c>
      <c r="AV23" s="136">
        <v>0</v>
      </c>
      <c r="AW23" s="137">
        <v>0</v>
      </c>
      <c r="AX23" s="136" t="s">
        <v>26</v>
      </c>
      <c r="AY23" s="137" t="s">
        <v>26</v>
      </c>
      <c r="AZ23" s="154"/>
    </row>
    <row r="24" spans="1:52" s="103" customFormat="1">
      <c r="A24" s="131"/>
      <c r="B24" s="131"/>
      <c r="C24" s="132"/>
      <c r="D24" s="133"/>
      <c r="E24" s="134"/>
      <c r="F24" s="135"/>
      <c r="G24" s="146"/>
      <c r="H24" s="136"/>
      <c r="I24" s="137"/>
      <c r="J24" s="136"/>
      <c r="K24" s="137"/>
      <c r="L24" s="136"/>
      <c r="M24" s="137"/>
      <c r="N24" s="136"/>
      <c r="O24" s="137"/>
      <c r="P24" s="141"/>
      <c r="Q24" s="136"/>
      <c r="R24" s="141"/>
      <c r="S24" s="136"/>
      <c r="T24" s="137"/>
      <c r="U24" s="136"/>
      <c r="V24" s="137"/>
      <c r="W24" s="136"/>
      <c r="X24" s="137"/>
      <c r="Y24" s="121"/>
      <c r="Z24" s="136"/>
      <c r="AA24" s="137"/>
      <c r="AB24" s="136"/>
      <c r="AC24" s="137"/>
      <c r="AD24" s="136"/>
      <c r="AE24" s="137"/>
      <c r="AF24" s="136"/>
      <c r="AG24" s="137"/>
      <c r="AH24" s="121"/>
      <c r="AI24" s="136"/>
      <c r="AJ24" s="137"/>
      <c r="AK24" s="136"/>
      <c r="AL24" s="137"/>
      <c r="AM24" s="136"/>
      <c r="AN24" s="137"/>
      <c r="AO24" s="136"/>
      <c r="AP24" s="137"/>
      <c r="AQ24" s="138"/>
      <c r="AR24" s="136"/>
      <c r="AS24" s="137"/>
      <c r="AT24" s="136"/>
      <c r="AU24" s="141"/>
      <c r="AV24" s="136"/>
      <c r="AW24" s="137"/>
      <c r="AX24" s="136"/>
      <c r="AY24" s="137"/>
      <c r="AZ24" s="154"/>
    </row>
    <row r="25" spans="1:52" s="4" customFormat="1">
      <c r="A25" s="131" t="s">
        <v>65</v>
      </c>
      <c r="B25" s="131">
        <v>732</v>
      </c>
      <c r="C25" s="132">
        <v>42902</v>
      </c>
      <c r="D25" s="133">
        <v>211</v>
      </c>
      <c r="E25" s="134" t="s">
        <v>78</v>
      </c>
      <c r="F25" s="135" t="s">
        <v>78</v>
      </c>
      <c r="G25" s="146" t="s">
        <v>25</v>
      </c>
      <c r="H25" s="136" t="s">
        <v>26</v>
      </c>
      <c r="I25" s="137" t="s">
        <v>26</v>
      </c>
      <c r="J25" s="136">
        <v>-0.2</v>
      </c>
      <c r="K25" s="137">
        <v>-0.2</v>
      </c>
      <c r="L25" s="136">
        <v>0</v>
      </c>
      <c r="M25" s="137">
        <v>0</v>
      </c>
      <c r="N25" s="136">
        <v>-0.2</v>
      </c>
      <c r="O25" s="137">
        <v>-0.2</v>
      </c>
      <c r="P25" s="141"/>
      <c r="Q25" s="136" t="s">
        <v>26</v>
      </c>
      <c r="R25" s="141" t="s">
        <v>26</v>
      </c>
      <c r="S25" s="136">
        <v>-0.2</v>
      </c>
      <c r="T25" s="137">
        <v>-0.2</v>
      </c>
      <c r="U25" s="136">
        <v>0</v>
      </c>
      <c r="V25" s="137">
        <v>0</v>
      </c>
      <c r="W25" s="136">
        <v>-0.2</v>
      </c>
      <c r="X25" s="137">
        <v>-0.2</v>
      </c>
      <c r="Y25" s="121"/>
      <c r="Z25" s="136" t="s">
        <v>26</v>
      </c>
      <c r="AA25" s="137" t="s">
        <v>26</v>
      </c>
      <c r="AB25" s="136">
        <v>-0.2</v>
      </c>
      <c r="AC25" s="137">
        <v>-0.2</v>
      </c>
      <c r="AD25" s="136">
        <v>0</v>
      </c>
      <c r="AE25" s="137">
        <v>0</v>
      </c>
      <c r="AF25" s="136">
        <v>-0.2</v>
      </c>
      <c r="AG25" s="137">
        <v>-0.2</v>
      </c>
      <c r="AH25" s="121"/>
      <c r="AI25" s="136" t="s">
        <v>26</v>
      </c>
      <c r="AJ25" s="137" t="s">
        <v>26</v>
      </c>
      <c r="AK25" s="136">
        <v>-0.2</v>
      </c>
      <c r="AL25" s="137">
        <v>-0.2</v>
      </c>
      <c r="AM25" s="136">
        <v>0</v>
      </c>
      <c r="AN25" s="137">
        <v>0</v>
      </c>
      <c r="AO25" s="136">
        <v>-0.2</v>
      </c>
      <c r="AP25" s="137">
        <v>-0.2</v>
      </c>
      <c r="AQ25" s="138"/>
      <c r="AR25" s="136" t="s">
        <v>26</v>
      </c>
      <c r="AS25" s="137" t="s">
        <v>26</v>
      </c>
      <c r="AT25" s="136">
        <v>-0.2</v>
      </c>
      <c r="AU25" s="141">
        <v>-0.2</v>
      </c>
      <c r="AV25" s="136">
        <v>0</v>
      </c>
      <c r="AW25" s="137">
        <v>0</v>
      </c>
      <c r="AX25" s="136">
        <v>-0.2</v>
      </c>
      <c r="AY25" s="137">
        <v>-0.2</v>
      </c>
      <c r="AZ25" s="154"/>
    </row>
    <row r="26" spans="1:52" s="103" customFormat="1">
      <c r="A26" s="131"/>
      <c r="B26" s="131"/>
      <c r="C26" s="132"/>
      <c r="D26" s="133"/>
      <c r="E26" s="134"/>
      <c r="F26" s="135"/>
      <c r="G26" s="146"/>
      <c r="H26" s="136"/>
      <c r="I26" s="137"/>
      <c r="J26" s="136"/>
      <c r="K26" s="137"/>
      <c r="L26" s="136"/>
      <c r="M26" s="137"/>
      <c r="N26" s="136"/>
      <c r="O26" s="137"/>
      <c r="P26" s="141"/>
      <c r="Q26" s="136"/>
      <c r="R26" s="141"/>
      <c r="S26" s="136"/>
      <c r="T26" s="137"/>
      <c r="U26" s="136"/>
      <c r="V26" s="137"/>
      <c r="W26" s="136"/>
      <c r="X26" s="137"/>
      <c r="Y26" s="121"/>
      <c r="Z26" s="136"/>
      <c r="AA26" s="137"/>
      <c r="AB26" s="136"/>
      <c r="AC26" s="137"/>
      <c r="AD26" s="136"/>
      <c r="AE26" s="137"/>
      <c r="AF26" s="136"/>
      <c r="AG26" s="137"/>
      <c r="AH26" s="121"/>
      <c r="AI26" s="136"/>
      <c r="AJ26" s="137"/>
      <c r="AK26" s="136"/>
      <c r="AL26" s="137"/>
      <c r="AM26" s="136"/>
      <c r="AN26" s="137"/>
      <c r="AO26" s="136"/>
      <c r="AP26" s="137"/>
      <c r="AQ26" s="138"/>
      <c r="AR26" s="136"/>
      <c r="AS26" s="137"/>
      <c r="AT26" s="136"/>
      <c r="AU26" s="141"/>
      <c r="AV26" s="136"/>
      <c r="AW26" s="137"/>
      <c r="AX26" s="136"/>
      <c r="AY26" s="137"/>
      <c r="AZ26" s="154"/>
    </row>
    <row r="27" spans="1:52" s="153" customFormat="1">
      <c r="A27" s="131" t="s">
        <v>58</v>
      </c>
      <c r="B27" s="131">
        <v>648</v>
      </c>
      <c r="C27" s="132">
        <v>42895</v>
      </c>
      <c r="D27" s="133">
        <v>221</v>
      </c>
      <c r="E27" s="134" t="s">
        <v>149</v>
      </c>
      <c r="F27" s="135" t="s">
        <v>135</v>
      </c>
      <c r="G27" s="146" t="s">
        <v>30</v>
      </c>
      <c r="H27" s="136">
        <v>0</v>
      </c>
      <c r="I27" s="137">
        <v>0</v>
      </c>
      <c r="J27" s="136">
        <v>0</v>
      </c>
      <c r="K27" s="137">
        <v>0</v>
      </c>
      <c r="L27" s="136" t="s">
        <v>40</v>
      </c>
      <c r="M27" s="137" t="s">
        <v>40</v>
      </c>
      <c r="N27" s="136" t="s">
        <v>40</v>
      </c>
      <c r="O27" s="137" t="s">
        <v>40</v>
      </c>
      <c r="P27" s="141"/>
      <c r="Q27" s="136">
        <v>0</v>
      </c>
      <c r="R27" s="141">
        <v>0</v>
      </c>
      <c r="S27" s="136">
        <v>0</v>
      </c>
      <c r="T27" s="137">
        <v>0</v>
      </c>
      <c r="U27" s="136" t="s">
        <v>40</v>
      </c>
      <c r="V27" s="137" t="s">
        <v>40</v>
      </c>
      <c r="W27" s="136" t="s">
        <v>40</v>
      </c>
      <c r="X27" s="137" t="s">
        <v>40</v>
      </c>
      <c r="Y27" s="121"/>
      <c r="Z27" s="136">
        <v>0</v>
      </c>
      <c r="AA27" s="137">
        <v>0</v>
      </c>
      <c r="AB27" s="136">
        <v>0</v>
      </c>
      <c r="AC27" s="137">
        <v>0</v>
      </c>
      <c r="AD27" s="136" t="s">
        <v>40</v>
      </c>
      <c r="AE27" s="137" t="s">
        <v>40</v>
      </c>
      <c r="AF27" s="136" t="s">
        <v>40</v>
      </c>
      <c r="AG27" s="137" t="s">
        <v>40</v>
      </c>
      <c r="AH27" s="121"/>
      <c r="AI27" s="136">
        <v>0</v>
      </c>
      <c r="AJ27" s="137">
        <v>0</v>
      </c>
      <c r="AK27" s="136">
        <v>0</v>
      </c>
      <c r="AL27" s="137">
        <v>0</v>
      </c>
      <c r="AM27" s="136" t="s">
        <v>40</v>
      </c>
      <c r="AN27" s="137" t="s">
        <v>40</v>
      </c>
      <c r="AO27" s="136" t="s">
        <v>40</v>
      </c>
      <c r="AP27" s="137" t="s">
        <v>40</v>
      </c>
      <c r="AQ27" s="138"/>
      <c r="AR27" s="136">
        <v>0</v>
      </c>
      <c r="AS27" s="137">
        <v>0</v>
      </c>
      <c r="AT27" s="136">
        <v>0</v>
      </c>
      <c r="AU27" s="141">
        <v>0</v>
      </c>
      <c r="AV27" s="136" t="s">
        <v>40</v>
      </c>
      <c r="AW27" s="137" t="s">
        <v>40</v>
      </c>
      <c r="AX27" s="136" t="s">
        <v>40</v>
      </c>
      <c r="AY27" s="137" t="s">
        <v>40</v>
      </c>
      <c r="AZ27" s="154"/>
    </row>
    <row r="28" spans="1:52" s="153" customFormat="1">
      <c r="A28" s="131"/>
      <c r="B28" s="131"/>
      <c r="C28" s="132"/>
      <c r="D28" s="133"/>
      <c r="E28" s="134"/>
      <c r="F28" s="135"/>
      <c r="G28" s="146"/>
      <c r="H28" s="136"/>
      <c r="I28" s="137"/>
      <c r="J28" s="136"/>
      <c r="K28" s="137"/>
      <c r="L28" s="136"/>
      <c r="M28" s="137"/>
      <c r="N28" s="136"/>
      <c r="O28" s="137"/>
      <c r="P28" s="141"/>
      <c r="Q28" s="136"/>
      <c r="R28" s="141"/>
      <c r="S28" s="136"/>
      <c r="T28" s="137"/>
      <c r="U28" s="136"/>
      <c r="V28" s="137"/>
      <c r="W28" s="136"/>
      <c r="X28" s="137"/>
      <c r="Y28" s="121"/>
      <c r="Z28" s="136"/>
      <c r="AA28" s="137"/>
      <c r="AB28" s="136"/>
      <c r="AC28" s="137"/>
      <c r="AD28" s="136"/>
      <c r="AE28" s="137"/>
      <c r="AF28" s="136"/>
      <c r="AG28" s="137"/>
      <c r="AH28" s="121"/>
      <c r="AI28" s="136"/>
      <c r="AJ28" s="137"/>
      <c r="AK28" s="136"/>
      <c r="AL28" s="137"/>
      <c r="AM28" s="136"/>
      <c r="AN28" s="137"/>
      <c r="AO28" s="136"/>
      <c r="AP28" s="137"/>
      <c r="AQ28" s="138"/>
      <c r="AR28" s="136"/>
      <c r="AS28" s="137"/>
      <c r="AT28" s="136"/>
      <c r="AU28" s="141"/>
      <c r="AV28" s="136"/>
      <c r="AW28" s="137"/>
      <c r="AX28" s="136"/>
      <c r="AY28" s="137"/>
      <c r="AZ28" s="154"/>
    </row>
    <row r="29" spans="1:52" s="4" customFormat="1">
      <c r="A29" s="131" t="s">
        <v>57</v>
      </c>
      <c r="B29" s="131">
        <v>636</v>
      </c>
      <c r="C29" s="132">
        <v>42895</v>
      </c>
      <c r="D29" s="133">
        <v>241</v>
      </c>
      <c r="E29" s="134" t="s">
        <v>150</v>
      </c>
      <c r="F29" s="135" t="s">
        <v>112</v>
      </c>
      <c r="G29" s="146" t="s">
        <v>30</v>
      </c>
      <c r="H29" s="136">
        <v>0</v>
      </c>
      <c r="I29" s="137">
        <v>0</v>
      </c>
      <c r="J29" s="136">
        <v>0</v>
      </c>
      <c r="K29" s="137">
        <v>0</v>
      </c>
      <c r="L29" s="136" t="s">
        <v>26</v>
      </c>
      <c r="M29" s="137" t="s">
        <v>26</v>
      </c>
      <c r="N29" s="136" t="s">
        <v>26</v>
      </c>
      <c r="O29" s="137" t="s">
        <v>26</v>
      </c>
      <c r="P29" s="141"/>
      <c r="Q29" s="136">
        <v>0</v>
      </c>
      <c r="R29" s="141">
        <v>0</v>
      </c>
      <c r="S29" s="136">
        <v>0</v>
      </c>
      <c r="T29" s="137">
        <v>0</v>
      </c>
      <c r="U29" s="136" t="s">
        <v>26</v>
      </c>
      <c r="V29" s="137" t="s">
        <v>26</v>
      </c>
      <c r="W29" s="136" t="s">
        <v>26</v>
      </c>
      <c r="X29" s="137" t="s">
        <v>26</v>
      </c>
      <c r="Y29" s="121"/>
      <c r="Z29" s="136">
        <v>0</v>
      </c>
      <c r="AA29" s="137">
        <v>0</v>
      </c>
      <c r="AB29" s="136">
        <v>0</v>
      </c>
      <c r="AC29" s="137">
        <v>0</v>
      </c>
      <c r="AD29" s="136" t="s">
        <v>26</v>
      </c>
      <c r="AE29" s="137" t="s">
        <v>26</v>
      </c>
      <c r="AF29" s="136" t="s">
        <v>26</v>
      </c>
      <c r="AG29" s="137" t="s">
        <v>26</v>
      </c>
      <c r="AH29" s="121"/>
      <c r="AI29" s="136">
        <v>0</v>
      </c>
      <c r="AJ29" s="137">
        <v>0</v>
      </c>
      <c r="AK29" s="136">
        <v>0</v>
      </c>
      <c r="AL29" s="137">
        <v>0</v>
      </c>
      <c r="AM29" s="136" t="s">
        <v>26</v>
      </c>
      <c r="AN29" s="137" t="s">
        <v>26</v>
      </c>
      <c r="AO29" s="136" t="s">
        <v>26</v>
      </c>
      <c r="AP29" s="137" t="s">
        <v>26</v>
      </c>
      <c r="AQ29" s="138"/>
      <c r="AR29" s="136">
        <v>0</v>
      </c>
      <c r="AS29" s="137">
        <v>0</v>
      </c>
      <c r="AT29" s="136">
        <v>0</v>
      </c>
      <c r="AU29" s="141">
        <v>0</v>
      </c>
      <c r="AV29" s="136" t="s">
        <v>26</v>
      </c>
      <c r="AW29" s="137" t="s">
        <v>26</v>
      </c>
      <c r="AX29" s="136" t="s">
        <v>26</v>
      </c>
      <c r="AY29" s="137" t="s">
        <v>26</v>
      </c>
      <c r="AZ29" s="154"/>
    </row>
    <row r="30" spans="1:52" s="103" customFormat="1">
      <c r="A30" s="131"/>
      <c r="B30" s="131"/>
      <c r="C30" s="132"/>
      <c r="D30" s="133"/>
      <c r="E30" s="134"/>
      <c r="F30" s="135"/>
      <c r="G30" s="146"/>
      <c r="H30" s="136"/>
      <c r="I30" s="137"/>
      <c r="J30" s="136"/>
      <c r="K30" s="137"/>
      <c r="L30" s="136"/>
      <c r="M30" s="137"/>
      <c r="N30" s="136"/>
      <c r="O30" s="137"/>
      <c r="P30" s="141"/>
      <c r="Q30" s="136"/>
      <c r="R30" s="141"/>
      <c r="S30" s="136"/>
      <c r="T30" s="137"/>
      <c r="U30" s="136"/>
      <c r="V30" s="137"/>
      <c r="W30" s="136"/>
      <c r="X30" s="137"/>
      <c r="Y30" s="121"/>
      <c r="Z30" s="136"/>
      <c r="AA30" s="137"/>
      <c r="AB30" s="136"/>
      <c r="AC30" s="137"/>
      <c r="AD30" s="136"/>
      <c r="AE30" s="137"/>
      <c r="AF30" s="136"/>
      <c r="AG30" s="137"/>
      <c r="AH30" s="121"/>
      <c r="AI30" s="136"/>
      <c r="AJ30" s="137"/>
      <c r="AK30" s="136"/>
      <c r="AL30" s="137"/>
      <c r="AM30" s="136"/>
      <c r="AN30" s="137"/>
      <c r="AO30" s="136"/>
      <c r="AP30" s="137"/>
      <c r="AQ30" s="138"/>
      <c r="AR30" s="136"/>
      <c r="AS30" s="137"/>
      <c r="AT30" s="136"/>
      <c r="AU30" s="141"/>
      <c r="AV30" s="136"/>
      <c r="AW30" s="137"/>
      <c r="AX30" s="136"/>
      <c r="AY30" s="137"/>
      <c r="AZ30" s="154"/>
    </row>
    <row r="31" spans="1:52" s="4" customFormat="1">
      <c r="A31" s="131" t="s">
        <v>51</v>
      </c>
      <c r="B31" s="131">
        <v>629</v>
      </c>
      <c r="C31" s="132">
        <v>42892</v>
      </c>
      <c r="D31" s="133">
        <v>374</v>
      </c>
      <c r="E31" s="134" t="s">
        <v>151</v>
      </c>
      <c r="F31" s="135" t="s">
        <v>130</v>
      </c>
      <c r="G31" s="146" t="s">
        <v>31</v>
      </c>
      <c r="H31" s="136">
        <v>0</v>
      </c>
      <c r="I31" s="137">
        <v>0</v>
      </c>
      <c r="J31" s="136">
        <v>0</v>
      </c>
      <c r="K31" s="137">
        <v>0</v>
      </c>
      <c r="L31" s="136">
        <v>0</v>
      </c>
      <c r="M31" s="137" t="s">
        <v>32</v>
      </c>
      <c r="N31" s="136">
        <v>0</v>
      </c>
      <c r="O31" s="137" t="s">
        <v>32</v>
      </c>
      <c r="P31" s="141"/>
      <c r="Q31" s="136">
        <v>0</v>
      </c>
      <c r="R31" s="141">
        <v>0</v>
      </c>
      <c r="S31" s="136">
        <v>0</v>
      </c>
      <c r="T31" s="137">
        <v>0</v>
      </c>
      <c r="U31" s="136" t="s">
        <v>32</v>
      </c>
      <c r="V31" s="137" t="s">
        <v>32</v>
      </c>
      <c r="W31" s="136" t="s">
        <v>32</v>
      </c>
      <c r="X31" s="137" t="s">
        <v>32</v>
      </c>
      <c r="Y31" s="121"/>
      <c r="Z31" s="136">
        <v>0</v>
      </c>
      <c r="AA31" s="137">
        <v>0</v>
      </c>
      <c r="AB31" s="136">
        <v>0</v>
      </c>
      <c r="AC31" s="137">
        <v>0</v>
      </c>
      <c r="AD31" s="136" t="s">
        <v>32</v>
      </c>
      <c r="AE31" s="137" t="s">
        <v>32</v>
      </c>
      <c r="AF31" s="136" t="s">
        <v>32</v>
      </c>
      <c r="AG31" s="137" t="s">
        <v>32</v>
      </c>
      <c r="AH31" s="121"/>
      <c r="AI31" s="136">
        <v>0</v>
      </c>
      <c r="AJ31" s="137">
        <v>0</v>
      </c>
      <c r="AK31" s="136">
        <v>0</v>
      </c>
      <c r="AL31" s="137">
        <v>0</v>
      </c>
      <c r="AM31" s="136" t="s">
        <v>32</v>
      </c>
      <c r="AN31" s="137" t="s">
        <v>32</v>
      </c>
      <c r="AO31" s="136" t="s">
        <v>32</v>
      </c>
      <c r="AP31" s="137" t="s">
        <v>32</v>
      </c>
      <c r="AQ31" s="138"/>
      <c r="AR31" s="136">
        <v>0</v>
      </c>
      <c r="AS31" s="137">
        <v>0</v>
      </c>
      <c r="AT31" s="136">
        <v>0</v>
      </c>
      <c r="AU31" s="141">
        <v>0</v>
      </c>
      <c r="AV31" s="136" t="s">
        <v>32</v>
      </c>
      <c r="AW31" s="137" t="s">
        <v>32</v>
      </c>
      <c r="AX31" s="136" t="s">
        <v>32</v>
      </c>
      <c r="AY31" s="137" t="s">
        <v>32</v>
      </c>
      <c r="AZ31" s="154"/>
    </row>
    <row r="32" spans="1:52" s="103" customFormat="1">
      <c r="A32" s="131"/>
      <c r="B32" s="131"/>
      <c r="C32" s="132"/>
      <c r="D32" s="133"/>
      <c r="E32" s="134"/>
      <c r="F32" s="135"/>
      <c r="G32" s="146"/>
      <c r="H32" s="136"/>
      <c r="I32" s="137"/>
      <c r="J32" s="136"/>
      <c r="K32" s="137"/>
      <c r="L32" s="136"/>
      <c r="M32" s="137"/>
      <c r="N32" s="136"/>
      <c r="O32" s="137"/>
      <c r="P32" s="141"/>
      <c r="Q32" s="136"/>
      <c r="R32" s="141"/>
      <c r="S32" s="136"/>
      <c r="T32" s="137"/>
      <c r="U32" s="136"/>
      <c r="V32" s="137"/>
      <c r="W32" s="136"/>
      <c r="X32" s="137"/>
      <c r="Y32" s="121"/>
      <c r="Z32" s="136"/>
      <c r="AA32" s="137"/>
      <c r="AB32" s="136"/>
      <c r="AC32" s="137"/>
      <c r="AD32" s="136"/>
      <c r="AE32" s="137"/>
      <c r="AF32" s="136"/>
      <c r="AG32" s="137"/>
      <c r="AH32" s="121"/>
      <c r="AI32" s="136"/>
      <c r="AJ32" s="137"/>
      <c r="AK32" s="136"/>
      <c r="AL32" s="137"/>
      <c r="AM32" s="136"/>
      <c r="AN32" s="137"/>
      <c r="AO32" s="136"/>
      <c r="AP32" s="137"/>
      <c r="AQ32" s="138"/>
      <c r="AR32" s="136"/>
      <c r="AS32" s="137"/>
      <c r="AT32" s="136"/>
      <c r="AU32" s="141"/>
      <c r="AV32" s="136"/>
      <c r="AW32" s="137"/>
      <c r="AX32" s="136"/>
      <c r="AY32" s="137"/>
      <c r="AZ32" s="154"/>
    </row>
    <row r="33" spans="1:52" s="4" customFormat="1" ht="25.5">
      <c r="A33" s="131" t="s">
        <v>49</v>
      </c>
      <c r="B33" s="131">
        <v>664</v>
      </c>
      <c r="C33" s="132">
        <v>42900</v>
      </c>
      <c r="D33" s="133">
        <v>455</v>
      </c>
      <c r="E33" s="134" t="s">
        <v>68</v>
      </c>
      <c r="F33" s="135" t="s">
        <v>68</v>
      </c>
      <c r="G33" s="146" t="s">
        <v>24</v>
      </c>
      <c r="H33" s="136">
        <v>0</v>
      </c>
      <c r="I33" s="137">
        <v>0</v>
      </c>
      <c r="J33" s="136">
        <v>0</v>
      </c>
      <c r="K33" s="137">
        <v>0</v>
      </c>
      <c r="L33" s="136">
        <v>-2.8</v>
      </c>
      <c r="M33" s="137">
        <v>-2.8</v>
      </c>
      <c r="N33" s="136">
        <v>-2.8</v>
      </c>
      <c r="O33" s="137">
        <v>-2.8</v>
      </c>
      <c r="P33" s="141"/>
      <c r="Q33" s="136">
        <v>0</v>
      </c>
      <c r="R33" s="141">
        <v>0</v>
      </c>
      <c r="S33" s="136">
        <v>0</v>
      </c>
      <c r="T33" s="137">
        <v>0</v>
      </c>
      <c r="U33" s="136">
        <v>-2.8</v>
      </c>
      <c r="V33" s="137">
        <v>-2.8</v>
      </c>
      <c r="W33" s="136">
        <v>-2.8</v>
      </c>
      <c r="X33" s="137">
        <v>-2.8</v>
      </c>
      <c r="Y33" s="121"/>
      <c r="Z33" s="136">
        <v>0</v>
      </c>
      <c r="AA33" s="137">
        <v>0</v>
      </c>
      <c r="AB33" s="136">
        <v>0</v>
      </c>
      <c r="AC33" s="137">
        <v>0</v>
      </c>
      <c r="AD33" s="136">
        <v>-2.8</v>
      </c>
      <c r="AE33" s="137">
        <v>-2.8</v>
      </c>
      <c r="AF33" s="136">
        <v>-2.8</v>
      </c>
      <c r="AG33" s="137">
        <v>-2.8</v>
      </c>
      <c r="AH33" s="121"/>
      <c r="AI33" s="136">
        <v>0</v>
      </c>
      <c r="AJ33" s="137">
        <v>0</v>
      </c>
      <c r="AK33" s="136">
        <v>0</v>
      </c>
      <c r="AL33" s="137">
        <v>0</v>
      </c>
      <c r="AM33" s="136">
        <v>-3</v>
      </c>
      <c r="AN33" s="137">
        <v>-3</v>
      </c>
      <c r="AO33" s="136">
        <v>-3</v>
      </c>
      <c r="AP33" s="137">
        <v>-3</v>
      </c>
      <c r="AQ33" s="138"/>
      <c r="AR33" s="136">
        <v>0</v>
      </c>
      <c r="AS33" s="137">
        <v>0</v>
      </c>
      <c r="AT33" s="136">
        <v>0</v>
      </c>
      <c r="AU33" s="141">
        <v>0</v>
      </c>
      <c r="AV33" s="136">
        <v>-3</v>
      </c>
      <c r="AW33" s="137">
        <v>-3</v>
      </c>
      <c r="AX33" s="136">
        <v>-3</v>
      </c>
      <c r="AY33" s="137">
        <v>-3</v>
      </c>
      <c r="AZ33" s="154"/>
    </row>
    <row r="34" spans="1:52" s="103" customFormat="1">
      <c r="A34" s="131"/>
      <c r="B34" s="131"/>
      <c r="C34" s="132"/>
      <c r="D34" s="133"/>
      <c r="E34" s="134"/>
      <c r="F34" s="135"/>
      <c r="G34" s="146"/>
      <c r="H34" s="136"/>
      <c r="I34" s="137"/>
      <c r="J34" s="136"/>
      <c r="K34" s="137"/>
      <c r="L34" s="136"/>
      <c r="M34" s="137"/>
      <c r="N34" s="136"/>
      <c r="O34" s="137"/>
      <c r="P34" s="141"/>
      <c r="Q34" s="136"/>
      <c r="R34" s="141"/>
      <c r="S34" s="136"/>
      <c r="T34" s="137"/>
      <c r="U34" s="136"/>
      <c r="V34" s="137"/>
      <c r="W34" s="136"/>
      <c r="X34" s="137"/>
      <c r="Y34" s="121"/>
      <c r="Z34" s="136"/>
      <c r="AA34" s="137"/>
      <c r="AB34" s="136"/>
      <c r="AC34" s="137"/>
      <c r="AD34" s="136"/>
      <c r="AE34" s="137"/>
      <c r="AF34" s="136"/>
      <c r="AG34" s="137"/>
      <c r="AH34" s="121"/>
      <c r="AI34" s="136"/>
      <c r="AJ34" s="137"/>
      <c r="AK34" s="136"/>
      <c r="AL34" s="137"/>
      <c r="AM34" s="136"/>
      <c r="AN34" s="137"/>
      <c r="AO34" s="136"/>
      <c r="AP34" s="137"/>
      <c r="AQ34" s="138"/>
      <c r="AR34" s="136"/>
      <c r="AS34" s="137"/>
      <c r="AT34" s="136"/>
      <c r="AU34" s="141"/>
      <c r="AV34" s="136"/>
      <c r="AW34" s="137"/>
      <c r="AX34" s="136"/>
      <c r="AY34" s="137"/>
      <c r="AZ34" s="154"/>
    </row>
    <row r="35" spans="1:52" s="103" customFormat="1">
      <c r="A35" s="131" t="s">
        <v>62</v>
      </c>
      <c r="B35" s="131">
        <v>657</v>
      </c>
      <c r="C35" s="132">
        <v>42895</v>
      </c>
      <c r="D35" s="133">
        <v>467</v>
      </c>
      <c r="E35" s="135" t="s">
        <v>42</v>
      </c>
      <c r="F35" s="135" t="s">
        <v>42</v>
      </c>
      <c r="G35" s="146" t="s">
        <v>25</v>
      </c>
      <c r="H35" s="136">
        <v>-0.2</v>
      </c>
      <c r="I35" s="137">
        <v>-0.2</v>
      </c>
      <c r="J35" s="136">
        <v>-2.1</v>
      </c>
      <c r="K35" s="137">
        <v>-2.1</v>
      </c>
      <c r="L35" s="136">
        <v>0</v>
      </c>
      <c r="M35" s="137">
        <v>0</v>
      </c>
      <c r="N35" s="136">
        <v>-2.2000000000000002</v>
      </c>
      <c r="O35" s="137">
        <v>-2.2000000000000002</v>
      </c>
      <c r="P35" s="141"/>
      <c r="Q35" s="136">
        <v>-0.2</v>
      </c>
      <c r="R35" s="141">
        <v>-0.2</v>
      </c>
      <c r="S35" s="136">
        <v>-2</v>
      </c>
      <c r="T35" s="137">
        <v>-2</v>
      </c>
      <c r="U35" s="136">
        <v>0</v>
      </c>
      <c r="V35" s="137">
        <v>0</v>
      </c>
      <c r="W35" s="136">
        <v>-2.2000000000000002</v>
      </c>
      <c r="X35" s="137">
        <v>-2.2000000000000002</v>
      </c>
      <c r="Y35" s="121"/>
      <c r="Z35" s="136">
        <v>-0.2</v>
      </c>
      <c r="AA35" s="137">
        <v>-0.2</v>
      </c>
      <c r="AB35" s="136">
        <v>-2</v>
      </c>
      <c r="AC35" s="137">
        <v>-2</v>
      </c>
      <c r="AD35" s="136">
        <v>0</v>
      </c>
      <c r="AE35" s="137">
        <v>0</v>
      </c>
      <c r="AF35" s="136">
        <v>-2.1</v>
      </c>
      <c r="AG35" s="137">
        <v>-2.1</v>
      </c>
      <c r="AH35" s="121"/>
      <c r="AI35" s="136">
        <v>-0.2</v>
      </c>
      <c r="AJ35" s="137">
        <v>-0.2</v>
      </c>
      <c r="AK35" s="136">
        <v>-2</v>
      </c>
      <c r="AL35" s="137">
        <v>-2</v>
      </c>
      <c r="AM35" s="136">
        <v>0</v>
      </c>
      <c r="AN35" s="137">
        <v>0</v>
      </c>
      <c r="AO35" s="136">
        <v>-2.2000000000000002</v>
      </c>
      <c r="AP35" s="137">
        <v>-2.2000000000000002</v>
      </c>
      <c r="AQ35" s="138"/>
      <c r="AR35" s="136">
        <v>-0.2</v>
      </c>
      <c r="AS35" s="137">
        <v>-0.2</v>
      </c>
      <c r="AT35" s="136">
        <v>-2</v>
      </c>
      <c r="AU35" s="141">
        <v>-2</v>
      </c>
      <c r="AV35" s="136">
        <v>0</v>
      </c>
      <c r="AW35" s="137">
        <v>0</v>
      </c>
      <c r="AX35" s="136">
        <v>-2.2000000000000002</v>
      </c>
      <c r="AY35" s="137">
        <v>-2.2000000000000002</v>
      </c>
      <c r="AZ35" s="154"/>
    </row>
    <row r="36" spans="1:52" s="103" customFormat="1">
      <c r="A36" s="131"/>
      <c r="B36" s="131"/>
      <c r="C36" s="132"/>
      <c r="D36" s="133"/>
      <c r="E36" s="135"/>
      <c r="F36" s="135"/>
      <c r="G36" s="146"/>
      <c r="H36" s="136"/>
      <c r="I36" s="137"/>
      <c r="J36" s="136"/>
      <c r="K36" s="137"/>
      <c r="L36" s="136"/>
      <c r="M36" s="137"/>
      <c r="N36" s="136"/>
      <c r="O36" s="137"/>
      <c r="P36" s="141"/>
      <c r="Q36" s="136"/>
      <c r="R36" s="141"/>
      <c r="S36" s="136"/>
      <c r="T36" s="137"/>
      <c r="U36" s="136"/>
      <c r="V36" s="137"/>
      <c r="W36" s="136"/>
      <c r="X36" s="137"/>
      <c r="Y36" s="121"/>
      <c r="Z36" s="136"/>
      <c r="AA36" s="137"/>
      <c r="AB36" s="136"/>
      <c r="AC36" s="137"/>
      <c r="AD36" s="136"/>
      <c r="AE36" s="137"/>
      <c r="AF36" s="136"/>
      <c r="AG36" s="137"/>
      <c r="AH36" s="121"/>
      <c r="AI36" s="136"/>
      <c r="AJ36" s="137"/>
      <c r="AK36" s="136"/>
      <c r="AL36" s="137"/>
      <c r="AM36" s="136"/>
      <c r="AN36" s="137"/>
      <c r="AO36" s="136"/>
      <c r="AP36" s="137"/>
      <c r="AQ36" s="138"/>
      <c r="AR36" s="136"/>
      <c r="AS36" s="137"/>
      <c r="AT36" s="136"/>
      <c r="AU36" s="141"/>
      <c r="AV36" s="136"/>
      <c r="AW36" s="137"/>
      <c r="AX36" s="136"/>
      <c r="AY36" s="137"/>
      <c r="AZ36" s="154"/>
    </row>
    <row r="37" spans="1:52" s="149" customFormat="1">
      <c r="A37" s="131" t="s">
        <v>184</v>
      </c>
      <c r="B37" s="131">
        <v>741</v>
      </c>
      <c r="C37" s="132">
        <v>42902</v>
      </c>
      <c r="D37" s="133">
        <v>615</v>
      </c>
      <c r="E37" s="134" t="s">
        <v>81</v>
      </c>
      <c r="F37" s="135" t="s">
        <v>81</v>
      </c>
      <c r="G37" s="146" t="s">
        <v>25</v>
      </c>
      <c r="H37" s="136" t="s">
        <v>26</v>
      </c>
      <c r="I37" s="137" t="s">
        <v>26</v>
      </c>
      <c r="J37" s="136">
        <v>-0.5</v>
      </c>
      <c r="K37" s="137">
        <v>-0.5</v>
      </c>
      <c r="L37" s="136">
        <v>0</v>
      </c>
      <c r="M37" s="137">
        <v>0</v>
      </c>
      <c r="N37" s="136">
        <v>-0.5</v>
      </c>
      <c r="O37" s="137">
        <v>-0.5</v>
      </c>
      <c r="P37" s="141"/>
      <c r="Q37" s="136" t="s">
        <v>26</v>
      </c>
      <c r="R37" s="141" t="s">
        <v>26</v>
      </c>
      <c r="S37" s="136">
        <v>-0.5</v>
      </c>
      <c r="T37" s="137">
        <v>-0.5</v>
      </c>
      <c r="U37" s="136">
        <v>0</v>
      </c>
      <c r="V37" s="137">
        <v>0</v>
      </c>
      <c r="W37" s="136">
        <v>-0.5</v>
      </c>
      <c r="X37" s="137">
        <v>-0.5</v>
      </c>
      <c r="Y37" s="121"/>
      <c r="Z37" s="136" t="s">
        <v>26</v>
      </c>
      <c r="AA37" s="137" t="s">
        <v>26</v>
      </c>
      <c r="AB37" s="136">
        <v>-0.5</v>
      </c>
      <c r="AC37" s="137">
        <v>-0.5</v>
      </c>
      <c r="AD37" s="136">
        <v>0</v>
      </c>
      <c r="AE37" s="137">
        <v>0</v>
      </c>
      <c r="AF37" s="136">
        <v>-0.5</v>
      </c>
      <c r="AG37" s="137">
        <v>-0.5</v>
      </c>
      <c r="AH37" s="121"/>
      <c r="AI37" s="136" t="s">
        <v>26</v>
      </c>
      <c r="AJ37" s="137" t="s">
        <v>26</v>
      </c>
      <c r="AK37" s="136">
        <v>-0.5</v>
      </c>
      <c r="AL37" s="137">
        <v>-0.5</v>
      </c>
      <c r="AM37" s="136">
        <v>0</v>
      </c>
      <c r="AN37" s="137">
        <v>0</v>
      </c>
      <c r="AO37" s="136">
        <v>-0.5</v>
      </c>
      <c r="AP37" s="137">
        <v>-0.5</v>
      </c>
      <c r="AQ37" s="138"/>
      <c r="AR37" s="136" t="s">
        <v>26</v>
      </c>
      <c r="AS37" s="137" t="s">
        <v>26</v>
      </c>
      <c r="AT37" s="136">
        <v>-0.5</v>
      </c>
      <c r="AU37" s="141">
        <v>-0.5</v>
      </c>
      <c r="AV37" s="136">
        <v>0</v>
      </c>
      <c r="AW37" s="137">
        <v>0</v>
      </c>
      <c r="AX37" s="136">
        <v>-0.5</v>
      </c>
      <c r="AY37" s="137">
        <v>-0.5</v>
      </c>
      <c r="AZ37" s="171"/>
    </row>
    <row r="38" spans="1:52" s="149" customFormat="1">
      <c r="A38" s="131"/>
      <c r="B38" s="131"/>
      <c r="C38" s="132"/>
      <c r="D38" s="133"/>
      <c r="E38" s="134"/>
      <c r="F38" s="135"/>
      <c r="G38" s="146"/>
      <c r="H38" s="136"/>
      <c r="I38" s="137"/>
      <c r="J38" s="136"/>
      <c r="K38" s="137"/>
      <c r="L38" s="136"/>
      <c r="M38" s="137"/>
      <c r="N38" s="136"/>
      <c r="O38" s="137"/>
      <c r="P38" s="141"/>
      <c r="Q38" s="136"/>
      <c r="R38" s="141"/>
      <c r="S38" s="136"/>
      <c r="T38" s="137"/>
      <c r="U38" s="136"/>
      <c r="V38" s="137"/>
      <c r="W38" s="136"/>
      <c r="X38" s="137"/>
      <c r="Y38" s="121"/>
      <c r="Z38" s="136"/>
      <c r="AA38" s="137"/>
      <c r="AB38" s="136"/>
      <c r="AC38" s="137"/>
      <c r="AD38" s="136"/>
      <c r="AE38" s="137"/>
      <c r="AF38" s="136"/>
      <c r="AG38" s="137"/>
      <c r="AH38" s="121"/>
      <c r="AI38" s="136"/>
      <c r="AJ38" s="137"/>
      <c r="AK38" s="136"/>
      <c r="AL38" s="137"/>
      <c r="AM38" s="136"/>
      <c r="AN38" s="137"/>
      <c r="AO38" s="136"/>
      <c r="AP38" s="137"/>
      <c r="AQ38" s="138"/>
      <c r="AR38" s="136"/>
      <c r="AS38" s="137"/>
      <c r="AT38" s="136"/>
      <c r="AU38" s="141"/>
      <c r="AV38" s="136"/>
      <c r="AW38" s="137"/>
      <c r="AX38" s="136"/>
      <c r="AY38" s="137"/>
      <c r="AZ38" s="171"/>
    </row>
    <row r="39" spans="1:52" s="103" customFormat="1">
      <c r="A39" s="131" t="s">
        <v>185</v>
      </c>
      <c r="B39" s="131">
        <v>678</v>
      </c>
      <c r="C39" s="132">
        <v>42900</v>
      </c>
      <c r="D39" s="133">
        <v>687</v>
      </c>
      <c r="E39" s="134" t="s">
        <v>152</v>
      </c>
      <c r="F39" s="135" t="s">
        <v>95</v>
      </c>
      <c r="G39" s="146" t="s">
        <v>24</v>
      </c>
      <c r="H39" s="136">
        <v>0</v>
      </c>
      <c r="I39" s="137">
        <v>0</v>
      </c>
      <c r="J39" s="136">
        <v>0</v>
      </c>
      <c r="K39" s="137">
        <v>0</v>
      </c>
      <c r="L39" s="136" t="s">
        <v>40</v>
      </c>
      <c r="M39" s="137" t="s">
        <v>40</v>
      </c>
      <c r="N39" s="136" t="s">
        <v>40</v>
      </c>
      <c r="O39" s="137" t="s">
        <v>40</v>
      </c>
      <c r="P39" s="141"/>
      <c r="Q39" s="136">
        <v>0</v>
      </c>
      <c r="R39" s="141">
        <v>0</v>
      </c>
      <c r="S39" s="136">
        <v>0</v>
      </c>
      <c r="T39" s="137">
        <v>0</v>
      </c>
      <c r="U39" s="136" t="s">
        <v>40</v>
      </c>
      <c r="V39" s="137" t="s">
        <v>40</v>
      </c>
      <c r="W39" s="136" t="s">
        <v>40</v>
      </c>
      <c r="X39" s="137" t="s">
        <v>40</v>
      </c>
      <c r="Y39" s="121"/>
      <c r="Z39" s="136">
        <v>0</v>
      </c>
      <c r="AA39" s="137">
        <v>0</v>
      </c>
      <c r="AB39" s="136">
        <v>0</v>
      </c>
      <c r="AC39" s="137">
        <v>0</v>
      </c>
      <c r="AD39" s="136" t="s">
        <v>40</v>
      </c>
      <c r="AE39" s="137" t="s">
        <v>40</v>
      </c>
      <c r="AF39" s="136" t="s">
        <v>40</v>
      </c>
      <c r="AG39" s="137" t="s">
        <v>40</v>
      </c>
      <c r="AH39" s="121"/>
      <c r="AI39" s="136">
        <v>0</v>
      </c>
      <c r="AJ39" s="137">
        <v>0</v>
      </c>
      <c r="AK39" s="136">
        <v>0</v>
      </c>
      <c r="AL39" s="137">
        <v>0</v>
      </c>
      <c r="AM39" s="136" t="s">
        <v>40</v>
      </c>
      <c r="AN39" s="137" t="s">
        <v>40</v>
      </c>
      <c r="AO39" s="136" t="s">
        <v>40</v>
      </c>
      <c r="AP39" s="137" t="s">
        <v>40</v>
      </c>
      <c r="AQ39" s="138"/>
      <c r="AR39" s="136">
        <v>0</v>
      </c>
      <c r="AS39" s="137">
        <v>0</v>
      </c>
      <c r="AT39" s="136">
        <v>0</v>
      </c>
      <c r="AU39" s="141">
        <v>0</v>
      </c>
      <c r="AV39" s="136" t="s">
        <v>40</v>
      </c>
      <c r="AW39" s="137" t="s">
        <v>40</v>
      </c>
      <c r="AX39" s="136" t="s">
        <v>40</v>
      </c>
      <c r="AY39" s="137" t="s">
        <v>40</v>
      </c>
      <c r="AZ39" s="154"/>
    </row>
    <row r="40" spans="1:52" s="103" customFormat="1">
      <c r="A40" s="131" t="s">
        <v>185</v>
      </c>
      <c r="B40" s="131">
        <v>641</v>
      </c>
      <c r="C40" s="132">
        <v>42895</v>
      </c>
      <c r="D40" s="133">
        <v>687</v>
      </c>
      <c r="E40" s="134" t="s">
        <v>152</v>
      </c>
      <c r="F40" s="135" t="s">
        <v>72</v>
      </c>
      <c r="G40" s="146" t="s">
        <v>30</v>
      </c>
      <c r="H40" s="136">
        <v>0</v>
      </c>
      <c r="I40" s="137">
        <v>0</v>
      </c>
      <c r="J40" s="136">
        <v>0</v>
      </c>
      <c r="K40" s="137">
        <v>0</v>
      </c>
      <c r="L40" s="136" t="s">
        <v>40</v>
      </c>
      <c r="M40" s="137" t="s">
        <v>40</v>
      </c>
      <c r="N40" s="136" t="s">
        <v>40</v>
      </c>
      <c r="O40" s="137" t="s">
        <v>40</v>
      </c>
      <c r="P40" s="141"/>
      <c r="Q40" s="136">
        <v>0</v>
      </c>
      <c r="R40" s="141">
        <v>0</v>
      </c>
      <c r="S40" s="136">
        <v>0</v>
      </c>
      <c r="T40" s="137">
        <v>0</v>
      </c>
      <c r="U40" s="136" t="s">
        <v>40</v>
      </c>
      <c r="V40" s="137" t="s">
        <v>40</v>
      </c>
      <c r="W40" s="136" t="s">
        <v>40</v>
      </c>
      <c r="X40" s="137" t="s">
        <v>40</v>
      </c>
      <c r="Y40" s="121"/>
      <c r="Z40" s="136">
        <v>0</v>
      </c>
      <c r="AA40" s="137">
        <v>0</v>
      </c>
      <c r="AB40" s="136">
        <v>0</v>
      </c>
      <c r="AC40" s="137">
        <v>0</v>
      </c>
      <c r="AD40" s="136" t="s">
        <v>40</v>
      </c>
      <c r="AE40" s="137" t="s">
        <v>40</v>
      </c>
      <c r="AF40" s="136" t="s">
        <v>40</v>
      </c>
      <c r="AG40" s="137" t="s">
        <v>40</v>
      </c>
      <c r="AH40" s="121"/>
      <c r="AI40" s="136">
        <v>0</v>
      </c>
      <c r="AJ40" s="137">
        <v>0</v>
      </c>
      <c r="AK40" s="136">
        <v>0</v>
      </c>
      <c r="AL40" s="137">
        <v>0</v>
      </c>
      <c r="AM40" s="136" t="s">
        <v>40</v>
      </c>
      <c r="AN40" s="137" t="s">
        <v>40</v>
      </c>
      <c r="AO40" s="136" t="s">
        <v>40</v>
      </c>
      <c r="AP40" s="137" t="s">
        <v>40</v>
      </c>
      <c r="AQ40" s="138"/>
      <c r="AR40" s="136">
        <v>0</v>
      </c>
      <c r="AS40" s="137">
        <v>0</v>
      </c>
      <c r="AT40" s="136">
        <v>0</v>
      </c>
      <c r="AU40" s="141">
        <v>0</v>
      </c>
      <c r="AV40" s="136" t="s">
        <v>40</v>
      </c>
      <c r="AW40" s="137" t="s">
        <v>40</v>
      </c>
      <c r="AX40" s="136" t="s">
        <v>40</v>
      </c>
      <c r="AY40" s="137" t="s">
        <v>40</v>
      </c>
      <c r="AZ40" s="154"/>
    </row>
    <row r="41" spans="1:52" s="103" customFormat="1">
      <c r="A41" s="131"/>
      <c r="B41" s="131"/>
      <c r="C41" s="132"/>
      <c r="D41" s="133"/>
      <c r="E41" s="134"/>
      <c r="F41" s="135"/>
      <c r="G41" s="146"/>
      <c r="H41" s="136"/>
      <c r="I41" s="137"/>
      <c r="J41" s="136"/>
      <c r="K41" s="137"/>
      <c r="L41" s="136"/>
      <c r="M41" s="137"/>
      <c r="N41" s="136"/>
      <c r="O41" s="137"/>
      <c r="P41" s="141"/>
      <c r="Q41" s="136"/>
      <c r="R41" s="141"/>
      <c r="S41" s="136"/>
      <c r="T41" s="137"/>
      <c r="U41" s="136"/>
      <c r="V41" s="137"/>
      <c r="W41" s="136"/>
      <c r="X41" s="137"/>
      <c r="Y41" s="121"/>
      <c r="Z41" s="136"/>
      <c r="AA41" s="137"/>
      <c r="AB41" s="136"/>
      <c r="AC41" s="137"/>
      <c r="AD41" s="136"/>
      <c r="AE41" s="137"/>
      <c r="AF41" s="136"/>
      <c r="AG41" s="137"/>
      <c r="AH41" s="121"/>
      <c r="AI41" s="136"/>
      <c r="AJ41" s="137"/>
      <c r="AK41" s="136"/>
      <c r="AL41" s="137"/>
      <c r="AM41" s="136"/>
      <c r="AN41" s="137"/>
      <c r="AO41" s="136"/>
      <c r="AP41" s="137"/>
      <c r="AQ41" s="138"/>
      <c r="AR41" s="136"/>
      <c r="AS41" s="137"/>
      <c r="AT41" s="136"/>
      <c r="AU41" s="141"/>
      <c r="AV41" s="136"/>
      <c r="AW41" s="137"/>
      <c r="AX41" s="136"/>
      <c r="AY41" s="137"/>
      <c r="AZ41" s="154"/>
    </row>
    <row r="42" spans="1:52" s="103" customFormat="1">
      <c r="A42" s="131" t="s">
        <v>186</v>
      </c>
      <c r="B42" s="131">
        <v>378</v>
      </c>
      <c r="C42" s="132">
        <v>42818</v>
      </c>
      <c r="D42" s="133">
        <v>689</v>
      </c>
      <c r="E42" s="134" t="s">
        <v>153</v>
      </c>
      <c r="F42" s="135" t="s">
        <v>170</v>
      </c>
      <c r="G42" s="146" t="s">
        <v>82</v>
      </c>
      <c r="H42" s="136" t="s">
        <v>26</v>
      </c>
      <c r="I42" s="137" t="s">
        <v>26</v>
      </c>
      <c r="J42" s="136">
        <v>-0.4</v>
      </c>
      <c r="K42" s="137">
        <v>-0.4</v>
      </c>
      <c r="L42" s="136">
        <v>0</v>
      </c>
      <c r="M42" s="137">
        <v>0</v>
      </c>
      <c r="N42" s="136">
        <v>-0.4</v>
      </c>
      <c r="O42" s="137">
        <v>-0.4</v>
      </c>
      <c r="P42" s="141"/>
      <c r="Q42" s="136" t="s">
        <v>26</v>
      </c>
      <c r="R42" s="141" t="s">
        <v>26</v>
      </c>
      <c r="S42" s="136">
        <v>-0.4</v>
      </c>
      <c r="T42" s="137">
        <v>-0.4</v>
      </c>
      <c r="U42" s="136">
        <v>0</v>
      </c>
      <c r="V42" s="137">
        <v>0</v>
      </c>
      <c r="W42" s="136">
        <v>-0.4</v>
      </c>
      <c r="X42" s="137">
        <v>-0.4</v>
      </c>
      <c r="Y42" s="121"/>
      <c r="Z42" s="136" t="s">
        <v>26</v>
      </c>
      <c r="AA42" s="137" t="s">
        <v>26</v>
      </c>
      <c r="AB42" s="136">
        <v>-0.4</v>
      </c>
      <c r="AC42" s="137">
        <v>-0.4</v>
      </c>
      <c r="AD42" s="136">
        <v>0</v>
      </c>
      <c r="AE42" s="137">
        <v>0</v>
      </c>
      <c r="AF42" s="136">
        <v>-0.4</v>
      </c>
      <c r="AG42" s="137">
        <v>-0.4</v>
      </c>
      <c r="AH42" s="121"/>
      <c r="AI42" s="136" t="s">
        <v>26</v>
      </c>
      <c r="AJ42" s="137" t="s">
        <v>26</v>
      </c>
      <c r="AK42" s="136">
        <v>-0.4</v>
      </c>
      <c r="AL42" s="137">
        <v>-0.4</v>
      </c>
      <c r="AM42" s="136">
        <v>0</v>
      </c>
      <c r="AN42" s="137">
        <v>0</v>
      </c>
      <c r="AO42" s="136">
        <v>-0.4</v>
      </c>
      <c r="AP42" s="137">
        <v>-0.4</v>
      </c>
      <c r="AQ42" s="138"/>
      <c r="AR42" s="136" t="s">
        <v>26</v>
      </c>
      <c r="AS42" s="137" t="s">
        <v>26</v>
      </c>
      <c r="AT42" s="136">
        <v>-0.4</v>
      </c>
      <c r="AU42" s="141">
        <v>-0.4</v>
      </c>
      <c r="AV42" s="136">
        <v>0</v>
      </c>
      <c r="AW42" s="137">
        <v>0</v>
      </c>
      <c r="AX42" s="136">
        <v>-0.4</v>
      </c>
      <c r="AY42" s="137">
        <v>-0.4</v>
      </c>
      <c r="AZ42" s="154"/>
    </row>
    <row r="43" spans="1:52" s="4" customFormat="1">
      <c r="A43" s="131" t="s">
        <v>186</v>
      </c>
      <c r="B43" s="131">
        <v>501</v>
      </c>
      <c r="C43" s="132">
        <v>42832</v>
      </c>
      <c r="D43" s="133">
        <v>689</v>
      </c>
      <c r="E43" s="134" t="s">
        <v>153</v>
      </c>
      <c r="F43" s="135" t="s">
        <v>171</v>
      </c>
      <c r="G43" s="146" t="s">
        <v>82</v>
      </c>
      <c r="H43" s="136">
        <v>0</v>
      </c>
      <c r="I43" s="137">
        <v>0</v>
      </c>
      <c r="J43" s="136">
        <v>0</v>
      </c>
      <c r="K43" s="137">
        <v>0</v>
      </c>
      <c r="L43" s="136">
        <v>0</v>
      </c>
      <c r="M43" s="137">
        <v>0</v>
      </c>
      <c r="N43" s="136">
        <v>0</v>
      </c>
      <c r="O43" s="137">
        <v>0</v>
      </c>
      <c r="P43" s="141"/>
      <c r="Q43" s="136">
        <v>0</v>
      </c>
      <c r="R43" s="141">
        <v>0</v>
      </c>
      <c r="S43" s="136">
        <v>0</v>
      </c>
      <c r="T43" s="137">
        <v>0</v>
      </c>
      <c r="U43" s="136">
        <v>0</v>
      </c>
      <c r="V43" s="137">
        <v>0</v>
      </c>
      <c r="W43" s="136">
        <v>0</v>
      </c>
      <c r="X43" s="137">
        <v>0</v>
      </c>
      <c r="Y43" s="121"/>
      <c r="Z43" s="136">
        <v>0</v>
      </c>
      <c r="AA43" s="137">
        <v>0</v>
      </c>
      <c r="AB43" s="136">
        <v>0</v>
      </c>
      <c r="AC43" s="137">
        <v>0</v>
      </c>
      <c r="AD43" s="136">
        <v>0</v>
      </c>
      <c r="AE43" s="137">
        <v>0</v>
      </c>
      <c r="AF43" s="136">
        <v>0</v>
      </c>
      <c r="AG43" s="137">
        <v>0</v>
      </c>
      <c r="AH43" s="121"/>
      <c r="AI43" s="136">
        <v>0</v>
      </c>
      <c r="AJ43" s="137">
        <v>0</v>
      </c>
      <c r="AK43" s="136">
        <v>0</v>
      </c>
      <c r="AL43" s="137">
        <v>0</v>
      </c>
      <c r="AM43" s="136">
        <v>0</v>
      </c>
      <c r="AN43" s="137">
        <v>0</v>
      </c>
      <c r="AO43" s="136">
        <v>0</v>
      </c>
      <c r="AP43" s="137">
        <v>0</v>
      </c>
      <c r="AQ43" s="138"/>
      <c r="AR43" s="136">
        <v>0</v>
      </c>
      <c r="AS43" s="137">
        <v>0</v>
      </c>
      <c r="AT43" s="136">
        <v>0</v>
      </c>
      <c r="AU43" s="141">
        <v>0</v>
      </c>
      <c r="AV43" s="136">
        <v>0</v>
      </c>
      <c r="AW43" s="137">
        <v>0</v>
      </c>
      <c r="AX43" s="136">
        <v>0</v>
      </c>
      <c r="AY43" s="137">
        <v>0</v>
      </c>
      <c r="AZ43" s="154"/>
    </row>
    <row r="44" spans="1:52" s="4" customFormat="1">
      <c r="A44" s="131" t="s">
        <v>186</v>
      </c>
      <c r="B44" s="131">
        <v>634</v>
      </c>
      <c r="C44" s="132">
        <v>42895</v>
      </c>
      <c r="D44" s="133">
        <v>689</v>
      </c>
      <c r="E44" s="134" t="s">
        <v>153</v>
      </c>
      <c r="F44" s="135" t="s">
        <v>102</v>
      </c>
      <c r="G44" s="146" t="s">
        <v>86</v>
      </c>
      <c r="H44" s="136" t="s">
        <v>32</v>
      </c>
      <c r="I44" s="137" t="s">
        <v>32</v>
      </c>
      <c r="J44" s="136" t="s">
        <v>32</v>
      </c>
      <c r="K44" s="137" t="s">
        <v>32</v>
      </c>
      <c r="L44" s="136">
        <v>0</v>
      </c>
      <c r="M44" s="137">
        <v>0</v>
      </c>
      <c r="N44" s="136" t="s">
        <v>32</v>
      </c>
      <c r="O44" s="137" t="s">
        <v>32</v>
      </c>
      <c r="P44" s="141"/>
      <c r="Q44" s="136" t="s">
        <v>32</v>
      </c>
      <c r="R44" s="141" t="s">
        <v>32</v>
      </c>
      <c r="S44" s="136" t="s">
        <v>32</v>
      </c>
      <c r="T44" s="137" t="s">
        <v>32</v>
      </c>
      <c r="U44" s="136">
        <v>0</v>
      </c>
      <c r="V44" s="137">
        <v>0</v>
      </c>
      <c r="W44" s="136" t="s">
        <v>32</v>
      </c>
      <c r="X44" s="137" t="s">
        <v>32</v>
      </c>
      <c r="Y44" s="121"/>
      <c r="Z44" s="136" t="s">
        <v>32</v>
      </c>
      <c r="AA44" s="137" t="s">
        <v>32</v>
      </c>
      <c r="AB44" s="136" t="s">
        <v>32</v>
      </c>
      <c r="AC44" s="137" t="s">
        <v>32</v>
      </c>
      <c r="AD44" s="136">
        <v>0</v>
      </c>
      <c r="AE44" s="137">
        <v>0</v>
      </c>
      <c r="AF44" s="136" t="s">
        <v>32</v>
      </c>
      <c r="AG44" s="137" t="s">
        <v>32</v>
      </c>
      <c r="AH44" s="121"/>
      <c r="AI44" s="136" t="s">
        <v>32</v>
      </c>
      <c r="AJ44" s="137" t="s">
        <v>32</v>
      </c>
      <c r="AK44" s="136" t="s">
        <v>32</v>
      </c>
      <c r="AL44" s="137" t="s">
        <v>32</v>
      </c>
      <c r="AM44" s="136">
        <v>0</v>
      </c>
      <c r="AN44" s="137">
        <v>0</v>
      </c>
      <c r="AO44" s="136" t="s">
        <v>32</v>
      </c>
      <c r="AP44" s="137" t="s">
        <v>32</v>
      </c>
      <c r="AQ44" s="138"/>
      <c r="AR44" s="136" t="s">
        <v>32</v>
      </c>
      <c r="AS44" s="137" t="s">
        <v>32</v>
      </c>
      <c r="AT44" s="136" t="s">
        <v>32</v>
      </c>
      <c r="AU44" s="141" t="s">
        <v>32</v>
      </c>
      <c r="AV44" s="136">
        <v>0</v>
      </c>
      <c r="AW44" s="137">
        <v>0</v>
      </c>
      <c r="AX44" s="136" t="s">
        <v>32</v>
      </c>
      <c r="AY44" s="137" t="s">
        <v>32</v>
      </c>
      <c r="AZ44" s="154"/>
    </row>
    <row r="45" spans="1:52" s="103" customFormat="1">
      <c r="A45" s="131"/>
      <c r="B45" s="131"/>
      <c r="C45" s="132"/>
      <c r="D45" s="133"/>
      <c r="E45" s="134"/>
      <c r="F45" s="135"/>
      <c r="G45" s="146"/>
      <c r="H45" s="136"/>
      <c r="I45" s="137"/>
      <c r="J45" s="136"/>
      <c r="K45" s="137"/>
      <c r="L45" s="136"/>
      <c r="M45" s="137"/>
      <c r="N45" s="136"/>
      <c r="O45" s="137"/>
      <c r="P45" s="141"/>
      <c r="Q45" s="136"/>
      <c r="R45" s="141"/>
      <c r="S45" s="136"/>
      <c r="T45" s="137"/>
      <c r="U45" s="136"/>
      <c r="V45" s="137"/>
      <c r="W45" s="136"/>
      <c r="X45" s="137"/>
      <c r="Y45" s="121"/>
      <c r="Z45" s="136"/>
      <c r="AA45" s="137"/>
      <c r="AB45" s="136"/>
      <c r="AC45" s="137"/>
      <c r="AD45" s="136"/>
      <c r="AE45" s="137"/>
      <c r="AF45" s="136"/>
      <c r="AG45" s="137"/>
      <c r="AH45" s="121"/>
      <c r="AI45" s="136"/>
      <c r="AJ45" s="137"/>
      <c r="AK45" s="136"/>
      <c r="AL45" s="137"/>
      <c r="AM45" s="136"/>
      <c r="AN45" s="137"/>
      <c r="AO45" s="136"/>
      <c r="AP45" s="137"/>
      <c r="AQ45" s="138"/>
      <c r="AR45" s="136"/>
      <c r="AS45" s="137"/>
      <c r="AT45" s="136"/>
      <c r="AU45" s="141"/>
      <c r="AV45" s="136"/>
      <c r="AW45" s="137"/>
      <c r="AX45" s="136"/>
      <c r="AY45" s="137"/>
      <c r="AZ45" s="154"/>
    </row>
    <row r="46" spans="1:52" s="103" customFormat="1">
      <c r="A46" s="131" t="s">
        <v>54</v>
      </c>
      <c r="B46" s="131">
        <v>177</v>
      </c>
      <c r="C46" s="132">
        <v>42818</v>
      </c>
      <c r="D46" s="133">
        <v>711</v>
      </c>
      <c r="E46" s="134" t="s">
        <v>154</v>
      </c>
      <c r="F46" s="135" t="s">
        <v>70</v>
      </c>
      <c r="G46" s="146" t="s">
        <v>27</v>
      </c>
      <c r="H46" s="136">
        <v>0</v>
      </c>
      <c r="I46" s="137">
        <v>0</v>
      </c>
      <c r="J46" s="136" t="s">
        <v>26</v>
      </c>
      <c r="K46" s="137" t="s">
        <v>26</v>
      </c>
      <c r="L46" s="136">
        <v>0</v>
      </c>
      <c r="M46" s="137">
        <v>0</v>
      </c>
      <c r="N46" s="136" t="s">
        <v>26</v>
      </c>
      <c r="O46" s="137" t="s">
        <v>26</v>
      </c>
      <c r="P46" s="141"/>
      <c r="Q46" s="136">
        <v>0</v>
      </c>
      <c r="R46" s="141">
        <v>0</v>
      </c>
      <c r="S46" s="136" t="s">
        <v>26</v>
      </c>
      <c r="T46" s="137" t="s">
        <v>26</v>
      </c>
      <c r="U46" s="136">
        <v>0</v>
      </c>
      <c r="V46" s="137">
        <v>0</v>
      </c>
      <c r="W46" s="136" t="s">
        <v>26</v>
      </c>
      <c r="X46" s="137" t="s">
        <v>26</v>
      </c>
      <c r="Y46" s="121"/>
      <c r="Z46" s="136">
        <v>0</v>
      </c>
      <c r="AA46" s="137">
        <v>0</v>
      </c>
      <c r="AB46" s="136" t="s">
        <v>26</v>
      </c>
      <c r="AC46" s="137" t="s">
        <v>26</v>
      </c>
      <c r="AD46" s="136">
        <v>0</v>
      </c>
      <c r="AE46" s="137">
        <v>0</v>
      </c>
      <c r="AF46" s="136" t="s">
        <v>26</v>
      </c>
      <c r="AG46" s="137" t="s">
        <v>26</v>
      </c>
      <c r="AH46" s="121"/>
      <c r="AI46" s="136">
        <v>0</v>
      </c>
      <c r="AJ46" s="137">
        <v>0</v>
      </c>
      <c r="AK46" s="136" t="s">
        <v>26</v>
      </c>
      <c r="AL46" s="137" t="s">
        <v>26</v>
      </c>
      <c r="AM46" s="136">
        <v>0</v>
      </c>
      <c r="AN46" s="137">
        <v>0</v>
      </c>
      <c r="AO46" s="136" t="s">
        <v>26</v>
      </c>
      <c r="AP46" s="137" t="s">
        <v>26</v>
      </c>
      <c r="AQ46" s="138"/>
      <c r="AR46" s="136">
        <v>0</v>
      </c>
      <c r="AS46" s="137">
        <v>0</v>
      </c>
      <c r="AT46" s="136" t="s">
        <v>26</v>
      </c>
      <c r="AU46" s="141" t="s">
        <v>26</v>
      </c>
      <c r="AV46" s="136">
        <v>0</v>
      </c>
      <c r="AW46" s="137">
        <v>0</v>
      </c>
      <c r="AX46" s="136" t="s">
        <v>26</v>
      </c>
      <c r="AY46" s="137" t="s">
        <v>26</v>
      </c>
      <c r="AZ46" s="154"/>
    </row>
    <row r="47" spans="1:52" s="103" customFormat="1">
      <c r="A47" s="131"/>
      <c r="B47" s="131"/>
      <c r="C47" s="132"/>
      <c r="D47" s="133"/>
      <c r="E47" s="134"/>
      <c r="F47" s="135"/>
      <c r="G47" s="146"/>
      <c r="H47" s="136"/>
      <c r="I47" s="137"/>
      <c r="J47" s="136"/>
      <c r="K47" s="137"/>
      <c r="L47" s="136"/>
      <c r="M47" s="137"/>
      <c r="N47" s="136"/>
      <c r="O47" s="137"/>
      <c r="P47" s="141"/>
      <c r="Q47" s="136"/>
      <c r="R47" s="141"/>
      <c r="S47" s="136"/>
      <c r="T47" s="137"/>
      <c r="U47" s="136"/>
      <c r="V47" s="137"/>
      <c r="W47" s="136"/>
      <c r="X47" s="137"/>
      <c r="Y47" s="121"/>
      <c r="Z47" s="136"/>
      <c r="AA47" s="137"/>
      <c r="AB47" s="136"/>
      <c r="AC47" s="137"/>
      <c r="AD47" s="136"/>
      <c r="AE47" s="137"/>
      <c r="AF47" s="136"/>
      <c r="AG47" s="137"/>
      <c r="AH47" s="121"/>
      <c r="AI47" s="136"/>
      <c r="AJ47" s="137"/>
      <c r="AK47" s="136"/>
      <c r="AL47" s="137"/>
      <c r="AM47" s="136"/>
      <c r="AN47" s="137"/>
      <c r="AO47" s="136"/>
      <c r="AP47" s="137"/>
      <c r="AQ47" s="138"/>
      <c r="AR47" s="136"/>
      <c r="AS47" s="137"/>
      <c r="AT47" s="136"/>
      <c r="AU47" s="141"/>
      <c r="AV47" s="136"/>
      <c r="AW47" s="137"/>
      <c r="AX47" s="136"/>
      <c r="AY47" s="137"/>
      <c r="AZ47" s="154"/>
    </row>
    <row r="48" spans="1:52" s="4" customFormat="1" ht="25.5">
      <c r="A48" s="131" t="s">
        <v>66</v>
      </c>
      <c r="B48" s="131">
        <v>319</v>
      </c>
      <c r="C48" s="132">
        <v>42804</v>
      </c>
      <c r="D48" s="133">
        <v>741</v>
      </c>
      <c r="E48" s="134" t="s">
        <v>155</v>
      </c>
      <c r="F48" s="135" t="s">
        <v>175</v>
      </c>
      <c r="G48" s="146" t="s">
        <v>35</v>
      </c>
      <c r="H48" s="136">
        <v>-0.1</v>
      </c>
      <c r="I48" s="137">
        <v>-0.1</v>
      </c>
      <c r="J48" s="136">
        <v>-0.6</v>
      </c>
      <c r="K48" s="137">
        <v>-0.6</v>
      </c>
      <c r="L48" s="136">
        <v>0</v>
      </c>
      <c r="M48" s="137">
        <v>0</v>
      </c>
      <c r="N48" s="136">
        <v>-0.7</v>
      </c>
      <c r="O48" s="137">
        <v>-0.7</v>
      </c>
      <c r="P48" s="141"/>
      <c r="Q48" s="136">
        <v>-0.1</v>
      </c>
      <c r="R48" s="141">
        <v>-0.1</v>
      </c>
      <c r="S48" s="136">
        <v>-0.6</v>
      </c>
      <c r="T48" s="137">
        <v>-0.6</v>
      </c>
      <c r="U48" s="136">
        <v>0</v>
      </c>
      <c r="V48" s="137">
        <v>0</v>
      </c>
      <c r="W48" s="136">
        <v>-0.7</v>
      </c>
      <c r="X48" s="137">
        <v>-0.7</v>
      </c>
      <c r="Y48" s="121"/>
      <c r="Z48" s="136">
        <v>-0.1</v>
      </c>
      <c r="AA48" s="137">
        <v>-0.1</v>
      </c>
      <c r="AB48" s="136">
        <v>-0.6</v>
      </c>
      <c r="AC48" s="137">
        <v>-0.6</v>
      </c>
      <c r="AD48" s="136">
        <v>0</v>
      </c>
      <c r="AE48" s="137">
        <v>0</v>
      </c>
      <c r="AF48" s="136">
        <v>-0.7</v>
      </c>
      <c r="AG48" s="137">
        <v>-0.7</v>
      </c>
      <c r="AH48" s="121"/>
      <c r="AI48" s="136">
        <v>-0.1</v>
      </c>
      <c r="AJ48" s="137">
        <v>-0.1</v>
      </c>
      <c r="AK48" s="136">
        <v>-0.6</v>
      </c>
      <c r="AL48" s="137">
        <v>-0.6</v>
      </c>
      <c r="AM48" s="136">
        <v>0</v>
      </c>
      <c r="AN48" s="137">
        <v>0</v>
      </c>
      <c r="AO48" s="136">
        <v>-0.7</v>
      </c>
      <c r="AP48" s="137">
        <v>-0.7</v>
      </c>
      <c r="AQ48" s="138"/>
      <c r="AR48" s="136">
        <v>-0.1</v>
      </c>
      <c r="AS48" s="137">
        <v>-0.1</v>
      </c>
      <c r="AT48" s="136">
        <v>-0.6</v>
      </c>
      <c r="AU48" s="141">
        <v>-0.6</v>
      </c>
      <c r="AV48" s="136">
        <v>0</v>
      </c>
      <c r="AW48" s="137">
        <v>0</v>
      </c>
      <c r="AX48" s="136">
        <v>-0.7</v>
      </c>
      <c r="AY48" s="137">
        <v>-0.7</v>
      </c>
      <c r="AZ48" s="154"/>
    </row>
    <row r="49" spans="1:52" s="4" customFormat="1" ht="25.5">
      <c r="A49" s="131" t="s">
        <v>66</v>
      </c>
      <c r="B49" s="131">
        <v>319</v>
      </c>
      <c r="C49" s="132">
        <v>42842</v>
      </c>
      <c r="D49" s="133">
        <v>741</v>
      </c>
      <c r="E49" s="134" t="s">
        <v>155</v>
      </c>
      <c r="F49" s="135" t="s">
        <v>174</v>
      </c>
      <c r="G49" s="146" t="s">
        <v>35</v>
      </c>
      <c r="H49" s="136">
        <v>-0.2</v>
      </c>
      <c r="I49" s="137">
        <v>-0.2</v>
      </c>
      <c r="J49" s="136">
        <v>-2.4</v>
      </c>
      <c r="K49" s="137">
        <v>-2.4</v>
      </c>
      <c r="L49" s="136">
        <v>-0.3</v>
      </c>
      <c r="M49" s="137">
        <v>-0.3</v>
      </c>
      <c r="N49" s="136">
        <v>-2.9</v>
      </c>
      <c r="O49" s="137">
        <v>-2.9</v>
      </c>
      <c r="P49" s="141"/>
      <c r="Q49" s="136">
        <v>-0.2</v>
      </c>
      <c r="R49" s="141">
        <v>-0.2</v>
      </c>
      <c r="S49" s="136">
        <v>-2.4</v>
      </c>
      <c r="T49" s="137">
        <v>-2.4</v>
      </c>
      <c r="U49" s="136">
        <v>-0.3</v>
      </c>
      <c r="V49" s="137">
        <v>-0.3</v>
      </c>
      <c r="W49" s="136">
        <v>-2.9</v>
      </c>
      <c r="X49" s="137">
        <v>-2.9</v>
      </c>
      <c r="Y49" s="121"/>
      <c r="Z49" s="136">
        <v>-0.2</v>
      </c>
      <c r="AA49" s="137">
        <v>-0.2</v>
      </c>
      <c r="AB49" s="136">
        <v>-2.4</v>
      </c>
      <c r="AC49" s="137">
        <v>-2.4</v>
      </c>
      <c r="AD49" s="136">
        <v>-0.3</v>
      </c>
      <c r="AE49" s="137">
        <v>-0.3</v>
      </c>
      <c r="AF49" s="136">
        <v>-2.9</v>
      </c>
      <c r="AG49" s="137">
        <v>-2.9</v>
      </c>
      <c r="AH49" s="121"/>
      <c r="AI49" s="136">
        <v>-0.2</v>
      </c>
      <c r="AJ49" s="137">
        <v>-0.2</v>
      </c>
      <c r="AK49" s="136">
        <v>-2.4</v>
      </c>
      <c r="AL49" s="137">
        <v>-2.4</v>
      </c>
      <c r="AM49" s="136">
        <v>-0.3</v>
      </c>
      <c r="AN49" s="137">
        <v>-0.3</v>
      </c>
      <c r="AO49" s="136">
        <v>-2.9</v>
      </c>
      <c r="AP49" s="137">
        <v>-2.9</v>
      </c>
      <c r="AQ49" s="138"/>
      <c r="AR49" s="136">
        <v>-0.2</v>
      </c>
      <c r="AS49" s="137">
        <v>-0.2</v>
      </c>
      <c r="AT49" s="136">
        <v>-2.4</v>
      </c>
      <c r="AU49" s="141">
        <v>-2.4</v>
      </c>
      <c r="AV49" s="136">
        <v>-0.3</v>
      </c>
      <c r="AW49" s="137">
        <v>-0.3</v>
      </c>
      <c r="AX49" s="136">
        <v>-2.9</v>
      </c>
      <c r="AY49" s="137">
        <v>-2.9</v>
      </c>
      <c r="AZ49" s="154"/>
    </row>
    <row r="50" spans="1:52" s="103" customFormat="1">
      <c r="A50" s="131"/>
      <c r="B50" s="131"/>
      <c r="C50" s="132"/>
      <c r="D50" s="133"/>
      <c r="E50" s="134"/>
      <c r="F50" s="135"/>
      <c r="G50" s="146"/>
      <c r="H50" s="136"/>
      <c r="I50" s="137"/>
      <c r="J50" s="136"/>
      <c r="K50" s="137"/>
      <c r="L50" s="136"/>
      <c r="M50" s="137"/>
      <c r="N50" s="136"/>
      <c r="O50" s="137"/>
      <c r="P50" s="141"/>
      <c r="Q50" s="136"/>
      <c r="R50" s="141"/>
      <c r="S50" s="136"/>
      <c r="T50" s="137"/>
      <c r="U50" s="136"/>
      <c r="V50" s="137"/>
      <c r="W50" s="136"/>
      <c r="X50" s="137"/>
      <c r="Y50" s="121"/>
      <c r="Z50" s="136"/>
      <c r="AA50" s="137"/>
      <c r="AB50" s="136"/>
      <c r="AC50" s="137"/>
      <c r="AD50" s="136"/>
      <c r="AE50" s="137"/>
      <c r="AF50" s="136"/>
      <c r="AG50" s="137"/>
      <c r="AH50" s="121"/>
      <c r="AI50" s="136"/>
      <c r="AJ50" s="137"/>
      <c r="AK50" s="136"/>
      <c r="AL50" s="137"/>
      <c r="AM50" s="136"/>
      <c r="AN50" s="137"/>
      <c r="AO50" s="136"/>
      <c r="AP50" s="137"/>
      <c r="AQ50" s="138"/>
      <c r="AR50" s="136"/>
      <c r="AS50" s="137"/>
      <c r="AT50" s="136"/>
      <c r="AU50" s="141"/>
      <c r="AV50" s="136"/>
      <c r="AW50" s="137"/>
      <c r="AX50" s="136"/>
      <c r="AY50" s="137"/>
      <c r="AZ50" s="154"/>
    </row>
    <row r="51" spans="1:52" s="4" customFormat="1">
      <c r="A51" s="131" t="s">
        <v>194</v>
      </c>
      <c r="B51" s="131">
        <v>690</v>
      </c>
      <c r="C51" s="132">
        <v>42900</v>
      </c>
      <c r="D51" s="133">
        <v>807</v>
      </c>
      <c r="E51" s="134" t="s">
        <v>156</v>
      </c>
      <c r="F51" s="135" t="s">
        <v>116</v>
      </c>
      <c r="G51" s="146" t="s">
        <v>25</v>
      </c>
      <c r="H51" s="136" t="s">
        <v>33</v>
      </c>
      <c r="I51" s="137" t="s">
        <v>33</v>
      </c>
      <c r="J51" s="136" t="s">
        <v>33</v>
      </c>
      <c r="K51" s="137" t="s">
        <v>33</v>
      </c>
      <c r="L51" s="136">
        <v>0</v>
      </c>
      <c r="M51" s="137">
        <v>0</v>
      </c>
      <c r="N51" s="136" t="s">
        <v>33</v>
      </c>
      <c r="O51" s="137" t="s">
        <v>33</v>
      </c>
      <c r="P51" s="141"/>
      <c r="Q51" s="136" t="s">
        <v>33</v>
      </c>
      <c r="R51" s="141" t="s">
        <v>33</v>
      </c>
      <c r="S51" s="136" t="s">
        <v>33</v>
      </c>
      <c r="T51" s="137" t="s">
        <v>33</v>
      </c>
      <c r="U51" s="136">
        <v>0</v>
      </c>
      <c r="V51" s="137">
        <v>0</v>
      </c>
      <c r="W51" s="136" t="s">
        <v>33</v>
      </c>
      <c r="X51" s="137" t="s">
        <v>33</v>
      </c>
      <c r="Y51" s="121"/>
      <c r="Z51" s="136" t="s">
        <v>33</v>
      </c>
      <c r="AA51" s="137" t="s">
        <v>33</v>
      </c>
      <c r="AB51" s="136" t="s">
        <v>33</v>
      </c>
      <c r="AC51" s="137" t="s">
        <v>33</v>
      </c>
      <c r="AD51" s="136">
        <v>0</v>
      </c>
      <c r="AE51" s="137">
        <v>0</v>
      </c>
      <c r="AF51" s="136" t="s">
        <v>33</v>
      </c>
      <c r="AG51" s="137" t="s">
        <v>33</v>
      </c>
      <c r="AH51" s="121"/>
      <c r="AI51" s="136" t="s">
        <v>33</v>
      </c>
      <c r="AJ51" s="137" t="s">
        <v>33</v>
      </c>
      <c r="AK51" s="136" t="s">
        <v>33</v>
      </c>
      <c r="AL51" s="137" t="s">
        <v>33</v>
      </c>
      <c r="AM51" s="136">
        <v>0</v>
      </c>
      <c r="AN51" s="137">
        <v>0</v>
      </c>
      <c r="AO51" s="136" t="s">
        <v>33</v>
      </c>
      <c r="AP51" s="137" t="s">
        <v>33</v>
      </c>
      <c r="AQ51" s="138"/>
      <c r="AR51" s="136" t="s">
        <v>33</v>
      </c>
      <c r="AS51" s="137" t="s">
        <v>33</v>
      </c>
      <c r="AT51" s="136" t="s">
        <v>33</v>
      </c>
      <c r="AU51" s="141" t="s">
        <v>33</v>
      </c>
      <c r="AV51" s="136">
        <v>0</v>
      </c>
      <c r="AW51" s="137">
        <v>0</v>
      </c>
      <c r="AX51" s="136" t="s">
        <v>33</v>
      </c>
      <c r="AY51" s="137" t="s">
        <v>33</v>
      </c>
      <c r="AZ51" s="154"/>
    </row>
    <row r="52" spans="1:52" s="103" customFormat="1">
      <c r="A52" s="131"/>
      <c r="B52" s="131"/>
      <c r="C52" s="132"/>
      <c r="D52" s="133"/>
      <c r="E52" s="134"/>
      <c r="F52" s="135"/>
      <c r="G52" s="146"/>
      <c r="H52" s="136"/>
      <c r="I52" s="137"/>
      <c r="J52" s="136"/>
      <c r="K52" s="137"/>
      <c r="L52" s="136"/>
      <c r="M52" s="137"/>
      <c r="N52" s="136"/>
      <c r="O52" s="137"/>
      <c r="P52" s="141"/>
      <c r="Q52" s="136"/>
      <c r="R52" s="141"/>
      <c r="S52" s="136"/>
      <c r="T52" s="137"/>
      <c r="U52" s="136"/>
      <c r="V52" s="137"/>
      <c r="W52" s="136"/>
      <c r="X52" s="137"/>
      <c r="Y52" s="121"/>
      <c r="Z52" s="136"/>
      <c r="AA52" s="137"/>
      <c r="AB52" s="136"/>
      <c r="AC52" s="137"/>
      <c r="AD52" s="136"/>
      <c r="AE52" s="137"/>
      <c r="AF52" s="136"/>
      <c r="AG52" s="137"/>
      <c r="AH52" s="121"/>
      <c r="AI52" s="136"/>
      <c r="AJ52" s="137"/>
      <c r="AK52" s="136"/>
      <c r="AL52" s="137"/>
      <c r="AM52" s="136"/>
      <c r="AN52" s="137"/>
      <c r="AO52" s="136"/>
      <c r="AP52" s="137"/>
      <c r="AQ52" s="138"/>
      <c r="AR52" s="136"/>
      <c r="AS52" s="137"/>
      <c r="AT52" s="136"/>
      <c r="AU52" s="141"/>
      <c r="AV52" s="136"/>
      <c r="AW52" s="137"/>
      <c r="AX52" s="136"/>
      <c r="AY52" s="137"/>
      <c r="AZ52" s="154"/>
    </row>
    <row r="53" spans="1:52" s="4" customFormat="1">
      <c r="A53" s="131" t="s">
        <v>64</v>
      </c>
      <c r="B53" s="131">
        <v>692</v>
      </c>
      <c r="C53" s="132">
        <v>42900</v>
      </c>
      <c r="D53" s="133">
        <v>859</v>
      </c>
      <c r="E53" s="134" t="s">
        <v>77</v>
      </c>
      <c r="F53" s="135" t="s">
        <v>77</v>
      </c>
      <c r="G53" s="146" t="s">
        <v>25</v>
      </c>
      <c r="H53" s="136">
        <v>0</v>
      </c>
      <c r="I53" s="137">
        <v>0</v>
      </c>
      <c r="J53" s="136">
        <v>0.2</v>
      </c>
      <c r="K53" s="137">
        <v>0.2</v>
      </c>
      <c r="L53" s="136">
        <v>0</v>
      </c>
      <c r="M53" s="137">
        <v>0</v>
      </c>
      <c r="N53" s="136">
        <v>0.2</v>
      </c>
      <c r="O53" s="137">
        <v>0.2</v>
      </c>
      <c r="P53" s="141"/>
      <c r="Q53" s="136">
        <v>0</v>
      </c>
      <c r="R53" s="141">
        <v>0</v>
      </c>
      <c r="S53" s="136">
        <v>0.2</v>
      </c>
      <c r="T53" s="137">
        <v>0.2</v>
      </c>
      <c r="U53" s="136">
        <v>0</v>
      </c>
      <c r="V53" s="137">
        <v>0</v>
      </c>
      <c r="W53" s="136">
        <v>0.2</v>
      </c>
      <c r="X53" s="137">
        <v>0.2</v>
      </c>
      <c r="Y53" s="121"/>
      <c r="Z53" s="136">
        <v>0</v>
      </c>
      <c r="AA53" s="137">
        <v>0</v>
      </c>
      <c r="AB53" s="136">
        <v>0.2</v>
      </c>
      <c r="AC53" s="137">
        <v>0.2</v>
      </c>
      <c r="AD53" s="136">
        <v>0</v>
      </c>
      <c r="AE53" s="137">
        <v>0</v>
      </c>
      <c r="AF53" s="136">
        <v>0.2</v>
      </c>
      <c r="AG53" s="137">
        <v>0.2</v>
      </c>
      <c r="AH53" s="121"/>
      <c r="AI53" s="136">
        <v>0</v>
      </c>
      <c r="AJ53" s="137">
        <v>0</v>
      </c>
      <c r="AK53" s="136">
        <v>0.2</v>
      </c>
      <c r="AL53" s="137">
        <v>0.2</v>
      </c>
      <c r="AM53" s="136">
        <v>0</v>
      </c>
      <c r="AN53" s="137">
        <v>0</v>
      </c>
      <c r="AO53" s="136">
        <v>0.2</v>
      </c>
      <c r="AP53" s="137">
        <v>0.2</v>
      </c>
      <c r="AQ53" s="138"/>
      <c r="AR53" s="136">
        <v>0</v>
      </c>
      <c r="AS53" s="137">
        <v>0</v>
      </c>
      <c r="AT53" s="136">
        <v>0.2</v>
      </c>
      <c r="AU53" s="141">
        <v>0.2</v>
      </c>
      <c r="AV53" s="136">
        <v>0</v>
      </c>
      <c r="AW53" s="137">
        <v>0</v>
      </c>
      <c r="AX53" s="136">
        <v>0.2</v>
      </c>
      <c r="AY53" s="137">
        <v>0.2</v>
      </c>
      <c r="AZ53" s="154"/>
    </row>
    <row r="54" spans="1:52" s="103" customFormat="1">
      <c r="A54" s="131"/>
      <c r="B54" s="131"/>
      <c r="C54" s="132"/>
      <c r="D54" s="133"/>
      <c r="E54" s="134"/>
      <c r="F54" s="135"/>
      <c r="G54" s="146"/>
      <c r="H54" s="136"/>
      <c r="I54" s="137"/>
      <c r="J54" s="136"/>
      <c r="K54" s="137"/>
      <c r="L54" s="136"/>
      <c r="M54" s="137"/>
      <c r="N54" s="136"/>
      <c r="O54" s="137"/>
      <c r="P54" s="141"/>
      <c r="Q54" s="136"/>
      <c r="R54" s="141"/>
      <c r="S54" s="136"/>
      <c r="T54" s="137"/>
      <c r="U54" s="136"/>
      <c r="V54" s="137"/>
      <c r="W54" s="136"/>
      <c r="X54" s="137"/>
      <c r="Y54" s="121"/>
      <c r="Z54" s="136"/>
      <c r="AA54" s="137"/>
      <c r="AB54" s="136"/>
      <c r="AC54" s="137"/>
      <c r="AD54" s="136"/>
      <c r="AE54" s="137"/>
      <c r="AF54" s="136"/>
      <c r="AG54" s="137"/>
      <c r="AH54" s="121"/>
      <c r="AI54" s="136"/>
      <c r="AJ54" s="137"/>
      <c r="AK54" s="136"/>
      <c r="AL54" s="137"/>
      <c r="AM54" s="136"/>
      <c r="AN54" s="137"/>
      <c r="AO54" s="136"/>
      <c r="AP54" s="137"/>
      <c r="AQ54" s="138"/>
      <c r="AR54" s="136"/>
      <c r="AS54" s="137"/>
      <c r="AT54" s="136"/>
      <c r="AU54" s="141"/>
      <c r="AV54" s="136"/>
      <c r="AW54" s="137"/>
      <c r="AX54" s="136"/>
      <c r="AY54" s="137"/>
      <c r="AZ54" s="154"/>
    </row>
    <row r="55" spans="1:52" s="103" customFormat="1">
      <c r="A55" s="131" t="s">
        <v>56</v>
      </c>
      <c r="B55" s="131">
        <v>626</v>
      </c>
      <c r="C55" s="132">
        <v>42892</v>
      </c>
      <c r="D55" s="133">
        <v>890</v>
      </c>
      <c r="E55" s="134" t="s">
        <v>157</v>
      </c>
      <c r="F55" s="135" t="s">
        <v>111</v>
      </c>
      <c r="G55" s="146" t="s">
        <v>27</v>
      </c>
      <c r="H55" s="136">
        <v>0</v>
      </c>
      <c r="I55" s="137">
        <v>0</v>
      </c>
      <c r="J55" s="136">
        <v>0</v>
      </c>
      <c r="K55" s="137">
        <v>0</v>
      </c>
      <c r="L55" s="136">
        <v>0</v>
      </c>
      <c r="M55" s="137">
        <v>0</v>
      </c>
      <c r="N55" s="136">
        <v>0</v>
      </c>
      <c r="O55" s="137">
        <v>0</v>
      </c>
      <c r="P55" s="141"/>
      <c r="Q55" s="136">
        <v>0</v>
      </c>
      <c r="R55" s="141">
        <v>0</v>
      </c>
      <c r="S55" s="136">
        <v>0</v>
      </c>
      <c r="T55" s="137">
        <v>0</v>
      </c>
      <c r="U55" s="136">
        <v>0</v>
      </c>
      <c r="V55" s="137">
        <v>0</v>
      </c>
      <c r="W55" s="136">
        <v>0</v>
      </c>
      <c r="X55" s="137">
        <v>0</v>
      </c>
      <c r="Y55" s="121"/>
      <c r="Z55" s="136">
        <v>0</v>
      </c>
      <c r="AA55" s="137">
        <v>0</v>
      </c>
      <c r="AB55" s="136">
        <v>0</v>
      </c>
      <c r="AC55" s="137">
        <v>0</v>
      </c>
      <c r="AD55" s="136">
        <v>0</v>
      </c>
      <c r="AE55" s="137">
        <v>0</v>
      </c>
      <c r="AF55" s="136">
        <v>0</v>
      </c>
      <c r="AG55" s="137">
        <v>0</v>
      </c>
      <c r="AH55" s="121"/>
      <c r="AI55" s="136">
        <v>0</v>
      </c>
      <c r="AJ55" s="137">
        <v>0</v>
      </c>
      <c r="AK55" s="136">
        <v>0</v>
      </c>
      <c r="AL55" s="137">
        <v>0</v>
      </c>
      <c r="AM55" s="136">
        <v>0</v>
      </c>
      <c r="AN55" s="137">
        <v>0</v>
      </c>
      <c r="AO55" s="136">
        <v>0</v>
      </c>
      <c r="AP55" s="137">
        <v>0</v>
      </c>
      <c r="AQ55" s="138"/>
      <c r="AR55" s="136">
        <v>0</v>
      </c>
      <c r="AS55" s="137">
        <v>0</v>
      </c>
      <c r="AT55" s="136">
        <v>0</v>
      </c>
      <c r="AU55" s="141">
        <v>0</v>
      </c>
      <c r="AV55" s="136">
        <v>0</v>
      </c>
      <c r="AW55" s="137">
        <v>0</v>
      </c>
      <c r="AX55" s="136">
        <v>0</v>
      </c>
      <c r="AY55" s="137">
        <v>0</v>
      </c>
      <c r="AZ55" s="154"/>
    </row>
    <row r="56" spans="1:52" s="103" customFormat="1">
      <c r="A56" s="131"/>
      <c r="B56" s="131"/>
      <c r="C56" s="132"/>
      <c r="D56" s="133"/>
      <c r="E56" s="134"/>
      <c r="F56" s="135"/>
      <c r="G56" s="146"/>
      <c r="H56" s="136"/>
      <c r="I56" s="137"/>
      <c r="J56" s="136"/>
      <c r="K56" s="137"/>
      <c r="L56" s="136"/>
      <c r="M56" s="137"/>
      <c r="N56" s="136"/>
      <c r="O56" s="137"/>
      <c r="P56" s="141"/>
      <c r="Q56" s="136"/>
      <c r="R56" s="141"/>
      <c r="S56" s="136"/>
      <c r="T56" s="137"/>
      <c r="U56" s="136"/>
      <c r="V56" s="137"/>
      <c r="W56" s="136"/>
      <c r="X56" s="137"/>
      <c r="Y56" s="121"/>
      <c r="Z56" s="136"/>
      <c r="AA56" s="137"/>
      <c r="AB56" s="136"/>
      <c r="AC56" s="137"/>
      <c r="AD56" s="136"/>
      <c r="AE56" s="137"/>
      <c r="AF56" s="136"/>
      <c r="AG56" s="137"/>
      <c r="AH56" s="121"/>
      <c r="AI56" s="136"/>
      <c r="AJ56" s="137"/>
      <c r="AK56" s="136"/>
      <c r="AL56" s="137"/>
      <c r="AM56" s="136"/>
      <c r="AN56" s="137"/>
      <c r="AO56" s="136"/>
      <c r="AP56" s="137"/>
      <c r="AQ56" s="138"/>
      <c r="AR56" s="136"/>
      <c r="AS56" s="137"/>
      <c r="AT56" s="136"/>
      <c r="AU56" s="141"/>
      <c r="AV56" s="136"/>
      <c r="AW56" s="137"/>
      <c r="AX56" s="136"/>
      <c r="AY56" s="137"/>
      <c r="AZ56" s="154"/>
    </row>
    <row r="57" spans="1:52" s="153" customFormat="1">
      <c r="A57" s="131" t="s">
        <v>51</v>
      </c>
      <c r="B57" s="131">
        <v>688</v>
      </c>
      <c r="C57" s="132">
        <v>42900</v>
      </c>
      <c r="D57" s="133">
        <v>937</v>
      </c>
      <c r="E57" s="134" t="s">
        <v>158</v>
      </c>
      <c r="F57" s="135" t="s">
        <v>137</v>
      </c>
      <c r="G57" s="146" t="s">
        <v>88</v>
      </c>
      <c r="H57" s="136">
        <v>0</v>
      </c>
      <c r="I57" s="137">
        <v>0</v>
      </c>
      <c r="J57" s="136">
        <v>-15.8</v>
      </c>
      <c r="K57" s="137">
        <v>-31.5</v>
      </c>
      <c r="L57" s="136">
        <v>0</v>
      </c>
      <c r="M57" s="137">
        <v>0</v>
      </c>
      <c r="N57" s="136">
        <v>-15.8</v>
      </c>
      <c r="O57" s="137">
        <v>-31.5</v>
      </c>
      <c r="P57" s="141"/>
      <c r="Q57" s="136">
        <v>0</v>
      </c>
      <c r="R57" s="141">
        <v>0</v>
      </c>
      <c r="S57" s="136">
        <v>-32.4</v>
      </c>
      <c r="T57" s="137">
        <v>-32.4</v>
      </c>
      <c r="U57" s="136">
        <v>0</v>
      </c>
      <c r="V57" s="137">
        <v>0</v>
      </c>
      <c r="W57" s="136">
        <v>-32.4</v>
      </c>
      <c r="X57" s="137">
        <v>-32.4</v>
      </c>
      <c r="Y57" s="121"/>
      <c r="Z57" s="136">
        <v>0</v>
      </c>
      <c r="AA57" s="137">
        <v>0</v>
      </c>
      <c r="AB57" s="136">
        <v>-32.200000000000003</v>
      </c>
      <c r="AC57" s="137">
        <v>-32.200000000000003</v>
      </c>
      <c r="AD57" s="136">
        <v>0</v>
      </c>
      <c r="AE57" s="137">
        <v>0</v>
      </c>
      <c r="AF57" s="136">
        <v>-32.200000000000003</v>
      </c>
      <c r="AG57" s="137">
        <v>-32.200000000000003</v>
      </c>
      <c r="AH57" s="121"/>
      <c r="AI57" s="136">
        <v>0</v>
      </c>
      <c r="AJ57" s="137">
        <v>0</v>
      </c>
      <c r="AK57" s="136">
        <v>-32.700000000000003</v>
      </c>
      <c r="AL57" s="137">
        <v>-32.700000000000003</v>
      </c>
      <c r="AM57" s="136">
        <v>0</v>
      </c>
      <c r="AN57" s="137">
        <v>0</v>
      </c>
      <c r="AO57" s="136">
        <v>-32.700000000000003</v>
      </c>
      <c r="AP57" s="137">
        <v>-32.700000000000003</v>
      </c>
      <c r="AQ57" s="138"/>
      <c r="AR57" s="136">
        <v>0</v>
      </c>
      <c r="AS57" s="137">
        <v>0</v>
      </c>
      <c r="AT57" s="136">
        <v>-34.1</v>
      </c>
      <c r="AU57" s="141">
        <v>-34.1</v>
      </c>
      <c r="AV57" s="136">
        <v>0</v>
      </c>
      <c r="AW57" s="137">
        <v>0</v>
      </c>
      <c r="AX57" s="136">
        <v>-34.1</v>
      </c>
      <c r="AY57" s="137">
        <v>-34.1</v>
      </c>
      <c r="AZ57" s="154"/>
    </row>
    <row r="58" spans="1:52" s="153" customFormat="1">
      <c r="A58" s="131"/>
      <c r="B58" s="131"/>
      <c r="C58" s="132"/>
      <c r="D58" s="133"/>
      <c r="E58" s="134"/>
      <c r="F58" s="135"/>
      <c r="G58" s="146"/>
      <c r="H58" s="136"/>
      <c r="I58" s="137"/>
      <c r="J58" s="136"/>
      <c r="K58" s="137"/>
      <c r="L58" s="136"/>
      <c r="M58" s="137"/>
      <c r="N58" s="136"/>
      <c r="O58" s="137"/>
      <c r="P58" s="141"/>
      <c r="Q58" s="136"/>
      <c r="R58" s="141"/>
      <c r="S58" s="136"/>
      <c r="T58" s="137"/>
      <c r="U58" s="136"/>
      <c r="V58" s="137"/>
      <c r="W58" s="136"/>
      <c r="X58" s="137"/>
      <c r="Y58" s="121"/>
      <c r="Z58" s="136"/>
      <c r="AA58" s="137"/>
      <c r="AB58" s="136"/>
      <c r="AC58" s="137"/>
      <c r="AD58" s="136"/>
      <c r="AE58" s="137"/>
      <c r="AF58" s="136"/>
      <c r="AG58" s="137"/>
      <c r="AH58" s="121"/>
      <c r="AI58" s="136"/>
      <c r="AJ58" s="137"/>
      <c r="AK58" s="136"/>
      <c r="AL58" s="137"/>
      <c r="AM58" s="136"/>
      <c r="AN58" s="137"/>
      <c r="AO58" s="136"/>
      <c r="AP58" s="137"/>
      <c r="AQ58" s="138"/>
      <c r="AR58" s="136"/>
      <c r="AS58" s="137"/>
      <c r="AT58" s="136"/>
      <c r="AU58" s="141"/>
      <c r="AV58" s="136"/>
      <c r="AW58" s="137"/>
      <c r="AX58" s="136"/>
      <c r="AY58" s="137"/>
      <c r="AZ58" s="154"/>
    </row>
    <row r="59" spans="1:52" s="4" customFormat="1">
      <c r="A59" s="131" t="s">
        <v>187</v>
      </c>
      <c r="B59" s="131">
        <v>699</v>
      </c>
      <c r="C59" s="132">
        <v>42900</v>
      </c>
      <c r="D59" s="133">
        <v>987</v>
      </c>
      <c r="E59" s="134" t="s">
        <v>159</v>
      </c>
      <c r="F59" s="135" t="s">
        <v>117</v>
      </c>
      <c r="G59" s="146" t="s">
        <v>25</v>
      </c>
      <c r="H59" s="136" t="s">
        <v>26</v>
      </c>
      <c r="I59" s="137" t="s">
        <v>26</v>
      </c>
      <c r="J59" s="136" t="s">
        <v>26</v>
      </c>
      <c r="K59" s="137" t="s">
        <v>26</v>
      </c>
      <c r="L59" s="136">
        <v>0</v>
      </c>
      <c r="M59" s="137">
        <v>0</v>
      </c>
      <c r="N59" s="136" t="s">
        <v>26</v>
      </c>
      <c r="O59" s="137" t="s">
        <v>26</v>
      </c>
      <c r="P59" s="141"/>
      <c r="Q59" s="136" t="s">
        <v>26</v>
      </c>
      <c r="R59" s="141" t="s">
        <v>26</v>
      </c>
      <c r="S59" s="136" t="s">
        <v>26</v>
      </c>
      <c r="T59" s="137" t="s">
        <v>26</v>
      </c>
      <c r="U59" s="136">
        <v>0</v>
      </c>
      <c r="V59" s="137">
        <v>0</v>
      </c>
      <c r="W59" s="136" t="s">
        <v>26</v>
      </c>
      <c r="X59" s="137" t="s">
        <v>26</v>
      </c>
      <c r="Y59" s="121"/>
      <c r="Z59" s="136" t="s">
        <v>26</v>
      </c>
      <c r="AA59" s="137" t="s">
        <v>26</v>
      </c>
      <c r="AB59" s="136" t="s">
        <v>26</v>
      </c>
      <c r="AC59" s="137" t="s">
        <v>26</v>
      </c>
      <c r="AD59" s="136">
        <v>0</v>
      </c>
      <c r="AE59" s="137">
        <v>0</v>
      </c>
      <c r="AF59" s="136" t="s">
        <v>26</v>
      </c>
      <c r="AG59" s="137" t="s">
        <v>26</v>
      </c>
      <c r="AH59" s="121"/>
      <c r="AI59" s="136" t="s">
        <v>26</v>
      </c>
      <c r="AJ59" s="137" t="s">
        <v>26</v>
      </c>
      <c r="AK59" s="136" t="s">
        <v>26</v>
      </c>
      <c r="AL59" s="137" t="s">
        <v>26</v>
      </c>
      <c r="AM59" s="136">
        <v>0</v>
      </c>
      <c r="AN59" s="137">
        <v>0</v>
      </c>
      <c r="AO59" s="136" t="s">
        <v>26</v>
      </c>
      <c r="AP59" s="137" t="s">
        <v>26</v>
      </c>
      <c r="AQ59" s="138"/>
      <c r="AR59" s="136" t="s">
        <v>26</v>
      </c>
      <c r="AS59" s="137" t="s">
        <v>26</v>
      </c>
      <c r="AT59" s="136" t="s">
        <v>26</v>
      </c>
      <c r="AU59" s="141" t="s">
        <v>26</v>
      </c>
      <c r="AV59" s="136">
        <v>0</v>
      </c>
      <c r="AW59" s="137">
        <v>0</v>
      </c>
      <c r="AX59" s="136" t="s">
        <v>26</v>
      </c>
      <c r="AY59" s="137" t="s">
        <v>26</v>
      </c>
      <c r="AZ59" s="154"/>
    </row>
    <row r="60" spans="1:52" s="103" customFormat="1">
      <c r="A60" s="131"/>
      <c r="B60" s="131"/>
      <c r="C60" s="132"/>
      <c r="D60" s="133"/>
      <c r="E60" s="134"/>
      <c r="F60" s="135"/>
      <c r="G60" s="146"/>
      <c r="H60" s="136"/>
      <c r="I60" s="137"/>
      <c r="J60" s="136"/>
      <c r="K60" s="137"/>
      <c r="L60" s="136"/>
      <c r="M60" s="137"/>
      <c r="N60" s="136"/>
      <c r="O60" s="137"/>
      <c r="P60" s="141"/>
      <c r="Q60" s="136"/>
      <c r="R60" s="141"/>
      <c r="S60" s="136"/>
      <c r="T60" s="137"/>
      <c r="U60" s="136"/>
      <c r="V60" s="137"/>
      <c r="W60" s="136"/>
      <c r="X60" s="137"/>
      <c r="Y60" s="121"/>
      <c r="Z60" s="136"/>
      <c r="AA60" s="137"/>
      <c r="AB60" s="136"/>
      <c r="AC60" s="137"/>
      <c r="AD60" s="136"/>
      <c r="AE60" s="137"/>
      <c r="AF60" s="136"/>
      <c r="AG60" s="137"/>
      <c r="AH60" s="121"/>
      <c r="AI60" s="136"/>
      <c r="AJ60" s="137"/>
      <c r="AK60" s="136"/>
      <c r="AL60" s="137"/>
      <c r="AM60" s="136"/>
      <c r="AN60" s="137"/>
      <c r="AO60" s="136"/>
      <c r="AP60" s="137"/>
      <c r="AQ60" s="138"/>
      <c r="AR60" s="136"/>
      <c r="AS60" s="137"/>
      <c r="AT60" s="136"/>
      <c r="AU60" s="141"/>
      <c r="AV60" s="136"/>
      <c r="AW60" s="137"/>
      <c r="AX60" s="136"/>
      <c r="AY60" s="137"/>
      <c r="AZ60" s="154"/>
    </row>
    <row r="61" spans="1:52" s="153" customFormat="1">
      <c r="A61" s="131" t="s">
        <v>188</v>
      </c>
      <c r="B61" s="131">
        <v>725</v>
      </c>
      <c r="C61" s="132">
        <v>42902</v>
      </c>
      <c r="D61" s="133">
        <v>1021</v>
      </c>
      <c r="E61" s="134" t="s">
        <v>160</v>
      </c>
      <c r="F61" s="135" t="s">
        <v>113</v>
      </c>
      <c r="G61" s="146" t="s">
        <v>30</v>
      </c>
      <c r="H61" s="136">
        <v>0</v>
      </c>
      <c r="I61" s="137">
        <v>0</v>
      </c>
      <c r="J61" s="136">
        <v>0</v>
      </c>
      <c r="K61" s="137">
        <v>0</v>
      </c>
      <c r="L61" s="136">
        <v>-5.6</v>
      </c>
      <c r="M61" s="137">
        <v>-5.6</v>
      </c>
      <c r="N61" s="136">
        <v>-5.6</v>
      </c>
      <c r="O61" s="137">
        <v>-5.6</v>
      </c>
      <c r="P61" s="141"/>
      <c r="Q61" s="136">
        <v>0</v>
      </c>
      <c r="R61" s="141">
        <v>0</v>
      </c>
      <c r="S61" s="136">
        <v>0</v>
      </c>
      <c r="T61" s="137">
        <v>0</v>
      </c>
      <c r="U61" s="136">
        <v>-6.5</v>
      </c>
      <c r="V61" s="137">
        <v>-6.5</v>
      </c>
      <c r="W61" s="136">
        <v>-6.5</v>
      </c>
      <c r="X61" s="137">
        <v>-6.5</v>
      </c>
      <c r="Y61" s="121"/>
      <c r="Z61" s="136">
        <v>0</v>
      </c>
      <c r="AA61" s="137">
        <v>0</v>
      </c>
      <c r="AB61" s="136">
        <v>0</v>
      </c>
      <c r="AC61" s="137">
        <v>0</v>
      </c>
      <c r="AD61" s="136">
        <v>-7.6</v>
      </c>
      <c r="AE61" s="137">
        <v>-7.6</v>
      </c>
      <c r="AF61" s="136">
        <v>-7.6</v>
      </c>
      <c r="AG61" s="137">
        <v>-7.6</v>
      </c>
      <c r="AH61" s="121"/>
      <c r="AI61" s="136">
        <v>0</v>
      </c>
      <c r="AJ61" s="137">
        <v>0</v>
      </c>
      <c r="AK61" s="136">
        <v>0</v>
      </c>
      <c r="AL61" s="137">
        <v>0</v>
      </c>
      <c r="AM61" s="136">
        <v>-8.9</v>
      </c>
      <c r="AN61" s="137">
        <v>-8.9</v>
      </c>
      <c r="AO61" s="136">
        <v>-8.9</v>
      </c>
      <c r="AP61" s="137">
        <v>-8.9</v>
      </c>
      <c r="AQ61" s="138"/>
      <c r="AR61" s="136">
        <v>0</v>
      </c>
      <c r="AS61" s="137">
        <v>0</v>
      </c>
      <c r="AT61" s="136">
        <v>0</v>
      </c>
      <c r="AU61" s="141">
        <v>0</v>
      </c>
      <c r="AV61" s="136">
        <v>-10.5</v>
      </c>
      <c r="AW61" s="137">
        <v>-10.5</v>
      </c>
      <c r="AX61" s="136">
        <v>-10.5</v>
      </c>
      <c r="AY61" s="137">
        <v>-10.5</v>
      </c>
      <c r="AZ61" s="154"/>
    </row>
    <row r="62" spans="1:52" s="153" customFormat="1">
      <c r="A62" s="131"/>
      <c r="B62" s="131"/>
      <c r="C62" s="132"/>
      <c r="D62" s="133"/>
      <c r="E62" s="134"/>
      <c r="F62" s="135"/>
      <c r="G62" s="146"/>
      <c r="H62" s="136"/>
      <c r="I62" s="137"/>
      <c r="J62" s="136"/>
      <c r="K62" s="137"/>
      <c r="L62" s="136"/>
      <c r="M62" s="137"/>
      <c r="N62" s="136"/>
      <c r="O62" s="137"/>
      <c r="P62" s="141"/>
      <c r="Q62" s="136"/>
      <c r="R62" s="141"/>
      <c r="S62" s="136"/>
      <c r="T62" s="137"/>
      <c r="U62" s="136"/>
      <c r="V62" s="137"/>
      <c r="W62" s="136"/>
      <c r="X62" s="137"/>
      <c r="Y62" s="121"/>
      <c r="Z62" s="136"/>
      <c r="AA62" s="137"/>
      <c r="AB62" s="136"/>
      <c r="AC62" s="137"/>
      <c r="AD62" s="136"/>
      <c r="AE62" s="137"/>
      <c r="AF62" s="136"/>
      <c r="AG62" s="137"/>
      <c r="AH62" s="121"/>
      <c r="AI62" s="136"/>
      <c r="AJ62" s="137"/>
      <c r="AK62" s="136"/>
      <c r="AL62" s="137"/>
      <c r="AM62" s="136"/>
      <c r="AN62" s="137"/>
      <c r="AO62" s="136"/>
      <c r="AP62" s="137"/>
      <c r="AQ62" s="138"/>
      <c r="AR62" s="136"/>
      <c r="AS62" s="137"/>
      <c r="AT62" s="136"/>
      <c r="AU62" s="141"/>
      <c r="AV62" s="136"/>
      <c r="AW62" s="137"/>
      <c r="AX62" s="136"/>
      <c r="AY62" s="137"/>
      <c r="AZ62" s="154"/>
    </row>
    <row r="63" spans="1:52" s="103" customFormat="1">
      <c r="A63" s="131" t="s">
        <v>195</v>
      </c>
      <c r="B63" s="131">
        <v>682</v>
      </c>
      <c r="C63" s="132">
        <v>42900</v>
      </c>
      <c r="D63" s="133">
        <v>1049</v>
      </c>
      <c r="E63" s="134" t="s">
        <v>161</v>
      </c>
      <c r="F63" s="135" t="s">
        <v>114</v>
      </c>
      <c r="G63" s="146" t="s">
        <v>89</v>
      </c>
      <c r="H63" s="136">
        <v>0</v>
      </c>
      <c r="I63" s="137">
        <v>0</v>
      </c>
      <c r="J63" s="136">
        <v>0</v>
      </c>
      <c r="K63" s="137">
        <v>0</v>
      </c>
      <c r="L63" s="136">
        <v>0</v>
      </c>
      <c r="M63" s="137">
        <v>0</v>
      </c>
      <c r="N63" s="136">
        <v>0</v>
      </c>
      <c r="O63" s="137">
        <v>0</v>
      </c>
      <c r="P63" s="141"/>
      <c r="Q63" s="136">
        <v>0</v>
      </c>
      <c r="R63" s="141">
        <v>0</v>
      </c>
      <c r="S63" s="136" t="s">
        <v>40</v>
      </c>
      <c r="T63" s="137" t="s">
        <v>40</v>
      </c>
      <c r="U63" s="136">
        <v>0</v>
      </c>
      <c r="V63" s="137">
        <v>0</v>
      </c>
      <c r="W63" s="136" t="s">
        <v>40</v>
      </c>
      <c r="X63" s="137" t="s">
        <v>40</v>
      </c>
      <c r="Y63" s="121"/>
      <c r="Z63" s="136">
        <v>0</v>
      </c>
      <c r="AA63" s="137">
        <v>0</v>
      </c>
      <c r="AB63" s="136" t="s">
        <v>40</v>
      </c>
      <c r="AC63" s="137" t="s">
        <v>40</v>
      </c>
      <c r="AD63" s="136">
        <v>0</v>
      </c>
      <c r="AE63" s="137">
        <v>0</v>
      </c>
      <c r="AF63" s="136" t="s">
        <v>40</v>
      </c>
      <c r="AG63" s="137" t="s">
        <v>40</v>
      </c>
      <c r="AH63" s="121"/>
      <c r="AI63" s="136">
        <v>0</v>
      </c>
      <c r="AJ63" s="137">
        <v>0</v>
      </c>
      <c r="AK63" s="136" t="s">
        <v>40</v>
      </c>
      <c r="AL63" s="137" t="s">
        <v>40</v>
      </c>
      <c r="AM63" s="136">
        <v>0</v>
      </c>
      <c r="AN63" s="137">
        <v>0</v>
      </c>
      <c r="AO63" s="136" t="s">
        <v>40</v>
      </c>
      <c r="AP63" s="137" t="s">
        <v>40</v>
      </c>
      <c r="AQ63" s="138"/>
      <c r="AR63" s="136">
        <v>0</v>
      </c>
      <c r="AS63" s="137">
        <v>0</v>
      </c>
      <c r="AT63" s="136" t="s">
        <v>40</v>
      </c>
      <c r="AU63" s="141" t="s">
        <v>40</v>
      </c>
      <c r="AV63" s="136">
        <v>0</v>
      </c>
      <c r="AW63" s="137">
        <v>0</v>
      </c>
      <c r="AX63" s="136" t="s">
        <v>40</v>
      </c>
      <c r="AY63" s="137" t="s">
        <v>40</v>
      </c>
      <c r="AZ63" s="154"/>
    </row>
    <row r="64" spans="1:52" s="103" customFormat="1">
      <c r="A64" s="131"/>
      <c r="B64" s="131"/>
      <c r="C64" s="132"/>
      <c r="D64" s="133"/>
      <c r="E64" s="134"/>
      <c r="F64" s="135"/>
      <c r="G64" s="146"/>
      <c r="H64" s="136"/>
      <c r="I64" s="137"/>
      <c r="J64" s="136"/>
      <c r="K64" s="137"/>
      <c r="L64" s="136"/>
      <c r="M64" s="137"/>
      <c r="N64" s="136"/>
      <c r="O64" s="137"/>
      <c r="P64" s="141"/>
      <c r="Q64" s="136"/>
      <c r="R64" s="141"/>
      <c r="S64" s="136"/>
      <c r="T64" s="137"/>
      <c r="U64" s="136"/>
      <c r="V64" s="137"/>
      <c r="W64" s="136"/>
      <c r="X64" s="137"/>
      <c r="Y64" s="121"/>
      <c r="Z64" s="136"/>
      <c r="AA64" s="137"/>
      <c r="AB64" s="136"/>
      <c r="AC64" s="137"/>
      <c r="AD64" s="136"/>
      <c r="AE64" s="137"/>
      <c r="AF64" s="136"/>
      <c r="AG64" s="137"/>
      <c r="AH64" s="121"/>
      <c r="AI64" s="136"/>
      <c r="AJ64" s="137"/>
      <c r="AK64" s="136"/>
      <c r="AL64" s="137"/>
      <c r="AM64" s="136"/>
      <c r="AN64" s="137"/>
      <c r="AO64" s="136"/>
      <c r="AP64" s="137"/>
      <c r="AQ64" s="138"/>
      <c r="AR64" s="136"/>
      <c r="AS64" s="137"/>
      <c r="AT64" s="136"/>
      <c r="AU64" s="141"/>
      <c r="AV64" s="136"/>
      <c r="AW64" s="137"/>
      <c r="AX64" s="136"/>
      <c r="AY64" s="137"/>
      <c r="AZ64" s="154"/>
    </row>
    <row r="65" spans="1:52" s="103" customFormat="1">
      <c r="A65" s="131" t="s">
        <v>196</v>
      </c>
      <c r="B65" s="131">
        <v>719</v>
      </c>
      <c r="C65" s="132">
        <v>42902</v>
      </c>
      <c r="D65" s="133">
        <v>1239</v>
      </c>
      <c r="E65" s="134" t="s">
        <v>162</v>
      </c>
      <c r="F65" s="135" t="s">
        <v>101</v>
      </c>
      <c r="G65" s="146" t="s">
        <v>85</v>
      </c>
      <c r="H65" s="136" t="s">
        <v>29</v>
      </c>
      <c r="I65" s="137" t="s">
        <v>29</v>
      </c>
      <c r="J65" s="136" t="s">
        <v>29</v>
      </c>
      <c r="K65" s="137" t="s">
        <v>29</v>
      </c>
      <c r="L65" s="136">
        <v>0</v>
      </c>
      <c r="M65" s="137">
        <v>0</v>
      </c>
      <c r="N65" s="136" t="s">
        <v>29</v>
      </c>
      <c r="O65" s="137" t="s">
        <v>29</v>
      </c>
      <c r="P65" s="141"/>
      <c r="Q65" s="136" t="s">
        <v>29</v>
      </c>
      <c r="R65" s="141" t="s">
        <v>29</v>
      </c>
      <c r="S65" s="136" t="s">
        <v>29</v>
      </c>
      <c r="T65" s="137" t="s">
        <v>29</v>
      </c>
      <c r="U65" s="136">
        <v>0</v>
      </c>
      <c r="V65" s="137">
        <v>0</v>
      </c>
      <c r="W65" s="136" t="s">
        <v>29</v>
      </c>
      <c r="X65" s="137" t="s">
        <v>29</v>
      </c>
      <c r="Y65" s="121"/>
      <c r="Z65" s="136" t="s">
        <v>29</v>
      </c>
      <c r="AA65" s="137" t="s">
        <v>29</v>
      </c>
      <c r="AB65" s="136" t="s">
        <v>29</v>
      </c>
      <c r="AC65" s="137" t="s">
        <v>29</v>
      </c>
      <c r="AD65" s="136">
        <v>0</v>
      </c>
      <c r="AE65" s="137">
        <v>0</v>
      </c>
      <c r="AF65" s="136" t="s">
        <v>29</v>
      </c>
      <c r="AG65" s="137" t="s">
        <v>29</v>
      </c>
      <c r="AH65" s="121"/>
      <c r="AI65" s="136" t="s">
        <v>29</v>
      </c>
      <c r="AJ65" s="137" t="s">
        <v>29</v>
      </c>
      <c r="AK65" s="136" t="s">
        <v>29</v>
      </c>
      <c r="AL65" s="137" t="s">
        <v>29</v>
      </c>
      <c r="AM65" s="136">
        <v>0</v>
      </c>
      <c r="AN65" s="137">
        <v>0</v>
      </c>
      <c r="AO65" s="136" t="s">
        <v>29</v>
      </c>
      <c r="AP65" s="137" t="s">
        <v>29</v>
      </c>
      <c r="AQ65" s="138"/>
      <c r="AR65" s="136" t="s">
        <v>29</v>
      </c>
      <c r="AS65" s="137" t="s">
        <v>29</v>
      </c>
      <c r="AT65" s="136" t="s">
        <v>29</v>
      </c>
      <c r="AU65" s="141" t="s">
        <v>29</v>
      </c>
      <c r="AV65" s="136">
        <v>0</v>
      </c>
      <c r="AW65" s="137">
        <v>0</v>
      </c>
      <c r="AX65" s="136" t="s">
        <v>29</v>
      </c>
      <c r="AY65" s="137" t="s">
        <v>29</v>
      </c>
      <c r="AZ65" s="154"/>
    </row>
    <row r="66" spans="1:52" s="103" customFormat="1">
      <c r="A66" s="131"/>
      <c r="B66" s="131"/>
      <c r="C66" s="132"/>
      <c r="D66" s="133"/>
      <c r="E66" s="134"/>
      <c r="F66" s="135"/>
      <c r="G66" s="146"/>
      <c r="H66" s="136"/>
      <c r="I66" s="137"/>
      <c r="J66" s="136"/>
      <c r="K66" s="137"/>
      <c r="L66" s="136"/>
      <c r="M66" s="137"/>
      <c r="N66" s="136"/>
      <c r="O66" s="137"/>
      <c r="P66" s="141"/>
      <c r="Q66" s="136"/>
      <c r="R66" s="141"/>
      <c r="S66" s="136"/>
      <c r="T66" s="137"/>
      <c r="U66" s="136"/>
      <c r="V66" s="137"/>
      <c r="W66" s="136"/>
      <c r="X66" s="137"/>
      <c r="Y66" s="121"/>
      <c r="Z66" s="136"/>
      <c r="AA66" s="137"/>
      <c r="AB66" s="136"/>
      <c r="AC66" s="137"/>
      <c r="AD66" s="136"/>
      <c r="AE66" s="137"/>
      <c r="AF66" s="136"/>
      <c r="AG66" s="137"/>
      <c r="AH66" s="121"/>
      <c r="AI66" s="136"/>
      <c r="AJ66" s="137"/>
      <c r="AK66" s="136"/>
      <c r="AL66" s="137"/>
      <c r="AM66" s="136"/>
      <c r="AN66" s="137"/>
      <c r="AO66" s="136"/>
      <c r="AP66" s="137"/>
      <c r="AQ66" s="138"/>
      <c r="AR66" s="136"/>
      <c r="AS66" s="137"/>
      <c r="AT66" s="136"/>
      <c r="AU66" s="141"/>
      <c r="AV66" s="136"/>
      <c r="AW66" s="137"/>
      <c r="AX66" s="136"/>
      <c r="AY66" s="137"/>
      <c r="AZ66" s="154"/>
    </row>
    <row r="67" spans="1:52" s="103" customFormat="1">
      <c r="A67" s="131" t="s">
        <v>52</v>
      </c>
      <c r="B67" s="131">
        <v>618</v>
      </c>
      <c r="C67" s="132">
        <v>42892</v>
      </c>
      <c r="D67" s="133">
        <v>2506</v>
      </c>
      <c r="E67" s="134" t="s">
        <v>163</v>
      </c>
      <c r="F67" s="135" t="s">
        <v>100</v>
      </c>
      <c r="G67" s="146" t="s">
        <v>84</v>
      </c>
      <c r="H67" s="136">
        <v>-9.6</v>
      </c>
      <c r="I67" s="137">
        <v>-10.4</v>
      </c>
      <c r="J67" s="136">
        <v>0</v>
      </c>
      <c r="K67" s="137">
        <v>0</v>
      </c>
      <c r="L67" s="136">
        <v>9.6</v>
      </c>
      <c r="M67" s="137">
        <v>10.4</v>
      </c>
      <c r="N67" s="136">
        <v>0</v>
      </c>
      <c r="O67" s="137">
        <v>0</v>
      </c>
      <c r="P67" s="141"/>
      <c r="Q67" s="136">
        <v>-10.4</v>
      </c>
      <c r="R67" s="141">
        <v>-10.4</v>
      </c>
      <c r="S67" s="136">
        <v>0</v>
      </c>
      <c r="T67" s="137">
        <v>0</v>
      </c>
      <c r="U67" s="136">
        <v>10.4</v>
      </c>
      <c r="V67" s="137">
        <v>10.4</v>
      </c>
      <c r="W67" s="136">
        <v>0</v>
      </c>
      <c r="X67" s="137">
        <v>0</v>
      </c>
      <c r="Y67" s="121"/>
      <c r="Z67" s="136">
        <v>-10.4</v>
      </c>
      <c r="AA67" s="137">
        <v>-10.4</v>
      </c>
      <c r="AB67" s="136">
        <v>0</v>
      </c>
      <c r="AC67" s="137">
        <v>0</v>
      </c>
      <c r="AD67" s="136">
        <v>10.4</v>
      </c>
      <c r="AE67" s="137">
        <v>10.4</v>
      </c>
      <c r="AF67" s="136">
        <v>0</v>
      </c>
      <c r="AG67" s="137">
        <v>0</v>
      </c>
      <c r="AH67" s="121"/>
      <c r="AI67" s="136">
        <v>-10.4</v>
      </c>
      <c r="AJ67" s="137">
        <v>-10.4</v>
      </c>
      <c r="AK67" s="136">
        <v>0</v>
      </c>
      <c r="AL67" s="137">
        <v>0</v>
      </c>
      <c r="AM67" s="136">
        <v>10.4</v>
      </c>
      <c r="AN67" s="137">
        <v>10.4</v>
      </c>
      <c r="AO67" s="136">
        <v>0</v>
      </c>
      <c r="AP67" s="137">
        <v>0</v>
      </c>
      <c r="AQ67" s="138"/>
      <c r="AR67" s="136">
        <v>-10.4</v>
      </c>
      <c r="AS67" s="137">
        <v>-10.4</v>
      </c>
      <c r="AT67" s="136">
        <v>0</v>
      </c>
      <c r="AU67" s="141">
        <v>0</v>
      </c>
      <c r="AV67" s="136">
        <v>10.4</v>
      </c>
      <c r="AW67" s="137">
        <v>10.4</v>
      </c>
      <c r="AX67" s="136">
        <v>0</v>
      </c>
      <c r="AY67" s="137">
        <v>0</v>
      </c>
      <c r="AZ67" s="154"/>
    </row>
    <row r="68" spans="1:52" s="103" customFormat="1">
      <c r="A68" s="131"/>
      <c r="B68" s="131"/>
      <c r="C68" s="132"/>
      <c r="D68" s="133"/>
      <c r="E68" s="134"/>
      <c r="F68" s="135"/>
      <c r="G68" s="146"/>
      <c r="H68" s="136"/>
      <c r="I68" s="137"/>
      <c r="J68" s="136"/>
      <c r="K68" s="137"/>
      <c r="L68" s="136"/>
      <c r="M68" s="137"/>
      <c r="N68" s="136"/>
      <c r="O68" s="137"/>
      <c r="P68" s="141"/>
      <c r="Q68" s="136"/>
      <c r="R68" s="141"/>
      <c r="S68" s="136"/>
      <c r="T68" s="137"/>
      <c r="U68" s="136"/>
      <c r="V68" s="137"/>
      <c r="W68" s="136"/>
      <c r="X68" s="137"/>
      <c r="Y68" s="121"/>
      <c r="Z68" s="136"/>
      <c r="AA68" s="137"/>
      <c r="AB68" s="136"/>
      <c r="AC68" s="137"/>
      <c r="AD68" s="136"/>
      <c r="AE68" s="137"/>
      <c r="AF68" s="136"/>
      <c r="AG68" s="137"/>
      <c r="AH68" s="121"/>
      <c r="AI68" s="136"/>
      <c r="AJ68" s="137"/>
      <c r="AK68" s="136"/>
      <c r="AL68" s="137"/>
      <c r="AM68" s="136"/>
      <c r="AN68" s="137"/>
      <c r="AO68" s="136"/>
      <c r="AP68" s="137"/>
      <c r="AQ68" s="138"/>
      <c r="AR68" s="136"/>
      <c r="AS68" s="137"/>
      <c r="AT68" s="136"/>
      <c r="AU68" s="141"/>
      <c r="AV68" s="136"/>
      <c r="AW68" s="137"/>
      <c r="AX68" s="136"/>
      <c r="AY68" s="137"/>
      <c r="AZ68" s="154"/>
    </row>
    <row r="69" spans="1:52" s="103" customFormat="1">
      <c r="A69" s="131" t="s">
        <v>189</v>
      </c>
      <c r="B69" s="131">
        <v>405</v>
      </c>
      <c r="C69" s="132">
        <v>42818</v>
      </c>
      <c r="D69" s="133">
        <v>5401</v>
      </c>
      <c r="E69" s="134" t="s">
        <v>164</v>
      </c>
      <c r="F69" s="135" t="s">
        <v>74</v>
      </c>
      <c r="G69" s="146" t="s">
        <v>25</v>
      </c>
      <c r="H69" s="136">
        <v>-0.2</v>
      </c>
      <c r="I69" s="137">
        <v>-0.2</v>
      </c>
      <c r="J69" s="136">
        <v>-1.7</v>
      </c>
      <c r="K69" s="137">
        <v>-1.7</v>
      </c>
      <c r="L69" s="136">
        <v>0</v>
      </c>
      <c r="M69" s="137">
        <v>0</v>
      </c>
      <c r="N69" s="136">
        <v>-1.9</v>
      </c>
      <c r="O69" s="137">
        <v>-1.9</v>
      </c>
      <c r="P69" s="141"/>
      <c r="Q69" s="136">
        <v>-0.2</v>
      </c>
      <c r="R69" s="141">
        <v>-0.2</v>
      </c>
      <c r="S69" s="136">
        <v>-1.7</v>
      </c>
      <c r="T69" s="137">
        <v>-1.7</v>
      </c>
      <c r="U69" s="136">
        <v>0</v>
      </c>
      <c r="V69" s="137">
        <v>0</v>
      </c>
      <c r="W69" s="136">
        <v>-1.9</v>
      </c>
      <c r="X69" s="137">
        <v>-1.9</v>
      </c>
      <c r="Y69" s="121"/>
      <c r="Z69" s="136">
        <v>-0.2</v>
      </c>
      <c r="AA69" s="137">
        <v>-0.2</v>
      </c>
      <c r="AB69" s="136">
        <v>-1.7</v>
      </c>
      <c r="AC69" s="137">
        <v>-1.7</v>
      </c>
      <c r="AD69" s="136">
        <v>0</v>
      </c>
      <c r="AE69" s="137">
        <v>0</v>
      </c>
      <c r="AF69" s="136">
        <v>-1.9</v>
      </c>
      <c r="AG69" s="137">
        <v>-1.9</v>
      </c>
      <c r="AH69" s="121"/>
      <c r="AI69" s="136">
        <v>-0.2</v>
      </c>
      <c r="AJ69" s="137">
        <v>-0.2</v>
      </c>
      <c r="AK69" s="136">
        <v>-1.7</v>
      </c>
      <c r="AL69" s="137">
        <v>-1.7</v>
      </c>
      <c r="AM69" s="136">
        <v>0</v>
      </c>
      <c r="AN69" s="137">
        <v>0</v>
      </c>
      <c r="AO69" s="136">
        <v>-1.9</v>
      </c>
      <c r="AP69" s="137">
        <v>-1.9</v>
      </c>
      <c r="AQ69" s="138"/>
      <c r="AR69" s="136">
        <v>-0.2</v>
      </c>
      <c r="AS69" s="137">
        <v>-0.2</v>
      </c>
      <c r="AT69" s="136">
        <v>-1.7</v>
      </c>
      <c r="AU69" s="141">
        <v>-1.7</v>
      </c>
      <c r="AV69" s="136">
        <v>0</v>
      </c>
      <c r="AW69" s="137">
        <v>0</v>
      </c>
      <c r="AX69" s="136">
        <v>-1.9</v>
      </c>
      <c r="AY69" s="137">
        <v>-1.9</v>
      </c>
      <c r="AZ69" s="154"/>
    </row>
    <row r="70" spans="1:52" s="103" customFormat="1">
      <c r="A70" s="131"/>
      <c r="B70" s="131"/>
      <c r="C70" s="132"/>
      <c r="D70" s="133"/>
      <c r="E70" s="134"/>
      <c r="F70" s="135"/>
      <c r="G70" s="146"/>
      <c r="H70" s="136"/>
      <c r="I70" s="137"/>
      <c r="J70" s="136"/>
      <c r="K70" s="137"/>
      <c r="L70" s="136"/>
      <c r="M70" s="137"/>
      <c r="N70" s="136"/>
      <c r="O70" s="137"/>
      <c r="P70" s="141"/>
      <c r="Q70" s="136"/>
      <c r="R70" s="141"/>
      <c r="S70" s="136"/>
      <c r="T70" s="137"/>
      <c r="U70" s="136"/>
      <c r="V70" s="137"/>
      <c r="W70" s="136"/>
      <c r="X70" s="137"/>
      <c r="Y70" s="121"/>
      <c r="Z70" s="136"/>
      <c r="AA70" s="137"/>
      <c r="AB70" s="136"/>
      <c r="AC70" s="137"/>
      <c r="AD70" s="136"/>
      <c r="AE70" s="137"/>
      <c r="AF70" s="136"/>
      <c r="AG70" s="137"/>
      <c r="AH70" s="121"/>
      <c r="AI70" s="136"/>
      <c r="AJ70" s="137"/>
      <c r="AK70" s="136"/>
      <c r="AL70" s="137"/>
      <c r="AM70" s="136"/>
      <c r="AN70" s="137"/>
      <c r="AO70" s="136"/>
      <c r="AP70" s="137"/>
      <c r="AQ70" s="138"/>
      <c r="AR70" s="136"/>
      <c r="AS70" s="137"/>
      <c r="AT70" s="136"/>
      <c r="AU70" s="141"/>
      <c r="AV70" s="136"/>
      <c r="AW70" s="137"/>
      <c r="AX70" s="136"/>
      <c r="AY70" s="137"/>
      <c r="AZ70" s="154"/>
    </row>
    <row r="71" spans="1:52" s="103" customFormat="1">
      <c r="A71" s="131" t="s">
        <v>51</v>
      </c>
      <c r="B71" s="131">
        <v>789</v>
      </c>
      <c r="C71" s="132">
        <v>42907</v>
      </c>
      <c r="D71" s="133">
        <v>5501</v>
      </c>
      <c r="E71" s="134" t="s">
        <v>165</v>
      </c>
      <c r="F71" s="135" t="s">
        <v>99</v>
      </c>
      <c r="G71" s="146" t="s">
        <v>83</v>
      </c>
      <c r="H71" s="136">
        <v>0.7</v>
      </c>
      <c r="I71" s="137">
        <v>0.8</v>
      </c>
      <c r="J71" s="136">
        <v>-0.7</v>
      </c>
      <c r="K71" s="137">
        <v>-0.8</v>
      </c>
      <c r="L71" s="136">
        <v>0</v>
      </c>
      <c r="M71" s="137">
        <v>0</v>
      </c>
      <c r="N71" s="136">
        <v>0</v>
      </c>
      <c r="O71" s="137">
        <v>0</v>
      </c>
      <c r="P71" s="141"/>
      <c r="Q71" s="136">
        <v>0.8</v>
      </c>
      <c r="R71" s="141">
        <v>0.8</v>
      </c>
      <c r="S71" s="136">
        <v>-0.8</v>
      </c>
      <c r="T71" s="137">
        <v>-0.8</v>
      </c>
      <c r="U71" s="136">
        <v>0</v>
      </c>
      <c r="V71" s="137">
        <v>0</v>
      </c>
      <c r="W71" s="136">
        <v>0</v>
      </c>
      <c r="X71" s="137">
        <v>0</v>
      </c>
      <c r="Y71" s="121"/>
      <c r="Z71" s="136">
        <v>0.7</v>
      </c>
      <c r="AA71" s="137">
        <v>0.7</v>
      </c>
      <c r="AB71" s="136">
        <v>-0.7</v>
      </c>
      <c r="AC71" s="137">
        <v>-0.7</v>
      </c>
      <c r="AD71" s="136">
        <v>0</v>
      </c>
      <c r="AE71" s="137">
        <v>0</v>
      </c>
      <c r="AF71" s="136">
        <v>0</v>
      </c>
      <c r="AG71" s="137">
        <v>0</v>
      </c>
      <c r="AH71" s="121"/>
      <c r="AI71" s="136">
        <v>0.7</v>
      </c>
      <c r="AJ71" s="137">
        <v>0.7</v>
      </c>
      <c r="AK71" s="136">
        <v>-0.7</v>
      </c>
      <c r="AL71" s="137">
        <v>-0.7</v>
      </c>
      <c r="AM71" s="136">
        <v>0</v>
      </c>
      <c r="AN71" s="137">
        <v>0</v>
      </c>
      <c r="AO71" s="136">
        <v>0</v>
      </c>
      <c r="AP71" s="137">
        <v>0</v>
      </c>
      <c r="AQ71" s="138"/>
      <c r="AR71" s="136">
        <v>0.7</v>
      </c>
      <c r="AS71" s="137">
        <v>0.7</v>
      </c>
      <c r="AT71" s="136">
        <v>-0.7</v>
      </c>
      <c r="AU71" s="141">
        <v>-0.7</v>
      </c>
      <c r="AV71" s="136">
        <v>0</v>
      </c>
      <c r="AW71" s="137">
        <v>0</v>
      </c>
      <c r="AX71" s="136">
        <v>0</v>
      </c>
      <c r="AY71" s="137">
        <v>0</v>
      </c>
      <c r="AZ71" s="154"/>
    </row>
    <row r="72" spans="1:52" s="103" customFormat="1">
      <c r="A72" s="131" t="s">
        <v>51</v>
      </c>
      <c r="B72" s="131">
        <v>723</v>
      </c>
      <c r="C72" s="132">
        <v>42902</v>
      </c>
      <c r="D72" s="133">
        <v>5501</v>
      </c>
      <c r="E72" s="134" t="s">
        <v>165</v>
      </c>
      <c r="F72" s="135" t="s">
        <v>109</v>
      </c>
      <c r="G72" s="146" t="s">
        <v>87</v>
      </c>
      <c r="H72" s="136">
        <v>75</v>
      </c>
      <c r="I72" s="137">
        <v>75</v>
      </c>
      <c r="J72" s="136">
        <v>-75</v>
      </c>
      <c r="K72" s="137">
        <v>-75</v>
      </c>
      <c r="L72" s="136">
        <v>0</v>
      </c>
      <c r="M72" s="137">
        <v>0</v>
      </c>
      <c r="N72" s="136">
        <v>0</v>
      </c>
      <c r="O72" s="137">
        <v>0</v>
      </c>
      <c r="P72" s="141"/>
      <c r="Q72" s="136">
        <v>75</v>
      </c>
      <c r="R72" s="141">
        <v>75</v>
      </c>
      <c r="S72" s="136">
        <v>-75</v>
      </c>
      <c r="T72" s="137">
        <v>-75</v>
      </c>
      <c r="U72" s="136">
        <v>0</v>
      </c>
      <c r="V72" s="137">
        <v>0</v>
      </c>
      <c r="W72" s="136">
        <v>0</v>
      </c>
      <c r="X72" s="137">
        <v>0</v>
      </c>
      <c r="Y72" s="121"/>
      <c r="Z72" s="136">
        <v>75</v>
      </c>
      <c r="AA72" s="137">
        <v>75</v>
      </c>
      <c r="AB72" s="136">
        <v>-75</v>
      </c>
      <c r="AC72" s="137">
        <v>-75</v>
      </c>
      <c r="AD72" s="136">
        <v>0</v>
      </c>
      <c r="AE72" s="137">
        <v>0</v>
      </c>
      <c r="AF72" s="136">
        <v>0</v>
      </c>
      <c r="AG72" s="137">
        <v>0</v>
      </c>
      <c r="AH72" s="121"/>
      <c r="AI72" s="136">
        <v>75</v>
      </c>
      <c r="AJ72" s="137">
        <v>75</v>
      </c>
      <c r="AK72" s="136">
        <v>-75</v>
      </c>
      <c r="AL72" s="137">
        <v>-75</v>
      </c>
      <c r="AM72" s="136">
        <v>0</v>
      </c>
      <c r="AN72" s="137">
        <v>0</v>
      </c>
      <c r="AO72" s="136">
        <v>0</v>
      </c>
      <c r="AP72" s="137">
        <v>0</v>
      </c>
      <c r="AQ72" s="138"/>
      <c r="AR72" s="136">
        <v>75</v>
      </c>
      <c r="AS72" s="137">
        <v>75</v>
      </c>
      <c r="AT72" s="136">
        <v>-75</v>
      </c>
      <c r="AU72" s="141">
        <v>-75</v>
      </c>
      <c r="AV72" s="136">
        <v>0</v>
      </c>
      <c r="AW72" s="137">
        <v>0</v>
      </c>
      <c r="AX72" s="136">
        <v>0</v>
      </c>
      <c r="AY72" s="137">
        <v>0</v>
      </c>
      <c r="AZ72" s="154"/>
    </row>
    <row r="73" spans="1:52" s="103" customFormat="1">
      <c r="A73" s="131" t="s">
        <v>51</v>
      </c>
      <c r="B73" s="131">
        <v>792</v>
      </c>
      <c r="C73" s="132">
        <v>42907</v>
      </c>
      <c r="D73" s="133">
        <v>5501</v>
      </c>
      <c r="E73" s="134" t="s">
        <v>165</v>
      </c>
      <c r="F73" s="135" t="s">
        <v>119</v>
      </c>
      <c r="G73" s="146" t="s">
        <v>25</v>
      </c>
      <c r="H73" s="136">
        <v>-0.1</v>
      </c>
      <c r="I73" s="137">
        <v>-0.1</v>
      </c>
      <c r="J73" s="136">
        <v>-0.9</v>
      </c>
      <c r="K73" s="137">
        <v>-1</v>
      </c>
      <c r="L73" s="136">
        <v>0</v>
      </c>
      <c r="M73" s="137">
        <v>0</v>
      </c>
      <c r="N73" s="136">
        <v>-1</v>
      </c>
      <c r="O73" s="137">
        <v>-1.1000000000000001</v>
      </c>
      <c r="P73" s="141"/>
      <c r="Q73" s="136">
        <v>-0.1</v>
      </c>
      <c r="R73" s="141">
        <v>-0.1</v>
      </c>
      <c r="S73" s="136">
        <v>-1</v>
      </c>
      <c r="T73" s="137">
        <v>-1</v>
      </c>
      <c r="U73" s="136">
        <v>0</v>
      </c>
      <c r="V73" s="137">
        <v>0</v>
      </c>
      <c r="W73" s="136">
        <v>-1.1000000000000001</v>
      </c>
      <c r="X73" s="137">
        <v>-1.1000000000000001</v>
      </c>
      <c r="Y73" s="121"/>
      <c r="Z73" s="136">
        <v>-0.1</v>
      </c>
      <c r="AA73" s="137">
        <v>-0.1</v>
      </c>
      <c r="AB73" s="136">
        <v>-1</v>
      </c>
      <c r="AC73" s="137">
        <v>-1</v>
      </c>
      <c r="AD73" s="136">
        <v>0</v>
      </c>
      <c r="AE73" s="137">
        <v>0</v>
      </c>
      <c r="AF73" s="136">
        <v>-1.1000000000000001</v>
      </c>
      <c r="AG73" s="137">
        <v>-1.1000000000000001</v>
      </c>
      <c r="AH73" s="121"/>
      <c r="AI73" s="136">
        <v>-0.1</v>
      </c>
      <c r="AJ73" s="137">
        <v>-0.1</v>
      </c>
      <c r="AK73" s="136">
        <v>-1</v>
      </c>
      <c r="AL73" s="137">
        <v>-1</v>
      </c>
      <c r="AM73" s="136">
        <v>0</v>
      </c>
      <c r="AN73" s="137">
        <v>0</v>
      </c>
      <c r="AO73" s="136">
        <v>-1.1000000000000001</v>
      </c>
      <c r="AP73" s="137">
        <v>-1.1000000000000001</v>
      </c>
      <c r="AQ73" s="138"/>
      <c r="AR73" s="136">
        <v>-0.1</v>
      </c>
      <c r="AS73" s="137">
        <v>-0.1</v>
      </c>
      <c r="AT73" s="136">
        <v>-1</v>
      </c>
      <c r="AU73" s="141">
        <v>-1</v>
      </c>
      <c r="AV73" s="136">
        <v>0</v>
      </c>
      <c r="AW73" s="137">
        <v>0</v>
      </c>
      <c r="AX73" s="136">
        <v>-1.1000000000000001</v>
      </c>
      <c r="AY73" s="137">
        <v>-1.1000000000000001</v>
      </c>
      <c r="AZ73" s="154"/>
    </row>
    <row r="74" spans="1:52" s="103" customFormat="1">
      <c r="A74" s="131"/>
      <c r="B74" s="131"/>
      <c r="C74" s="132"/>
      <c r="D74" s="133"/>
      <c r="E74" s="134"/>
      <c r="F74" s="135"/>
      <c r="G74" s="146"/>
      <c r="H74" s="136"/>
      <c r="I74" s="137"/>
      <c r="J74" s="136"/>
      <c r="K74" s="137"/>
      <c r="L74" s="136"/>
      <c r="M74" s="137"/>
      <c r="N74" s="136"/>
      <c r="O74" s="137"/>
      <c r="P74" s="141"/>
      <c r="Q74" s="136"/>
      <c r="R74" s="141"/>
      <c r="S74" s="136"/>
      <c r="T74" s="137"/>
      <c r="U74" s="136"/>
      <c r="V74" s="137"/>
      <c r="W74" s="136"/>
      <c r="X74" s="137"/>
      <c r="Y74" s="121"/>
      <c r="Z74" s="136"/>
      <c r="AA74" s="137"/>
      <c r="AB74" s="136"/>
      <c r="AC74" s="137"/>
      <c r="AD74" s="136"/>
      <c r="AE74" s="137"/>
      <c r="AF74" s="136"/>
      <c r="AG74" s="137"/>
      <c r="AH74" s="121"/>
      <c r="AI74" s="136"/>
      <c r="AJ74" s="137"/>
      <c r="AK74" s="136"/>
      <c r="AL74" s="137"/>
      <c r="AM74" s="136"/>
      <c r="AN74" s="137"/>
      <c r="AO74" s="136"/>
      <c r="AP74" s="137"/>
      <c r="AQ74" s="138"/>
      <c r="AR74" s="136"/>
      <c r="AS74" s="137"/>
      <c r="AT74" s="136"/>
      <c r="AU74" s="141"/>
      <c r="AV74" s="136"/>
      <c r="AW74" s="137"/>
      <c r="AX74" s="136"/>
      <c r="AY74" s="137"/>
      <c r="AZ74" s="154"/>
    </row>
    <row r="75" spans="1:52" s="4" customFormat="1">
      <c r="A75" s="131" t="s">
        <v>190</v>
      </c>
      <c r="B75" s="131">
        <v>738</v>
      </c>
      <c r="C75" s="132">
        <v>42902</v>
      </c>
      <c r="D75" s="147">
        <v>6021</v>
      </c>
      <c r="E75" s="134" t="s">
        <v>166</v>
      </c>
      <c r="F75" s="135" t="s">
        <v>80</v>
      </c>
      <c r="G75" s="146" t="s">
        <v>25</v>
      </c>
      <c r="H75" s="136" t="s">
        <v>26</v>
      </c>
      <c r="I75" s="137" t="s">
        <v>26</v>
      </c>
      <c r="J75" s="136" t="s">
        <v>26</v>
      </c>
      <c r="K75" s="137" t="s">
        <v>26</v>
      </c>
      <c r="L75" s="136">
        <v>0</v>
      </c>
      <c r="M75" s="137">
        <v>0</v>
      </c>
      <c r="N75" s="136" t="s">
        <v>26</v>
      </c>
      <c r="O75" s="137" t="s">
        <v>26</v>
      </c>
      <c r="P75" s="141"/>
      <c r="Q75" s="136" t="s">
        <v>26</v>
      </c>
      <c r="R75" s="141" t="s">
        <v>26</v>
      </c>
      <c r="S75" s="136" t="s">
        <v>26</v>
      </c>
      <c r="T75" s="137" t="s">
        <v>26</v>
      </c>
      <c r="U75" s="136">
        <v>0</v>
      </c>
      <c r="V75" s="137">
        <v>0</v>
      </c>
      <c r="W75" s="136" t="s">
        <v>26</v>
      </c>
      <c r="X75" s="137" t="s">
        <v>26</v>
      </c>
      <c r="Y75" s="121"/>
      <c r="Z75" s="136" t="s">
        <v>26</v>
      </c>
      <c r="AA75" s="137" t="s">
        <v>26</v>
      </c>
      <c r="AB75" s="136" t="s">
        <v>26</v>
      </c>
      <c r="AC75" s="137" t="s">
        <v>26</v>
      </c>
      <c r="AD75" s="136">
        <v>0</v>
      </c>
      <c r="AE75" s="137">
        <v>0</v>
      </c>
      <c r="AF75" s="136" t="s">
        <v>26</v>
      </c>
      <c r="AG75" s="137" t="s">
        <v>26</v>
      </c>
      <c r="AH75" s="121"/>
      <c r="AI75" s="136" t="s">
        <v>26</v>
      </c>
      <c r="AJ75" s="137" t="s">
        <v>26</v>
      </c>
      <c r="AK75" s="136" t="s">
        <v>26</v>
      </c>
      <c r="AL75" s="137" t="s">
        <v>26</v>
      </c>
      <c r="AM75" s="136">
        <v>0</v>
      </c>
      <c r="AN75" s="137">
        <v>0</v>
      </c>
      <c r="AO75" s="136" t="s">
        <v>26</v>
      </c>
      <c r="AP75" s="137" t="s">
        <v>26</v>
      </c>
      <c r="AQ75" s="138"/>
      <c r="AR75" s="136" t="s">
        <v>26</v>
      </c>
      <c r="AS75" s="137" t="s">
        <v>26</v>
      </c>
      <c r="AT75" s="136" t="s">
        <v>26</v>
      </c>
      <c r="AU75" s="141" t="s">
        <v>26</v>
      </c>
      <c r="AV75" s="136">
        <v>0</v>
      </c>
      <c r="AW75" s="137">
        <v>0</v>
      </c>
      <c r="AX75" s="136" t="s">
        <v>26</v>
      </c>
      <c r="AY75" s="137" t="s">
        <v>26</v>
      </c>
      <c r="AZ75" s="154"/>
    </row>
    <row r="76" spans="1:52" s="103" customFormat="1">
      <c r="A76" s="148"/>
      <c r="B76" s="131"/>
      <c r="C76" s="132"/>
      <c r="D76" s="147"/>
      <c r="E76" s="134"/>
      <c r="F76" s="135"/>
      <c r="G76" s="146"/>
      <c r="H76" s="139"/>
      <c r="I76" s="137"/>
      <c r="J76" s="136"/>
      <c r="K76" s="137"/>
      <c r="L76" s="136"/>
      <c r="M76" s="137"/>
      <c r="N76" s="136"/>
      <c r="O76" s="137"/>
      <c r="P76" s="141"/>
      <c r="Q76" s="136"/>
      <c r="R76" s="141"/>
      <c r="S76" s="136"/>
      <c r="T76" s="137"/>
      <c r="U76" s="136"/>
      <c r="V76" s="137"/>
      <c r="W76" s="136"/>
      <c r="X76" s="137"/>
      <c r="Y76" s="121"/>
      <c r="Z76" s="136"/>
      <c r="AA76" s="137"/>
      <c r="AB76" s="136"/>
      <c r="AC76" s="137"/>
      <c r="AD76" s="136"/>
      <c r="AE76" s="137"/>
      <c r="AF76" s="136"/>
      <c r="AG76" s="137"/>
      <c r="AH76" s="121"/>
      <c r="AI76" s="136"/>
      <c r="AJ76" s="137"/>
      <c r="AK76" s="136"/>
      <c r="AL76" s="137"/>
      <c r="AM76" s="136"/>
      <c r="AN76" s="137"/>
      <c r="AO76" s="136"/>
      <c r="AP76" s="137"/>
      <c r="AQ76" s="138"/>
      <c r="AR76" s="136"/>
      <c r="AS76" s="137"/>
      <c r="AT76" s="136"/>
      <c r="AU76" s="141"/>
      <c r="AV76" s="136"/>
      <c r="AW76" s="137"/>
      <c r="AX76" s="136"/>
      <c r="AY76" s="137"/>
      <c r="AZ76" s="154"/>
    </row>
    <row r="77" spans="1:52" s="4" customFormat="1">
      <c r="A77" s="131" t="s">
        <v>191</v>
      </c>
      <c r="B77" s="131">
        <v>735</v>
      </c>
      <c r="C77" s="132">
        <v>42902</v>
      </c>
      <c r="D77" s="133">
        <v>7043</v>
      </c>
      <c r="E77" s="134" t="s">
        <v>79</v>
      </c>
      <c r="F77" s="135" t="s">
        <v>79</v>
      </c>
      <c r="G77" s="146" t="s">
        <v>25</v>
      </c>
      <c r="H77" s="136" t="s">
        <v>33</v>
      </c>
      <c r="I77" s="137" t="s">
        <v>33</v>
      </c>
      <c r="J77" s="136" t="s">
        <v>33</v>
      </c>
      <c r="K77" s="137" t="s">
        <v>33</v>
      </c>
      <c r="L77" s="136">
        <v>0</v>
      </c>
      <c r="M77" s="137">
        <v>0</v>
      </c>
      <c r="N77" s="136" t="s">
        <v>33</v>
      </c>
      <c r="O77" s="137" t="s">
        <v>33</v>
      </c>
      <c r="P77" s="141"/>
      <c r="Q77" s="136" t="s">
        <v>33</v>
      </c>
      <c r="R77" s="141" t="s">
        <v>33</v>
      </c>
      <c r="S77" s="136" t="s">
        <v>33</v>
      </c>
      <c r="T77" s="137" t="s">
        <v>33</v>
      </c>
      <c r="U77" s="136">
        <v>0</v>
      </c>
      <c r="V77" s="137">
        <v>0</v>
      </c>
      <c r="W77" s="136" t="s">
        <v>33</v>
      </c>
      <c r="X77" s="137" t="s">
        <v>33</v>
      </c>
      <c r="Y77" s="121"/>
      <c r="Z77" s="136" t="s">
        <v>33</v>
      </c>
      <c r="AA77" s="137" t="s">
        <v>33</v>
      </c>
      <c r="AB77" s="136" t="s">
        <v>33</v>
      </c>
      <c r="AC77" s="137" t="s">
        <v>33</v>
      </c>
      <c r="AD77" s="136">
        <v>0</v>
      </c>
      <c r="AE77" s="137">
        <v>0</v>
      </c>
      <c r="AF77" s="136" t="s">
        <v>33</v>
      </c>
      <c r="AG77" s="137" t="s">
        <v>33</v>
      </c>
      <c r="AH77" s="121"/>
      <c r="AI77" s="136" t="s">
        <v>33</v>
      </c>
      <c r="AJ77" s="137" t="s">
        <v>33</v>
      </c>
      <c r="AK77" s="136" t="s">
        <v>33</v>
      </c>
      <c r="AL77" s="137" t="s">
        <v>33</v>
      </c>
      <c r="AM77" s="136">
        <v>0</v>
      </c>
      <c r="AN77" s="137">
        <v>0</v>
      </c>
      <c r="AO77" s="136" t="s">
        <v>33</v>
      </c>
      <c r="AP77" s="137" t="s">
        <v>33</v>
      </c>
      <c r="AQ77" s="138"/>
      <c r="AR77" s="136" t="s">
        <v>33</v>
      </c>
      <c r="AS77" s="137" t="s">
        <v>33</v>
      </c>
      <c r="AT77" s="136" t="s">
        <v>33</v>
      </c>
      <c r="AU77" s="141" t="s">
        <v>33</v>
      </c>
      <c r="AV77" s="136">
        <v>0</v>
      </c>
      <c r="AW77" s="137">
        <v>0</v>
      </c>
      <c r="AX77" s="136" t="s">
        <v>33</v>
      </c>
      <c r="AY77" s="137" t="s">
        <v>33</v>
      </c>
      <c r="AZ77" s="154"/>
    </row>
    <row r="78" spans="1:52" s="103" customFormat="1">
      <c r="A78" s="131"/>
      <c r="B78" s="131"/>
      <c r="C78" s="132"/>
      <c r="D78" s="133"/>
      <c r="E78" s="134"/>
      <c r="F78" s="135"/>
      <c r="G78" s="146"/>
      <c r="H78" s="136"/>
      <c r="I78" s="137"/>
      <c r="J78" s="136"/>
      <c r="K78" s="137"/>
      <c r="L78" s="136"/>
      <c r="M78" s="137"/>
      <c r="N78" s="136"/>
      <c r="O78" s="137"/>
      <c r="P78" s="141"/>
      <c r="Q78" s="136"/>
      <c r="R78" s="141"/>
      <c r="S78" s="136"/>
      <c r="T78" s="137"/>
      <c r="U78" s="136"/>
      <c r="V78" s="137"/>
      <c r="W78" s="136"/>
      <c r="X78" s="137"/>
      <c r="Y78" s="121"/>
      <c r="Z78" s="136"/>
      <c r="AA78" s="137"/>
      <c r="AB78" s="136"/>
      <c r="AC78" s="137"/>
      <c r="AD78" s="136"/>
      <c r="AE78" s="137"/>
      <c r="AF78" s="136"/>
      <c r="AG78" s="137"/>
      <c r="AH78" s="121"/>
      <c r="AI78" s="136"/>
      <c r="AJ78" s="137"/>
      <c r="AK78" s="136"/>
      <c r="AL78" s="137"/>
      <c r="AM78" s="136"/>
      <c r="AN78" s="137"/>
      <c r="AO78" s="136"/>
      <c r="AP78" s="137"/>
      <c r="AQ78" s="138"/>
      <c r="AR78" s="136"/>
      <c r="AS78" s="137"/>
      <c r="AT78" s="136"/>
      <c r="AU78" s="141"/>
      <c r="AV78" s="136"/>
      <c r="AW78" s="137"/>
      <c r="AX78" s="136"/>
      <c r="AY78" s="137"/>
      <c r="AZ78" s="154"/>
    </row>
    <row r="79" spans="1:52" s="4" customFormat="1" ht="25.5">
      <c r="A79" s="131" t="s">
        <v>192</v>
      </c>
      <c r="B79" s="131">
        <v>734</v>
      </c>
      <c r="C79" s="132">
        <v>42902</v>
      </c>
      <c r="D79" s="133">
        <v>7059</v>
      </c>
      <c r="E79" s="134" t="s">
        <v>167</v>
      </c>
      <c r="F79" s="135" t="s">
        <v>118</v>
      </c>
      <c r="G79" s="146" t="s">
        <v>25</v>
      </c>
      <c r="H79" s="136" t="s">
        <v>26</v>
      </c>
      <c r="I79" s="137" t="s">
        <v>26</v>
      </c>
      <c r="J79" s="136" t="s">
        <v>26</v>
      </c>
      <c r="K79" s="137" t="s">
        <v>26</v>
      </c>
      <c r="L79" s="136">
        <v>0</v>
      </c>
      <c r="M79" s="137">
        <v>0</v>
      </c>
      <c r="N79" s="136" t="s">
        <v>26</v>
      </c>
      <c r="O79" s="137" t="s">
        <v>26</v>
      </c>
      <c r="P79" s="141"/>
      <c r="Q79" s="136" t="s">
        <v>26</v>
      </c>
      <c r="R79" s="141" t="s">
        <v>26</v>
      </c>
      <c r="S79" s="136" t="s">
        <v>26</v>
      </c>
      <c r="T79" s="137" t="s">
        <v>26</v>
      </c>
      <c r="U79" s="136">
        <v>0</v>
      </c>
      <c r="V79" s="137">
        <v>0</v>
      </c>
      <c r="W79" s="136" t="s">
        <v>26</v>
      </c>
      <c r="X79" s="137" t="s">
        <v>26</v>
      </c>
      <c r="Y79" s="121"/>
      <c r="Z79" s="136" t="s">
        <v>26</v>
      </c>
      <c r="AA79" s="137" t="s">
        <v>26</v>
      </c>
      <c r="AB79" s="136" t="s">
        <v>26</v>
      </c>
      <c r="AC79" s="137" t="s">
        <v>26</v>
      </c>
      <c r="AD79" s="136">
        <v>0</v>
      </c>
      <c r="AE79" s="137">
        <v>0</v>
      </c>
      <c r="AF79" s="136" t="s">
        <v>26</v>
      </c>
      <c r="AG79" s="137" t="s">
        <v>26</v>
      </c>
      <c r="AH79" s="121"/>
      <c r="AI79" s="136" t="s">
        <v>26</v>
      </c>
      <c r="AJ79" s="137" t="s">
        <v>26</v>
      </c>
      <c r="AK79" s="136" t="s">
        <v>26</v>
      </c>
      <c r="AL79" s="137" t="s">
        <v>26</v>
      </c>
      <c r="AM79" s="136">
        <v>0</v>
      </c>
      <c r="AN79" s="137">
        <v>0</v>
      </c>
      <c r="AO79" s="136" t="s">
        <v>26</v>
      </c>
      <c r="AP79" s="137" t="s">
        <v>26</v>
      </c>
      <c r="AQ79" s="138"/>
      <c r="AR79" s="136" t="s">
        <v>26</v>
      </c>
      <c r="AS79" s="137" t="s">
        <v>26</v>
      </c>
      <c r="AT79" s="136" t="s">
        <v>26</v>
      </c>
      <c r="AU79" s="141" t="s">
        <v>26</v>
      </c>
      <c r="AV79" s="136">
        <v>0</v>
      </c>
      <c r="AW79" s="137">
        <v>0</v>
      </c>
      <c r="AX79" s="136" t="s">
        <v>26</v>
      </c>
      <c r="AY79" s="137" t="s">
        <v>26</v>
      </c>
      <c r="AZ79" s="154"/>
    </row>
    <row r="80" spans="1:52" s="103" customFormat="1">
      <c r="A80" s="131"/>
      <c r="B80" s="131"/>
      <c r="C80" s="132"/>
      <c r="D80" s="133"/>
      <c r="E80" s="134"/>
      <c r="F80" s="135"/>
      <c r="G80" s="146"/>
      <c r="H80" s="136"/>
      <c r="I80" s="137"/>
      <c r="J80" s="136"/>
      <c r="K80" s="137"/>
      <c r="L80" s="136"/>
      <c r="M80" s="137"/>
      <c r="N80" s="136"/>
      <c r="O80" s="137"/>
      <c r="P80" s="141"/>
      <c r="Q80" s="136"/>
      <c r="R80" s="141"/>
      <c r="S80" s="136"/>
      <c r="T80" s="137"/>
      <c r="U80" s="136"/>
      <c r="V80" s="137"/>
      <c r="W80" s="136"/>
      <c r="X80" s="137"/>
      <c r="Y80" s="121"/>
      <c r="Z80" s="136"/>
      <c r="AA80" s="137"/>
      <c r="AB80" s="136"/>
      <c r="AC80" s="137"/>
      <c r="AD80" s="136"/>
      <c r="AE80" s="137"/>
      <c r="AF80" s="136"/>
      <c r="AG80" s="137"/>
      <c r="AH80" s="121"/>
      <c r="AI80" s="136"/>
      <c r="AJ80" s="137"/>
      <c r="AK80" s="136"/>
      <c r="AL80" s="137"/>
      <c r="AM80" s="136"/>
      <c r="AN80" s="137"/>
      <c r="AO80" s="136"/>
      <c r="AP80" s="137"/>
      <c r="AQ80" s="138"/>
      <c r="AR80" s="136"/>
      <c r="AS80" s="137"/>
      <c r="AT80" s="136"/>
      <c r="AU80" s="141"/>
      <c r="AV80" s="136"/>
      <c r="AW80" s="137"/>
      <c r="AX80" s="136"/>
      <c r="AY80" s="137"/>
      <c r="AZ80" s="154"/>
    </row>
    <row r="81" spans="1:52" s="4" customFormat="1">
      <c r="A81" s="131" t="s">
        <v>53</v>
      </c>
      <c r="B81" s="131">
        <v>383</v>
      </c>
      <c r="C81" s="132">
        <v>42818</v>
      </c>
      <c r="D81" s="133">
        <v>7099</v>
      </c>
      <c r="E81" s="134" t="s">
        <v>37</v>
      </c>
      <c r="F81" s="135" t="s">
        <v>105</v>
      </c>
      <c r="G81" s="146" t="s">
        <v>37</v>
      </c>
      <c r="H81" s="136">
        <v>83.9</v>
      </c>
      <c r="I81" s="137">
        <v>0</v>
      </c>
      <c r="J81" s="136">
        <v>0</v>
      </c>
      <c r="K81" s="137">
        <v>0</v>
      </c>
      <c r="L81" s="136">
        <v>0</v>
      </c>
      <c r="M81" s="137">
        <v>0</v>
      </c>
      <c r="N81" s="136">
        <v>83.9</v>
      </c>
      <c r="O81" s="137">
        <v>0</v>
      </c>
      <c r="P81" s="141"/>
      <c r="Q81" s="136">
        <v>0.6</v>
      </c>
      <c r="R81" s="141">
        <v>0</v>
      </c>
      <c r="S81" s="136">
        <v>0</v>
      </c>
      <c r="T81" s="137">
        <v>0</v>
      </c>
      <c r="U81" s="136">
        <v>0</v>
      </c>
      <c r="V81" s="137">
        <v>0</v>
      </c>
      <c r="W81" s="136">
        <v>0.6</v>
      </c>
      <c r="X81" s="137">
        <v>0</v>
      </c>
      <c r="Y81" s="121"/>
      <c r="Z81" s="136">
        <v>-84.5</v>
      </c>
      <c r="AA81" s="137">
        <v>0</v>
      </c>
      <c r="AB81" s="136">
        <v>0</v>
      </c>
      <c r="AC81" s="137">
        <v>0</v>
      </c>
      <c r="AD81" s="136">
        <v>0</v>
      </c>
      <c r="AE81" s="137">
        <v>0</v>
      </c>
      <c r="AF81" s="136">
        <v>-84.5</v>
      </c>
      <c r="AG81" s="137">
        <v>0</v>
      </c>
      <c r="AH81" s="121"/>
      <c r="AI81" s="136">
        <v>0</v>
      </c>
      <c r="AJ81" s="137">
        <v>0</v>
      </c>
      <c r="AK81" s="136">
        <v>0</v>
      </c>
      <c r="AL81" s="137">
        <v>0</v>
      </c>
      <c r="AM81" s="136">
        <v>0</v>
      </c>
      <c r="AN81" s="137">
        <v>0</v>
      </c>
      <c r="AO81" s="136">
        <v>0</v>
      </c>
      <c r="AP81" s="137">
        <v>0</v>
      </c>
      <c r="AQ81" s="138"/>
      <c r="AR81" s="136">
        <v>0</v>
      </c>
      <c r="AS81" s="137">
        <v>0</v>
      </c>
      <c r="AT81" s="136">
        <v>0</v>
      </c>
      <c r="AU81" s="141">
        <v>0</v>
      </c>
      <c r="AV81" s="136">
        <v>0</v>
      </c>
      <c r="AW81" s="137">
        <v>0</v>
      </c>
      <c r="AX81" s="136">
        <v>0</v>
      </c>
      <c r="AY81" s="137">
        <v>0</v>
      </c>
      <c r="AZ81" s="154"/>
    </row>
    <row r="82" spans="1:52" s="103" customFormat="1">
      <c r="A82" s="131" t="s">
        <v>53</v>
      </c>
      <c r="B82" s="131">
        <v>303</v>
      </c>
      <c r="C82" s="132">
        <v>42804</v>
      </c>
      <c r="D82" s="133">
        <v>7099</v>
      </c>
      <c r="E82" s="134" t="s">
        <v>37</v>
      </c>
      <c r="F82" s="135" t="s">
        <v>103</v>
      </c>
      <c r="G82" s="146" t="s">
        <v>37</v>
      </c>
      <c r="H82" s="136" t="s">
        <v>32</v>
      </c>
      <c r="I82" s="137" t="s">
        <v>32</v>
      </c>
      <c r="J82" s="136">
        <v>0</v>
      </c>
      <c r="K82" s="137">
        <v>0</v>
      </c>
      <c r="L82" s="136">
        <v>0</v>
      </c>
      <c r="M82" s="137">
        <v>0</v>
      </c>
      <c r="N82" s="136" t="s">
        <v>32</v>
      </c>
      <c r="O82" s="137" t="s">
        <v>32</v>
      </c>
      <c r="P82" s="141"/>
      <c r="Q82" s="136" t="s">
        <v>32</v>
      </c>
      <c r="R82" s="141" t="s">
        <v>32</v>
      </c>
      <c r="S82" s="136">
        <v>0</v>
      </c>
      <c r="T82" s="137">
        <v>0</v>
      </c>
      <c r="U82" s="136">
        <v>0</v>
      </c>
      <c r="V82" s="137">
        <v>0</v>
      </c>
      <c r="W82" s="136" t="s">
        <v>32</v>
      </c>
      <c r="X82" s="137" t="s">
        <v>32</v>
      </c>
      <c r="Y82" s="121"/>
      <c r="Z82" s="136" t="s">
        <v>32</v>
      </c>
      <c r="AA82" s="137" t="s">
        <v>32</v>
      </c>
      <c r="AB82" s="136">
        <v>0</v>
      </c>
      <c r="AC82" s="137">
        <v>0</v>
      </c>
      <c r="AD82" s="136">
        <v>0</v>
      </c>
      <c r="AE82" s="137">
        <v>0</v>
      </c>
      <c r="AF82" s="136" t="s">
        <v>32</v>
      </c>
      <c r="AG82" s="137" t="s">
        <v>32</v>
      </c>
      <c r="AH82" s="121"/>
      <c r="AI82" s="136" t="s">
        <v>32</v>
      </c>
      <c r="AJ82" s="137" t="s">
        <v>32</v>
      </c>
      <c r="AK82" s="136">
        <v>0</v>
      </c>
      <c r="AL82" s="137">
        <v>0</v>
      </c>
      <c r="AM82" s="136">
        <v>0</v>
      </c>
      <c r="AN82" s="137">
        <v>0</v>
      </c>
      <c r="AO82" s="136" t="s">
        <v>32</v>
      </c>
      <c r="AP82" s="137" t="s">
        <v>32</v>
      </c>
      <c r="AQ82" s="138"/>
      <c r="AR82" s="136" t="s">
        <v>32</v>
      </c>
      <c r="AS82" s="137" t="s">
        <v>32</v>
      </c>
      <c r="AT82" s="136">
        <v>0</v>
      </c>
      <c r="AU82" s="141">
        <v>0</v>
      </c>
      <c r="AV82" s="136">
        <v>0</v>
      </c>
      <c r="AW82" s="137">
        <v>0</v>
      </c>
      <c r="AX82" s="136" t="s">
        <v>32</v>
      </c>
      <c r="AY82" s="137" t="s">
        <v>32</v>
      </c>
      <c r="AZ82" s="154"/>
    </row>
    <row r="83" spans="1:52" s="153" customFormat="1">
      <c r="A83" s="131" t="s">
        <v>53</v>
      </c>
      <c r="B83" s="131">
        <v>722</v>
      </c>
      <c r="C83" s="132">
        <v>42902</v>
      </c>
      <c r="D83" s="133">
        <v>7099</v>
      </c>
      <c r="E83" s="134" t="s">
        <v>37</v>
      </c>
      <c r="F83" s="135" t="s">
        <v>108</v>
      </c>
      <c r="G83" s="146" t="s">
        <v>37</v>
      </c>
      <c r="H83" s="136">
        <v>0</v>
      </c>
      <c r="I83" s="137">
        <v>0</v>
      </c>
      <c r="J83" s="136">
        <v>0</v>
      </c>
      <c r="K83" s="137">
        <v>0</v>
      </c>
      <c r="L83" s="136">
        <v>0</v>
      </c>
      <c r="M83" s="137">
        <v>0</v>
      </c>
      <c r="N83" s="136">
        <v>0</v>
      </c>
      <c r="O83" s="137">
        <v>0</v>
      </c>
      <c r="P83" s="141"/>
      <c r="Q83" s="136">
        <v>0</v>
      </c>
      <c r="R83" s="141">
        <v>0</v>
      </c>
      <c r="S83" s="136">
        <v>0</v>
      </c>
      <c r="T83" s="137">
        <v>0</v>
      </c>
      <c r="U83" s="136">
        <v>0</v>
      </c>
      <c r="V83" s="137">
        <v>0</v>
      </c>
      <c r="W83" s="136">
        <v>0</v>
      </c>
      <c r="X83" s="137">
        <v>0</v>
      </c>
      <c r="Y83" s="121"/>
      <c r="Z83" s="136">
        <v>0</v>
      </c>
      <c r="AA83" s="137">
        <v>0</v>
      </c>
      <c r="AB83" s="136">
        <v>0</v>
      </c>
      <c r="AC83" s="137">
        <v>0</v>
      </c>
      <c r="AD83" s="136">
        <v>0</v>
      </c>
      <c r="AE83" s="137">
        <v>0</v>
      </c>
      <c r="AF83" s="136">
        <v>0</v>
      </c>
      <c r="AG83" s="137">
        <v>0</v>
      </c>
      <c r="AH83" s="121"/>
      <c r="AI83" s="136">
        <v>0</v>
      </c>
      <c r="AJ83" s="137">
        <v>0</v>
      </c>
      <c r="AK83" s="136">
        <v>0</v>
      </c>
      <c r="AL83" s="137">
        <v>0</v>
      </c>
      <c r="AM83" s="136">
        <v>0</v>
      </c>
      <c r="AN83" s="137">
        <v>0</v>
      </c>
      <c r="AO83" s="136">
        <v>0</v>
      </c>
      <c r="AP83" s="137">
        <v>0</v>
      </c>
      <c r="AQ83" s="138"/>
      <c r="AR83" s="136">
        <v>0</v>
      </c>
      <c r="AS83" s="137">
        <v>0</v>
      </c>
      <c r="AT83" s="136">
        <v>0</v>
      </c>
      <c r="AU83" s="141">
        <v>0</v>
      </c>
      <c r="AV83" s="136">
        <v>0</v>
      </c>
      <c r="AW83" s="137">
        <v>0</v>
      </c>
      <c r="AX83" s="136">
        <v>0</v>
      </c>
      <c r="AY83" s="137">
        <v>0</v>
      </c>
      <c r="AZ83" s="154"/>
    </row>
    <row r="84" spans="1:52" s="153" customFormat="1">
      <c r="A84" s="131"/>
      <c r="B84" s="131"/>
      <c r="C84" s="132"/>
      <c r="D84" s="133"/>
      <c r="E84" s="134"/>
      <c r="F84" s="135"/>
      <c r="G84" s="146"/>
      <c r="H84" s="136"/>
      <c r="I84" s="137"/>
      <c r="J84" s="136"/>
      <c r="K84" s="137"/>
      <c r="L84" s="136"/>
      <c r="M84" s="137"/>
      <c r="N84" s="136"/>
      <c r="O84" s="137"/>
      <c r="P84" s="141"/>
      <c r="Q84" s="136"/>
      <c r="R84" s="141"/>
      <c r="S84" s="136"/>
      <c r="T84" s="137"/>
      <c r="U84" s="136"/>
      <c r="V84" s="137"/>
      <c r="W84" s="136"/>
      <c r="X84" s="137"/>
      <c r="Y84" s="121"/>
      <c r="Z84" s="136"/>
      <c r="AA84" s="137"/>
      <c r="AB84" s="136"/>
      <c r="AC84" s="137"/>
      <c r="AD84" s="136"/>
      <c r="AE84" s="137"/>
      <c r="AF84" s="136"/>
      <c r="AG84" s="137"/>
      <c r="AH84" s="121"/>
      <c r="AI84" s="136"/>
      <c r="AJ84" s="137"/>
      <c r="AK84" s="136"/>
      <c r="AL84" s="137"/>
      <c r="AM84" s="136"/>
      <c r="AN84" s="137"/>
      <c r="AO84" s="136"/>
      <c r="AP84" s="137"/>
      <c r="AQ84" s="138"/>
      <c r="AR84" s="136"/>
      <c r="AS84" s="137"/>
      <c r="AT84" s="136"/>
      <c r="AU84" s="141"/>
      <c r="AV84" s="136"/>
      <c r="AW84" s="137"/>
      <c r="AX84" s="136"/>
      <c r="AY84" s="137"/>
      <c r="AZ84" s="154"/>
    </row>
    <row r="85" spans="1:52" s="103" customFormat="1" ht="25.5">
      <c r="A85" s="148" t="s">
        <v>44</v>
      </c>
      <c r="B85" s="131">
        <v>785</v>
      </c>
      <c r="C85" s="132">
        <v>42907</v>
      </c>
      <c r="D85" s="133">
        <v>7105</v>
      </c>
      <c r="E85" s="134" t="s">
        <v>168</v>
      </c>
      <c r="F85" s="135" t="s">
        <v>182</v>
      </c>
      <c r="G85" s="146" t="s">
        <v>24</v>
      </c>
      <c r="H85" s="136">
        <v>0</v>
      </c>
      <c r="I85" s="137">
        <v>0</v>
      </c>
      <c r="J85" s="136">
        <v>0</v>
      </c>
      <c r="K85" s="137">
        <v>0</v>
      </c>
      <c r="L85" s="136">
        <v>0</v>
      </c>
      <c r="M85" s="137" t="s">
        <v>36</v>
      </c>
      <c r="N85" s="136">
        <v>0</v>
      </c>
      <c r="O85" s="137" t="s">
        <v>36</v>
      </c>
      <c r="P85" s="141"/>
      <c r="Q85" s="136">
        <v>0</v>
      </c>
      <c r="R85" s="141">
        <v>0</v>
      </c>
      <c r="S85" s="136">
        <v>0</v>
      </c>
      <c r="T85" s="137">
        <v>0</v>
      </c>
      <c r="U85" s="136">
        <v>0</v>
      </c>
      <c r="V85" s="137" t="s">
        <v>36</v>
      </c>
      <c r="W85" s="136">
        <v>0</v>
      </c>
      <c r="X85" s="137" t="s">
        <v>36</v>
      </c>
      <c r="Y85" s="121"/>
      <c r="Z85" s="136">
        <v>0</v>
      </c>
      <c r="AA85" s="137">
        <v>0</v>
      </c>
      <c r="AB85" s="136">
        <v>0</v>
      </c>
      <c r="AC85" s="137">
        <v>0</v>
      </c>
      <c r="AD85" s="136" t="s">
        <v>36</v>
      </c>
      <c r="AE85" s="137" t="s">
        <v>36</v>
      </c>
      <c r="AF85" s="136" t="s">
        <v>36</v>
      </c>
      <c r="AG85" s="137" t="s">
        <v>36</v>
      </c>
      <c r="AH85" s="121"/>
      <c r="AI85" s="136">
        <v>0</v>
      </c>
      <c r="AJ85" s="137">
        <v>0</v>
      </c>
      <c r="AK85" s="136">
        <v>0</v>
      </c>
      <c r="AL85" s="137">
        <v>0</v>
      </c>
      <c r="AM85" s="136" t="s">
        <v>36</v>
      </c>
      <c r="AN85" s="137" t="s">
        <v>36</v>
      </c>
      <c r="AO85" s="136" t="s">
        <v>36</v>
      </c>
      <c r="AP85" s="137" t="s">
        <v>36</v>
      </c>
      <c r="AQ85" s="138"/>
      <c r="AR85" s="136">
        <v>0</v>
      </c>
      <c r="AS85" s="137">
        <v>0</v>
      </c>
      <c r="AT85" s="136">
        <v>0</v>
      </c>
      <c r="AU85" s="141">
        <v>0</v>
      </c>
      <c r="AV85" s="136" t="s">
        <v>36</v>
      </c>
      <c r="AW85" s="137" t="s">
        <v>36</v>
      </c>
      <c r="AX85" s="136" t="s">
        <v>36</v>
      </c>
      <c r="AY85" s="137" t="s">
        <v>36</v>
      </c>
      <c r="AZ85" s="154"/>
    </row>
    <row r="86" spans="1:52" s="103" customFormat="1">
      <c r="A86" s="148"/>
      <c r="B86" s="131"/>
      <c r="C86" s="132"/>
      <c r="D86" s="133"/>
      <c r="E86" s="134"/>
      <c r="F86" s="135"/>
      <c r="G86" s="146"/>
      <c r="H86" s="136"/>
      <c r="I86" s="137"/>
      <c r="J86" s="136"/>
      <c r="K86" s="137"/>
      <c r="L86" s="136"/>
      <c r="M86" s="137"/>
      <c r="N86" s="136"/>
      <c r="O86" s="137"/>
      <c r="P86" s="141"/>
      <c r="Q86" s="136"/>
      <c r="R86" s="141"/>
      <c r="S86" s="136"/>
      <c r="T86" s="137"/>
      <c r="U86" s="136"/>
      <c r="V86" s="137"/>
      <c r="W86" s="136"/>
      <c r="X86" s="137"/>
      <c r="Y86" s="121"/>
      <c r="Z86" s="136"/>
      <c r="AA86" s="137"/>
      <c r="AB86" s="136"/>
      <c r="AC86" s="137"/>
      <c r="AD86" s="136"/>
      <c r="AE86" s="137"/>
      <c r="AF86" s="136"/>
      <c r="AG86" s="137"/>
      <c r="AH86" s="121"/>
      <c r="AI86" s="136"/>
      <c r="AJ86" s="137"/>
      <c r="AK86" s="136"/>
      <c r="AL86" s="137"/>
      <c r="AM86" s="136"/>
      <c r="AN86" s="137"/>
      <c r="AO86" s="136"/>
      <c r="AP86" s="137"/>
      <c r="AQ86" s="138"/>
      <c r="AR86" s="136"/>
      <c r="AS86" s="137"/>
      <c r="AT86" s="136"/>
      <c r="AU86" s="141"/>
      <c r="AV86" s="136"/>
      <c r="AW86" s="137"/>
      <c r="AX86" s="136"/>
      <c r="AY86" s="137"/>
      <c r="AZ86" s="154"/>
    </row>
    <row r="87" spans="1:52" s="4" customFormat="1">
      <c r="A87" s="131" t="s">
        <v>50</v>
      </c>
      <c r="B87" s="131">
        <v>781</v>
      </c>
      <c r="C87" s="132">
        <v>42907</v>
      </c>
      <c r="D87" s="133">
        <v>7107</v>
      </c>
      <c r="E87" s="134" t="s">
        <v>169</v>
      </c>
      <c r="F87" s="135" t="s">
        <v>141</v>
      </c>
      <c r="G87" s="146" t="s">
        <v>24</v>
      </c>
      <c r="H87" s="136">
        <v>0</v>
      </c>
      <c r="I87" s="137">
        <v>0</v>
      </c>
      <c r="J87" s="136">
        <v>0</v>
      </c>
      <c r="K87" s="137">
        <v>0</v>
      </c>
      <c r="L87" s="136">
        <v>0</v>
      </c>
      <c r="M87" s="137" t="s">
        <v>36</v>
      </c>
      <c r="N87" s="136">
        <v>0</v>
      </c>
      <c r="O87" s="137" t="s">
        <v>36</v>
      </c>
      <c r="P87" s="141"/>
      <c r="Q87" s="136">
        <v>0</v>
      </c>
      <c r="R87" s="141">
        <v>0</v>
      </c>
      <c r="S87" s="136">
        <v>0</v>
      </c>
      <c r="T87" s="137">
        <v>0</v>
      </c>
      <c r="U87" s="136">
        <v>0</v>
      </c>
      <c r="V87" s="137" t="s">
        <v>36</v>
      </c>
      <c r="W87" s="136">
        <v>0</v>
      </c>
      <c r="X87" s="137" t="s">
        <v>36</v>
      </c>
      <c r="Y87" s="121"/>
      <c r="Z87" s="136">
        <v>0</v>
      </c>
      <c r="AA87" s="137">
        <v>0</v>
      </c>
      <c r="AB87" s="136">
        <v>0</v>
      </c>
      <c r="AC87" s="137">
        <v>0</v>
      </c>
      <c r="AD87" s="136" t="s">
        <v>36</v>
      </c>
      <c r="AE87" s="137" t="s">
        <v>36</v>
      </c>
      <c r="AF87" s="136" t="s">
        <v>36</v>
      </c>
      <c r="AG87" s="137" t="s">
        <v>36</v>
      </c>
      <c r="AH87" s="121"/>
      <c r="AI87" s="136">
        <v>0</v>
      </c>
      <c r="AJ87" s="137">
        <v>0</v>
      </c>
      <c r="AK87" s="136">
        <v>0</v>
      </c>
      <c r="AL87" s="137">
        <v>0</v>
      </c>
      <c r="AM87" s="136" t="s">
        <v>36</v>
      </c>
      <c r="AN87" s="137" t="s">
        <v>36</v>
      </c>
      <c r="AO87" s="136" t="s">
        <v>36</v>
      </c>
      <c r="AP87" s="137" t="s">
        <v>36</v>
      </c>
      <c r="AQ87" s="138"/>
      <c r="AR87" s="136">
        <v>0</v>
      </c>
      <c r="AS87" s="137">
        <v>0</v>
      </c>
      <c r="AT87" s="136">
        <v>0</v>
      </c>
      <c r="AU87" s="141">
        <v>0</v>
      </c>
      <c r="AV87" s="136" t="s">
        <v>36</v>
      </c>
      <c r="AW87" s="137" t="s">
        <v>36</v>
      </c>
      <c r="AX87" s="136" t="s">
        <v>36</v>
      </c>
      <c r="AY87" s="137" t="s">
        <v>36</v>
      </c>
      <c r="AZ87" s="154"/>
    </row>
    <row r="88" spans="1:52" s="103" customFormat="1">
      <c r="A88" s="131"/>
      <c r="B88" s="131"/>
      <c r="C88" s="132"/>
      <c r="D88" s="133"/>
      <c r="E88" s="134"/>
      <c r="F88" s="135"/>
      <c r="G88" s="146"/>
      <c r="H88" s="136"/>
      <c r="I88" s="137"/>
      <c r="J88" s="136"/>
      <c r="K88" s="137"/>
      <c r="L88" s="136"/>
      <c r="M88" s="137"/>
      <c r="N88" s="136"/>
      <c r="O88" s="137"/>
      <c r="P88" s="141"/>
      <c r="Q88" s="136"/>
      <c r="R88" s="141"/>
      <c r="S88" s="136"/>
      <c r="T88" s="137"/>
      <c r="U88" s="136"/>
      <c r="V88" s="137"/>
      <c r="W88" s="136"/>
      <c r="X88" s="137"/>
      <c r="Y88" s="121"/>
      <c r="Z88" s="136"/>
      <c r="AA88" s="137"/>
      <c r="AB88" s="136"/>
      <c r="AC88" s="137"/>
      <c r="AD88" s="136"/>
      <c r="AE88" s="137"/>
      <c r="AF88" s="136"/>
      <c r="AG88" s="137"/>
      <c r="AH88" s="121"/>
      <c r="AI88" s="136"/>
      <c r="AJ88" s="137"/>
      <c r="AK88" s="136"/>
      <c r="AL88" s="137"/>
      <c r="AM88" s="136"/>
      <c r="AN88" s="137"/>
      <c r="AO88" s="136"/>
      <c r="AP88" s="137"/>
      <c r="AQ88" s="138"/>
      <c r="AR88" s="136"/>
      <c r="AS88" s="137"/>
      <c r="AT88" s="136"/>
      <c r="AU88" s="141"/>
      <c r="AV88" s="136"/>
      <c r="AW88" s="137"/>
      <c r="AX88" s="136"/>
      <c r="AY88" s="137"/>
      <c r="AZ88" s="154"/>
    </row>
    <row r="89" spans="1:52" s="103" customFormat="1">
      <c r="A89" s="131" t="s">
        <v>47</v>
      </c>
      <c r="B89" s="131">
        <v>701</v>
      </c>
      <c r="C89" s="132">
        <v>42902</v>
      </c>
      <c r="D89" s="133">
        <v>7109</v>
      </c>
      <c r="E89" s="134" t="s">
        <v>41</v>
      </c>
      <c r="F89" s="135" t="s">
        <v>96</v>
      </c>
      <c r="G89" s="146" t="s">
        <v>24</v>
      </c>
      <c r="H89" s="136">
        <v>0</v>
      </c>
      <c r="I89" s="137">
        <v>0</v>
      </c>
      <c r="J89" s="136">
        <v>0</v>
      </c>
      <c r="K89" s="137">
        <v>0</v>
      </c>
      <c r="L89" s="136">
        <v>-0.1</v>
      </c>
      <c r="M89" s="137">
        <v>-0.1</v>
      </c>
      <c r="N89" s="136">
        <v>-0.1</v>
      </c>
      <c r="O89" s="137">
        <v>-0.1</v>
      </c>
      <c r="P89" s="141"/>
      <c r="Q89" s="136">
        <v>0</v>
      </c>
      <c r="R89" s="141">
        <v>0</v>
      </c>
      <c r="S89" s="136">
        <v>0</v>
      </c>
      <c r="T89" s="137">
        <v>0</v>
      </c>
      <c r="U89" s="136">
        <v>-0.1</v>
      </c>
      <c r="V89" s="137">
        <v>-0.1</v>
      </c>
      <c r="W89" s="136">
        <v>-0.1</v>
      </c>
      <c r="X89" s="137">
        <v>-0.1</v>
      </c>
      <c r="Y89" s="121"/>
      <c r="Z89" s="136">
        <v>0</v>
      </c>
      <c r="AA89" s="137">
        <v>0</v>
      </c>
      <c r="AB89" s="136">
        <v>0</v>
      </c>
      <c r="AC89" s="137">
        <v>0</v>
      </c>
      <c r="AD89" s="136">
        <v>-0.1</v>
      </c>
      <c r="AE89" s="137">
        <v>-0.1</v>
      </c>
      <c r="AF89" s="136">
        <v>-0.1</v>
      </c>
      <c r="AG89" s="137">
        <v>-0.1</v>
      </c>
      <c r="AH89" s="121"/>
      <c r="AI89" s="136">
        <v>0</v>
      </c>
      <c r="AJ89" s="137">
        <v>0</v>
      </c>
      <c r="AK89" s="136">
        <v>0</v>
      </c>
      <c r="AL89" s="137">
        <v>0</v>
      </c>
      <c r="AM89" s="136">
        <v>-0.1</v>
      </c>
      <c r="AN89" s="137">
        <v>-0.1</v>
      </c>
      <c r="AO89" s="136">
        <v>-0.1</v>
      </c>
      <c r="AP89" s="137">
        <v>-0.1</v>
      </c>
      <c r="AQ89" s="138"/>
      <c r="AR89" s="136">
        <v>0</v>
      </c>
      <c r="AS89" s="137">
        <v>0</v>
      </c>
      <c r="AT89" s="136">
        <v>0</v>
      </c>
      <c r="AU89" s="141">
        <v>0</v>
      </c>
      <c r="AV89" s="136">
        <v>-0.1</v>
      </c>
      <c r="AW89" s="137">
        <v>-0.1</v>
      </c>
      <c r="AX89" s="136">
        <v>-0.1</v>
      </c>
      <c r="AY89" s="137">
        <v>-0.1</v>
      </c>
      <c r="AZ89" s="154"/>
    </row>
    <row r="90" spans="1:52" s="123" customFormat="1">
      <c r="A90" s="131" t="s">
        <v>47</v>
      </c>
      <c r="B90" s="131">
        <v>491</v>
      </c>
      <c r="C90" s="132">
        <v>42832</v>
      </c>
      <c r="D90" s="133">
        <v>7109</v>
      </c>
      <c r="E90" s="134" t="s">
        <v>41</v>
      </c>
      <c r="F90" s="135" t="s">
        <v>94</v>
      </c>
      <c r="G90" s="146" t="s">
        <v>24</v>
      </c>
      <c r="H90" s="136">
        <v>0</v>
      </c>
      <c r="I90" s="137">
        <v>0</v>
      </c>
      <c r="J90" s="136">
        <v>0</v>
      </c>
      <c r="K90" s="137">
        <v>0</v>
      </c>
      <c r="L90" s="136">
        <v>-0.1</v>
      </c>
      <c r="M90" s="137">
        <v>0</v>
      </c>
      <c r="N90" s="136">
        <v>-0.1</v>
      </c>
      <c r="O90" s="137">
        <v>0</v>
      </c>
      <c r="P90" s="141"/>
      <c r="Q90" s="136">
        <v>0</v>
      </c>
      <c r="R90" s="141">
        <v>0</v>
      </c>
      <c r="S90" s="136">
        <v>0</v>
      </c>
      <c r="T90" s="137">
        <v>0</v>
      </c>
      <c r="U90" s="136">
        <v>0</v>
      </c>
      <c r="V90" s="137">
        <v>0</v>
      </c>
      <c r="W90" s="136">
        <v>0</v>
      </c>
      <c r="X90" s="137">
        <v>0</v>
      </c>
      <c r="Y90" s="121"/>
      <c r="Z90" s="136">
        <v>0</v>
      </c>
      <c r="AA90" s="137">
        <v>0</v>
      </c>
      <c r="AB90" s="136">
        <v>0</v>
      </c>
      <c r="AC90" s="137">
        <v>0</v>
      </c>
      <c r="AD90" s="136">
        <v>0</v>
      </c>
      <c r="AE90" s="137">
        <v>0</v>
      </c>
      <c r="AF90" s="136">
        <v>0</v>
      </c>
      <c r="AG90" s="137">
        <v>0</v>
      </c>
      <c r="AH90" s="121"/>
      <c r="AI90" s="136">
        <v>0</v>
      </c>
      <c r="AJ90" s="137">
        <v>0</v>
      </c>
      <c r="AK90" s="136">
        <v>0</v>
      </c>
      <c r="AL90" s="137">
        <v>0</v>
      </c>
      <c r="AM90" s="136">
        <v>0</v>
      </c>
      <c r="AN90" s="137">
        <v>0</v>
      </c>
      <c r="AO90" s="136">
        <v>0</v>
      </c>
      <c r="AP90" s="137">
        <v>0</v>
      </c>
      <c r="AQ90" s="138"/>
      <c r="AR90" s="136">
        <v>0</v>
      </c>
      <c r="AS90" s="137">
        <v>0</v>
      </c>
      <c r="AT90" s="136">
        <v>0</v>
      </c>
      <c r="AU90" s="141">
        <v>0</v>
      </c>
      <c r="AV90" s="136">
        <v>0</v>
      </c>
      <c r="AW90" s="137">
        <v>0</v>
      </c>
      <c r="AX90" s="136">
        <v>0</v>
      </c>
      <c r="AY90" s="137">
        <v>0</v>
      </c>
      <c r="AZ90" s="118"/>
    </row>
    <row r="91" spans="1:52" s="103" customFormat="1">
      <c r="A91" s="131" t="s">
        <v>47</v>
      </c>
      <c r="B91" s="131">
        <v>704</v>
      </c>
      <c r="C91" s="132">
        <v>42902</v>
      </c>
      <c r="D91" s="133">
        <v>7109</v>
      </c>
      <c r="E91" s="134" t="s">
        <v>41</v>
      </c>
      <c r="F91" s="135" t="s">
        <v>97</v>
      </c>
      <c r="G91" s="146" t="s">
        <v>24</v>
      </c>
      <c r="H91" s="136">
        <v>0</v>
      </c>
      <c r="I91" s="137">
        <v>0</v>
      </c>
      <c r="J91" s="136">
        <v>0</v>
      </c>
      <c r="K91" s="137">
        <v>0</v>
      </c>
      <c r="L91" s="136">
        <v>-6.9</v>
      </c>
      <c r="M91" s="137">
        <v>-6.9</v>
      </c>
      <c r="N91" s="136">
        <v>-6.9</v>
      </c>
      <c r="O91" s="137">
        <v>-6.9</v>
      </c>
      <c r="P91" s="141"/>
      <c r="Q91" s="136">
        <v>0</v>
      </c>
      <c r="R91" s="141">
        <v>0</v>
      </c>
      <c r="S91" s="136">
        <v>0</v>
      </c>
      <c r="T91" s="137">
        <v>0</v>
      </c>
      <c r="U91" s="136">
        <v>-7</v>
      </c>
      <c r="V91" s="137">
        <v>-7</v>
      </c>
      <c r="W91" s="136">
        <v>-7</v>
      </c>
      <c r="X91" s="137">
        <v>-7</v>
      </c>
      <c r="Y91" s="121"/>
      <c r="Z91" s="136">
        <v>0</v>
      </c>
      <c r="AA91" s="137">
        <v>0</v>
      </c>
      <c r="AB91" s="136">
        <v>0</v>
      </c>
      <c r="AC91" s="137">
        <v>0</v>
      </c>
      <c r="AD91" s="136">
        <v>-7.2</v>
      </c>
      <c r="AE91" s="137">
        <v>-7.2</v>
      </c>
      <c r="AF91" s="136">
        <v>-7.2</v>
      </c>
      <c r="AG91" s="137">
        <v>-7.2</v>
      </c>
      <c r="AH91" s="121"/>
      <c r="AI91" s="136">
        <v>0</v>
      </c>
      <c r="AJ91" s="137">
        <v>0</v>
      </c>
      <c r="AK91" s="136">
        <v>0</v>
      </c>
      <c r="AL91" s="137">
        <v>0</v>
      </c>
      <c r="AM91" s="136">
        <v>-7.3</v>
      </c>
      <c r="AN91" s="137">
        <v>-7.3</v>
      </c>
      <c r="AO91" s="136">
        <v>-7.3</v>
      </c>
      <c r="AP91" s="137">
        <v>-7.3</v>
      </c>
      <c r="AQ91" s="138"/>
      <c r="AR91" s="136">
        <v>0</v>
      </c>
      <c r="AS91" s="137">
        <v>0</v>
      </c>
      <c r="AT91" s="136">
        <v>0</v>
      </c>
      <c r="AU91" s="141">
        <v>0</v>
      </c>
      <c r="AV91" s="136">
        <v>-7.4</v>
      </c>
      <c r="AW91" s="137">
        <v>-7.4</v>
      </c>
      <c r="AX91" s="136">
        <v>-7.4</v>
      </c>
      <c r="AY91" s="137">
        <v>-7.4</v>
      </c>
      <c r="AZ91" s="154"/>
    </row>
    <row r="92" spans="1:52" s="5" customFormat="1">
      <c r="A92" s="131" t="s">
        <v>47</v>
      </c>
      <c r="B92" s="131">
        <v>421</v>
      </c>
      <c r="C92" s="132">
        <v>42825</v>
      </c>
      <c r="D92" s="133">
        <v>7109</v>
      </c>
      <c r="E92" s="134" t="s">
        <v>41</v>
      </c>
      <c r="F92" s="135" t="s">
        <v>93</v>
      </c>
      <c r="G92" s="146" t="s">
        <v>24</v>
      </c>
      <c r="H92" s="136">
        <v>0</v>
      </c>
      <c r="I92" s="137">
        <v>0</v>
      </c>
      <c r="J92" s="136">
        <v>0</v>
      </c>
      <c r="K92" s="137">
        <v>0</v>
      </c>
      <c r="L92" s="136">
        <v>0</v>
      </c>
      <c r="M92" s="137">
        <v>0</v>
      </c>
      <c r="N92" s="136">
        <v>0</v>
      </c>
      <c r="O92" s="137">
        <v>0</v>
      </c>
      <c r="P92" s="141"/>
      <c r="Q92" s="136">
        <v>0</v>
      </c>
      <c r="R92" s="141">
        <v>0</v>
      </c>
      <c r="S92" s="136">
        <v>0</v>
      </c>
      <c r="T92" s="137">
        <v>0</v>
      </c>
      <c r="U92" s="136">
        <v>0</v>
      </c>
      <c r="V92" s="137">
        <v>0</v>
      </c>
      <c r="W92" s="136">
        <v>0</v>
      </c>
      <c r="X92" s="137">
        <v>0</v>
      </c>
      <c r="Y92" s="121"/>
      <c r="Z92" s="136">
        <v>0</v>
      </c>
      <c r="AA92" s="137">
        <v>0</v>
      </c>
      <c r="AB92" s="136">
        <v>0</v>
      </c>
      <c r="AC92" s="137">
        <v>0</v>
      </c>
      <c r="AD92" s="136">
        <v>0</v>
      </c>
      <c r="AE92" s="137">
        <v>0</v>
      </c>
      <c r="AF92" s="136">
        <v>0</v>
      </c>
      <c r="AG92" s="137">
        <v>0</v>
      </c>
      <c r="AH92" s="121"/>
      <c r="AI92" s="136">
        <v>0</v>
      </c>
      <c r="AJ92" s="137">
        <v>0</v>
      </c>
      <c r="AK92" s="136">
        <v>0</v>
      </c>
      <c r="AL92" s="137">
        <v>0</v>
      </c>
      <c r="AM92" s="136">
        <v>0</v>
      </c>
      <c r="AN92" s="137">
        <v>0</v>
      </c>
      <c r="AO92" s="136">
        <v>0</v>
      </c>
      <c r="AP92" s="137">
        <v>0</v>
      </c>
      <c r="AQ92" s="138"/>
      <c r="AR92" s="136">
        <v>0</v>
      </c>
      <c r="AS92" s="137">
        <v>0</v>
      </c>
      <c r="AT92" s="136">
        <v>0</v>
      </c>
      <c r="AU92" s="141">
        <v>0</v>
      </c>
      <c r="AV92" s="136">
        <v>0</v>
      </c>
      <c r="AW92" s="137">
        <v>0</v>
      </c>
      <c r="AX92" s="136">
        <v>0</v>
      </c>
      <c r="AY92" s="137">
        <v>0</v>
      </c>
      <c r="AZ92" s="172"/>
    </row>
    <row r="93" spans="1:52" s="5" customFormat="1">
      <c r="A93" s="131" t="s">
        <v>47</v>
      </c>
      <c r="B93" s="131">
        <v>355</v>
      </c>
      <c r="C93" s="132">
        <v>42818</v>
      </c>
      <c r="D93" s="133">
        <v>7109</v>
      </c>
      <c r="E93" s="134" t="s">
        <v>41</v>
      </c>
      <c r="F93" s="135" t="s">
        <v>92</v>
      </c>
      <c r="G93" s="146" t="s">
        <v>24</v>
      </c>
      <c r="H93" s="150">
        <v>0</v>
      </c>
      <c r="I93" s="151">
        <v>0</v>
      </c>
      <c r="J93" s="150">
        <v>0</v>
      </c>
      <c r="K93" s="151">
        <v>0</v>
      </c>
      <c r="L93" s="150">
        <v>0</v>
      </c>
      <c r="M93" s="151">
        <v>-0.2</v>
      </c>
      <c r="N93" s="150">
        <v>0</v>
      </c>
      <c r="O93" s="151">
        <v>-0.2</v>
      </c>
      <c r="P93" s="152"/>
      <c r="Q93" s="150">
        <v>0</v>
      </c>
      <c r="R93" s="152">
        <v>0</v>
      </c>
      <c r="S93" s="150">
        <v>0</v>
      </c>
      <c r="T93" s="151">
        <v>0</v>
      </c>
      <c r="U93" s="150">
        <v>-0.2</v>
      </c>
      <c r="V93" s="151">
        <v>-0.2</v>
      </c>
      <c r="W93" s="150">
        <v>-0.2</v>
      </c>
      <c r="X93" s="151">
        <v>-0.2</v>
      </c>
      <c r="Y93" s="152"/>
      <c r="Z93" s="150">
        <v>0</v>
      </c>
      <c r="AA93" s="151">
        <v>0</v>
      </c>
      <c r="AB93" s="150">
        <v>0</v>
      </c>
      <c r="AC93" s="151">
        <v>0</v>
      </c>
      <c r="AD93" s="150">
        <v>-0.2</v>
      </c>
      <c r="AE93" s="151">
        <v>-0.2</v>
      </c>
      <c r="AF93" s="150">
        <v>-0.2</v>
      </c>
      <c r="AG93" s="151">
        <v>-0.2</v>
      </c>
      <c r="AH93" s="152"/>
      <c r="AI93" s="150">
        <v>0</v>
      </c>
      <c r="AJ93" s="151">
        <v>0</v>
      </c>
      <c r="AK93" s="150">
        <v>0</v>
      </c>
      <c r="AL93" s="151">
        <v>0</v>
      </c>
      <c r="AM93" s="150">
        <v>-0.2</v>
      </c>
      <c r="AN93" s="151">
        <v>-0.2</v>
      </c>
      <c r="AO93" s="150">
        <v>-0.2</v>
      </c>
      <c r="AP93" s="151">
        <v>-0.2</v>
      </c>
      <c r="AQ93" s="170"/>
      <c r="AR93" s="150">
        <v>0</v>
      </c>
      <c r="AS93" s="151">
        <v>0</v>
      </c>
      <c r="AT93" s="150">
        <v>0</v>
      </c>
      <c r="AU93" s="152">
        <v>0</v>
      </c>
      <c r="AV93" s="150">
        <v>-0.2</v>
      </c>
      <c r="AW93" s="151">
        <v>-0.2</v>
      </c>
      <c r="AX93" s="150">
        <v>-0.2</v>
      </c>
      <c r="AY93" s="151">
        <v>-0.2</v>
      </c>
      <c r="AZ93" s="172"/>
    </row>
    <row r="94" spans="1:52" s="153" customFormat="1">
      <c r="A94" s="131" t="s">
        <v>47</v>
      </c>
      <c r="B94" s="131">
        <v>713</v>
      </c>
      <c r="C94" s="132">
        <v>42902</v>
      </c>
      <c r="D94" s="133">
        <v>7109</v>
      </c>
      <c r="E94" s="134" t="s">
        <v>41</v>
      </c>
      <c r="F94" s="135" t="s">
        <v>214</v>
      </c>
      <c r="G94" s="146" t="s">
        <v>24</v>
      </c>
      <c r="H94" s="136">
        <v>0</v>
      </c>
      <c r="I94" s="137">
        <v>0</v>
      </c>
      <c r="J94" s="136">
        <v>0</v>
      </c>
      <c r="K94" s="137">
        <v>0</v>
      </c>
      <c r="L94" s="136">
        <v>0</v>
      </c>
      <c r="M94" s="137">
        <v>-25.8</v>
      </c>
      <c r="N94" s="136">
        <v>0</v>
      </c>
      <c r="O94" s="137">
        <v>-25.8</v>
      </c>
      <c r="P94" s="141"/>
      <c r="Q94" s="136">
        <v>0</v>
      </c>
      <c r="R94" s="141">
        <v>0</v>
      </c>
      <c r="S94" s="136">
        <v>0</v>
      </c>
      <c r="T94" s="137">
        <v>0</v>
      </c>
      <c r="U94" s="136">
        <v>-25.8</v>
      </c>
      <c r="V94" s="137">
        <v>-25.8</v>
      </c>
      <c r="W94" s="136">
        <v>-25.8</v>
      </c>
      <c r="X94" s="137">
        <v>-25.8</v>
      </c>
      <c r="Y94" s="121"/>
      <c r="Z94" s="136">
        <v>0</v>
      </c>
      <c r="AA94" s="137">
        <v>0</v>
      </c>
      <c r="AB94" s="136">
        <v>0</v>
      </c>
      <c r="AC94" s="137">
        <v>0</v>
      </c>
      <c r="AD94" s="136">
        <v>-30.8</v>
      </c>
      <c r="AE94" s="137">
        <v>-30.8</v>
      </c>
      <c r="AF94" s="136">
        <v>-30.8</v>
      </c>
      <c r="AG94" s="137">
        <v>-30.8</v>
      </c>
      <c r="AH94" s="121"/>
      <c r="AI94" s="136">
        <v>0</v>
      </c>
      <c r="AJ94" s="137">
        <v>0</v>
      </c>
      <c r="AK94" s="136">
        <v>0</v>
      </c>
      <c r="AL94" s="137">
        <v>0</v>
      </c>
      <c r="AM94" s="136">
        <v>-34.5</v>
      </c>
      <c r="AN94" s="137">
        <v>-34.5</v>
      </c>
      <c r="AO94" s="136">
        <v>-34.5</v>
      </c>
      <c r="AP94" s="137">
        <v>-34.5</v>
      </c>
      <c r="AQ94" s="138"/>
      <c r="AR94" s="136">
        <v>0</v>
      </c>
      <c r="AS94" s="137">
        <v>0</v>
      </c>
      <c r="AT94" s="136">
        <v>0</v>
      </c>
      <c r="AU94" s="141">
        <v>0</v>
      </c>
      <c r="AV94" s="136">
        <v>-36.9</v>
      </c>
      <c r="AW94" s="137">
        <v>-36.9</v>
      </c>
      <c r="AX94" s="136">
        <v>-36.9</v>
      </c>
      <c r="AY94" s="137">
        <v>-36.9</v>
      </c>
      <c r="AZ94" s="154"/>
    </row>
    <row r="95" spans="1:52" s="5" customFormat="1">
      <c r="A95" s="131" t="s">
        <v>47</v>
      </c>
      <c r="B95" s="131">
        <v>376</v>
      </c>
      <c r="C95" s="132">
        <v>42818</v>
      </c>
      <c r="D95" s="133">
        <v>7109</v>
      </c>
      <c r="E95" s="134" t="s">
        <v>41</v>
      </c>
      <c r="F95" s="135" t="s">
        <v>98</v>
      </c>
      <c r="G95" s="146" t="s">
        <v>82</v>
      </c>
      <c r="H95" s="136" t="s">
        <v>40</v>
      </c>
      <c r="I95" s="137" t="s">
        <v>40</v>
      </c>
      <c r="J95" s="136" t="s">
        <v>40</v>
      </c>
      <c r="K95" s="137" t="s">
        <v>40</v>
      </c>
      <c r="L95" s="136">
        <v>0</v>
      </c>
      <c r="M95" s="137">
        <v>0</v>
      </c>
      <c r="N95" s="136" t="s">
        <v>40</v>
      </c>
      <c r="O95" s="137" t="s">
        <v>40</v>
      </c>
      <c r="P95" s="141"/>
      <c r="Q95" s="136" t="s">
        <v>40</v>
      </c>
      <c r="R95" s="141" t="s">
        <v>40</v>
      </c>
      <c r="S95" s="136" t="s">
        <v>40</v>
      </c>
      <c r="T95" s="137" t="s">
        <v>40</v>
      </c>
      <c r="U95" s="136">
        <v>0</v>
      </c>
      <c r="V95" s="137">
        <v>0</v>
      </c>
      <c r="W95" s="136" t="s">
        <v>40</v>
      </c>
      <c r="X95" s="137" t="s">
        <v>40</v>
      </c>
      <c r="Y95" s="121"/>
      <c r="Z95" s="136" t="s">
        <v>40</v>
      </c>
      <c r="AA95" s="137" t="s">
        <v>40</v>
      </c>
      <c r="AB95" s="136" t="s">
        <v>40</v>
      </c>
      <c r="AC95" s="137" t="s">
        <v>40</v>
      </c>
      <c r="AD95" s="136">
        <v>0</v>
      </c>
      <c r="AE95" s="137">
        <v>0</v>
      </c>
      <c r="AF95" s="136" t="s">
        <v>40</v>
      </c>
      <c r="AG95" s="137" t="s">
        <v>40</v>
      </c>
      <c r="AH95" s="121"/>
      <c r="AI95" s="136" t="s">
        <v>40</v>
      </c>
      <c r="AJ95" s="137" t="s">
        <v>40</v>
      </c>
      <c r="AK95" s="136" t="s">
        <v>40</v>
      </c>
      <c r="AL95" s="137" t="s">
        <v>40</v>
      </c>
      <c r="AM95" s="136">
        <v>0</v>
      </c>
      <c r="AN95" s="137">
        <v>0</v>
      </c>
      <c r="AO95" s="136" t="s">
        <v>40</v>
      </c>
      <c r="AP95" s="137" t="s">
        <v>40</v>
      </c>
      <c r="AQ95" s="138"/>
      <c r="AR95" s="136" t="s">
        <v>40</v>
      </c>
      <c r="AS95" s="137" t="s">
        <v>40</v>
      </c>
      <c r="AT95" s="136" t="s">
        <v>40</v>
      </c>
      <c r="AU95" s="141" t="s">
        <v>40</v>
      </c>
      <c r="AV95" s="136">
        <v>0</v>
      </c>
      <c r="AW95" s="137">
        <v>0</v>
      </c>
      <c r="AX95" s="136" t="s">
        <v>40</v>
      </c>
      <c r="AY95" s="137" t="s">
        <v>40</v>
      </c>
      <c r="AZ95" s="172"/>
    </row>
    <row r="96" spans="1:52" s="5" customFormat="1">
      <c r="A96" s="131" t="s">
        <v>47</v>
      </c>
      <c r="B96" s="131">
        <v>381</v>
      </c>
      <c r="C96" s="132">
        <v>42818</v>
      </c>
      <c r="D96" s="133">
        <v>7109</v>
      </c>
      <c r="E96" s="134" t="s">
        <v>41</v>
      </c>
      <c r="F96" s="135" t="s">
        <v>104</v>
      </c>
      <c r="G96" s="146" t="s">
        <v>37</v>
      </c>
      <c r="H96" s="136">
        <v>-5</v>
      </c>
      <c r="I96" s="137">
        <v>-5</v>
      </c>
      <c r="J96" s="136">
        <v>0</v>
      </c>
      <c r="K96" s="137">
        <v>0</v>
      </c>
      <c r="L96" s="136">
        <v>0</v>
      </c>
      <c r="M96" s="137">
        <v>0</v>
      </c>
      <c r="N96" s="136">
        <v>-5</v>
      </c>
      <c r="O96" s="137">
        <v>-5</v>
      </c>
      <c r="P96" s="141"/>
      <c r="Q96" s="136">
        <v>-5</v>
      </c>
      <c r="R96" s="141">
        <v>-5</v>
      </c>
      <c r="S96" s="136">
        <v>0</v>
      </c>
      <c r="T96" s="137">
        <v>0</v>
      </c>
      <c r="U96" s="136">
        <v>0</v>
      </c>
      <c r="V96" s="137">
        <v>0</v>
      </c>
      <c r="W96" s="136">
        <v>-5</v>
      </c>
      <c r="X96" s="137">
        <v>-5</v>
      </c>
      <c r="Y96" s="121"/>
      <c r="Z96" s="136">
        <v>-5</v>
      </c>
      <c r="AA96" s="137">
        <v>-5</v>
      </c>
      <c r="AB96" s="136">
        <v>0</v>
      </c>
      <c r="AC96" s="137">
        <v>0</v>
      </c>
      <c r="AD96" s="136">
        <v>0</v>
      </c>
      <c r="AE96" s="137">
        <v>0</v>
      </c>
      <c r="AF96" s="136">
        <v>-5</v>
      </c>
      <c r="AG96" s="137">
        <v>-5</v>
      </c>
      <c r="AH96" s="121"/>
      <c r="AI96" s="136">
        <v>-5</v>
      </c>
      <c r="AJ96" s="137">
        <v>-5</v>
      </c>
      <c r="AK96" s="136">
        <v>0</v>
      </c>
      <c r="AL96" s="137">
        <v>0</v>
      </c>
      <c r="AM96" s="136">
        <v>0</v>
      </c>
      <c r="AN96" s="137">
        <v>0</v>
      </c>
      <c r="AO96" s="136">
        <v>-5</v>
      </c>
      <c r="AP96" s="137">
        <v>-5</v>
      </c>
      <c r="AQ96" s="138"/>
      <c r="AR96" s="136">
        <v>-5</v>
      </c>
      <c r="AS96" s="137">
        <v>-5</v>
      </c>
      <c r="AT96" s="136">
        <v>0</v>
      </c>
      <c r="AU96" s="141">
        <v>0</v>
      </c>
      <c r="AV96" s="136">
        <v>0</v>
      </c>
      <c r="AW96" s="137">
        <v>0</v>
      </c>
      <c r="AX96" s="136">
        <v>-5</v>
      </c>
      <c r="AY96" s="137">
        <v>-5</v>
      </c>
      <c r="AZ96" s="172"/>
    </row>
    <row r="97" spans="1:52" s="5" customFormat="1">
      <c r="A97" s="131" t="s">
        <v>47</v>
      </c>
      <c r="B97" s="131">
        <v>383</v>
      </c>
      <c r="C97" s="132">
        <v>42818</v>
      </c>
      <c r="D97" s="133">
        <v>7109</v>
      </c>
      <c r="E97" s="134" t="s">
        <v>41</v>
      </c>
      <c r="F97" s="135" t="s">
        <v>106</v>
      </c>
      <c r="G97" s="146" t="s">
        <v>37</v>
      </c>
      <c r="H97" s="139" t="s">
        <v>91</v>
      </c>
      <c r="I97" s="137"/>
      <c r="J97" s="136"/>
      <c r="K97" s="137"/>
      <c r="L97" s="136"/>
      <c r="M97" s="137"/>
      <c r="N97" s="136"/>
      <c r="O97" s="137"/>
      <c r="P97" s="141"/>
      <c r="Q97" s="136"/>
      <c r="R97" s="141"/>
      <c r="S97" s="136"/>
      <c r="T97" s="137"/>
      <c r="U97" s="136"/>
      <c r="V97" s="137"/>
      <c r="W97" s="136"/>
      <c r="X97" s="137"/>
      <c r="Y97" s="121"/>
      <c r="Z97" s="136"/>
      <c r="AA97" s="137"/>
      <c r="AB97" s="136"/>
      <c r="AC97" s="137"/>
      <c r="AD97" s="136"/>
      <c r="AE97" s="137"/>
      <c r="AF97" s="136"/>
      <c r="AG97" s="137"/>
      <c r="AH97" s="121"/>
      <c r="AI97" s="136"/>
      <c r="AJ97" s="137"/>
      <c r="AK97" s="136"/>
      <c r="AL97" s="137"/>
      <c r="AM97" s="136"/>
      <c r="AN97" s="137"/>
      <c r="AO97" s="136"/>
      <c r="AP97" s="137"/>
      <c r="AQ97" s="138"/>
      <c r="AR97" s="136"/>
      <c r="AS97" s="137"/>
      <c r="AT97" s="136"/>
      <c r="AU97" s="141"/>
      <c r="AV97" s="136"/>
      <c r="AW97" s="137"/>
      <c r="AX97" s="136"/>
      <c r="AY97" s="137"/>
      <c r="AZ97" s="172"/>
    </row>
    <row r="98" spans="1:52" s="5" customFormat="1">
      <c r="A98" s="131" t="s">
        <v>47</v>
      </c>
      <c r="B98" s="131">
        <v>721</v>
      </c>
      <c r="C98" s="132">
        <v>42902</v>
      </c>
      <c r="D98" s="133">
        <v>7109</v>
      </c>
      <c r="E98" s="134" t="s">
        <v>41</v>
      </c>
      <c r="F98" s="135" t="s">
        <v>107</v>
      </c>
      <c r="G98" s="146" t="s">
        <v>37</v>
      </c>
      <c r="H98" s="136">
        <v>-5.4</v>
      </c>
      <c r="I98" s="137">
        <v>0</v>
      </c>
      <c r="J98" s="136">
        <v>0</v>
      </c>
      <c r="K98" s="137">
        <v>0</v>
      </c>
      <c r="L98" s="136">
        <v>0</v>
      </c>
      <c r="M98" s="137">
        <v>0</v>
      </c>
      <c r="N98" s="136">
        <v>-5.4</v>
      </c>
      <c r="O98" s="137">
        <v>0</v>
      </c>
      <c r="P98" s="141"/>
      <c r="Q98" s="136">
        <v>-2.1</v>
      </c>
      <c r="R98" s="141">
        <v>0</v>
      </c>
      <c r="S98" s="136">
        <v>0</v>
      </c>
      <c r="T98" s="137">
        <v>0</v>
      </c>
      <c r="U98" s="136">
        <v>0</v>
      </c>
      <c r="V98" s="137">
        <v>0</v>
      </c>
      <c r="W98" s="136">
        <v>-2.1</v>
      </c>
      <c r="X98" s="137">
        <v>0</v>
      </c>
      <c r="Y98" s="121"/>
      <c r="Z98" s="136">
        <v>0</v>
      </c>
      <c r="AA98" s="137">
        <v>0</v>
      </c>
      <c r="AB98" s="136">
        <v>0</v>
      </c>
      <c r="AC98" s="137">
        <v>0</v>
      </c>
      <c r="AD98" s="136">
        <v>0</v>
      </c>
      <c r="AE98" s="137">
        <v>0</v>
      </c>
      <c r="AF98" s="136">
        <v>0</v>
      </c>
      <c r="AG98" s="137">
        <v>0</v>
      </c>
      <c r="AH98" s="121"/>
      <c r="AI98" s="136">
        <v>0</v>
      </c>
      <c r="AJ98" s="137">
        <v>0</v>
      </c>
      <c r="AK98" s="136">
        <v>0</v>
      </c>
      <c r="AL98" s="137">
        <v>0</v>
      </c>
      <c r="AM98" s="136">
        <v>0</v>
      </c>
      <c r="AN98" s="137">
        <v>0</v>
      </c>
      <c r="AO98" s="136">
        <v>0</v>
      </c>
      <c r="AP98" s="137">
        <v>0</v>
      </c>
      <c r="AQ98" s="138"/>
      <c r="AR98" s="136">
        <v>0</v>
      </c>
      <c r="AS98" s="137">
        <v>0</v>
      </c>
      <c r="AT98" s="136">
        <v>0</v>
      </c>
      <c r="AU98" s="141">
        <v>0</v>
      </c>
      <c r="AV98" s="136">
        <v>0</v>
      </c>
      <c r="AW98" s="137">
        <v>0</v>
      </c>
      <c r="AX98" s="136">
        <v>0</v>
      </c>
      <c r="AY98" s="137">
        <v>0</v>
      </c>
      <c r="AZ98" s="172"/>
    </row>
    <row r="99" spans="1:52" s="5" customFormat="1">
      <c r="A99" s="131" t="s">
        <v>47</v>
      </c>
      <c r="B99" s="131">
        <v>488</v>
      </c>
      <c r="C99" s="132">
        <v>42829</v>
      </c>
      <c r="D99" s="133">
        <v>7109</v>
      </c>
      <c r="E99" s="134" t="s">
        <v>41</v>
      </c>
      <c r="F99" s="135" t="s">
        <v>110</v>
      </c>
      <c r="G99" s="146" t="s">
        <v>27</v>
      </c>
      <c r="H99" s="136" t="s">
        <v>26</v>
      </c>
      <c r="I99" s="137" t="s">
        <v>26</v>
      </c>
      <c r="J99" s="136" t="s">
        <v>26</v>
      </c>
      <c r="K99" s="137" t="s">
        <v>26</v>
      </c>
      <c r="L99" s="136" t="s">
        <v>26</v>
      </c>
      <c r="M99" s="137" t="s">
        <v>26</v>
      </c>
      <c r="N99" s="136" t="s">
        <v>26</v>
      </c>
      <c r="O99" s="137" t="s">
        <v>26</v>
      </c>
      <c r="P99" s="141"/>
      <c r="Q99" s="136" t="s">
        <v>26</v>
      </c>
      <c r="R99" s="141" t="s">
        <v>26</v>
      </c>
      <c r="S99" s="136" t="s">
        <v>26</v>
      </c>
      <c r="T99" s="137" t="s">
        <v>26</v>
      </c>
      <c r="U99" s="136" t="s">
        <v>26</v>
      </c>
      <c r="V99" s="137" t="s">
        <v>26</v>
      </c>
      <c r="W99" s="136" t="s">
        <v>26</v>
      </c>
      <c r="X99" s="137" t="s">
        <v>26</v>
      </c>
      <c r="Y99" s="121"/>
      <c r="Z99" s="136" t="s">
        <v>26</v>
      </c>
      <c r="AA99" s="137" t="s">
        <v>26</v>
      </c>
      <c r="AB99" s="136" t="s">
        <v>26</v>
      </c>
      <c r="AC99" s="137" t="s">
        <v>26</v>
      </c>
      <c r="AD99" s="136" t="s">
        <v>26</v>
      </c>
      <c r="AE99" s="137" t="s">
        <v>26</v>
      </c>
      <c r="AF99" s="136" t="s">
        <v>26</v>
      </c>
      <c r="AG99" s="137" t="s">
        <v>26</v>
      </c>
      <c r="AH99" s="121"/>
      <c r="AI99" s="136" t="s">
        <v>26</v>
      </c>
      <c r="AJ99" s="137" t="s">
        <v>26</v>
      </c>
      <c r="AK99" s="136" t="s">
        <v>26</v>
      </c>
      <c r="AL99" s="137" t="s">
        <v>26</v>
      </c>
      <c r="AM99" s="136" t="s">
        <v>26</v>
      </c>
      <c r="AN99" s="137" t="s">
        <v>26</v>
      </c>
      <c r="AO99" s="136" t="s">
        <v>26</v>
      </c>
      <c r="AP99" s="137" t="s">
        <v>26</v>
      </c>
      <c r="AQ99" s="138"/>
      <c r="AR99" s="136" t="s">
        <v>26</v>
      </c>
      <c r="AS99" s="137" t="s">
        <v>26</v>
      </c>
      <c r="AT99" s="136" t="s">
        <v>26</v>
      </c>
      <c r="AU99" s="141" t="s">
        <v>26</v>
      </c>
      <c r="AV99" s="136" t="s">
        <v>26</v>
      </c>
      <c r="AW99" s="137" t="s">
        <v>26</v>
      </c>
      <c r="AX99" s="136" t="s">
        <v>26</v>
      </c>
      <c r="AY99" s="137" t="s">
        <v>26</v>
      </c>
      <c r="AZ99" s="172"/>
    </row>
    <row r="100" spans="1:52" s="4" customFormat="1">
      <c r="A100" s="131" t="s">
        <v>47</v>
      </c>
      <c r="B100" s="131">
        <v>750</v>
      </c>
      <c r="C100" s="132">
        <v>42902</v>
      </c>
      <c r="D100" s="133">
        <v>7109</v>
      </c>
      <c r="E100" s="134" t="s">
        <v>41</v>
      </c>
      <c r="F100" s="135" t="s">
        <v>124</v>
      </c>
      <c r="G100" s="146" t="s">
        <v>38</v>
      </c>
      <c r="H100" s="136">
        <v>-1</v>
      </c>
      <c r="I100" s="137">
        <v>-2.4</v>
      </c>
      <c r="J100" s="136" t="s">
        <v>26</v>
      </c>
      <c r="K100" s="137" t="s">
        <v>26</v>
      </c>
      <c r="L100" s="136">
        <v>-0.2</v>
      </c>
      <c r="M100" s="137">
        <v>-0.6</v>
      </c>
      <c r="N100" s="136">
        <v>-1.2</v>
      </c>
      <c r="O100" s="137">
        <v>-3</v>
      </c>
      <c r="P100" s="141"/>
      <c r="Q100" s="136">
        <v>-2.5</v>
      </c>
      <c r="R100" s="141">
        <v>-2.5</v>
      </c>
      <c r="S100" s="136" t="s">
        <v>26</v>
      </c>
      <c r="T100" s="137" t="s">
        <v>26</v>
      </c>
      <c r="U100" s="136">
        <v>-0.6</v>
      </c>
      <c r="V100" s="137">
        <v>-0.6</v>
      </c>
      <c r="W100" s="136">
        <v>-3.1</v>
      </c>
      <c r="X100" s="137">
        <v>-3.1</v>
      </c>
      <c r="Y100" s="121"/>
      <c r="Z100" s="136">
        <v>-2.6</v>
      </c>
      <c r="AA100" s="137">
        <v>-2.6</v>
      </c>
      <c r="AB100" s="136" t="s">
        <v>26</v>
      </c>
      <c r="AC100" s="137" t="s">
        <v>26</v>
      </c>
      <c r="AD100" s="136">
        <v>-0.7</v>
      </c>
      <c r="AE100" s="137">
        <v>-0.7</v>
      </c>
      <c r="AF100" s="136">
        <v>-3.3</v>
      </c>
      <c r="AG100" s="137">
        <v>-3.3</v>
      </c>
      <c r="AH100" s="121"/>
      <c r="AI100" s="136">
        <v>-2.7</v>
      </c>
      <c r="AJ100" s="137">
        <v>-2.7</v>
      </c>
      <c r="AK100" s="136" t="s">
        <v>26</v>
      </c>
      <c r="AL100" s="137" t="s">
        <v>26</v>
      </c>
      <c r="AM100" s="136">
        <v>-0.7</v>
      </c>
      <c r="AN100" s="137">
        <v>-0.7</v>
      </c>
      <c r="AO100" s="136">
        <v>-3.4</v>
      </c>
      <c r="AP100" s="137">
        <v>-3.4</v>
      </c>
      <c r="AQ100" s="138"/>
      <c r="AR100" s="136">
        <v>-2.9</v>
      </c>
      <c r="AS100" s="137">
        <v>-2.9</v>
      </c>
      <c r="AT100" s="136" t="s">
        <v>26</v>
      </c>
      <c r="AU100" s="141" t="s">
        <v>26</v>
      </c>
      <c r="AV100" s="136">
        <v>-0.7</v>
      </c>
      <c r="AW100" s="137">
        <v>-0.7</v>
      </c>
      <c r="AX100" s="136">
        <v>-3.6</v>
      </c>
      <c r="AY100" s="137">
        <v>-3.6</v>
      </c>
      <c r="AZ100" s="154"/>
    </row>
    <row r="101" spans="1:52" s="4" customFormat="1">
      <c r="A101" s="131" t="s">
        <v>47</v>
      </c>
      <c r="B101" s="131">
        <v>795</v>
      </c>
      <c r="C101" s="132">
        <v>42907</v>
      </c>
      <c r="D101" s="133">
        <v>7109</v>
      </c>
      <c r="E101" s="134" t="s">
        <v>41</v>
      </c>
      <c r="F101" s="135" t="s">
        <v>128</v>
      </c>
      <c r="G101" s="146" t="s">
        <v>38</v>
      </c>
      <c r="H101" s="136">
        <v>-2.2000000000000002</v>
      </c>
      <c r="I101" s="137">
        <v>-2.1</v>
      </c>
      <c r="J101" s="136" t="s">
        <v>26</v>
      </c>
      <c r="K101" s="137" t="s">
        <v>26</v>
      </c>
      <c r="L101" s="136">
        <v>-0.6</v>
      </c>
      <c r="M101" s="137">
        <v>-0.6</v>
      </c>
      <c r="N101" s="136">
        <v>-2.8</v>
      </c>
      <c r="O101" s="137">
        <v>-2.7</v>
      </c>
      <c r="P101" s="141"/>
      <c r="Q101" s="136">
        <v>-2.1</v>
      </c>
      <c r="R101" s="141">
        <v>-2.1</v>
      </c>
      <c r="S101" s="136" t="s">
        <v>26</v>
      </c>
      <c r="T101" s="137" t="s">
        <v>26</v>
      </c>
      <c r="U101" s="136">
        <v>-0.6</v>
      </c>
      <c r="V101" s="137">
        <v>-0.6</v>
      </c>
      <c r="W101" s="136">
        <v>-2.7</v>
      </c>
      <c r="X101" s="137">
        <v>-2.7</v>
      </c>
      <c r="Y101" s="121"/>
      <c r="Z101" s="136">
        <v>-2.2000000000000002</v>
      </c>
      <c r="AA101" s="137">
        <v>-2.2000000000000002</v>
      </c>
      <c r="AB101" s="136" t="s">
        <v>26</v>
      </c>
      <c r="AC101" s="137" t="s">
        <v>26</v>
      </c>
      <c r="AD101" s="136">
        <v>-0.6</v>
      </c>
      <c r="AE101" s="137">
        <v>-0.6</v>
      </c>
      <c r="AF101" s="136">
        <v>-2.8</v>
      </c>
      <c r="AG101" s="137">
        <v>-2.8</v>
      </c>
      <c r="AH101" s="121"/>
      <c r="AI101" s="136">
        <v>-2.2000000000000002</v>
      </c>
      <c r="AJ101" s="137">
        <v>-2.2000000000000002</v>
      </c>
      <c r="AK101" s="136" t="s">
        <v>26</v>
      </c>
      <c r="AL101" s="137" t="s">
        <v>26</v>
      </c>
      <c r="AM101" s="136">
        <v>-0.6</v>
      </c>
      <c r="AN101" s="137">
        <v>-0.6</v>
      </c>
      <c r="AO101" s="136">
        <v>-2.8</v>
      </c>
      <c r="AP101" s="137">
        <v>-2.8</v>
      </c>
      <c r="AQ101" s="138"/>
      <c r="AR101" s="136">
        <v>-2.2999999999999998</v>
      </c>
      <c r="AS101" s="137">
        <v>-2.2999999999999998</v>
      </c>
      <c r="AT101" s="136" t="s">
        <v>26</v>
      </c>
      <c r="AU101" s="141" t="s">
        <v>26</v>
      </c>
      <c r="AV101" s="136">
        <v>-0.6</v>
      </c>
      <c r="AW101" s="137">
        <v>-0.6</v>
      </c>
      <c r="AX101" s="136">
        <v>-2.9</v>
      </c>
      <c r="AY101" s="137">
        <v>-2.9</v>
      </c>
      <c r="AZ101" s="154"/>
    </row>
    <row r="102" spans="1:52" s="103" customFormat="1">
      <c r="A102" s="131" t="s">
        <v>47</v>
      </c>
      <c r="B102" s="131">
        <v>754</v>
      </c>
      <c r="C102" s="132">
        <v>42902</v>
      </c>
      <c r="D102" s="133">
        <v>7109</v>
      </c>
      <c r="E102" s="134" t="s">
        <v>41</v>
      </c>
      <c r="F102" s="135" t="s">
        <v>125</v>
      </c>
      <c r="G102" s="146" t="s">
        <v>38</v>
      </c>
      <c r="H102" s="136">
        <v>-26.4</v>
      </c>
      <c r="I102" s="137">
        <v>0</v>
      </c>
      <c r="J102" s="136" t="s">
        <v>26</v>
      </c>
      <c r="K102" s="137">
        <v>0</v>
      </c>
      <c r="L102" s="136">
        <v>-6.8</v>
      </c>
      <c r="M102" s="137">
        <v>0</v>
      </c>
      <c r="N102" s="136">
        <v>-33.200000000000003</v>
      </c>
      <c r="O102" s="137">
        <v>0</v>
      </c>
      <c r="P102" s="141"/>
      <c r="Q102" s="136">
        <v>0</v>
      </c>
      <c r="R102" s="141">
        <v>0</v>
      </c>
      <c r="S102" s="136">
        <v>0</v>
      </c>
      <c r="T102" s="137">
        <v>0</v>
      </c>
      <c r="U102" s="136">
        <v>0</v>
      </c>
      <c r="V102" s="137">
        <v>0</v>
      </c>
      <c r="W102" s="136">
        <v>0</v>
      </c>
      <c r="X102" s="137">
        <v>0</v>
      </c>
      <c r="Y102" s="121"/>
      <c r="Z102" s="136">
        <v>0</v>
      </c>
      <c r="AA102" s="137">
        <v>0</v>
      </c>
      <c r="AB102" s="136">
        <v>0</v>
      </c>
      <c r="AC102" s="137">
        <v>0</v>
      </c>
      <c r="AD102" s="136">
        <v>0</v>
      </c>
      <c r="AE102" s="137">
        <v>0</v>
      </c>
      <c r="AF102" s="136">
        <v>0</v>
      </c>
      <c r="AG102" s="137">
        <v>0</v>
      </c>
      <c r="AH102" s="121"/>
      <c r="AI102" s="136">
        <v>0</v>
      </c>
      <c r="AJ102" s="137">
        <v>0</v>
      </c>
      <c r="AK102" s="136">
        <v>0</v>
      </c>
      <c r="AL102" s="137">
        <v>0</v>
      </c>
      <c r="AM102" s="136">
        <v>0</v>
      </c>
      <c r="AN102" s="137">
        <v>0</v>
      </c>
      <c r="AO102" s="136">
        <v>0</v>
      </c>
      <c r="AP102" s="137">
        <v>0</v>
      </c>
      <c r="AQ102" s="138"/>
      <c r="AR102" s="136">
        <v>0</v>
      </c>
      <c r="AS102" s="137">
        <v>0</v>
      </c>
      <c r="AT102" s="136">
        <v>0</v>
      </c>
      <c r="AU102" s="141">
        <v>0</v>
      </c>
      <c r="AV102" s="136">
        <v>0</v>
      </c>
      <c r="AW102" s="137">
        <v>0</v>
      </c>
      <c r="AX102" s="136">
        <v>0</v>
      </c>
      <c r="AY102" s="137">
        <v>0</v>
      </c>
      <c r="AZ102" s="154"/>
    </row>
    <row r="103" spans="1:52" s="103" customFormat="1">
      <c r="A103" s="131" t="s">
        <v>47</v>
      </c>
      <c r="B103" s="131">
        <v>763</v>
      </c>
      <c r="C103" s="132">
        <v>42902</v>
      </c>
      <c r="D103" s="133">
        <v>7109</v>
      </c>
      <c r="E103" s="134" t="s">
        <v>41</v>
      </c>
      <c r="F103" s="135" t="s">
        <v>126</v>
      </c>
      <c r="G103" s="146" t="s">
        <v>38</v>
      </c>
      <c r="H103" s="136">
        <v>-22.5</v>
      </c>
      <c r="I103" s="137">
        <v>-54</v>
      </c>
      <c r="J103" s="136" t="s">
        <v>26</v>
      </c>
      <c r="K103" s="137" t="s">
        <v>26</v>
      </c>
      <c r="L103" s="136">
        <v>-2.9</v>
      </c>
      <c r="M103" s="137">
        <v>-7</v>
      </c>
      <c r="N103" s="136">
        <v>-25.4</v>
      </c>
      <c r="O103" s="137">
        <v>-61</v>
      </c>
      <c r="P103" s="141"/>
      <c r="Q103" s="136">
        <v>-56.6</v>
      </c>
      <c r="R103" s="141">
        <v>-56.6</v>
      </c>
      <c r="S103" s="136" t="s">
        <v>26</v>
      </c>
      <c r="T103" s="137" t="s">
        <v>26</v>
      </c>
      <c r="U103" s="136">
        <v>-7.3</v>
      </c>
      <c r="V103" s="137">
        <v>-7.3</v>
      </c>
      <c r="W103" s="136">
        <v>-63.9</v>
      </c>
      <c r="X103" s="137">
        <v>-63.9</v>
      </c>
      <c r="Y103" s="121"/>
      <c r="Z103" s="136">
        <v>-58.9</v>
      </c>
      <c r="AA103" s="137">
        <v>-58.9</v>
      </c>
      <c r="AB103" s="136" t="s">
        <v>26</v>
      </c>
      <c r="AC103" s="137" t="s">
        <v>26</v>
      </c>
      <c r="AD103" s="136">
        <v>-7.6</v>
      </c>
      <c r="AE103" s="137">
        <v>-7.6</v>
      </c>
      <c r="AF103" s="136">
        <v>-66.5</v>
      </c>
      <c r="AG103" s="137">
        <v>-66.5</v>
      </c>
      <c r="AH103" s="121"/>
      <c r="AI103" s="136">
        <v>-61.1</v>
      </c>
      <c r="AJ103" s="137">
        <v>-61.1</v>
      </c>
      <c r="AK103" s="136" t="s">
        <v>26</v>
      </c>
      <c r="AL103" s="137" t="s">
        <v>26</v>
      </c>
      <c r="AM103" s="136">
        <v>-7.9</v>
      </c>
      <c r="AN103" s="137">
        <v>-7.9</v>
      </c>
      <c r="AO103" s="136">
        <v>-69</v>
      </c>
      <c r="AP103" s="137">
        <v>-69</v>
      </c>
      <c r="AQ103" s="138"/>
      <c r="AR103" s="136">
        <v>-63.4</v>
      </c>
      <c r="AS103" s="137">
        <v>-63.4</v>
      </c>
      <c r="AT103" s="136" t="s">
        <v>26</v>
      </c>
      <c r="AU103" s="141" t="s">
        <v>26</v>
      </c>
      <c r="AV103" s="136">
        <v>-8.1999999999999993</v>
      </c>
      <c r="AW103" s="137">
        <v>-8.1999999999999993</v>
      </c>
      <c r="AX103" s="136">
        <v>-71.599999999999994</v>
      </c>
      <c r="AY103" s="137">
        <v>-71.599999999999994</v>
      </c>
      <c r="AZ103" s="154"/>
    </row>
    <row r="104" spans="1:52" s="4" customFormat="1">
      <c r="A104" s="131" t="s">
        <v>47</v>
      </c>
      <c r="B104" s="131">
        <v>775</v>
      </c>
      <c r="C104" s="132">
        <v>42902</v>
      </c>
      <c r="D104" s="133">
        <v>7109</v>
      </c>
      <c r="E104" s="134" t="s">
        <v>41</v>
      </c>
      <c r="F104" s="135" t="s">
        <v>127</v>
      </c>
      <c r="G104" s="146" t="s">
        <v>38</v>
      </c>
      <c r="H104" s="136">
        <v>-3.6</v>
      </c>
      <c r="I104" s="137">
        <v>0</v>
      </c>
      <c r="J104" s="136" t="s">
        <v>26</v>
      </c>
      <c r="K104" s="137">
        <v>0</v>
      </c>
      <c r="L104" s="136">
        <v>-0.9</v>
      </c>
      <c r="M104" s="137">
        <v>0</v>
      </c>
      <c r="N104" s="136">
        <v>-4.5</v>
      </c>
      <c r="O104" s="137">
        <v>0</v>
      </c>
      <c r="P104" s="141"/>
      <c r="Q104" s="136">
        <v>0</v>
      </c>
      <c r="R104" s="141">
        <v>0</v>
      </c>
      <c r="S104" s="136">
        <v>0</v>
      </c>
      <c r="T104" s="137">
        <v>0</v>
      </c>
      <c r="U104" s="136">
        <v>0</v>
      </c>
      <c r="V104" s="137">
        <v>0</v>
      </c>
      <c r="W104" s="136">
        <v>0</v>
      </c>
      <c r="X104" s="137">
        <v>0</v>
      </c>
      <c r="Y104" s="121"/>
      <c r="Z104" s="136">
        <v>0</v>
      </c>
      <c r="AA104" s="137">
        <v>0</v>
      </c>
      <c r="AB104" s="136">
        <v>0</v>
      </c>
      <c r="AC104" s="137">
        <v>0</v>
      </c>
      <c r="AD104" s="136">
        <v>0</v>
      </c>
      <c r="AE104" s="137">
        <v>0</v>
      </c>
      <c r="AF104" s="136">
        <v>0</v>
      </c>
      <c r="AG104" s="137">
        <v>0</v>
      </c>
      <c r="AH104" s="121"/>
      <c r="AI104" s="136">
        <v>0</v>
      </c>
      <c r="AJ104" s="137">
        <v>0</v>
      </c>
      <c r="AK104" s="136">
        <v>0</v>
      </c>
      <c r="AL104" s="137">
        <v>0</v>
      </c>
      <c r="AM104" s="136">
        <v>0</v>
      </c>
      <c r="AN104" s="137">
        <v>0</v>
      </c>
      <c r="AO104" s="136">
        <v>0</v>
      </c>
      <c r="AP104" s="137">
        <v>0</v>
      </c>
      <c r="AQ104" s="138"/>
      <c r="AR104" s="136">
        <v>0</v>
      </c>
      <c r="AS104" s="137">
        <v>0</v>
      </c>
      <c r="AT104" s="136">
        <v>0</v>
      </c>
      <c r="AU104" s="141">
        <v>0</v>
      </c>
      <c r="AV104" s="136">
        <v>0</v>
      </c>
      <c r="AW104" s="137">
        <v>0</v>
      </c>
      <c r="AX104" s="136">
        <v>0</v>
      </c>
      <c r="AY104" s="137">
        <v>0</v>
      </c>
      <c r="AZ104" s="154"/>
    </row>
    <row r="105" spans="1:52" s="4" customFormat="1">
      <c r="A105" s="131" t="s">
        <v>47</v>
      </c>
      <c r="B105" s="131">
        <v>594</v>
      </c>
      <c r="C105" s="132">
        <v>42850</v>
      </c>
      <c r="D105" s="133">
        <v>7109</v>
      </c>
      <c r="E105" s="134" t="s">
        <v>41</v>
      </c>
      <c r="F105" s="135" t="s">
        <v>179</v>
      </c>
      <c r="G105" s="146" t="s">
        <v>38</v>
      </c>
      <c r="H105" s="136" t="s">
        <v>40</v>
      </c>
      <c r="I105" s="137">
        <v>-1.3</v>
      </c>
      <c r="J105" s="136" t="s">
        <v>40</v>
      </c>
      <c r="K105" s="137" t="s">
        <v>26</v>
      </c>
      <c r="L105" s="136" t="s">
        <v>40</v>
      </c>
      <c r="M105" s="137">
        <v>-0.6</v>
      </c>
      <c r="N105" s="136" t="s">
        <v>40</v>
      </c>
      <c r="O105" s="137">
        <v>-1.9</v>
      </c>
      <c r="P105" s="141"/>
      <c r="Q105" s="136">
        <v>-4.5</v>
      </c>
      <c r="R105" s="141">
        <v>-1.3</v>
      </c>
      <c r="S105" s="136" t="s">
        <v>26</v>
      </c>
      <c r="T105" s="137" t="s">
        <v>26</v>
      </c>
      <c r="U105" s="136">
        <v>-1.5</v>
      </c>
      <c r="V105" s="137">
        <v>-0.6</v>
      </c>
      <c r="W105" s="136">
        <v>-6</v>
      </c>
      <c r="X105" s="137">
        <v>-1.9</v>
      </c>
      <c r="Y105" s="121"/>
      <c r="Z105" s="136">
        <v>-3.1</v>
      </c>
      <c r="AA105" s="137">
        <v>-1.3</v>
      </c>
      <c r="AB105" s="136" t="s">
        <v>26</v>
      </c>
      <c r="AC105" s="137" t="s">
        <v>26</v>
      </c>
      <c r="AD105" s="136">
        <v>-1</v>
      </c>
      <c r="AE105" s="137">
        <v>-0.6</v>
      </c>
      <c r="AF105" s="136">
        <v>-4.0999999999999996</v>
      </c>
      <c r="AG105" s="137">
        <v>-1.9</v>
      </c>
      <c r="AH105" s="121"/>
      <c r="AI105" s="136">
        <v>-3.2</v>
      </c>
      <c r="AJ105" s="137">
        <v>-1.3</v>
      </c>
      <c r="AK105" s="136" t="s">
        <v>26</v>
      </c>
      <c r="AL105" s="137" t="s">
        <v>26</v>
      </c>
      <c r="AM105" s="136">
        <v>-1.1000000000000001</v>
      </c>
      <c r="AN105" s="137">
        <v>-0.6</v>
      </c>
      <c r="AO105" s="136">
        <v>-4.3</v>
      </c>
      <c r="AP105" s="137">
        <v>-1.9</v>
      </c>
      <c r="AQ105" s="138"/>
      <c r="AR105" s="136">
        <v>-1.3</v>
      </c>
      <c r="AS105" s="137">
        <v>-1.3</v>
      </c>
      <c r="AT105" s="136" t="s">
        <v>26</v>
      </c>
      <c r="AU105" s="141" t="s">
        <v>26</v>
      </c>
      <c r="AV105" s="136">
        <v>-0.6</v>
      </c>
      <c r="AW105" s="137">
        <v>-0.6</v>
      </c>
      <c r="AX105" s="136">
        <v>-1.9</v>
      </c>
      <c r="AY105" s="137">
        <v>-1.9</v>
      </c>
      <c r="AZ105" s="154"/>
    </row>
    <row r="106" spans="1:52" s="4" customFormat="1">
      <c r="A106" s="131" t="s">
        <v>47</v>
      </c>
      <c r="B106" s="131">
        <v>11</v>
      </c>
      <c r="C106" s="132">
        <v>42818</v>
      </c>
      <c r="D106" s="133">
        <v>7109</v>
      </c>
      <c r="E106" s="134" t="s">
        <v>41</v>
      </c>
      <c r="F106" s="135" t="s">
        <v>120</v>
      </c>
      <c r="G106" s="146" t="s">
        <v>38</v>
      </c>
      <c r="H106" s="136">
        <v>-3.8</v>
      </c>
      <c r="I106" s="137">
        <v>-8.9</v>
      </c>
      <c r="J106" s="136" t="s">
        <v>26</v>
      </c>
      <c r="K106" s="137" t="s">
        <v>26</v>
      </c>
      <c r="L106" s="136">
        <v>-1</v>
      </c>
      <c r="M106" s="137">
        <v>-2.2999999999999998</v>
      </c>
      <c r="N106" s="136">
        <v>-4.8</v>
      </c>
      <c r="O106" s="137">
        <v>-11.2</v>
      </c>
      <c r="P106" s="141"/>
      <c r="Q106" s="136">
        <v>-9</v>
      </c>
      <c r="R106" s="141">
        <v>-9</v>
      </c>
      <c r="S106" s="136" t="s">
        <v>26</v>
      </c>
      <c r="T106" s="137" t="s">
        <v>26</v>
      </c>
      <c r="U106" s="136">
        <v>-2.2999999999999998</v>
      </c>
      <c r="V106" s="137">
        <v>-2.2999999999999998</v>
      </c>
      <c r="W106" s="136">
        <v>-11.3</v>
      </c>
      <c r="X106" s="137">
        <v>-11.3</v>
      </c>
      <c r="Y106" s="121"/>
      <c r="Z106" s="136">
        <v>-9</v>
      </c>
      <c r="AA106" s="137">
        <v>-9</v>
      </c>
      <c r="AB106" s="136" t="s">
        <v>26</v>
      </c>
      <c r="AC106" s="137" t="s">
        <v>26</v>
      </c>
      <c r="AD106" s="136">
        <v>-2.2999999999999998</v>
      </c>
      <c r="AE106" s="137">
        <v>-2.2999999999999998</v>
      </c>
      <c r="AF106" s="136">
        <v>-11.3</v>
      </c>
      <c r="AG106" s="137">
        <v>-11.3</v>
      </c>
      <c r="AH106" s="121"/>
      <c r="AI106" s="136">
        <v>-9.1</v>
      </c>
      <c r="AJ106" s="137">
        <v>-9.1</v>
      </c>
      <c r="AK106" s="136" t="s">
        <v>26</v>
      </c>
      <c r="AL106" s="137" t="s">
        <v>26</v>
      </c>
      <c r="AM106" s="136">
        <v>-2.4</v>
      </c>
      <c r="AN106" s="137">
        <v>-2.4</v>
      </c>
      <c r="AO106" s="136">
        <v>-11.5</v>
      </c>
      <c r="AP106" s="137">
        <v>-11.5</v>
      </c>
      <c r="AQ106" s="138"/>
      <c r="AR106" s="136">
        <v>-9.1999999999999993</v>
      </c>
      <c r="AS106" s="137">
        <v>-9.1999999999999993</v>
      </c>
      <c r="AT106" s="136" t="s">
        <v>26</v>
      </c>
      <c r="AU106" s="141" t="s">
        <v>26</v>
      </c>
      <c r="AV106" s="136">
        <v>-2.4</v>
      </c>
      <c r="AW106" s="137">
        <v>-2.4</v>
      </c>
      <c r="AX106" s="136">
        <v>-11.6</v>
      </c>
      <c r="AY106" s="137">
        <v>-11.6</v>
      </c>
      <c r="AZ106" s="154"/>
    </row>
    <row r="107" spans="1:52" s="4" customFormat="1" ht="25.5">
      <c r="A107" s="131" t="s">
        <v>47</v>
      </c>
      <c r="B107" s="131">
        <v>161</v>
      </c>
      <c r="C107" s="132">
        <v>42783</v>
      </c>
      <c r="D107" s="133">
        <v>7109</v>
      </c>
      <c r="E107" s="134" t="s">
        <v>41</v>
      </c>
      <c r="F107" s="135" t="s">
        <v>121</v>
      </c>
      <c r="G107" s="146" t="s">
        <v>38</v>
      </c>
      <c r="H107" s="136">
        <v>0</v>
      </c>
      <c r="I107" s="137">
        <v>0</v>
      </c>
      <c r="J107" s="136">
        <v>0</v>
      </c>
      <c r="K107" s="137">
        <v>0</v>
      </c>
      <c r="L107" s="136">
        <v>0</v>
      </c>
      <c r="M107" s="137">
        <v>0</v>
      </c>
      <c r="N107" s="136">
        <v>0</v>
      </c>
      <c r="O107" s="137">
        <v>0</v>
      </c>
      <c r="P107" s="141"/>
      <c r="Q107" s="136">
        <v>0</v>
      </c>
      <c r="R107" s="141">
        <v>0</v>
      </c>
      <c r="S107" s="136">
        <v>0</v>
      </c>
      <c r="T107" s="137">
        <v>0</v>
      </c>
      <c r="U107" s="136">
        <v>0</v>
      </c>
      <c r="V107" s="137">
        <v>0</v>
      </c>
      <c r="W107" s="136">
        <v>0</v>
      </c>
      <c r="X107" s="137">
        <v>0</v>
      </c>
      <c r="Y107" s="121"/>
      <c r="Z107" s="136">
        <v>0</v>
      </c>
      <c r="AA107" s="137">
        <v>0</v>
      </c>
      <c r="AB107" s="136">
        <v>0</v>
      </c>
      <c r="AC107" s="137">
        <v>0</v>
      </c>
      <c r="AD107" s="136">
        <v>0</v>
      </c>
      <c r="AE107" s="137">
        <v>0</v>
      </c>
      <c r="AF107" s="136">
        <v>0</v>
      </c>
      <c r="AG107" s="137">
        <v>0</v>
      </c>
      <c r="AH107" s="121"/>
      <c r="AI107" s="136">
        <v>0</v>
      </c>
      <c r="AJ107" s="137">
        <v>0</v>
      </c>
      <c r="AK107" s="136">
        <v>0</v>
      </c>
      <c r="AL107" s="137">
        <v>0</v>
      </c>
      <c r="AM107" s="136">
        <v>0</v>
      </c>
      <c r="AN107" s="137">
        <v>0</v>
      </c>
      <c r="AO107" s="136">
        <v>0</v>
      </c>
      <c r="AP107" s="137">
        <v>0</v>
      </c>
      <c r="AQ107" s="138"/>
      <c r="AR107" s="136">
        <v>0</v>
      </c>
      <c r="AS107" s="137">
        <v>0</v>
      </c>
      <c r="AT107" s="136">
        <v>0</v>
      </c>
      <c r="AU107" s="141">
        <v>0</v>
      </c>
      <c r="AV107" s="136">
        <v>0</v>
      </c>
      <c r="AW107" s="137">
        <v>0</v>
      </c>
      <c r="AX107" s="136">
        <v>0</v>
      </c>
      <c r="AY107" s="137">
        <v>0</v>
      </c>
      <c r="AZ107" s="154"/>
    </row>
    <row r="108" spans="1:52" s="4" customFormat="1">
      <c r="A108" s="131" t="s">
        <v>47</v>
      </c>
      <c r="B108" s="131">
        <v>538</v>
      </c>
      <c r="C108" s="132">
        <v>42839</v>
      </c>
      <c r="D108" s="133">
        <v>7109</v>
      </c>
      <c r="E108" s="134" t="s">
        <v>41</v>
      </c>
      <c r="F108" s="135" t="s">
        <v>122</v>
      </c>
      <c r="G108" s="146" t="s">
        <v>38</v>
      </c>
      <c r="H108" s="136">
        <v>-0.2</v>
      </c>
      <c r="I108" s="137">
        <v>-0.2</v>
      </c>
      <c r="J108" s="136" t="s">
        <v>26</v>
      </c>
      <c r="K108" s="137" t="s">
        <v>26</v>
      </c>
      <c r="L108" s="136" t="s">
        <v>26</v>
      </c>
      <c r="M108" s="137" t="s">
        <v>26</v>
      </c>
      <c r="N108" s="136">
        <v>-0.2</v>
      </c>
      <c r="O108" s="137">
        <v>-0.2</v>
      </c>
      <c r="P108" s="141"/>
      <c r="Q108" s="136">
        <v>-0.2</v>
      </c>
      <c r="R108" s="141">
        <v>-0.2</v>
      </c>
      <c r="S108" s="136" t="s">
        <v>26</v>
      </c>
      <c r="T108" s="137" t="s">
        <v>26</v>
      </c>
      <c r="U108" s="136" t="s">
        <v>26</v>
      </c>
      <c r="V108" s="137" t="s">
        <v>26</v>
      </c>
      <c r="W108" s="136">
        <v>-0.2</v>
      </c>
      <c r="X108" s="137">
        <v>-0.2</v>
      </c>
      <c r="Y108" s="121"/>
      <c r="Z108" s="136">
        <v>-0.2</v>
      </c>
      <c r="AA108" s="137">
        <v>-0.2</v>
      </c>
      <c r="AB108" s="136" t="s">
        <v>26</v>
      </c>
      <c r="AC108" s="137" t="s">
        <v>26</v>
      </c>
      <c r="AD108" s="136" t="s">
        <v>26</v>
      </c>
      <c r="AE108" s="137" t="s">
        <v>26</v>
      </c>
      <c r="AF108" s="136">
        <v>-0.2</v>
      </c>
      <c r="AG108" s="137">
        <v>-0.2</v>
      </c>
      <c r="AH108" s="121"/>
      <c r="AI108" s="136">
        <v>-0.2</v>
      </c>
      <c r="AJ108" s="137">
        <v>-0.2</v>
      </c>
      <c r="AK108" s="136" t="s">
        <v>26</v>
      </c>
      <c r="AL108" s="137" t="s">
        <v>26</v>
      </c>
      <c r="AM108" s="136" t="s">
        <v>26</v>
      </c>
      <c r="AN108" s="137" t="s">
        <v>26</v>
      </c>
      <c r="AO108" s="136">
        <v>-0.2</v>
      </c>
      <c r="AP108" s="137">
        <v>-0.2</v>
      </c>
      <c r="AQ108" s="138"/>
      <c r="AR108" s="136">
        <v>-0.2</v>
      </c>
      <c r="AS108" s="137">
        <v>-0.2</v>
      </c>
      <c r="AT108" s="136" t="s">
        <v>26</v>
      </c>
      <c r="AU108" s="141" t="s">
        <v>26</v>
      </c>
      <c r="AV108" s="136" t="s">
        <v>26</v>
      </c>
      <c r="AW108" s="137" t="s">
        <v>26</v>
      </c>
      <c r="AX108" s="136">
        <v>-0.2</v>
      </c>
      <c r="AY108" s="137">
        <v>-0.2</v>
      </c>
      <c r="AZ108" s="154"/>
    </row>
    <row r="109" spans="1:52" s="4" customFormat="1">
      <c r="A109" s="131" t="s">
        <v>47</v>
      </c>
      <c r="B109" s="131">
        <v>593</v>
      </c>
      <c r="C109" s="132">
        <v>42850</v>
      </c>
      <c r="D109" s="133">
        <v>7109</v>
      </c>
      <c r="E109" s="134" t="s">
        <v>41</v>
      </c>
      <c r="F109" s="135" t="s">
        <v>123</v>
      </c>
      <c r="G109" s="146" t="s">
        <v>38</v>
      </c>
      <c r="H109" s="136">
        <v>-0.1</v>
      </c>
      <c r="I109" s="137">
        <v>0</v>
      </c>
      <c r="J109" s="136" t="s">
        <v>26</v>
      </c>
      <c r="K109" s="137">
        <v>0</v>
      </c>
      <c r="L109" s="136" t="s">
        <v>26</v>
      </c>
      <c r="M109" s="137">
        <v>0</v>
      </c>
      <c r="N109" s="136">
        <v>-0.1</v>
      </c>
      <c r="O109" s="137">
        <v>0</v>
      </c>
      <c r="P109" s="141"/>
      <c r="Q109" s="136">
        <v>0</v>
      </c>
      <c r="R109" s="141">
        <v>0</v>
      </c>
      <c r="S109" s="136">
        <v>0</v>
      </c>
      <c r="T109" s="137">
        <v>0</v>
      </c>
      <c r="U109" s="136">
        <v>0</v>
      </c>
      <c r="V109" s="137">
        <v>0</v>
      </c>
      <c r="W109" s="136">
        <v>0</v>
      </c>
      <c r="X109" s="137">
        <v>0</v>
      </c>
      <c r="Y109" s="121"/>
      <c r="Z109" s="136">
        <v>0</v>
      </c>
      <c r="AA109" s="137">
        <v>0</v>
      </c>
      <c r="AB109" s="136">
        <v>0</v>
      </c>
      <c r="AC109" s="137">
        <v>0</v>
      </c>
      <c r="AD109" s="136">
        <v>0</v>
      </c>
      <c r="AE109" s="137">
        <v>0</v>
      </c>
      <c r="AF109" s="136">
        <v>0</v>
      </c>
      <c r="AG109" s="137">
        <v>0</v>
      </c>
      <c r="AH109" s="121"/>
      <c r="AI109" s="136">
        <v>0</v>
      </c>
      <c r="AJ109" s="137">
        <v>0</v>
      </c>
      <c r="AK109" s="136">
        <v>0</v>
      </c>
      <c r="AL109" s="137">
        <v>0</v>
      </c>
      <c r="AM109" s="136">
        <v>0</v>
      </c>
      <c r="AN109" s="137">
        <v>0</v>
      </c>
      <c r="AO109" s="136">
        <v>0</v>
      </c>
      <c r="AP109" s="137">
        <v>0</v>
      </c>
      <c r="AQ109" s="138"/>
      <c r="AR109" s="136">
        <v>0</v>
      </c>
      <c r="AS109" s="137">
        <v>0</v>
      </c>
      <c r="AT109" s="136">
        <v>0</v>
      </c>
      <c r="AU109" s="141">
        <v>0</v>
      </c>
      <c r="AV109" s="136">
        <v>0</v>
      </c>
      <c r="AW109" s="137">
        <v>0</v>
      </c>
      <c r="AX109" s="136">
        <v>0</v>
      </c>
      <c r="AY109" s="137">
        <v>0</v>
      </c>
      <c r="AZ109" s="154"/>
    </row>
    <row r="110" spans="1:52" s="153" customFormat="1">
      <c r="A110" s="131" t="s">
        <v>47</v>
      </c>
      <c r="B110" s="131">
        <v>769</v>
      </c>
      <c r="C110" s="132">
        <v>42902</v>
      </c>
      <c r="D110" s="133">
        <v>7109</v>
      </c>
      <c r="E110" s="134" t="s">
        <v>41</v>
      </c>
      <c r="F110" s="135" t="s">
        <v>181</v>
      </c>
      <c r="G110" s="146" t="s">
        <v>90</v>
      </c>
      <c r="H110" s="136">
        <v>-0.7</v>
      </c>
      <c r="I110" s="137">
        <v>-2.1</v>
      </c>
      <c r="J110" s="136" t="s">
        <v>26</v>
      </c>
      <c r="K110" s="137" t="s">
        <v>26</v>
      </c>
      <c r="L110" s="136">
        <v>-0.2</v>
      </c>
      <c r="M110" s="137">
        <v>-0.5</v>
      </c>
      <c r="N110" s="136">
        <v>-0.9</v>
      </c>
      <c r="O110" s="137">
        <v>-2.6</v>
      </c>
      <c r="P110" s="141"/>
      <c r="Q110" s="136">
        <v>-1.1000000000000001</v>
      </c>
      <c r="R110" s="141">
        <v>-2.1</v>
      </c>
      <c r="S110" s="136" t="s">
        <v>26</v>
      </c>
      <c r="T110" s="137" t="s">
        <v>26</v>
      </c>
      <c r="U110" s="136">
        <v>-0.3</v>
      </c>
      <c r="V110" s="137">
        <v>-0.5</v>
      </c>
      <c r="W110" s="136">
        <v>-1.4</v>
      </c>
      <c r="X110" s="137">
        <v>-2.6</v>
      </c>
      <c r="Y110" s="121"/>
      <c r="Z110" s="136">
        <v>-1.6</v>
      </c>
      <c r="AA110" s="137">
        <v>-2.1</v>
      </c>
      <c r="AB110" s="136" t="s">
        <v>26</v>
      </c>
      <c r="AC110" s="137" t="s">
        <v>26</v>
      </c>
      <c r="AD110" s="136">
        <v>-0.4</v>
      </c>
      <c r="AE110" s="137">
        <v>-0.5</v>
      </c>
      <c r="AF110" s="136">
        <v>-2</v>
      </c>
      <c r="AG110" s="137">
        <v>-2.6</v>
      </c>
      <c r="AH110" s="121"/>
      <c r="AI110" s="136">
        <v>-1.6</v>
      </c>
      <c r="AJ110" s="137">
        <v>-2.1</v>
      </c>
      <c r="AK110" s="136" t="s">
        <v>26</v>
      </c>
      <c r="AL110" s="137" t="s">
        <v>26</v>
      </c>
      <c r="AM110" s="136">
        <v>-0.4</v>
      </c>
      <c r="AN110" s="137">
        <v>-0.5</v>
      </c>
      <c r="AO110" s="136">
        <v>-2</v>
      </c>
      <c r="AP110" s="137">
        <v>-2.6</v>
      </c>
      <c r="AQ110" s="138"/>
      <c r="AR110" s="136">
        <v>-1.6</v>
      </c>
      <c r="AS110" s="137">
        <v>-2.1</v>
      </c>
      <c r="AT110" s="136" t="s">
        <v>26</v>
      </c>
      <c r="AU110" s="141" t="s">
        <v>26</v>
      </c>
      <c r="AV110" s="136">
        <v>-0.4</v>
      </c>
      <c r="AW110" s="137">
        <v>-0.5</v>
      </c>
      <c r="AX110" s="136">
        <v>-2</v>
      </c>
      <c r="AY110" s="137">
        <v>-2.6</v>
      </c>
      <c r="AZ110" s="154"/>
    </row>
    <row r="111" spans="1:52" s="4" customFormat="1">
      <c r="A111" s="131" t="s">
        <v>47</v>
      </c>
      <c r="B111" s="131">
        <v>778</v>
      </c>
      <c r="C111" s="132">
        <v>42902</v>
      </c>
      <c r="D111" s="133">
        <v>7109</v>
      </c>
      <c r="E111" s="134" t="s">
        <v>41</v>
      </c>
      <c r="F111" s="135" t="s">
        <v>129</v>
      </c>
      <c r="G111" s="146" t="s">
        <v>39</v>
      </c>
      <c r="H111" s="136">
        <v>0</v>
      </c>
      <c r="I111" s="137">
        <v>0</v>
      </c>
      <c r="J111" s="136">
        <v>0</v>
      </c>
      <c r="K111" s="137">
        <v>0</v>
      </c>
      <c r="L111" s="136">
        <v>0</v>
      </c>
      <c r="M111" s="137">
        <v>0</v>
      </c>
      <c r="N111" s="136">
        <v>0</v>
      </c>
      <c r="O111" s="137">
        <v>0</v>
      </c>
      <c r="P111" s="141"/>
      <c r="Q111" s="136">
        <v>0</v>
      </c>
      <c r="R111" s="141">
        <v>0</v>
      </c>
      <c r="S111" s="136">
        <v>0</v>
      </c>
      <c r="T111" s="137">
        <v>0</v>
      </c>
      <c r="U111" s="136">
        <v>0</v>
      </c>
      <c r="V111" s="137">
        <v>0</v>
      </c>
      <c r="W111" s="136">
        <v>0</v>
      </c>
      <c r="X111" s="137">
        <v>0</v>
      </c>
      <c r="Y111" s="121"/>
      <c r="Z111" s="136">
        <v>0</v>
      </c>
      <c r="AA111" s="137">
        <v>0</v>
      </c>
      <c r="AB111" s="136">
        <v>0</v>
      </c>
      <c r="AC111" s="137">
        <v>0</v>
      </c>
      <c r="AD111" s="136">
        <v>0</v>
      </c>
      <c r="AE111" s="137">
        <v>0</v>
      </c>
      <c r="AF111" s="136">
        <v>0</v>
      </c>
      <c r="AG111" s="137">
        <v>0</v>
      </c>
      <c r="AH111" s="121"/>
      <c r="AI111" s="136">
        <v>0</v>
      </c>
      <c r="AJ111" s="137">
        <v>0</v>
      </c>
      <c r="AK111" s="136">
        <v>0</v>
      </c>
      <c r="AL111" s="137">
        <v>0</v>
      </c>
      <c r="AM111" s="136">
        <v>0</v>
      </c>
      <c r="AN111" s="137">
        <v>0</v>
      </c>
      <c r="AO111" s="136">
        <v>0</v>
      </c>
      <c r="AP111" s="137">
        <v>0</v>
      </c>
      <c r="AQ111" s="138"/>
      <c r="AR111" s="136">
        <v>0</v>
      </c>
      <c r="AS111" s="137">
        <v>0</v>
      </c>
      <c r="AT111" s="136">
        <v>0</v>
      </c>
      <c r="AU111" s="141">
        <v>0</v>
      </c>
      <c r="AV111" s="136">
        <v>0</v>
      </c>
      <c r="AW111" s="137">
        <v>0</v>
      </c>
      <c r="AX111" s="136">
        <v>0</v>
      </c>
      <c r="AY111" s="137">
        <v>0</v>
      </c>
      <c r="AZ111" s="154"/>
    </row>
    <row r="112" spans="1:52" s="103" customFormat="1" ht="25.5">
      <c r="A112" s="131" t="s">
        <v>47</v>
      </c>
      <c r="B112" s="131">
        <v>779</v>
      </c>
      <c r="C112" s="132">
        <v>42902</v>
      </c>
      <c r="D112" s="133">
        <v>7109</v>
      </c>
      <c r="E112" s="134" t="s">
        <v>41</v>
      </c>
      <c r="F112" s="135" t="s">
        <v>131</v>
      </c>
      <c r="G112" s="146" t="s">
        <v>35</v>
      </c>
      <c r="H112" s="136">
        <v>0</v>
      </c>
      <c r="I112" s="137">
        <v>-12.6</v>
      </c>
      <c r="J112" s="136">
        <v>0</v>
      </c>
      <c r="K112" s="137" t="s">
        <v>26</v>
      </c>
      <c r="L112" s="136">
        <v>0</v>
      </c>
      <c r="M112" s="137">
        <v>-1.4</v>
      </c>
      <c r="N112" s="136">
        <v>0</v>
      </c>
      <c r="O112" s="137">
        <v>-14</v>
      </c>
      <c r="P112" s="141"/>
      <c r="Q112" s="136">
        <v>-12.6</v>
      </c>
      <c r="R112" s="141">
        <v>-12.6</v>
      </c>
      <c r="S112" s="136" t="s">
        <v>26</v>
      </c>
      <c r="T112" s="137" t="s">
        <v>26</v>
      </c>
      <c r="U112" s="136">
        <v>-1.4</v>
      </c>
      <c r="V112" s="137">
        <v>-1.4</v>
      </c>
      <c r="W112" s="136">
        <v>-14</v>
      </c>
      <c r="X112" s="137">
        <v>-14</v>
      </c>
      <c r="Y112" s="121"/>
      <c r="Z112" s="136">
        <v>-12.6</v>
      </c>
      <c r="AA112" s="137">
        <v>-12.6</v>
      </c>
      <c r="AB112" s="136" t="s">
        <v>26</v>
      </c>
      <c r="AC112" s="137" t="s">
        <v>26</v>
      </c>
      <c r="AD112" s="136">
        <v>-1.4</v>
      </c>
      <c r="AE112" s="137">
        <v>-1.4</v>
      </c>
      <c r="AF112" s="136">
        <v>-14</v>
      </c>
      <c r="AG112" s="137">
        <v>-14</v>
      </c>
      <c r="AH112" s="121"/>
      <c r="AI112" s="136">
        <v>-12.6</v>
      </c>
      <c r="AJ112" s="137">
        <v>-12.6</v>
      </c>
      <c r="AK112" s="136" t="s">
        <v>26</v>
      </c>
      <c r="AL112" s="137" t="s">
        <v>26</v>
      </c>
      <c r="AM112" s="136">
        <v>-1.4</v>
      </c>
      <c r="AN112" s="137">
        <v>-1.4</v>
      </c>
      <c r="AO112" s="136">
        <v>-14</v>
      </c>
      <c r="AP112" s="137">
        <v>-14</v>
      </c>
      <c r="AQ112" s="138"/>
      <c r="AR112" s="136">
        <v>-12.6</v>
      </c>
      <c r="AS112" s="137">
        <v>-12.6</v>
      </c>
      <c r="AT112" s="136" t="s">
        <v>26</v>
      </c>
      <c r="AU112" s="141" t="s">
        <v>26</v>
      </c>
      <c r="AV112" s="136">
        <v>-1.4</v>
      </c>
      <c r="AW112" s="137">
        <v>-1.4</v>
      </c>
      <c r="AX112" s="136">
        <v>-14</v>
      </c>
      <c r="AY112" s="137">
        <v>-14</v>
      </c>
      <c r="AZ112" s="154"/>
    </row>
    <row r="113" spans="1:52" s="4" customFormat="1">
      <c r="A113" s="131" t="s">
        <v>47</v>
      </c>
      <c r="B113" s="131">
        <v>1</v>
      </c>
      <c r="C113" s="132">
        <v>42748</v>
      </c>
      <c r="D113" s="133">
        <v>7109</v>
      </c>
      <c r="E113" s="134" t="s">
        <v>41</v>
      </c>
      <c r="F113" s="135" t="s">
        <v>176</v>
      </c>
      <c r="G113" s="146" t="s">
        <v>35</v>
      </c>
      <c r="H113" s="136">
        <v>-0.1</v>
      </c>
      <c r="I113" s="137">
        <v>-0.2</v>
      </c>
      <c r="J113" s="136" t="s">
        <v>26</v>
      </c>
      <c r="K113" s="137" t="s">
        <v>26</v>
      </c>
      <c r="L113" s="136">
        <v>0</v>
      </c>
      <c r="M113" s="137">
        <v>0</v>
      </c>
      <c r="N113" s="136">
        <v>-0.1</v>
      </c>
      <c r="O113" s="137">
        <v>-0.2</v>
      </c>
      <c r="P113" s="141"/>
      <c r="Q113" s="136">
        <v>-0.2</v>
      </c>
      <c r="R113" s="141">
        <v>-0.2</v>
      </c>
      <c r="S113" s="136" t="s">
        <v>26</v>
      </c>
      <c r="T113" s="137" t="s">
        <v>26</v>
      </c>
      <c r="U113" s="136">
        <v>0</v>
      </c>
      <c r="V113" s="137">
        <v>0</v>
      </c>
      <c r="W113" s="136">
        <v>-0.2</v>
      </c>
      <c r="X113" s="137">
        <v>-0.2</v>
      </c>
      <c r="Y113" s="121"/>
      <c r="Z113" s="136">
        <v>-0.2</v>
      </c>
      <c r="AA113" s="137">
        <v>-0.2</v>
      </c>
      <c r="AB113" s="136" t="s">
        <v>26</v>
      </c>
      <c r="AC113" s="137" t="s">
        <v>26</v>
      </c>
      <c r="AD113" s="136">
        <v>0</v>
      </c>
      <c r="AE113" s="137">
        <v>0</v>
      </c>
      <c r="AF113" s="136">
        <v>-0.2</v>
      </c>
      <c r="AG113" s="137">
        <v>-0.2</v>
      </c>
      <c r="AH113" s="121"/>
      <c r="AI113" s="136">
        <v>-0.2</v>
      </c>
      <c r="AJ113" s="137">
        <v>-0.2</v>
      </c>
      <c r="AK113" s="136" t="s">
        <v>26</v>
      </c>
      <c r="AL113" s="137" t="s">
        <v>26</v>
      </c>
      <c r="AM113" s="136">
        <v>0</v>
      </c>
      <c r="AN113" s="137">
        <v>0</v>
      </c>
      <c r="AO113" s="136">
        <v>-0.2</v>
      </c>
      <c r="AP113" s="137">
        <v>-0.2</v>
      </c>
      <c r="AQ113" s="138"/>
      <c r="AR113" s="136">
        <v>-0.2</v>
      </c>
      <c r="AS113" s="137">
        <v>-0.2</v>
      </c>
      <c r="AT113" s="136" t="s">
        <v>26</v>
      </c>
      <c r="AU113" s="141" t="s">
        <v>26</v>
      </c>
      <c r="AV113" s="136">
        <v>0</v>
      </c>
      <c r="AW113" s="137">
        <v>0</v>
      </c>
      <c r="AX113" s="136">
        <v>-0.2</v>
      </c>
      <c r="AY113" s="137">
        <v>-0.2</v>
      </c>
      <c r="AZ113" s="154"/>
    </row>
    <row r="114" spans="1:52" s="4" customFormat="1">
      <c r="A114" s="131"/>
      <c r="B114" s="131"/>
      <c r="C114" s="132"/>
      <c r="D114" s="133"/>
      <c r="E114" s="134"/>
      <c r="F114" s="135"/>
      <c r="G114" s="146"/>
      <c r="H114" s="136"/>
      <c r="I114" s="137"/>
      <c r="J114" s="136"/>
      <c r="K114" s="137"/>
      <c r="L114" s="136"/>
      <c r="M114" s="137"/>
      <c r="N114" s="136"/>
      <c r="O114" s="137"/>
      <c r="P114" s="141"/>
      <c r="Q114" s="136"/>
      <c r="R114" s="141"/>
      <c r="S114" s="136"/>
      <c r="T114" s="137"/>
      <c r="U114" s="136"/>
      <c r="V114" s="137"/>
      <c r="W114" s="136"/>
      <c r="X114" s="137"/>
      <c r="Y114" s="121"/>
      <c r="Z114" s="136"/>
      <c r="AA114" s="137"/>
      <c r="AB114" s="136"/>
      <c r="AC114" s="137"/>
      <c r="AD114" s="136"/>
      <c r="AE114" s="137"/>
      <c r="AF114" s="136"/>
      <c r="AG114" s="137"/>
      <c r="AH114" s="121"/>
      <c r="AI114" s="136"/>
      <c r="AJ114" s="137"/>
      <c r="AK114" s="136"/>
      <c r="AL114" s="137"/>
      <c r="AM114" s="136"/>
      <c r="AN114" s="137"/>
      <c r="AO114" s="136"/>
      <c r="AP114" s="137"/>
      <c r="AQ114" s="138"/>
      <c r="AR114" s="136"/>
      <c r="AS114" s="137"/>
      <c r="AT114" s="136"/>
      <c r="AU114" s="141"/>
      <c r="AV114" s="136"/>
      <c r="AW114" s="137"/>
      <c r="AX114" s="136"/>
      <c r="AY114" s="137"/>
      <c r="AZ114" s="154"/>
    </row>
    <row r="115" spans="1:52" s="4" customFormat="1">
      <c r="A115" s="131"/>
      <c r="B115" s="131"/>
      <c r="C115" s="132"/>
      <c r="D115" s="133"/>
      <c r="E115" s="134"/>
      <c r="F115" s="135"/>
      <c r="G115" s="39" t="s">
        <v>21</v>
      </c>
      <c r="H115" s="136">
        <f t="shared" ref="H115:O115" si="0">+SUM(H9:H113)</f>
        <v>78.000000000000014</v>
      </c>
      <c r="I115" s="137">
        <f t="shared" si="0"/>
        <v>-24.399999999999995</v>
      </c>
      <c r="J115" s="136">
        <f t="shared" si="0"/>
        <v>-100.2</v>
      </c>
      <c r="K115" s="137">
        <f t="shared" si="0"/>
        <v>-116.1</v>
      </c>
      <c r="L115" s="136">
        <f t="shared" si="0"/>
        <v>-18.799999999999997</v>
      </c>
      <c r="M115" s="137">
        <f t="shared" si="0"/>
        <v>-65.800000000000011</v>
      </c>
      <c r="N115" s="136">
        <f t="shared" si="0"/>
        <v>-40.9</v>
      </c>
      <c r="O115" s="137">
        <f t="shared" si="0"/>
        <v>-206.29999999999995</v>
      </c>
      <c r="P115" s="141"/>
      <c r="Q115" s="136">
        <f t="shared" ref="Q115:X115" si="1">+SUM(Q9:Q113)</f>
        <v>-30.900000000000002</v>
      </c>
      <c r="R115" s="137">
        <f t="shared" si="1"/>
        <v>-27.199999999999996</v>
      </c>
      <c r="S115" s="136">
        <f t="shared" si="1"/>
        <v>-116.9</v>
      </c>
      <c r="T115" s="137">
        <f t="shared" si="1"/>
        <v>-116.9</v>
      </c>
      <c r="U115" s="136">
        <f t="shared" si="1"/>
        <v>-51.599999999999994</v>
      </c>
      <c r="V115" s="137">
        <f t="shared" si="1"/>
        <v>-67.100000000000009</v>
      </c>
      <c r="W115" s="136">
        <f t="shared" si="1"/>
        <v>-199.49999999999997</v>
      </c>
      <c r="X115" s="137">
        <f t="shared" si="1"/>
        <v>-211.29999999999998</v>
      </c>
      <c r="Y115" s="121"/>
      <c r="Z115" s="136">
        <f t="shared" ref="Z115:AG115" si="2">+SUM(Z9:Z113)</f>
        <v>-115.69999999999999</v>
      </c>
      <c r="AA115" s="137">
        <f t="shared" si="2"/>
        <v>-29.900000000000002</v>
      </c>
      <c r="AB115" s="136">
        <f t="shared" si="2"/>
        <v>-116.60000000000001</v>
      </c>
      <c r="AC115" s="137">
        <f t="shared" si="2"/>
        <v>-116.60000000000001</v>
      </c>
      <c r="AD115" s="136">
        <f t="shared" si="2"/>
        <v>-66.700000000000017</v>
      </c>
      <c r="AE115" s="137">
        <f t="shared" si="2"/>
        <v>-73.800000000000011</v>
      </c>
      <c r="AF115" s="136">
        <f t="shared" si="2"/>
        <v>-299.00000000000006</v>
      </c>
      <c r="AG115" s="137">
        <f t="shared" si="2"/>
        <v>-220.2</v>
      </c>
      <c r="AH115" s="121"/>
      <c r="AI115" s="136">
        <f t="shared" ref="AI115:AP115" si="3">+SUM(AI9:AI113)</f>
        <v>-33.700000000000003</v>
      </c>
      <c r="AJ115" s="137">
        <f t="shared" si="3"/>
        <v>-32.300000000000004</v>
      </c>
      <c r="AK115" s="136">
        <f t="shared" si="3"/>
        <v>-117.10000000000001</v>
      </c>
      <c r="AL115" s="137">
        <f t="shared" si="3"/>
        <v>-117.10000000000001</v>
      </c>
      <c r="AM115" s="136">
        <f t="shared" si="3"/>
        <v>-75.100000000000023</v>
      </c>
      <c r="AN115" s="137">
        <f t="shared" si="3"/>
        <v>-79.500000000000014</v>
      </c>
      <c r="AO115" s="136">
        <f t="shared" si="3"/>
        <v>-225.89999999999998</v>
      </c>
      <c r="AP115" s="137">
        <f t="shared" si="3"/>
        <v>-228.89999999999998</v>
      </c>
      <c r="AQ115" s="138"/>
      <c r="AR115" s="136">
        <f t="shared" ref="AR115:AY115" si="4">+SUM(AR9:AR113)</f>
        <v>-34.499999999999993</v>
      </c>
      <c r="AS115" s="137">
        <f t="shared" si="4"/>
        <v>-34.999999999999993</v>
      </c>
      <c r="AT115" s="136">
        <f t="shared" si="4"/>
        <v>-118.5</v>
      </c>
      <c r="AU115" s="137">
        <f t="shared" si="4"/>
        <v>-118.5</v>
      </c>
      <c r="AV115" s="136">
        <f t="shared" si="4"/>
        <v>-83.800000000000011</v>
      </c>
      <c r="AW115" s="137">
        <f t="shared" si="4"/>
        <v>-83.9</v>
      </c>
      <c r="AX115" s="136">
        <f t="shared" si="4"/>
        <v>-236.79999999999995</v>
      </c>
      <c r="AY115" s="137">
        <f t="shared" si="4"/>
        <v>-237.39999999999995</v>
      </c>
      <c r="AZ115" s="154"/>
    </row>
    <row r="116" spans="1:52" s="103" customFormat="1">
      <c r="A116" s="131"/>
      <c r="B116" s="131"/>
      <c r="C116" s="132"/>
      <c r="D116" s="133"/>
      <c r="E116" s="134"/>
      <c r="F116" s="135"/>
      <c r="G116" s="39"/>
      <c r="H116" s="136"/>
      <c r="I116" s="137"/>
      <c r="J116" s="136"/>
      <c r="K116" s="137"/>
      <c r="L116" s="136"/>
      <c r="M116" s="137"/>
      <c r="N116" s="136"/>
      <c r="O116" s="137"/>
      <c r="P116" s="141"/>
      <c r="Q116" s="136"/>
      <c r="R116" s="141"/>
      <c r="S116" s="136"/>
      <c r="T116" s="137"/>
      <c r="U116" s="136"/>
      <c r="V116" s="137"/>
      <c r="W116" s="136"/>
      <c r="X116" s="137"/>
      <c r="Y116" s="121"/>
      <c r="Z116" s="136"/>
      <c r="AA116" s="137"/>
      <c r="AB116" s="136"/>
      <c r="AC116" s="137"/>
      <c r="AD116" s="136"/>
      <c r="AE116" s="137"/>
      <c r="AF116" s="136"/>
      <c r="AG116" s="137"/>
      <c r="AH116" s="121"/>
      <c r="AI116" s="136"/>
      <c r="AJ116" s="137"/>
      <c r="AK116" s="136"/>
      <c r="AL116" s="137"/>
      <c r="AM116" s="136"/>
      <c r="AN116" s="137"/>
      <c r="AO116" s="136"/>
      <c r="AP116" s="137"/>
      <c r="AQ116" s="138"/>
      <c r="AR116" s="136"/>
      <c r="AS116" s="137"/>
      <c r="AT116" s="136"/>
      <c r="AU116" s="141"/>
      <c r="AV116" s="136"/>
      <c r="AW116" s="137"/>
      <c r="AX116" s="136"/>
      <c r="AY116" s="137"/>
      <c r="AZ116" s="154"/>
    </row>
    <row r="117" spans="1:52" s="103" customFormat="1">
      <c r="A117" s="131"/>
      <c r="B117" s="131"/>
      <c r="C117" s="132"/>
      <c r="D117" s="133"/>
      <c r="E117" s="134"/>
      <c r="F117" s="135"/>
      <c r="G117" s="39" t="s">
        <v>197</v>
      </c>
      <c r="H117" s="136">
        <f>+SUM(H71,H72,H73,H31,H17,H57)</f>
        <v>75.600000000000009</v>
      </c>
      <c r="I117" s="137">
        <f t="shared" ref="I117:O117" si="5">+SUM(I71,I72,I73,I31,I17,I57)</f>
        <v>75.7</v>
      </c>
      <c r="J117" s="136">
        <f t="shared" si="5"/>
        <v>-92.4</v>
      </c>
      <c r="K117" s="137">
        <f t="shared" si="5"/>
        <v>-108.3</v>
      </c>
      <c r="L117" s="136">
        <f t="shared" si="5"/>
        <v>0</v>
      </c>
      <c r="M117" s="137">
        <f t="shared" si="5"/>
        <v>-0.1</v>
      </c>
      <c r="N117" s="136">
        <f t="shared" si="5"/>
        <v>-16.8</v>
      </c>
      <c r="O117" s="137">
        <f t="shared" si="5"/>
        <v>-32.700000000000003</v>
      </c>
      <c r="P117" s="141"/>
      <c r="Q117" s="136">
        <f>+SUM(Q71,Q72,Q73,Q31,Q17,Q57)</f>
        <v>75.7</v>
      </c>
      <c r="R117" s="137">
        <f t="shared" ref="R117:X117" si="6">+SUM(R71,R72,R73,R31,R17,R57)</f>
        <v>75.7</v>
      </c>
      <c r="S117" s="136">
        <f t="shared" si="6"/>
        <v>-109.19999999999999</v>
      </c>
      <c r="T117" s="137">
        <f t="shared" si="6"/>
        <v>-109.19999999999999</v>
      </c>
      <c r="U117" s="136">
        <f t="shared" si="6"/>
        <v>0</v>
      </c>
      <c r="V117" s="137">
        <f t="shared" si="6"/>
        <v>-0.1</v>
      </c>
      <c r="W117" s="136">
        <f t="shared" si="6"/>
        <v>-33.5</v>
      </c>
      <c r="X117" s="137">
        <f t="shared" si="6"/>
        <v>-33.6</v>
      </c>
      <c r="Y117" s="121"/>
      <c r="Z117" s="136">
        <f>+SUM(Z71,Z72,Z73,Z31,Z17,Z57)</f>
        <v>75.600000000000009</v>
      </c>
      <c r="AA117" s="137">
        <f t="shared" ref="AA117:AG117" si="7">+SUM(AA71,AA72,AA73,AA31,AA17,AA57)</f>
        <v>75.600000000000009</v>
      </c>
      <c r="AB117" s="136">
        <f t="shared" si="7"/>
        <v>-108.9</v>
      </c>
      <c r="AC117" s="137">
        <f t="shared" si="7"/>
        <v>-108.9</v>
      </c>
      <c r="AD117" s="136">
        <f t="shared" si="7"/>
        <v>0</v>
      </c>
      <c r="AE117" s="137">
        <f t="shared" si="7"/>
        <v>-0.1</v>
      </c>
      <c r="AF117" s="136">
        <f t="shared" si="7"/>
        <v>-33.400000000000006</v>
      </c>
      <c r="AG117" s="137">
        <f t="shared" si="7"/>
        <v>-33.400000000000006</v>
      </c>
      <c r="AH117" s="121"/>
      <c r="AI117" s="136">
        <f>+SUM(AI71,AI72,AI73,AI31,AI17,AI57)</f>
        <v>75.600000000000009</v>
      </c>
      <c r="AJ117" s="137">
        <f t="shared" ref="AJ117:AP117" si="8">+SUM(AJ71,AJ72,AJ73,AJ31,AJ17,AJ57)</f>
        <v>75.600000000000009</v>
      </c>
      <c r="AK117" s="136">
        <f t="shared" si="8"/>
        <v>-109.4</v>
      </c>
      <c r="AL117" s="137">
        <f t="shared" si="8"/>
        <v>-109.4</v>
      </c>
      <c r="AM117" s="136">
        <f t="shared" si="8"/>
        <v>-0.1</v>
      </c>
      <c r="AN117" s="137">
        <f t="shared" si="8"/>
        <v>-0.1</v>
      </c>
      <c r="AO117" s="136">
        <f t="shared" si="8"/>
        <v>-33.900000000000006</v>
      </c>
      <c r="AP117" s="137">
        <f t="shared" si="8"/>
        <v>-33.900000000000006</v>
      </c>
      <c r="AQ117" s="138"/>
      <c r="AR117" s="136">
        <f>+SUM(AR71,AR72,AR73,AR31,AR17,AR57)</f>
        <v>75.600000000000009</v>
      </c>
      <c r="AS117" s="137">
        <f t="shared" ref="AS117:AY117" si="9">+SUM(AS71,AS72,AS73,AS31,AS17,AS57)</f>
        <v>75.600000000000009</v>
      </c>
      <c r="AT117" s="136">
        <f t="shared" si="9"/>
        <v>-110.80000000000001</v>
      </c>
      <c r="AU117" s="137">
        <f t="shared" si="9"/>
        <v>-110.80000000000001</v>
      </c>
      <c r="AV117" s="136">
        <f t="shared" si="9"/>
        <v>-0.1</v>
      </c>
      <c r="AW117" s="137">
        <f t="shared" si="9"/>
        <v>-0.1</v>
      </c>
      <c r="AX117" s="136">
        <f t="shared" si="9"/>
        <v>-35.300000000000004</v>
      </c>
      <c r="AY117" s="137">
        <f t="shared" si="9"/>
        <v>-35.300000000000004</v>
      </c>
      <c r="AZ117" s="154"/>
    </row>
    <row r="118" spans="1:52" s="103" customFormat="1">
      <c r="A118" s="131"/>
      <c r="B118" s="131"/>
      <c r="C118" s="132"/>
      <c r="D118" s="133"/>
      <c r="E118" s="134"/>
      <c r="F118" s="134"/>
      <c r="G118" s="39"/>
      <c r="H118" s="136"/>
      <c r="I118" s="137"/>
      <c r="J118" s="136"/>
      <c r="K118" s="137"/>
      <c r="L118" s="136"/>
      <c r="M118" s="137"/>
      <c r="N118" s="136"/>
      <c r="O118" s="137"/>
      <c r="P118" s="141"/>
      <c r="Q118" s="136"/>
      <c r="R118" s="141"/>
      <c r="S118" s="136"/>
      <c r="T118" s="137"/>
      <c r="U118" s="136"/>
      <c r="V118" s="137"/>
      <c r="W118" s="136"/>
      <c r="X118" s="137"/>
      <c r="Y118" s="121"/>
      <c r="Z118" s="136"/>
      <c r="AA118" s="137"/>
      <c r="AB118" s="136"/>
      <c r="AC118" s="137"/>
      <c r="AD118" s="136"/>
      <c r="AE118" s="137"/>
      <c r="AF118" s="136"/>
      <c r="AG118" s="137"/>
      <c r="AH118" s="121"/>
      <c r="AI118" s="136"/>
      <c r="AJ118" s="137"/>
      <c r="AK118" s="136"/>
      <c r="AL118" s="137"/>
      <c r="AM118" s="136"/>
      <c r="AN118" s="137"/>
      <c r="AO118" s="136"/>
      <c r="AP118" s="137"/>
      <c r="AQ118" s="138"/>
      <c r="AR118" s="136"/>
      <c r="AS118" s="137"/>
      <c r="AT118" s="136"/>
      <c r="AU118" s="141"/>
      <c r="AV118" s="136"/>
      <c r="AW118" s="137"/>
      <c r="AX118" s="136"/>
      <c r="AY118" s="137"/>
      <c r="AZ118" s="154"/>
    </row>
    <row r="119" spans="1:52" s="153" customFormat="1">
      <c r="A119" s="131"/>
      <c r="B119" s="131"/>
      <c r="C119" s="132"/>
      <c r="D119" s="133"/>
      <c r="E119" s="134"/>
      <c r="F119" s="134"/>
      <c r="G119" s="188" t="s">
        <v>22</v>
      </c>
      <c r="H119" s="189">
        <f>+H115-H117</f>
        <v>2.4000000000000057</v>
      </c>
      <c r="I119" s="190">
        <f t="shared" ref="I119:O119" si="10">+I115-I117</f>
        <v>-100.1</v>
      </c>
      <c r="J119" s="189">
        <f t="shared" si="10"/>
        <v>-7.7999999999999972</v>
      </c>
      <c r="K119" s="190">
        <f t="shared" si="10"/>
        <v>-7.7999999999999972</v>
      </c>
      <c r="L119" s="189">
        <f t="shared" si="10"/>
        <v>-18.799999999999997</v>
      </c>
      <c r="M119" s="190">
        <f t="shared" si="10"/>
        <v>-65.700000000000017</v>
      </c>
      <c r="N119" s="189">
        <f t="shared" si="10"/>
        <v>-24.099999999999998</v>
      </c>
      <c r="O119" s="190">
        <f t="shared" si="10"/>
        <v>-173.59999999999997</v>
      </c>
      <c r="P119" s="191"/>
      <c r="Q119" s="189">
        <f>+Q115-Q117</f>
        <v>-106.60000000000001</v>
      </c>
      <c r="R119" s="190">
        <f t="shared" ref="R119:X119" si="11">+R115-R117</f>
        <v>-102.9</v>
      </c>
      <c r="S119" s="189">
        <f t="shared" si="11"/>
        <v>-7.7000000000000171</v>
      </c>
      <c r="T119" s="190">
        <f t="shared" si="11"/>
        <v>-7.7000000000000171</v>
      </c>
      <c r="U119" s="189">
        <f t="shared" si="11"/>
        <v>-51.599999999999994</v>
      </c>
      <c r="V119" s="190">
        <f t="shared" si="11"/>
        <v>-67.000000000000014</v>
      </c>
      <c r="W119" s="189">
        <f t="shared" si="11"/>
        <v>-165.99999999999997</v>
      </c>
      <c r="X119" s="190">
        <f t="shared" si="11"/>
        <v>-177.7</v>
      </c>
      <c r="Y119" s="192"/>
      <c r="Z119" s="189">
        <f>+Z115-Z117</f>
        <v>-191.3</v>
      </c>
      <c r="AA119" s="190">
        <f t="shared" ref="AA119:AG119" si="12">+AA115-AA117</f>
        <v>-105.50000000000001</v>
      </c>
      <c r="AB119" s="189">
        <f t="shared" si="12"/>
        <v>-7.7000000000000028</v>
      </c>
      <c r="AC119" s="190">
        <f t="shared" si="12"/>
        <v>-7.7000000000000028</v>
      </c>
      <c r="AD119" s="189">
        <f t="shared" si="12"/>
        <v>-66.700000000000017</v>
      </c>
      <c r="AE119" s="190">
        <f t="shared" si="12"/>
        <v>-73.700000000000017</v>
      </c>
      <c r="AF119" s="189">
        <f t="shared" si="12"/>
        <v>-265.60000000000002</v>
      </c>
      <c r="AG119" s="190">
        <f t="shared" si="12"/>
        <v>-186.79999999999998</v>
      </c>
      <c r="AH119" s="192"/>
      <c r="AI119" s="189">
        <f>+AI115-AI117</f>
        <v>-109.30000000000001</v>
      </c>
      <c r="AJ119" s="190">
        <f t="shared" ref="AJ119:AP119" si="13">+AJ115-AJ117</f>
        <v>-107.9</v>
      </c>
      <c r="AK119" s="189">
        <f t="shared" si="13"/>
        <v>-7.7000000000000028</v>
      </c>
      <c r="AL119" s="190">
        <f t="shared" si="13"/>
        <v>-7.7000000000000028</v>
      </c>
      <c r="AM119" s="189">
        <f t="shared" si="13"/>
        <v>-75.000000000000028</v>
      </c>
      <c r="AN119" s="190">
        <f t="shared" si="13"/>
        <v>-79.40000000000002</v>
      </c>
      <c r="AO119" s="189">
        <f t="shared" si="13"/>
        <v>-191.99999999999997</v>
      </c>
      <c r="AP119" s="190">
        <f t="shared" si="13"/>
        <v>-194.99999999999997</v>
      </c>
      <c r="AQ119" s="117"/>
      <c r="AR119" s="189">
        <f>+AR115-AR117</f>
        <v>-110.1</v>
      </c>
      <c r="AS119" s="190">
        <f t="shared" ref="AS119:AY119" si="14">+AS115-AS117</f>
        <v>-110.6</v>
      </c>
      <c r="AT119" s="189">
        <f t="shared" si="14"/>
        <v>-7.6999999999999886</v>
      </c>
      <c r="AU119" s="190">
        <f t="shared" si="14"/>
        <v>-7.6999999999999886</v>
      </c>
      <c r="AV119" s="189">
        <f t="shared" si="14"/>
        <v>-83.700000000000017</v>
      </c>
      <c r="AW119" s="190">
        <f t="shared" si="14"/>
        <v>-83.800000000000011</v>
      </c>
      <c r="AX119" s="189">
        <f t="shared" si="14"/>
        <v>-201.49999999999994</v>
      </c>
      <c r="AY119" s="190">
        <f t="shared" si="14"/>
        <v>-202.09999999999994</v>
      </c>
      <c r="AZ119" s="154"/>
    </row>
    <row r="120" spans="1:52" s="4" customFormat="1">
      <c r="A120" s="131"/>
      <c r="B120" s="131"/>
      <c r="C120" s="132"/>
      <c r="D120" s="133"/>
      <c r="E120" s="134"/>
      <c r="F120" s="135"/>
      <c r="G120" s="146"/>
      <c r="H120" s="136"/>
      <c r="I120" s="137"/>
      <c r="J120" s="136"/>
      <c r="K120" s="137"/>
      <c r="L120" s="136"/>
      <c r="M120" s="137"/>
      <c r="N120" s="136"/>
      <c r="O120" s="137"/>
      <c r="P120" s="141"/>
      <c r="Q120" s="136"/>
      <c r="R120" s="141"/>
      <c r="S120" s="136"/>
      <c r="T120" s="137"/>
      <c r="U120" s="136"/>
      <c r="V120" s="137"/>
      <c r="W120" s="136"/>
      <c r="X120" s="137"/>
      <c r="Y120" s="121"/>
      <c r="Z120" s="136"/>
      <c r="AA120" s="137"/>
      <c r="AB120" s="136"/>
      <c r="AC120" s="137"/>
      <c r="AD120" s="136"/>
      <c r="AE120" s="137"/>
      <c r="AF120" s="136"/>
      <c r="AG120" s="137"/>
      <c r="AH120" s="121"/>
      <c r="AI120" s="136"/>
      <c r="AJ120" s="137"/>
      <c r="AK120" s="136"/>
      <c r="AL120" s="137"/>
      <c r="AM120" s="136"/>
      <c r="AN120" s="137"/>
      <c r="AO120" s="136"/>
      <c r="AP120" s="137"/>
      <c r="AQ120" s="138"/>
      <c r="AR120" s="136"/>
      <c r="AS120" s="137"/>
      <c r="AT120" s="136"/>
      <c r="AU120" s="141"/>
      <c r="AV120" s="136"/>
      <c r="AW120" s="137"/>
      <c r="AX120" s="136"/>
      <c r="AY120" s="137"/>
      <c r="AZ120" s="154"/>
    </row>
    <row r="121" spans="1:52" s="4" customFormat="1">
      <c r="A121" s="131"/>
      <c r="B121" s="131"/>
      <c r="C121" s="132"/>
      <c r="D121" s="142" t="s">
        <v>134</v>
      </c>
      <c r="E121" s="134"/>
      <c r="F121" s="135"/>
      <c r="G121" s="146"/>
      <c r="H121" s="136"/>
      <c r="I121" s="137"/>
      <c r="J121" s="136"/>
      <c r="K121" s="137"/>
      <c r="L121" s="136"/>
      <c r="M121" s="137"/>
      <c r="N121" s="136"/>
      <c r="O121" s="137"/>
      <c r="P121" s="141"/>
      <c r="Q121" s="136"/>
      <c r="R121" s="141"/>
      <c r="S121" s="136"/>
      <c r="T121" s="137"/>
      <c r="U121" s="136"/>
      <c r="V121" s="137"/>
      <c r="W121" s="136"/>
      <c r="X121" s="137"/>
      <c r="Y121" s="121"/>
      <c r="Z121" s="136"/>
      <c r="AA121" s="137"/>
      <c r="AB121" s="136"/>
      <c r="AC121" s="137"/>
      <c r="AD121" s="136"/>
      <c r="AE121" s="137"/>
      <c r="AF121" s="136"/>
      <c r="AG121" s="137"/>
      <c r="AH121" s="121"/>
      <c r="AI121" s="136"/>
      <c r="AJ121" s="137"/>
      <c r="AK121" s="136"/>
      <c r="AL121" s="137"/>
      <c r="AM121" s="136"/>
      <c r="AN121" s="137"/>
      <c r="AO121" s="136"/>
      <c r="AP121" s="137"/>
      <c r="AQ121" s="138"/>
      <c r="AR121" s="136"/>
      <c r="AS121" s="137"/>
      <c r="AT121" s="136"/>
      <c r="AU121" s="141"/>
      <c r="AV121" s="136"/>
      <c r="AW121" s="137"/>
      <c r="AX121" s="136"/>
      <c r="AY121" s="137"/>
      <c r="AZ121" s="154"/>
    </row>
    <row r="122" spans="1:52" s="4" customFormat="1">
      <c r="A122" s="131"/>
      <c r="B122" s="131"/>
      <c r="C122" s="132"/>
      <c r="D122" s="142" t="s">
        <v>133</v>
      </c>
      <c r="E122" s="134"/>
      <c r="F122" s="135"/>
      <c r="G122" s="146"/>
      <c r="H122" s="136"/>
      <c r="I122" s="137"/>
      <c r="J122" s="136"/>
      <c r="K122" s="137"/>
      <c r="L122" s="136"/>
      <c r="M122" s="137"/>
      <c r="N122" s="136"/>
      <c r="O122" s="137"/>
      <c r="P122" s="141"/>
      <c r="Q122" s="136"/>
      <c r="R122" s="141"/>
      <c r="S122" s="136"/>
      <c r="T122" s="137"/>
      <c r="U122" s="136"/>
      <c r="V122" s="137"/>
      <c r="W122" s="136"/>
      <c r="X122" s="137"/>
      <c r="Y122" s="121"/>
      <c r="Z122" s="136"/>
      <c r="AA122" s="137"/>
      <c r="AB122" s="136"/>
      <c r="AC122" s="137"/>
      <c r="AD122" s="136"/>
      <c r="AE122" s="137"/>
      <c r="AF122" s="136"/>
      <c r="AG122" s="137"/>
      <c r="AH122" s="121"/>
      <c r="AI122" s="136"/>
      <c r="AJ122" s="137"/>
      <c r="AK122" s="136"/>
      <c r="AL122" s="137"/>
      <c r="AM122" s="136"/>
      <c r="AN122" s="137"/>
      <c r="AO122" s="136"/>
      <c r="AP122" s="137"/>
      <c r="AQ122" s="138"/>
      <c r="AR122" s="136"/>
      <c r="AS122" s="137"/>
      <c r="AT122" s="136"/>
      <c r="AU122" s="141"/>
      <c r="AV122" s="136"/>
      <c r="AW122" s="137"/>
      <c r="AX122" s="136"/>
      <c r="AY122" s="137"/>
      <c r="AZ122" s="154"/>
    </row>
    <row r="123" spans="1:52" s="103" customFormat="1">
      <c r="A123" s="131"/>
      <c r="B123" s="131"/>
      <c r="C123" s="132"/>
      <c r="D123" s="142"/>
      <c r="E123" s="134"/>
      <c r="F123" s="135"/>
      <c r="G123" s="146"/>
      <c r="H123" s="136"/>
      <c r="I123" s="137"/>
      <c r="J123" s="136"/>
      <c r="K123" s="137"/>
      <c r="L123" s="136"/>
      <c r="M123" s="137"/>
      <c r="N123" s="136"/>
      <c r="O123" s="137"/>
      <c r="P123" s="141"/>
      <c r="Q123" s="136"/>
      <c r="R123" s="141"/>
      <c r="S123" s="136"/>
      <c r="T123" s="137"/>
      <c r="U123" s="136"/>
      <c r="V123" s="137"/>
      <c r="W123" s="136"/>
      <c r="X123" s="137"/>
      <c r="Y123" s="121"/>
      <c r="Z123" s="136"/>
      <c r="AA123" s="137"/>
      <c r="AB123" s="136"/>
      <c r="AC123" s="137"/>
      <c r="AD123" s="136"/>
      <c r="AE123" s="137"/>
      <c r="AF123" s="136"/>
      <c r="AG123" s="137"/>
      <c r="AH123" s="121"/>
      <c r="AI123" s="136"/>
      <c r="AJ123" s="137"/>
      <c r="AK123" s="136"/>
      <c r="AL123" s="137"/>
      <c r="AM123" s="136"/>
      <c r="AN123" s="137"/>
      <c r="AO123" s="136"/>
      <c r="AP123" s="137"/>
      <c r="AQ123" s="138"/>
      <c r="AR123" s="136"/>
      <c r="AS123" s="137"/>
      <c r="AT123" s="136"/>
      <c r="AU123" s="141"/>
      <c r="AV123" s="136"/>
      <c r="AW123" s="137"/>
      <c r="AX123" s="136"/>
      <c r="AY123" s="137"/>
      <c r="AZ123" s="154"/>
    </row>
    <row r="124" spans="1:52" s="103" customFormat="1">
      <c r="A124" s="131"/>
      <c r="B124" s="131"/>
      <c r="C124" s="132"/>
      <c r="D124" s="142"/>
      <c r="E124" s="134"/>
      <c r="F124" s="135"/>
      <c r="G124" s="146"/>
      <c r="H124" s="136"/>
      <c r="I124" s="137"/>
      <c r="J124" s="136"/>
      <c r="K124" s="137"/>
      <c r="L124" s="136"/>
      <c r="M124" s="137"/>
      <c r="N124" s="136"/>
      <c r="O124" s="137"/>
      <c r="P124" s="141"/>
      <c r="Q124" s="136"/>
      <c r="R124" s="141"/>
      <c r="S124" s="136"/>
      <c r="T124" s="137"/>
      <c r="U124" s="136"/>
      <c r="V124" s="137"/>
      <c r="W124" s="136"/>
      <c r="X124" s="137"/>
      <c r="Y124" s="121"/>
      <c r="Z124" s="136"/>
      <c r="AA124" s="137"/>
      <c r="AB124" s="136"/>
      <c r="AC124" s="137"/>
      <c r="AD124" s="136"/>
      <c r="AE124" s="137"/>
      <c r="AF124" s="136"/>
      <c r="AG124" s="137"/>
      <c r="AH124" s="121"/>
      <c r="AI124" s="136"/>
      <c r="AJ124" s="137"/>
      <c r="AK124" s="136"/>
      <c r="AL124" s="137"/>
      <c r="AM124" s="136"/>
      <c r="AN124" s="137"/>
      <c r="AO124" s="136"/>
      <c r="AP124" s="137"/>
      <c r="AQ124" s="138"/>
      <c r="AR124" s="136"/>
      <c r="AS124" s="137"/>
      <c r="AT124" s="136"/>
      <c r="AU124" s="141"/>
      <c r="AV124" s="136"/>
      <c r="AW124" s="137"/>
      <c r="AX124" s="136"/>
      <c r="AY124" s="137"/>
      <c r="AZ124" s="154"/>
    </row>
    <row r="125" spans="1:52" s="103" customFormat="1">
      <c r="A125" s="131"/>
      <c r="B125" s="131"/>
      <c r="C125" s="132"/>
      <c r="D125" s="142"/>
      <c r="E125" s="134"/>
      <c r="F125" s="135"/>
      <c r="G125" s="146"/>
      <c r="H125" s="136"/>
      <c r="I125" s="137"/>
      <c r="J125" s="136"/>
      <c r="K125" s="137"/>
      <c r="L125" s="136"/>
      <c r="M125" s="137"/>
      <c r="N125" s="136"/>
      <c r="O125" s="137"/>
      <c r="P125" s="141"/>
      <c r="Q125" s="136"/>
      <c r="R125" s="141"/>
      <c r="S125" s="136"/>
      <c r="T125" s="137"/>
      <c r="U125" s="136"/>
      <c r="V125" s="137"/>
      <c r="W125" s="136"/>
      <c r="X125" s="137"/>
      <c r="Y125" s="121"/>
      <c r="Z125" s="136"/>
      <c r="AA125" s="137"/>
      <c r="AB125" s="136"/>
      <c r="AC125" s="137"/>
      <c r="AD125" s="136"/>
      <c r="AE125" s="137"/>
      <c r="AF125" s="136"/>
      <c r="AG125" s="137"/>
      <c r="AH125" s="121"/>
      <c r="AI125" s="136"/>
      <c r="AJ125" s="137"/>
      <c r="AK125" s="136"/>
      <c r="AL125" s="137"/>
      <c r="AM125" s="136"/>
      <c r="AN125" s="137"/>
      <c r="AO125" s="136"/>
      <c r="AP125" s="137"/>
      <c r="AQ125" s="138"/>
      <c r="AR125" s="136"/>
      <c r="AS125" s="137"/>
      <c r="AT125" s="136"/>
      <c r="AU125" s="141"/>
      <c r="AV125" s="136"/>
      <c r="AW125" s="137"/>
      <c r="AX125" s="136"/>
      <c r="AY125" s="137"/>
      <c r="AZ125" s="154"/>
    </row>
    <row r="126" spans="1:52" s="103" customFormat="1">
      <c r="A126" s="131"/>
      <c r="B126" s="131"/>
      <c r="C126" s="132"/>
      <c r="D126" s="142"/>
      <c r="E126" s="134"/>
      <c r="F126" s="135"/>
      <c r="G126" s="146"/>
      <c r="H126" s="136"/>
      <c r="I126" s="137"/>
      <c r="J126" s="136"/>
      <c r="K126" s="137"/>
      <c r="L126" s="136"/>
      <c r="M126" s="137"/>
      <c r="N126" s="136"/>
      <c r="O126" s="137"/>
      <c r="P126" s="141"/>
      <c r="Q126" s="136"/>
      <c r="R126" s="141"/>
      <c r="S126" s="136"/>
      <c r="T126" s="137"/>
      <c r="U126" s="136"/>
      <c r="V126" s="137"/>
      <c r="W126" s="136"/>
      <c r="X126" s="137"/>
      <c r="Y126" s="121"/>
      <c r="Z126" s="136"/>
      <c r="AA126" s="137"/>
      <c r="AB126" s="136"/>
      <c r="AC126" s="137"/>
      <c r="AD126" s="136"/>
      <c r="AE126" s="137"/>
      <c r="AF126" s="136"/>
      <c r="AG126" s="137"/>
      <c r="AH126" s="121"/>
      <c r="AI126" s="136"/>
      <c r="AJ126" s="137"/>
      <c r="AK126" s="136"/>
      <c r="AL126" s="137"/>
      <c r="AM126" s="136"/>
      <c r="AN126" s="137"/>
      <c r="AO126" s="136"/>
      <c r="AP126" s="137"/>
      <c r="AQ126" s="138"/>
      <c r="AR126" s="136"/>
      <c r="AS126" s="137"/>
      <c r="AT126" s="136"/>
      <c r="AU126" s="141"/>
      <c r="AV126" s="136"/>
      <c r="AW126" s="137"/>
      <c r="AX126" s="136"/>
      <c r="AY126" s="137"/>
      <c r="AZ126" s="154"/>
    </row>
    <row r="127" spans="1:52" s="103" customFormat="1">
      <c r="A127" s="131"/>
      <c r="B127" s="131"/>
      <c r="C127" s="132"/>
      <c r="D127" s="142"/>
      <c r="E127" s="134"/>
      <c r="F127" s="135"/>
      <c r="G127" s="146"/>
      <c r="H127" s="136"/>
      <c r="I127" s="137"/>
      <c r="J127" s="136"/>
      <c r="K127" s="137"/>
      <c r="L127" s="136"/>
      <c r="M127" s="137"/>
      <c r="N127" s="136"/>
      <c r="O127" s="137"/>
      <c r="P127" s="141"/>
      <c r="Q127" s="136"/>
      <c r="R127" s="141"/>
      <c r="S127" s="136"/>
      <c r="T127" s="137"/>
      <c r="U127" s="136"/>
      <c r="V127" s="137"/>
      <c r="W127" s="136"/>
      <c r="X127" s="137"/>
      <c r="Y127" s="121"/>
      <c r="Z127" s="136"/>
      <c r="AA127" s="137"/>
      <c r="AB127" s="136"/>
      <c r="AC127" s="137"/>
      <c r="AD127" s="136"/>
      <c r="AE127" s="137"/>
      <c r="AF127" s="136"/>
      <c r="AG127" s="137"/>
      <c r="AH127" s="121"/>
      <c r="AI127" s="136"/>
      <c r="AJ127" s="137"/>
      <c r="AK127" s="136"/>
      <c r="AL127" s="137"/>
      <c r="AM127" s="136"/>
      <c r="AN127" s="137"/>
      <c r="AO127" s="136"/>
      <c r="AP127" s="137"/>
      <c r="AQ127" s="138"/>
      <c r="AR127" s="136"/>
      <c r="AS127" s="137"/>
      <c r="AT127" s="136"/>
      <c r="AU127" s="141"/>
      <c r="AV127" s="136"/>
      <c r="AW127" s="137"/>
      <c r="AX127" s="136"/>
      <c r="AY127" s="137"/>
      <c r="AZ127" s="154"/>
    </row>
    <row r="128" spans="1:52" s="103" customFormat="1">
      <c r="A128" s="131"/>
      <c r="B128" s="131"/>
      <c r="C128" s="132"/>
      <c r="D128" s="142"/>
      <c r="E128" s="134"/>
      <c r="F128" s="135"/>
      <c r="G128" s="146"/>
      <c r="H128" s="136"/>
      <c r="I128" s="137"/>
      <c r="J128" s="136"/>
      <c r="K128" s="137"/>
      <c r="L128" s="136"/>
      <c r="M128" s="137"/>
      <c r="N128" s="136"/>
      <c r="O128" s="137"/>
      <c r="P128" s="141"/>
      <c r="Q128" s="136"/>
      <c r="R128" s="141"/>
      <c r="S128" s="136"/>
      <c r="T128" s="137"/>
      <c r="U128" s="136"/>
      <c r="V128" s="137"/>
      <c r="W128" s="136"/>
      <c r="X128" s="137"/>
      <c r="Y128" s="121"/>
      <c r="Z128" s="136"/>
      <c r="AA128" s="137"/>
      <c r="AB128" s="136"/>
      <c r="AC128" s="137"/>
      <c r="AD128" s="136"/>
      <c r="AE128" s="137"/>
      <c r="AF128" s="136"/>
      <c r="AG128" s="137"/>
      <c r="AH128" s="121"/>
      <c r="AI128" s="136"/>
      <c r="AJ128" s="137"/>
      <c r="AK128" s="136"/>
      <c r="AL128" s="137"/>
      <c r="AM128" s="136"/>
      <c r="AN128" s="137"/>
      <c r="AO128" s="136"/>
      <c r="AP128" s="137"/>
      <c r="AQ128" s="138"/>
      <c r="AR128" s="136"/>
      <c r="AS128" s="137"/>
      <c r="AT128" s="136"/>
      <c r="AU128" s="141"/>
      <c r="AV128" s="136"/>
      <c r="AW128" s="137"/>
      <c r="AX128" s="136"/>
      <c r="AY128" s="137"/>
      <c r="AZ128" s="154"/>
    </row>
    <row r="129" spans="1:52" s="103" customFormat="1">
      <c r="A129" s="131"/>
      <c r="B129" s="131"/>
      <c r="C129" s="132"/>
      <c r="D129" s="142"/>
      <c r="E129" s="134"/>
      <c r="F129" s="135"/>
      <c r="G129" s="146"/>
      <c r="H129" s="136"/>
      <c r="I129" s="137"/>
      <c r="J129" s="136"/>
      <c r="K129" s="137"/>
      <c r="L129" s="136"/>
      <c r="M129" s="137"/>
      <c r="N129" s="136"/>
      <c r="O129" s="137"/>
      <c r="P129" s="141"/>
      <c r="Q129" s="136"/>
      <c r="R129" s="141"/>
      <c r="S129" s="136"/>
      <c r="T129" s="137"/>
      <c r="U129" s="136"/>
      <c r="V129" s="137"/>
      <c r="W129" s="136"/>
      <c r="X129" s="137"/>
      <c r="Y129" s="121"/>
      <c r="Z129" s="136"/>
      <c r="AA129" s="137"/>
      <c r="AB129" s="136"/>
      <c r="AC129" s="137"/>
      <c r="AD129" s="136"/>
      <c r="AE129" s="137"/>
      <c r="AF129" s="136"/>
      <c r="AG129" s="137"/>
      <c r="AH129" s="121"/>
      <c r="AI129" s="136"/>
      <c r="AJ129" s="137"/>
      <c r="AK129" s="136"/>
      <c r="AL129" s="137"/>
      <c r="AM129" s="136"/>
      <c r="AN129" s="137"/>
      <c r="AO129" s="136"/>
      <c r="AP129" s="137"/>
      <c r="AQ129" s="138"/>
      <c r="AR129" s="136"/>
      <c r="AS129" s="137"/>
      <c r="AT129" s="136"/>
      <c r="AU129" s="141"/>
      <c r="AV129" s="136"/>
      <c r="AW129" s="137"/>
      <c r="AX129" s="136"/>
      <c r="AY129" s="137"/>
      <c r="AZ129" s="154"/>
    </row>
    <row r="130" spans="1:52" s="103" customFormat="1">
      <c r="A130" s="131"/>
      <c r="B130" s="131"/>
      <c r="C130" s="132"/>
      <c r="D130" s="142"/>
      <c r="E130" s="134"/>
      <c r="F130" s="135"/>
      <c r="G130" s="146"/>
      <c r="H130" s="136"/>
      <c r="I130" s="137"/>
      <c r="J130" s="136"/>
      <c r="K130" s="137"/>
      <c r="L130" s="136"/>
      <c r="M130" s="137"/>
      <c r="N130" s="136"/>
      <c r="O130" s="137"/>
      <c r="P130" s="141"/>
      <c r="Q130" s="136"/>
      <c r="R130" s="141"/>
      <c r="S130" s="136"/>
      <c r="T130" s="137"/>
      <c r="U130" s="136"/>
      <c r="V130" s="137"/>
      <c r="W130" s="136"/>
      <c r="X130" s="137"/>
      <c r="Y130" s="121"/>
      <c r="Z130" s="136"/>
      <c r="AA130" s="137"/>
      <c r="AB130" s="136"/>
      <c r="AC130" s="137"/>
      <c r="AD130" s="136"/>
      <c r="AE130" s="137"/>
      <c r="AF130" s="136"/>
      <c r="AG130" s="137"/>
      <c r="AH130" s="121"/>
      <c r="AI130" s="136"/>
      <c r="AJ130" s="137"/>
      <c r="AK130" s="136"/>
      <c r="AL130" s="137"/>
      <c r="AM130" s="136"/>
      <c r="AN130" s="137"/>
      <c r="AO130" s="136"/>
      <c r="AP130" s="137"/>
      <c r="AQ130" s="138"/>
      <c r="AR130" s="136"/>
      <c r="AS130" s="137"/>
      <c r="AT130" s="136"/>
      <c r="AU130" s="141"/>
      <c r="AV130" s="136"/>
      <c r="AW130" s="137"/>
      <c r="AX130" s="136"/>
      <c r="AY130" s="137"/>
      <c r="AZ130" s="154"/>
    </row>
    <row r="131" spans="1:52" s="103" customFormat="1">
      <c r="A131" s="131"/>
      <c r="B131" s="131"/>
      <c r="C131" s="132"/>
      <c r="D131" s="142"/>
      <c r="E131" s="134"/>
      <c r="F131" s="135"/>
      <c r="G131" s="146"/>
      <c r="H131" s="136"/>
      <c r="I131" s="137"/>
      <c r="J131" s="136"/>
      <c r="K131" s="137"/>
      <c r="L131" s="136"/>
      <c r="M131" s="137"/>
      <c r="N131" s="136"/>
      <c r="O131" s="137"/>
      <c r="P131" s="141"/>
      <c r="Q131" s="136"/>
      <c r="R131" s="141"/>
      <c r="S131" s="136"/>
      <c r="T131" s="137"/>
      <c r="U131" s="136"/>
      <c r="V131" s="137"/>
      <c r="W131" s="136"/>
      <c r="X131" s="137"/>
      <c r="Y131" s="121"/>
      <c r="Z131" s="136"/>
      <c r="AA131" s="137"/>
      <c r="AB131" s="136"/>
      <c r="AC131" s="137"/>
      <c r="AD131" s="136"/>
      <c r="AE131" s="137"/>
      <c r="AF131" s="136"/>
      <c r="AG131" s="137"/>
      <c r="AH131" s="121"/>
      <c r="AI131" s="136"/>
      <c r="AJ131" s="137"/>
      <c r="AK131" s="136"/>
      <c r="AL131" s="137"/>
      <c r="AM131" s="136"/>
      <c r="AN131" s="137"/>
      <c r="AO131" s="136"/>
      <c r="AP131" s="137"/>
      <c r="AQ131" s="138"/>
      <c r="AR131" s="136"/>
      <c r="AS131" s="137"/>
      <c r="AT131" s="136"/>
      <c r="AU131" s="141"/>
      <c r="AV131" s="136"/>
      <c r="AW131" s="137"/>
      <c r="AX131" s="136"/>
      <c r="AY131" s="137"/>
      <c r="AZ131" s="154"/>
    </row>
    <row r="132" spans="1:52" s="103" customFormat="1">
      <c r="A132" s="131"/>
      <c r="B132" s="131"/>
      <c r="C132" s="132"/>
      <c r="D132" s="142"/>
      <c r="E132" s="134"/>
      <c r="F132" s="135"/>
      <c r="G132" s="146"/>
      <c r="H132" s="136"/>
      <c r="I132" s="137"/>
      <c r="J132" s="136"/>
      <c r="K132" s="137"/>
      <c r="L132" s="136"/>
      <c r="M132" s="137"/>
      <c r="N132" s="136"/>
      <c r="O132" s="137"/>
      <c r="P132" s="141"/>
      <c r="Q132" s="136"/>
      <c r="R132" s="141"/>
      <c r="S132" s="136"/>
      <c r="T132" s="137"/>
      <c r="U132" s="136"/>
      <c r="V132" s="137"/>
      <c r="W132" s="136"/>
      <c r="X132" s="137"/>
      <c r="Y132" s="121"/>
      <c r="Z132" s="136"/>
      <c r="AA132" s="137"/>
      <c r="AB132" s="136"/>
      <c r="AC132" s="137"/>
      <c r="AD132" s="136"/>
      <c r="AE132" s="137"/>
      <c r="AF132" s="136"/>
      <c r="AG132" s="137"/>
      <c r="AH132" s="121"/>
      <c r="AI132" s="136"/>
      <c r="AJ132" s="137"/>
      <c r="AK132" s="136"/>
      <c r="AL132" s="137"/>
      <c r="AM132" s="136"/>
      <c r="AN132" s="137"/>
      <c r="AO132" s="136"/>
      <c r="AP132" s="137"/>
      <c r="AQ132" s="138"/>
      <c r="AR132" s="136"/>
      <c r="AS132" s="137"/>
      <c r="AT132" s="136"/>
      <c r="AU132" s="141"/>
      <c r="AV132" s="136"/>
      <c r="AW132" s="137"/>
      <c r="AX132" s="136"/>
      <c r="AY132" s="137"/>
      <c r="AZ132" s="154"/>
    </row>
    <row r="133" spans="1:52" s="103" customFormat="1">
      <c r="A133" s="131"/>
      <c r="B133" s="131"/>
      <c r="C133" s="132"/>
      <c r="D133" s="142"/>
      <c r="E133" s="134"/>
      <c r="F133" s="135"/>
      <c r="G133" s="146"/>
      <c r="H133" s="136"/>
      <c r="I133" s="137"/>
      <c r="J133" s="136"/>
      <c r="K133" s="137"/>
      <c r="L133" s="136"/>
      <c r="M133" s="137"/>
      <c r="N133" s="136"/>
      <c r="O133" s="137"/>
      <c r="P133" s="141"/>
      <c r="Q133" s="136"/>
      <c r="R133" s="141"/>
      <c r="S133" s="136"/>
      <c r="T133" s="137"/>
      <c r="U133" s="136"/>
      <c r="V133" s="137"/>
      <c r="W133" s="136"/>
      <c r="X133" s="137"/>
      <c r="Y133" s="121"/>
      <c r="Z133" s="136"/>
      <c r="AA133" s="137"/>
      <c r="AB133" s="136"/>
      <c r="AC133" s="137"/>
      <c r="AD133" s="136"/>
      <c r="AE133" s="137"/>
      <c r="AF133" s="136"/>
      <c r="AG133" s="137"/>
      <c r="AH133" s="121"/>
      <c r="AI133" s="136"/>
      <c r="AJ133" s="137"/>
      <c r="AK133" s="136"/>
      <c r="AL133" s="137"/>
      <c r="AM133" s="136"/>
      <c r="AN133" s="137"/>
      <c r="AO133" s="136"/>
      <c r="AP133" s="137"/>
      <c r="AQ133" s="138"/>
      <c r="AR133" s="136"/>
      <c r="AS133" s="137"/>
      <c r="AT133" s="136"/>
      <c r="AU133" s="141"/>
      <c r="AV133" s="136"/>
      <c r="AW133" s="137"/>
      <c r="AX133" s="136"/>
      <c r="AY133" s="137"/>
      <c r="AZ133" s="154"/>
    </row>
    <row r="134" spans="1:52" s="103" customFormat="1">
      <c r="A134" s="131"/>
      <c r="B134" s="131"/>
      <c r="C134" s="132"/>
      <c r="D134" s="142"/>
      <c r="E134" s="134"/>
      <c r="F134" s="135"/>
      <c r="G134" s="146"/>
      <c r="H134" s="136"/>
      <c r="I134" s="137"/>
      <c r="J134" s="136"/>
      <c r="K134" s="137"/>
      <c r="L134" s="136"/>
      <c r="M134" s="137"/>
      <c r="N134" s="136"/>
      <c r="O134" s="137"/>
      <c r="P134" s="141"/>
      <c r="Q134" s="136"/>
      <c r="R134" s="141"/>
      <c r="S134" s="136"/>
      <c r="T134" s="137"/>
      <c r="U134" s="136"/>
      <c r="V134" s="137"/>
      <c r="W134" s="136"/>
      <c r="X134" s="137"/>
      <c r="Y134" s="121"/>
      <c r="Z134" s="136"/>
      <c r="AA134" s="137"/>
      <c r="AB134" s="136"/>
      <c r="AC134" s="137"/>
      <c r="AD134" s="136"/>
      <c r="AE134" s="137"/>
      <c r="AF134" s="136"/>
      <c r="AG134" s="137"/>
      <c r="AH134" s="121"/>
      <c r="AI134" s="136"/>
      <c r="AJ134" s="137"/>
      <c r="AK134" s="136"/>
      <c r="AL134" s="137"/>
      <c r="AM134" s="136"/>
      <c r="AN134" s="137"/>
      <c r="AO134" s="136"/>
      <c r="AP134" s="137"/>
      <c r="AQ134" s="138"/>
      <c r="AR134" s="136"/>
      <c r="AS134" s="137"/>
      <c r="AT134" s="136"/>
      <c r="AU134" s="141"/>
      <c r="AV134" s="136"/>
      <c r="AW134" s="137"/>
      <c r="AX134" s="136"/>
      <c r="AY134" s="137"/>
      <c r="AZ134" s="154"/>
    </row>
    <row r="135" spans="1:52" s="4" customFormat="1">
      <c r="A135" s="131"/>
      <c r="B135" s="131"/>
      <c r="C135" s="132"/>
      <c r="D135" s="142" t="s">
        <v>136</v>
      </c>
      <c r="E135" s="134"/>
      <c r="F135" s="135"/>
      <c r="G135" s="146"/>
      <c r="H135" s="136"/>
      <c r="I135" s="137"/>
      <c r="J135" s="136"/>
      <c r="K135" s="137"/>
      <c r="L135" s="136"/>
      <c r="M135" s="137"/>
      <c r="N135" s="136"/>
      <c r="O135" s="137"/>
      <c r="P135" s="141"/>
      <c r="Q135" s="136"/>
      <c r="R135" s="141"/>
      <c r="S135" s="136"/>
      <c r="T135" s="137"/>
      <c r="U135" s="136"/>
      <c r="V135" s="137"/>
      <c r="W135" s="136"/>
      <c r="X135" s="137"/>
      <c r="Y135" s="121"/>
      <c r="Z135" s="136"/>
      <c r="AA135" s="137"/>
      <c r="AB135" s="136"/>
      <c r="AC135" s="137"/>
      <c r="AD135" s="136"/>
      <c r="AE135" s="137"/>
      <c r="AF135" s="136"/>
      <c r="AG135" s="137"/>
      <c r="AH135" s="121"/>
      <c r="AI135" s="136"/>
      <c r="AJ135" s="137"/>
      <c r="AK135" s="136"/>
      <c r="AL135" s="137"/>
      <c r="AM135" s="136"/>
      <c r="AN135" s="137"/>
      <c r="AO135" s="136"/>
      <c r="AP135" s="137"/>
      <c r="AQ135" s="138"/>
      <c r="AR135" s="136"/>
      <c r="AS135" s="137"/>
      <c r="AT135" s="136"/>
      <c r="AU135" s="141"/>
      <c r="AV135" s="136"/>
      <c r="AW135" s="137"/>
      <c r="AX135" s="136"/>
      <c r="AY135" s="137"/>
      <c r="AZ135" s="154"/>
    </row>
    <row r="136" spans="1:52" s="4" customFormat="1">
      <c r="A136" s="131"/>
      <c r="B136" s="131"/>
      <c r="C136" s="132"/>
      <c r="D136" s="142" t="s">
        <v>138</v>
      </c>
      <c r="E136" s="134"/>
      <c r="F136" s="135"/>
      <c r="G136" s="146"/>
      <c r="H136" s="136"/>
      <c r="I136" s="137"/>
      <c r="J136" s="136"/>
      <c r="K136" s="137"/>
      <c r="L136" s="136"/>
      <c r="M136" s="137"/>
      <c r="N136" s="136"/>
      <c r="O136" s="137"/>
      <c r="P136" s="141"/>
      <c r="Q136" s="136"/>
      <c r="R136" s="141"/>
      <c r="S136" s="136"/>
      <c r="T136" s="137"/>
      <c r="U136" s="136"/>
      <c r="V136" s="137"/>
      <c r="W136" s="136"/>
      <c r="X136" s="137"/>
      <c r="Y136" s="121"/>
      <c r="Z136" s="136"/>
      <c r="AA136" s="137"/>
      <c r="AB136" s="136"/>
      <c r="AC136" s="137"/>
      <c r="AD136" s="136"/>
      <c r="AE136" s="137"/>
      <c r="AF136" s="136"/>
      <c r="AG136" s="137"/>
      <c r="AH136" s="121"/>
      <c r="AI136" s="136"/>
      <c r="AJ136" s="137"/>
      <c r="AK136" s="136"/>
      <c r="AL136" s="137"/>
      <c r="AM136" s="136"/>
      <c r="AN136" s="137"/>
      <c r="AO136" s="136"/>
      <c r="AP136" s="137"/>
      <c r="AQ136" s="138"/>
      <c r="AR136" s="136"/>
      <c r="AS136" s="137"/>
      <c r="AT136" s="136"/>
      <c r="AU136" s="141"/>
      <c r="AV136" s="136"/>
      <c r="AW136" s="137"/>
      <c r="AX136" s="136"/>
      <c r="AY136" s="137"/>
      <c r="AZ136" s="154"/>
    </row>
    <row r="137" spans="1:52" s="4" customFormat="1">
      <c r="A137" s="131"/>
      <c r="B137" s="131"/>
      <c r="C137" s="132"/>
      <c r="D137" s="142" t="s">
        <v>140</v>
      </c>
      <c r="E137" s="134"/>
      <c r="F137" s="135"/>
      <c r="G137" s="146"/>
      <c r="H137" s="136"/>
      <c r="I137" s="137"/>
      <c r="J137" s="136"/>
      <c r="K137" s="137"/>
      <c r="L137" s="136"/>
      <c r="M137" s="137"/>
      <c r="N137" s="136"/>
      <c r="O137" s="137"/>
      <c r="P137" s="141"/>
      <c r="Q137" s="136"/>
      <c r="R137" s="141"/>
      <c r="S137" s="136"/>
      <c r="T137" s="137"/>
      <c r="U137" s="136"/>
      <c r="V137" s="137"/>
      <c r="W137" s="136"/>
      <c r="X137" s="137"/>
      <c r="Y137" s="121"/>
      <c r="Z137" s="136"/>
      <c r="AA137" s="137"/>
      <c r="AB137" s="136"/>
      <c r="AC137" s="137"/>
      <c r="AD137" s="136"/>
      <c r="AE137" s="137"/>
      <c r="AF137" s="136"/>
      <c r="AG137" s="137"/>
      <c r="AH137" s="121"/>
      <c r="AI137" s="136"/>
      <c r="AJ137" s="137"/>
      <c r="AK137" s="136"/>
      <c r="AL137" s="137"/>
      <c r="AM137" s="136"/>
      <c r="AN137" s="137"/>
      <c r="AO137" s="136"/>
      <c r="AP137" s="137"/>
      <c r="AQ137" s="138"/>
      <c r="AR137" s="136"/>
      <c r="AS137" s="137"/>
      <c r="AT137" s="136"/>
      <c r="AU137" s="141"/>
      <c r="AV137" s="136"/>
      <c r="AW137" s="137"/>
      <c r="AX137" s="136"/>
      <c r="AY137" s="137"/>
      <c r="AZ137" s="154"/>
    </row>
    <row r="138" spans="1:52" s="4" customFormat="1">
      <c r="A138" s="131"/>
      <c r="B138" s="131"/>
      <c r="C138" s="132"/>
      <c r="D138" s="142" t="s">
        <v>139</v>
      </c>
      <c r="E138" s="134"/>
      <c r="F138" s="135"/>
      <c r="G138" s="146"/>
      <c r="H138" s="136"/>
      <c r="I138" s="137"/>
      <c r="J138" s="136"/>
      <c r="K138" s="137"/>
      <c r="L138" s="136"/>
      <c r="M138" s="137"/>
      <c r="N138" s="136"/>
      <c r="O138" s="137"/>
      <c r="P138" s="141"/>
      <c r="Q138" s="136"/>
      <c r="R138" s="141"/>
      <c r="S138" s="136"/>
      <c r="T138" s="137"/>
      <c r="U138" s="136"/>
      <c r="V138" s="137"/>
      <c r="W138" s="136"/>
      <c r="X138" s="137"/>
      <c r="Y138" s="121"/>
      <c r="Z138" s="136"/>
      <c r="AA138" s="137"/>
      <c r="AB138" s="136"/>
      <c r="AC138" s="137"/>
      <c r="AD138" s="136"/>
      <c r="AE138" s="137"/>
      <c r="AF138" s="136"/>
      <c r="AG138" s="137"/>
      <c r="AH138" s="121"/>
      <c r="AI138" s="136"/>
      <c r="AJ138" s="137"/>
      <c r="AK138" s="136"/>
      <c r="AL138" s="137"/>
      <c r="AM138" s="136"/>
      <c r="AN138" s="137"/>
      <c r="AO138" s="136"/>
      <c r="AP138" s="137"/>
      <c r="AQ138" s="138"/>
      <c r="AR138" s="136"/>
      <c r="AS138" s="137"/>
      <c r="AT138" s="136"/>
      <c r="AU138" s="141"/>
      <c r="AV138" s="136"/>
      <c r="AW138" s="137"/>
      <c r="AX138" s="136"/>
      <c r="AY138" s="137"/>
      <c r="AZ138" s="154"/>
    </row>
    <row r="139" spans="1:52" s="103" customFormat="1">
      <c r="A139" s="131"/>
      <c r="B139" s="131"/>
      <c r="C139" s="132"/>
      <c r="D139" s="203" t="s">
        <v>180</v>
      </c>
      <c r="E139" s="134"/>
      <c r="F139" s="135"/>
      <c r="G139" s="146"/>
      <c r="H139" s="136"/>
      <c r="I139" s="137"/>
      <c r="J139" s="136"/>
      <c r="K139" s="137"/>
      <c r="L139" s="136"/>
      <c r="M139" s="137"/>
      <c r="N139" s="136"/>
      <c r="O139" s="137"/>
      <c r="P139" s="141"/>
      <c r="Q139" s="136"/>
      <c r="R139" s="141"/>
      <c r="S139" s="136"/>
      <c r="T139" s="137"/>
      <c r="U139" s="136"/>
      <c r="V139" s="137"/>
      <c r="W139" s="136"/>
      <c r="X139" s="137"/>
      <c r="Y139" s="121"/>
      <c r="Z139" s="136"/>
      <c r="AA139" s="137"/>
      <c r="AB139" s="136"/>
      <c r="AC139" s="137"/>
      <c r="AD139" s="136"/>
      <c r="AE139" s="137"/>
      <c r="AF139" s="136"/>
      <c r="AG139" s="137"/>
      <c r="AH139" s="121"/>
      <c r="AI139" s="136"/>
      <c r="AJ139" s="137"/>
      <c r="AK139" s="136"/>
      <c r="AL139" s="137"/>
      <c r="AM139" s="136"/>
      <c r="AN139" s="137"/>
      <c r="AO139" s="136"/>
      <c r="AP139" s="137"/>
      <c r="AQ139" s="138"/>
      <c r="AR139" s="136"/>
      <c r="AS139" s="137"/>
      <c r="AT139" s="136"/>
      <c r="AU139" s="141"/>
      <c r="AV139" s="136"/>
      <c r="AW139" s="137"/>
      <c r="AX139" s="136"/>
      <c r="AY139" s="137"/>
      <c r="AZ139" s="154"/>
    </row>
    <row r="140" spans="1:52" s="103" customFormat="1">
      <c r="A140" s="131"/>
      <c r="B140" s="131"/>
      <c r="C140" s="132"/>
      <c r="D140" s="203" t="s">
        <v>142</v>
      </c>
      <c r="E140" s="134"/>
      <c r="F140" s="135"/>
      <c r="G140" s="146"/>
      <c r="H140" s="136"/>
      <c r="I140" s="137"/>
      <c r="J140" s="136"/>
      <c r="K140" s="137"/>
      <c r="L140" s="136"/>
      <c r="M140" s="137"/>
      <c r="N140" s="136"/>
      <c r="O140" s="137"/>
      <c r="P140" s="141"/>
      <c r="Q140" s="136"/>
      <c r="R140" s="141"/>
      <c r="S140" s="136"/>
      <c r="T140" s="137"/>
      <c r="U140" s="136"/>
      <c r="V140" s="137"/>
      <c r="W140" s="136"/>
      <c r="X140" s="137"/>
      <c r="Y140" s="121"/>
      <c r="Z140" s="136"/>
      <c r="AA140" s="137"/>
      <c r="AB140" s="136"/>
      <c r="AC140" s="137"/>
      <c r="AD140" s="136"/>
      <c r="AE140" s="137"/>
      <c r="AF140" s="136"/>
      <c r="AG140" s="137"/>
      <c r="AH140" s="121"/>
      <c r="AI140" s="136"/>
      <c r="AJ140" s="137"/>
      <c r="AK140" s="136"/>
      <c r="AL140" s="137"/>
      <c r="AM140" s="136"/>
      <c r="AN140" s="137"/>
      <c r="AO140" s="136"/>
      <c r="AP140" s="137"/>
      <c r="AQ140" s="138"/>
      <c r="AR140" s="136"/>
      <c r="AS140" s="137"/>
      <c r="AT140" s="136"/>
      <c r="AU140" s="141"/>
      <c r="AV140" s="136"/>
      <c r="AW140" s="137"/>
      <c r="AX140" s="136"/>
      <c r="AY140" s="137"/>
      <c r="AZ140" s="154"/>
    </row>
    <row r="141" spans="1:52" s="103" customFormat="1">
      <c r="A141" s="131"/>
      <c r="B141" s="131"/>
      <c r="C141" s="132"/>
      <c r="D141" s="142" t="s">
        <v>193</v>
      </c>
      <c r="E141" s="134"/>
      <c r="F141" s="135"/>
      <c r="G141" s="146"/>
      <c r="H141" s="136"/>
      <c r="I141" s="137"/>
      <c r="J141" s="136"/>
      <c r="K141" s="137"/>
      <c r="L141" s="136"/>
      <c r="M141" s="137"/>
      <c r="N141" s="136"/>
      <c r="O141" s="137"/>
      <c r="P141" s="141"/>
      <c r="Q141" s="136"/>
      <c r="R141" s="141"/>
      <c r="S141" s="136"/>
      <c r="T141" s="137"/>
      <c r="U141" s="136"/>
      <c r="V141" s="137"/>
      <c r="W141" s="136"/>
      <c r="X141" s="137"/>
      <c r="Y141" s="121"/>
      <c r="Z141" s="136"/>
      <c r="AA141" s="137"/>
      <c r="AB141" s="136"/>
      <c r="AC141" s="137"/>
      <c r="AD141" s="136"/>
      <c r="AE141" s="137"/>
      <c r="AF141" s="136"/>
      <c r="AG141" s="137"/>
      <c r="AH141" s="121"/>
      <c r="AI141" s="136"/>
      <c r="AJ141" s="137"/>
      <c r="AK141" s="136"/>
      <c r="AL141" s="137"/>
      <c r="AM141" s="136"/>
      <c r="AN141" s="137"/>
      <c r="AO141" s="136"/>
      <c r="AP141" s="137"/>
      <c r="AQ141" s="138"/>
      <c r="AR141" s="136"/>
      <c r="AS141" s="137"/>
      <c r="AT141" s="136"/>
      <c r="AU141" s="141"/>
      <c r="AV141" s="136"/>
      <c r="AW141" s="137"/>
      <c r="AX141" s="136"/>
      <c r="AY141" s="137"/>
      <c r="AZ141" s="154"/>
    </row>
    <row r="142" spans="1:52" s="103" customFormat="1">
      <c r="A142" s="131"/>
      <c r="B142" s="131"/>
      <c r="C142" s="132"/>
      <c r="D142" s="142" t="s">
        <v>183</v>
      </c>
      <c r="E142" s="134"/>
      <c r="F142" s="135"/>
      <c r="G142" s="146"/>
      <c r="H142" s="136"/>
      <c r="I142" s="137"/>
      <c r="J142" s="136"/>
      <c r="K142" s="137"/>
      <c r="L142" s="136"/>
      <c r="M142" s="137"/>
      <c r="N142" s="136"/>
      <c r="O142" s="137"/>
      <c r="P142" s="141"/>
      <c r="Q142" s="136"/>
      <c r="R142" s="141"/>
      <c r="S142" s="136"/>
      <c r="T142" s="137"/>
      <c r="U142" s="136"/>
      <c r="V142" s="137"/>
      <c r="W142" s="136"/>
      <c r="X142" s="137"/>
      <c r="Y142" s="121"/>
      <c r="Z142" s="136"/>
      <c r="AA142" s="137"/>
      <c r="AB142" s="136"/>
      <c r="AC142" s="137"/>
      <c r="AD142" s="136"/>
      <c r="AE142" s="137"/>
      <c r="AF142" s="136"/>
      <c r="AG142" s="137"/>
      <c r="AH142" s="121"/>
      <c r="AI142" s="136"/>
      <c r="AJ142" s="137"/>
      <c r="AK142" s="136"/>
      <c r="AL142" s="137"/>
      <c r="AM142" s="136"/>
      <c r="AN142" s="137"/>
      <c r="AO142" s="136"/>
      <c r="AP142" s="137"/>
      <c r="AQ142" s="138"/>
      <c r="AR142" s="136"/>
      <c r="AS142" s="137"/>
      <c r="AT142" s="136"/>
      <c r="AU142" s="141"/>
      <c r="AV142" s="136"/>
      <c r="AW142" s="137"/>
      <c r="AX142" s="136"/>
      <c r="AY142" s="137"/>
      <c r="AZ142" s="154"/>
    </row>
    <row r="143" spans="1:52" s="4" customFormat="1">
      <c r="A143" s="131"/>
      <c r="B143" s="131"/>
      <c r="C143" s="132"/>
      <c r="D143" s="142" t="s">
        <v>144</v>
      </c>
      <c r="E143" s="134"/>
      <c r="F143" s="135"/>
      <c r="G143" s="146"/>
      <c r="H143" s="136"/>
      <c r="I143" s="137"/>
      <c r="J143" s="136"/>
      <c r="K143" s="137"/>
      <c r="L143" s="136"/>
      <c r="M143" s="137"/>
      <c r="N143" s="136"/>
      <c r="O143" s="137"/>
      <c r="P143" s="141"/>
      <c r="Q143" s="136"/>
      <c r="R143" s="141"/>
      <c r="S143" s="136"/>
      <c r="T143" s="137"/>
      <c r="U143" s="136"/>
      <c r="V143" s="137"/>
      <c r="W143" s="136"/>
      <c r="X143" s="137"/>
      <c r="Y143" s="121"/>
      <c r="Z143" s="136"/>
      <c r="AA143" s="137"/>
      <c r="AB143" s="136"/>
      <c r="AC143" s="137"/>
      <c r="AD143" s="136"/>
      <c r="AE143" s="137"/>
      <c r="AF143" s="136"/>
      <c r="AG143" s="137"/>
      <c r="AH143" s="121"/>
      <c r="AI143" s="136"/>
      <c r="AJ143" s="137"/>
      <c r="AK143" s="136"/>
      <c r="AL143" s="137"/>
      <c r="AM143" s="136"/>
      <c r="AN143" s="137"/>
      <c r="AO143" s="136"/>
      <c r="AP143" s="137"/>
      <c r="AQ143" s="138"/>
      <c r="AR143" s="136"/>
      <c r="AS143" s="137"/>
      <c r="AT143" s="136"/>
      <c r="AU143" s="141"/>
      <c r="AV143" s="136"/>
      <c r="AW143" s="137"/>
      <c r="AX143" s="136"/>
      <c r="AY143" s="137"/>
      <c r="AZ143" s="154"/>
    </row>
    <row r="144" spans="1:52" s="103" customFormat="1">
      <c r="A144" s="131"/>
      <c r="B144" s="131"/>
      <c r="C144" s="132"/>
      <c r="D144" s="133"/>
      <c r="E144" s="134"/>
      <c r="F144" s="135"/>
      <c r="G144" s="146"/>
      <c r="H144" s="136"/>
      <c r="I144" s="137"/>
      <c r="J144" s="136"/>
      <c r="K144" s="137"/>
      <c r="L144" s="136"/>
      <c r="M144" s="137"/>
      <c r="N144" s="136"/>
      <c r="O144" s="137"/>
      <c r="P144" s="141"/>
      <c r="Q144" s="136"/>
      <c r="R144" s="141"/>
      <c r="S144" s="136"/>
      <c r="T144" s="137"/>
      <c r="U144" s="136"/>
      <c r="V144" s="137"/>
      <c r="W144" s="136"/>
      <c r="X144" s="137"/>
      <c r="Y144" s="121"/>
      <c r="Z144" s="136"/>
      <c r="AA144" s="137"/>
      <c r="AB144" s="136"/>
      <c r="AC144" s="137"/>
      <c r="AD144" s="136"/>
      <c r="AE144" s="137"/>
      <c r="AF144" s="136"/>
      <c r="AG144" s="137"/>
      <c r="AH144" s="121"/>
      <c r="AI144" s="136"/>
      <c r="AJ144" s="137"/>
      <c r="AK144" s="136"/>
      <c r="AL144" s="137"/>
      <c r="AM144" s="136"/>
      <c r="AN144" s="137"/>
      <c r="AO144" s="136"/>
      <c r="AP144" s="137"/>
      <c r="AQ144" s="138"/>
      <c r="AR144" s="136"/>
      <c r="AS144" s="137"/>
      <c r="AT144" s="136"/>
      <c r="AU144" s="141"/>
      <c r="AV144" s="136"/>
      <c r="AW144" s="137"/>
      <c r="AX144" s="136"/>
      <c r="AY144" s="137"/>
      <c r="AZ144" s="154"/>
    </row>
    <row r="145" spans="1:52" s="103" customFormat="1">
      <c r="A145" s="131"/>
      <c r="B145" s="131"/>
      <c r="C145" s="132"/>
      <c r="D145" s="133"/>
      <c r="E145" s="134"/>
      <c r="F145" s="135"/>
      <c r="G145" s="146"/>
      <c r="H145" s="136"/>
      <c r="I145" s="137"/>
      <c r="J145" s="136"/>
      <c r="K145" s="137"/>
      <c r="L145" s="136"/>
      <c r="M145" s="137"/>
      <c r="N145" s="136"/>
      <c r="O145" s="137"/>
      <c r="P145" s="141"/>
      <c r="Q145" s="136"/>
      <c r="R145" s="141"/>
      <c r="S145" s="136"/>
      <c r="T145" s="137"/>
      <c r="U145" s="136"/>
      <c r="V145" s="137"/>
      <c r="W145" s="136"/>
      <c r="X145" s="137"/>
      <c r="Y145" s="121"/>
      <c r="Z145" s="136"/>
      <c r="AA145" s="137"/>
      <c r="AB145" s="136"/>
      <c r="AC145" s="137"/>
      <c r="AD145" s="136"/>
      <c r="AE145" s="137"/>
      <c r="AF145" s="136"/>
      <c r="AG145" s="137"/>
      <c r="AH145" s="121"/>
      <c r="AI145" s="136"/>
      <c r="AJ145" s="137"/>
      <c r="AK145" s="136"/>
      <c r="AL145" s="137"/>
      <c r="AM145" s="136"/>
      <c r="AN145" s="137"/>
      <c r="AO145" s="136"/>
      <c r="AP145" s="137"/>
      <c r="AQ145" s="138"/>
      <c r="AR145" s="136"/>
      <c r="AS145" s="137"/>
      <c r="AT145" s="136"/>
      <c r="AU145" s="141"/>
      <c r="AV145" s="136"/>
      <c r="AW145" s="137"/>
      <c r="AX145" s="136"/>
      <c r="AY145" s="137"/>
      <c r="AZ145" s="154"/>
    </row>
    <row r="146" spans="1:52" s="103" customFormat="1">
      <c r="A146" s="131"/>
      <c r="B146" s="131"/>
      <c r="C146" s="132"/>
      <c r="D146" s="133"/>
      <c r="E146" s="134" t="s">
        <v>199</v>
      </c>
      <c r="F146" s="135" t="s">
        <v>29</v>
      </c>
      <c r="G146" s="146"/>
      <c r="H146" s="136"/>
      <c r="I146" s="137"/>
      <c r="J146" s="136"/>
      <c r="K146" s="137"/>
      <c r="L146" s="136"/>
      <c r="M146" s="137"/>
      <c r="N146" s="136"/>
      <c r="O146" s="137"/>
      <c r="P146" s="141"/>
      <c r="Q146" s="136"/>
      <c r="R146" s="141"/>
      <c r="S146" s="136"/>
      <c r="T146" s="137"/>
      <c r="U146" s="136"/>
      <c r="V146" s="137"/>
      <c r="W146" s="136"/>
      <c r="X146" s="137"/>
      <c r="Y146" s="121"/>
      <c r="Z146" s="136"/>
      <c r="AA146" s="137"/>
      <c r="AB146" s="136"/>
      <c r="AC146" s="137"/>
      <c r="AD146" s="136"/>
      <c r="AE146" s="137"/>
      <c r="AF146" s="136"/>
      <c r="AG146" s="137"/>
      <c r="AH146" s="121"/>
      <c r="AI146" s="136"/>
      <c r="AJ146" s="137"/>
      <c r="AK146" s="136"/>
      <c r="AL146" s="137"/>
      <c r="AM146" s="136"/>
      <c r="AN146" s="137"/>
      <c r="AO146" s="136"/>
      <c r="AP146" s="137"/>
      <c r="AQ146" s="138"/>
      <c r="AR146" s="136"/>
      <c r="AS146" s="137"/>
      <c r="AT146" s="136"/>
      <c r="AU146" s="141"/>
      <c r="AV146" s="136"/>
      <c r="AW146" s="137"/>
      <c r="AX146" s="136"/>
      <c r="AY146" s="137"/>
      <c r="AZ146" s="154"/>
    </row>
    <row r="147" spans="1:52" s="103" customFormat="1">
      <c r="A147" s="131"/>
      <c r="B147" s="131"/>
      <c r="C147" s="132"/>
      <c r="D147" s="133"/>
      <c r="E147" s="134" t="s">
        <v>200</v>
      </c>
      <c r="F147" s="135" t="s">
        <v>26</v>
      </c>
      <c r="G147" s="146"/>
      <c r="H147" s="136"/>
      <c r="I147" s="137"/>
      <c r="J147" s="136"/>
      <c r="K147" s="137"/>
      <c r="L147" s="136"/>
      <c r="M147" s="137"/>
      <c r="N147" s="136"/>
      <c r="O147" s="137"/>
      <c r="P147" s="141"/>
      <c r="Q147" s="136"/>
      <c r="R147" s="141"/>
      <c r="S147" s="136"/>
      <c r="T147" s="137"/>
      <c r="U147" s="136"/>
      <c r="V147" s="137"/>
      <c r="W147" s="136"/>
      <c r="X147" s="137"/>
      <c r="Y147" s="121"/>
      <c r="Z147" s="136"/>
      <c r="AA147" s="137"/>
      <c r="AB147" s="136"/>
      <c r="AC147" s="137"/>
      <c r="AD147" s="136"/>
      <c r="AE147" s="137"/>
      <c r="AF147" s="136"/>
      <c r="AG147" s="137"/>
      <c r="AH147" s="121"/>
      <c r="AI147" s="136"/>
      <c r="AJ147" s="137"/>
      <c r="AK147" s="136"/>
      <c r="AL147" s="137"/>
      <c r="AM147" s="136"/>
      <c r="AN147" s="137"/>
      <c r="AO147" s="136"/>
      <c r="AP147" s="137"/>
      <c r="AQ147" s="138"/>
      <c r="AR147" s="136"/>
      <c r="AS147" s="137"/>
      <c r="AT147" s="136"/>
      <c r="AU147" s="141"/>
      <c r="AV147" s="136"/>
      <c r="AW147" s="137"/>
      <c r="AX147" s="136"/>
      <c r="AY147" s="137"/>
      <c r="AZ147" s="154"/>
    </row>
    <row r="148" spans="1:52" s="103" customFormat="1">
      <c r="A148" s="131"/>
      <c r="B148" s="131"/>
      <c r="C148" s="132"/>
      <c r="D148" s="133"/>
      <c r="E148" s="134" t="s">
        <v>201</v>
      </c>
      <c r="F148" s="135" t="s">
        <v>33</v>
      </c>
      <c r="G148" s="146"/>
      <c r="H148" s="136"/>
      <c r="I148" s="137"/>
      <c r="J148" s="136"/>
      <c r="K148" s="137"/>
      <c r="L148" s="136"/>
      <c r="M148" s="137"/>
      <c r="N148" s="136"/>
      <c r="O148" s="137"/>
      <c r="P148" s="141"/>
      <c r="Q148" s="136"/>
      <c r="R148" s="141"/>
      <c r="S148" s="136"/>
      <c r="T148" s="137"/>
      <c r="U148" s="136"/>
      <c r="V148" s="137"/>
      <c r="W148" s="136"/>
      <c r="X148" s="137"/>
      <c r="Y148" s="121"/>
      <c r="Z148" s="136"/>
      <c r="AA148" s="137"/>
      <c r="AB148" s="136"/>
      <c r="AC148" s="137"/>
      <c r="AD148" s="136"/>
      <c r="AE148" s="137"/>
      <c r="AF148" s="136"/>
      <c r="AG148" s="137"/>
      <c r="AH148" s="121"/>
      <c r="AI148" s="136"/>
      <c r="AJ148" s="137"/>
      <c r="AK148" s="136"/>
      <c r="AL148" s="137"/>
      <c r="AM148" s="136"/>
      <c r="AN148" s="137"/>
      <c r="AO148" s="136"/>
      <c r="AP148" s="137"/>
      <c r="AQ148" s="138"/>
      <c r="AR148" s="136"/>
      <c r="AS148" s="137"/>
      <c r="AT148" s="136"/>
      <c r="AU148" s="141"/>
      <c r="AV148" s="136"/>
      <c r="AW148" s="137"/>
      <c r="AX148" s="136"/>
      <c r="AY148" s="137"/>
      <c r="AZ148" s="154"/>
    </row>
    <row r="149" spans="1:52" s="103" customFormat="1">
      <c r="A149" s="131"/>
      <c r="B149" s="131"/>
      <c r="C149" s="132"/>
      <c r="D149" s="133"/>
      <c r="E149" s="134" t="s">
        <v>202</v>
      </c>
      <c r="F149" s="135" t="s">
        <v>40</v>
      </c>
      <c r="G149" s="146"/>
      <c r="H149" s="136"/>
      <c r="I149" s="137"/>
      <c r="J149" s="136"/>
      <c r="K149" s="137"/>
      <c r="L149" s="136"/>
      <c r="M149" s="137"/>
      <c r="N149" s="136"/>
      <c r="O149" s="137"/>
      <c r="P149" s="141"/>
      <c r="Q149" s="136"/>
      <c r="R149" s="141"/>
      <c r="S149" s="136"/>
      <c r="T149" s="137"/>
      <c r="U149" s="136"/>
      <c r="V149" s="137"/>
      <c r="W149" s="136"/>
      <c r="X149" s="137"/>
      <c r="Y149" s="121"/>
      <c r="Z149" s="136"/>
      <c r="AA149" s="137"/>
      <c r="AB149" s="136"/>
      <c r="AC149" s="137"/>
      <c r="AD149" s="136"/>
      <c r="AE149" s="137"/>
      <c r="AF149" s="136"/>
      <c r="AG149" s="137"/>
      <c r="AH149" s="121"/>
      <c r="AI149" s="136"/>
      <c r="AJ149" s="137"/>
      <c r="AK149" s="136"/>
      <c r="AL149" s="137"/>
      <c r="AM149" s="136"/>
      <c r="AN149" s="137"/>
      <c r="AO149" s="136"/>
      <c r="AP149" s="137"/>
      <c r="AQ149" s="138"/>
      <c r="AR149" s="136"/>
      <c r="AS149" s="137"/>
      <c r="AT149" s="136"/>
      <c r="AU149" s="141"/>
      <c r="AV149" s="136"/>
      <c r="AW149" s="137"/>
      <c r="AX149" s="136"/>
      <c r="AY149" s="137"/>
      <c r="AZ149" s="154"/>
    </row>
    <row r="150" spans="1:52" s="103" customFormat="1">
      <c r="A150" s="131"/>
      <c r="B150" s="131"/>
      <c r="C150" s="132"/>
      <c r="D150" s="133"/>
      <c r="E150" s="134" t="s">
        <v>203</v>
      </c>
      <c r="F150" s="135" t="s">
        <v>204</v>
      </c>
      <c r="G150" s="146"/>
      <c r="H150" s="136"/>
      <c r="I150" s="137"/>
      <c r="J150" s="136"/>
      <c r="K150" s="137"/>
      <c r="L150" s="136"/>
      <c r="M150" s="137"/>
      <c r="N150" s="136"/>
      <c r="O150" s="137"/>
      <c r="P150" s="141"/>
      <c r="Q150" s="136"/>
      <c r="R150" s="141"/>
      <c r="S150" s="136"/>
      <c r="T150" s="137"/>
      <c r="U150" s="136"/>
      <c r="V150" s="137"/>
      <c r="W150" s="136"/>
      <c r="X150" s="137"/>
      <c r="Y150" s="121"/>
      <c r="Z150" s="136"/>
      <c r="AA150" s="137"/>
      <c r="AB150" s="136"/>
      <c r="AC150" s="137"/>
      <c r="AD150" s="136"/>
      <c r="AE150" s="137"/>
      <c r="AF150" s="136"/>
      <c r="AG150" s="137"/>
      <c r="AH150" s="121"/>
      <c r="AI150" s="136"/>
      <c r="AJ150" s="137"/>
      <c r="AK150" s="136"/>
      <c r="AL150" s="137"/>
      <c r="AM150" s="136"/>
      <c r="AN150" s="137"/>
      <c r="AO150" s="136"/>
      <c r="AP150" s="137"/>
      <c r="AQ150" s="138"/>
      <c r="AR150" s="136"/>
      <c r="AS150" s="137"/>
      <c r="AT150" s="136"/>
      <c r="AU150" s="141"/>
      <c r="AV150" s="136"/>
      <c r="AW150" s="137"/>
      <c r="AX150" s="136"/>
      <c r="AY150" s="137"/>
      <c r="AZ150" s="154"/>
    </row>
    <row r="151" spans="1:52" s="103" customFormat="1">
      <c r="A151" s="131"/>
      <c r="B151" s="131"/>
      <c r="C151" s="132"/>
      <c r="D151" s="133"/>
      <c r="E151" s="134" t="s">
        <v>205</v>
      </c>
      <c r="F151" s="135" t="s">
        <v>206</v>
      </c>
      <c r="G151" s="146"/>
      <c r="H151" s="136"/>
      <c r="I151" s="137"/>
      <c r="J151" s="136"/>
      <c r="K151" s="137"/>
      <c r="L151" s="136"/>
      <c r="M151" s="137"/>
      <c r="N151" s="136"/>
      <c r="O151" s="137"/>
      <c r="P151" s="141"/>
      <c r="Q151" s="136"/>
      <c r="R151" s="141"/>
      <c r="S151" s="136"/>
      <c r="T151" s="137"/>
      <c r="U151" s="136"/>
      <c r="V151" s="137"/>
      <c r="W151" s="136"/>
      <c r="X151" s="137"/>
      <c r="Y151" s="121"/>
      <c r="Z151" s="136"/>
      <c r="AA151" s="137"/>
      <c r="AB151" s="136"/>
      <c r="AC151" s="137"/>
      <c r="AD151" s="136"/>
      <c r="AE151" s="137"/>
      <c r="AF151" s="136"/>
      <c r="AG151" s="137"/>
      <c r="AH151" s="121"/>
      <c r="AI151" s="136"/>
      <c r="AJ151" s="137"/>
      <c r="AK151" s="136"/>
      <c r="AL151" s="137"/>
      <c r="AM151" s="136"/>
      <c r="AN151" s="137"/>
      <c r="AO151" s="136"/>
      <c r="AP151" s="137"/>
      <c r="AQ151" s="138"/>
      <c r="AR151" s="136"/>
      <c r="AS151" s="137"/>
      <c r="AT151" s="136"/>
      <c r="AU151" s="141"/>
      <c r="AV151" s="136"/>
      <c r="AW151" s="137"/>
      <c r="AX151" s="136"/>
      <c r="AY151" s="137"/>
      <c r="AZ151" s="154"/>
    </row>
    <row r="152" spans="1:52" s="103" customFormat="1">
      <c r="A152" s="131"/>
      <c r="B152" s="131"/>
      <c r="C152" s="132"/>
      <c r="D152" s="133"/>
      <c r="E152" s="134" t="s">
        <v>207</v>
      </c>
      <c r="F152" s="135" t="s">
        <v>34</v>
      </c>
      <c r="G152" s="146"/>
      <c r="H152" s="136"/>
      <c r="I152" s="137"/>
      <c r="J152" s="136"/>
      <c r="K152" s="137"/>
      <c r="L152" s="136"/>
      <c r="M152" s="137"/>
      <c r="N152" s="136"/>
      <c r="O152" s="137"/>
      <c r="P152" s="141"/>
      <c r="Q152" s="136"/>
      <c r="R152" s="141"/>
      <c r="S152" s="136"/>
      <c r="T152" s="137"/>
      <c r="U152" s="136"/>
      <c r="V152" s="137"/>
      <c r="W152" s="136"/>
      <c r="X152" s="137"/>
      <c r="Y152" s="121"/>
      <c r="Z152" s="136"/>
      <c r="AA152" s="137"/>
      <c r="AB152" s="136"/>
      <c r="AC152" s="137"/>
      <c r="AD152" s="136"/>
      <c r="AE152" s="137"/>
      <c r="AF152" s="136"/>
      <c r="AG152" s="137"/>
      <c r="AH152" s="121"/>
      <c r="AI152" s="136"/>
      <c r="AJ152" s="137"/>
      <c r="AK152" s="136"/>
      <c r="AL152" s="137"/>
      <c r="AM152" s="136"/>
      <c r="AN152" s="137"/>
      <c r="AO152" s="136"/>
      <c r="AP152" s="137"/>
      <c r="AQ152" s="138"/>
      <c r="AR152" s="136"/>
      <c r="AS152" s="137"/>
      <c r="AT152" s="136"/>
      <c r="AU152" s="141"/>
      <c r="AV152" s="136"/>
      <c r="AW152" s="137"/>
      <c r="AX152" s="136"/>
      <c r="AY152" s="137"/>
      <c r="AZ152" s="154"/>
    </row>
    <row r="153" spans="1:52" s="103" customFormat="1">
      <c r="A153" s="131"/>
      <c r="B153" s="131"/>
      <c r="C153" s="132"/>
      <c r="D153" s="133"/>
      <c r="E153" s="134" t="s">
        <v>208</v>
      </c>
      <c r="F153" s="135" t="s">
        <v>36</v>
      </c>
      <c r="G153" s="146"/>
      <c r="H153" s="136"/>
      <c r="I153" s="137"/>
      <c r="J153" s="136"/>
      <c r="K153" s="137"/>
      <c r="L153" s="136"/>
      <c r="M153" s="137"/>
      <c r="N153" s="136"/>
      <c r="O153" s="137"/>
      <c r="P153" s="141"/>
      <c r="Q153" s="136"/>
      <c r="R153" s="141"/>
      <c r="S153" s="136"/>
      <c r="T153" s="137"/>
      <c r="U153" s="136"/>
      <c r="V153" s="137"/>
      <c r="W153" s="136"/>
      <c r="X153" s="137"/>
      <c r="Y153" s="121"/>
      <c r="Z153" s="136"/>
      <c r="AA153" s="137"/>
      <c r="AB153" s="136"/>
      <c r="AC153" s="137"/>
      <c r="AD153" s="136"/>
      <c r="AE153" s="137"/>
      <c r="AF153" s="136"/>
      <c r="AG153" s="137"/>
      <c r="AH153" s="121"/>
      <c r="AI153" s="136"/>
      <c r="AJ153" s="137"/>
      <c r="AK153" s="136"/>
      <c r="AL153" s="137"/>
      <c r="AM153" s="136"/>
      <c r="AN153" s="137"/>
      <c r="AO153" s="136"/>
      <c r="AP153" s="137"/>
      <c r="AQ153" s="138"/>
      <c r="AR153" s="136"/>
      <c r="AS153" s="137"/>
      <c r="AT153" s="136"/>
      <c r="AU153" s="141"/>
      <c r="AV153" s="136"/>
      <c r="AW153" s="137"/>
      <c r="AX153" s="136"/>
      <c r="AY153" s="137"/>
      <c r="AZ153" s="154"/>
    </row>
    <row r="154" spans="1:52" s="4" customFormat="1">
      <c r="A154" s="131"/>
      <c r="B154" s="131"/>
      <c r="C154" s="132"/>
      <c r="D154" s="133"/>
      <c r="E154" s="134" t="s">
        <v>209</v>
      </c>
      <c r="F154" s="135" t="s">
        <v>32</v>
      </c>
      <c r="G154" s="146"/>
      <c r="H154" s="136"/>
      <c r="I154" s="137"/>
      <c r="J154" s="136"/>
      <c r="K154" s="137"/>
      <c r="L154" s="136"/>
      <c r="M154" s="137"/>
      <c r="N154" s="136"/>
      <c r="O154" s="137"/>
      <c r="P154" s="141"/>
      <c r="Q154" s="136"/>
      <c r="R154" s="141"/>
      <c r="S154" s="136"/>
      <c r="T154" s="137"/>
      <c r="U154" s="136"/>
      <c r="V154" s="137"/>
      <c r="W154" s="136"/>
      <c r="X154" s="137"/>
      <c r="Y154" s="121"/>
      <c r="Z154" s="136"/>
      <c r="AA154" s="137"/>
      <c r="AB154" s="136"/>
      <c r="AC154" s="137"/>
      <c r="AD154" s="136"/>
      <c r="AE154" s="137"/>
      <c r="AF154" s="136"/>
      <c r="AG154" s="137"/>
      <c r="AH154" s="121"/>
      <c r="AI154" s="136"/>
      <c r="AJ154" s="137"/>
      <c r="AK154" s="136"/>
      <c r="AL154" s="137"/>
      <c r="AM154" s="136"/>
      <c r="AN154" s="137"/>
      <c r="AO154" s="136"/>
      <c r="AP154" s="137"/>
      <c r="AQ154" s="138"/>
      <c r="AR154" s="136"/>
      <c r="AS154" s="137"/>
      <c r="AT154" s="136"/>
      <c r="AU154" s="141"/>
      <c r="AV154" s="136"/>
      <c r="AW154" s="137"/>
      <c r="AX154" s="136"/>
      <c r="AY154" s="137"/>
      <c r="AZ154" s="154"/>
    </row>
    <row r="155" spans="1:52" s="4" customFormat="1">
      <c r="A155" s="131"/>
      <c r="B155" s="131"/>
      <c r="C155" s="132"/>
      <c r="D155" s="133"/>
      <c r="E155" s="134" t="s">
        <v>210</v>
      </c>
      <c r="F155" s="135" t="s">
        <v>211</v>
      </c>
      <c r="G155" s="39"/>
      <c r="H155" s="136"/>
      <c r="I155" s="137"/>
      <c r="J155" s="136"/>
      <c r="K155" s="137"/>
      <c r="L155" s="136"/>
      <c r="M155" s="137"/>
      <c r="N155" s="136"/>
      <c r="O155" s="137"/>
      <c r="P155" s="141"/>
      <c r="Q155" s="136"/>
      <c r="R155" s="141"/>
      <c r="S155" s="136"/>
      <c r="T155" s="137"/>
      <c r="U155" s="136"/>
      <c r="V155" s="137"/>
      <c r="W155" s="136"/>
      <c r="X155" s="137"/>
      <c r="Y155" s="121"/>
      <c r="Z155" s="136"/>
      <c r="AA155" s="137"/>
      <c r="AB155" s="136"/>
      <c r="AC155" s="137"/>
      <c r="AD155" s="136"/>
      <c r="AE155" s="137"/>
      <c r="AF155" s="136"/>
      <c r="AG155" s="137"/>
      <c r="AH155" s="121"/>
      <c r="AI155" s="136"/>
      <c r="AJ155" s="137"/>
      <c r="AK155" s="136"/>
      <c r="AL155" s="137"/>
      <c r="AM155" s="136"/>
      <c r="AN155" s="137"/>
      <c r="AO155" s="136"/>
      <c r="AP155" s="137"/>
      <c r="AQ155" s="138"/>
      <c r="AR155" s="136"/>
      <c r="AS155" s="137"/>
      <c r="AT155" s="136"/>
      <c r="AU155" s="141"/>
      <c r="AV155" s="136"/>
      <c r="AW155" s="137"/>
      <c r="AX155" s="136"/>
      <c r="AY155" s="137"/>
      <c r="AZ155" s="154"/>
    </row>
    <row r="156" spans="1:52" s="4" customFormat="1">
      <c r="A156" s="182"/>
      <c r="B156" s="183"/>
      <c r="C156" s="184"/>
      <c r="D156" s="185"/>
      <c r="E156" s="186"/>
      <c r="F156" s="187"/>
      <c r="G156" s="188"/>
      <c r="H156" s="189"/>
      <c r="I156" s="190"/>
      <c r="J156" s="189"/>
      <c r="K156" s="190"/>
      <c r="L156" s="189"/>
      <c r="M156" s="190"/>
      <c r="N156" s="189"/>
      <c r="O156" s="190"/>
      <c r="P156" s="191"/>
      <c r="Q156" s="189"/>
      <c r="R156" s="190"/>
      <c r="S156" s="189"/>
      <c r="T156" s="190"/>
      <c r="U156" s="189"/>
      <c r="V156" s="190"/>
      <c r="W156" s="189"/>
      <c r="X156" s="190"/>
      <c r="Y156" s="192"/>
      <c r="Z156" s="189"/>
      <c r="AA156" s="190"/>
      <c r="AB156" s="189"/>
      <c r="AC156" s="190"/>
      <c r="AD156" s="189"/>
      <c r="AE156" s="190"/>
      <c r="AF156" s="189"/>
      <c r="AG156" s="190"/>
      <c r="AH156" s="192"/>
      <c r="AI156" s="189"/>
      <c r="AJ156" s="190"/>
      <c r="AK156" s="189"/>
      <c r="AL156" s="190"/>
      <c r="AM156" s="189"/>
      <c r="AN156" s="190"/>
      <c r="AO156" s="189"/>
      <c r="AP156" s="190"/>
      <c r="AQ156" s="117"/>
      <c r="AR156" s="189"/>
      <c r="AS156" s="190"/>
      <c r="AT156" s="189"/>
      <c r="AU156" s="190"/>
      <c r="AV156" s="189"/>
      <c r="AW156" s="190"/>
      <c r="AX156" s="189"/>
      <c r="AY156" s="190"/>
      <c r="AZ156" s="154"/>
    </row>
    <row r="157" spans="1:52" s="4" customFormat="1">
      <c r="A157" s="80"/>
      <c r="B157" s="81"/>
      <c r="C157" s="82"/>
      <c r="D157" s="83"/>
      <c r="E157" s="83"/>
      <c r="F157" s="105"/>
      <c r="G157" s="105"/>
      <c r="H157" s="105"/>
      <c r="I157" s="105"/>
      <c r="J157" s="105"/>
      <c r="K157" s="105"/>
      <c r="L157" s="105"/>
      <c r="M157" s="105"/>
      <c r="N157" s="105"/>
      <c r="O157" s="105"/>
      <c r="P157" s="105"/>
      <c r="Q157" s="105"/>
      <c r="R157" s="105"/>
      <c r="S157" s="105"/>
      <c r="T157" s="105"/>
      <c r="U157" s="84"/>
      <c r="V157" s="84"/>
      <c r="W157" s="84"/>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54"/>
    </row>
    <row r="158" spans="1:52" s="4" customFormat="1">
      <c r="A158" s="80"/>
      <c r="B158" s="81"/>
      <c r="C158" s="82"/>
      <c r="D158" s="83"/>
      <c r="E158" s="83"/>
      <c r="F158" s="105"/>
      <c r="G158" s="105"/>
      <c r="H158" s="105"/>
      <c r="I158" s="105"/>
      <c r="J158" s="105"/>
      <c r="K158" s="105"/>
      <c r="L158" s="105"/>
      <c r="M158" s="105"/>
      <c r="N158" s="105"/>
      <c r="O158" s="105"/>
      <c r="P158" s="105"/>
      <c r="Q158" s="105"/>
      <c r="R158" s="105"/>
      <c r="S158" s="105"/>
      <c r="T158" s="105"/>
      <c r="U158" s="84"/>
      <c r="V158" s="84"/>
      <c r="W158" s="84"/>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54"/>
    </row>
    <row r="159" spans="1:52" s="4" customFormat="1">
      <c r="A159" s="80"/>
      <c r="B159" s="81"/>
      <c r="C159" s="82"/>
      <c r="D159" s="83"/>
      <c r="E159" s="83"/>
      <c r="F159" s="105"/>
      <c r="G159" s="105"/>
      <c r="H159" s="105"/>
      <c r="I159" s="105"/>
      <c r="J159" s="105"/>
      <c r="K159" s="105"/>
      <c r="L159" s="105"/>
      <c r="M159" s="105"/>
      <c r="N159" s="105"/>
      <c r="O159" s="105"/>
      <c r="P159" s="105"/>
      <c r="Q159" s="105"/>
      <c r="R159" s="105"/>
      <c r="S159" s="105"/>
      <c r="T159" s="105"/>
      <c r="U159" s="84"/>
      <c r="V159" s="84"/>
      <c r="W159" s="84"/>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122"/>
      <c r="AZ159" s="154"/>
    </row>
    <row r="160" spans="1:52" s="4" customFormat="1">
      <c r="A160" s="80"/>
      <c r="B160" s="81"/>
      <c r="C160" s="82"/>
      <c r="D160" s="83"/>
      <c r="E160" s="83"/>
      <c r="F160" s="105"/>
      <c r="G160" s="105"/>
      <c r="H160" s="105"/>
      <c r="I160" s="105"/>
      <c r="J160" s="105"/>
      <c r="K160" s="105"/>
      <c r="L160" s="105"/>
      <c r="M160" s="105"/>
      <c r="N160" s="105"/>
      <c r="O160" s="105"/>
      <c r="P160" s="105"/>
      <c r="Q160" s="105"/>
      <c r="R160" s="105"/>
      <c r="S160" s="105"/>
      <c r="T160" s="105"/>
      <c r="U160" s="84"/>
      <c r="V160" s="84"/>
      <c r="W160" s="84"/>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54"/>
    </row>
    <row r="161" spans="1:53" s="4" customFormat="1">
      <c r="A161" s="174"/>
      <c r="B161" s="174"/>
      <c r="C161" s="175"/>
      <c r="D161" s="43"/>
      <c r="E161" s="44"/>
      <c r="F161" s="176"/>
      <c r="G161" s="146"/>
      <c r="H161" s="141"/>
      <c r="I161" s="141"/>
      <c r="J161" s="141"/>
      <c r="K161" s="177"/>
      <c r="L161" s="177"/>
      <c r="M161" s="177"/>
      <c r="N161" s="177"/>
      <c r="O161" s="177"/>
      <c r="P161" s="105"/>
      <c r="Q161" s="105"/>
      <c r="R161" s="105"/>
      <c r="S161" s="105"/>
      <c r="T161" s="105"/>
      <c r="U161" s="84"/>
      <c r="V161" s="84"/>
      <c r="W161" s="84"/>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54"/>
    </row>
    <row r="162" spans="1:53" s="4" customFormat="1">
      <c r="A162" s="174"/>
      <c r="B162" s="178"/>
      <c r="C162" s="179"/>
      <c r="D162" s="180"/>
      <c r="E162" s="180"/>
      <c r="F162" s="177"/>
      <c r="G162" s="177"/>
      <c r="H162" s="177"/>
      <c r="I162" s="177"/>
      <c r="J162" s="177"/>
      <c r="K162" s="177"/>
      <c r="L162" s="177"/>
      <c r="M162" s="177"/>
      <c r="N162" s="177"/>
      <c r="O162" s="177"/>
      <c r="P162" s="105"/>
      <c r="Q162" s="105"/>
      <c r="R162" s="105"/>
      <c r="S162" s="105"/>
      <c r="T162" s="105"/>
      <c r="U162" s="84"/>
      <c r="V162" s="84"/>
      <c r="W162" s="84"/>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54"/>
    </row>
    <row r="163" spans="1:53" s="4" customFormat="1">
      <c r="A163" s="174"/>
      <c r="B163" s="178"/>
      <c r="C163" s="179"/>
      <c r="D163" s="180"/>
      <c r="E163" s="180"/>
      <c r="F163" s="177"/>
      <c r="G163" s="177"/>
      <c r="H163" s="177"/>
      <c r="I163" s="177"/>
      <c r="J163" s="177"/>
      <c r="K163" s="177"/>
      <c r="L163" s="177"/>
      <c r="M163" s="177"/>
      <c r="N163" s="177"/>
      <c r="O163" s="177"/>
      <c r="P163" s="105"/>
      <c r="Q163" s="105"/>
      <c r="R163" s="105"/>
      <c r="S163" s="105"/>
      <c r="T163" s="105"/>
      <c r="U163" s="84"/>
      <c r="V163" s="84"/>
      <c r="W163" s="84"/>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54"/>
    </row>
    <row r="164" spans="1:53" s="4" customFormat="1">
      <c r="A164" s="174"/>
      <c r="B164" s="178"/>
      <c r="C164" s="179"/>
      <c r="D164" s="180"/>
      <c r="E164" s="180"/>
      <c r="F164" s="177"/>
      <c r="G164" s="177"/>
      <c r="H164" s="177"/>
      <c r="I164" s="177"/>
      <c r="J164" s="177"/>
      <c r="K164" s="177"/>
      <c r="L164" s="177"/>
      <c r="M164" s="177"/>
      <c r="N164" s="177"/>
      <c r="O164" s="177"/>
      <c r="P164" s="105"/>
      <c r="Q164" s="105"/>
      <c r="R164" s="105"/>
      <c r="S164" s="105"/>
      <c r="T164" s="105"/>
      <c r="U164" s="84"/>
      <c r="V164" s="84"/>
      <c r="W164" s="84"/>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54"/>
    </row>
    <row r="165" spans="1:53" s="4" customFormat="1">
      <c r="A165" s="174"/>
      <c r="B165" s="178"/>
      <c r="C165" s="179"/>
      <c r="D165" s="180"/>
      <c r="E165" s="180"/>
      <c r="F165" s="177"/>
      <c r="G165" s="177"/>
      <c r="H165" s="177"/>
      <c r="I165" s="177"/>
      <c r="J165" s="177"/>
      <c r="K165" s="177"/>
      <c r="L165" s="177"/>
      <c r="M165" s="177"/>
      <c r="N165" s="177"/>
      <c r="O165" s="177"/>
      <c r="P165" s="105"/>
      <c r="Q165" s="105"/>
      <c r="R165" s="105"/>
      <c r="S165" s="105"/>
      <c r="T165" s="105"/>
      <c r="U165" s="84"/>
      <c r="V165" s="84"/>
      <c r="W165" s="84"/>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54"/>
    </row>
    <row r="166" spans="1:53" s="4" customFormat="1">
      <c r="A166" s="174"/>
      <c r="B166" s="178"/>
      <c r="C166" s="179"/>
      <c r="D166" s="180"/>
      <c r="E166" s="180"/>
      <c r="F166" s="177"/>
      <c r="G166" s="177"/>
      <c r="H166" s="177"/>
      <c r="I166" s="177"/>
      <c r="J166" s="177"/>
      <c r="K166" s="177"/>
      <c r="L166" s="177"/>
      <c r="M166" s="177"/>
      <c r="N166" s="177"/>
      <c r="O166" s="177"/>
      <c r="P166" s="105"/>
      <c r="Q166" s="105"/>
      <c r="R166" s="105"/>
      <c r="S166" s="105"/>
      <c r="T166" s="105"/>
      <c r="U166" s="84"/>
      <c r="V166" s="84"/>
      <c r="W166" s="84"/>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54"/>
    </row>
    <row r="167" spans="1:53" s="4" customFormat="1">
      <c r="A167" s="174"/>
      <c r="B167" s="178"/>
      <c r="C167" s="179"/>
      <c r="D167" s="180"/>
      <c r="E167" s="180"/>
      <c r="F167" s="177"/>
      <c r="G167" s="177"/>
      <c r="H167" s="177"/>
      <c r="I167" s="177"/>
      <c r="J167" s="177"/>
      <c r="K167" s="177"/>
      <c r="L167" s="177"/>
      <c r="M167" s="177"/>
      <c r="N167" s="177"/>
      <c r="O167" s="177"/>
      <c r="P167" s="105"/>
      <c r="Q167" s="105"/>
      <c r="R167" s="105"/>
      <c r="S167" s="105"/>
      <c r="T167" s="105"/>
      <c r="U167" s="84"/>
      <c r="V167" s="84"/>
      <c r="W167" s="84"/>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54"/>
    </row>
    <row r="168" spans="1:53" s="4" customFormat="1">
      <c r="A168" s="174"/>
      <c r="B168" s="178"/>
      <c r="C168" s="179"/>
      <c r="D168" s="180"/>
      <c r="E168" s="180"/>
      <c r="F168" s="177"/>
      <c r="G168" s="177"/>
      <c r="H168" s="177"/>
      <c r="I168" s="177"/>
      <c r="J168" s="177"/>
      <c r="K168" s="177"/>
      <c r="L168" s="177"/>
      <c r="M168" s="177"/>
      <c r="N168" s="177"/>
      <c r="O168" s="177"/>
      <c r="P168" s="105"/>
      <c r="Q168" s="105"/>
      <c r="R168" s="105"/>
      <c r="S168" s="105"/>
      <c r="T168" s="105"/>
      <c r="U168" s="84"/>
      <c r="V168" s="84"/>
      <c r="W168" s="84"/>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54"/>
    </row>
    <row r="169" spans="1:53" s="4" customFormat="1">
      <c r="A169" s="181"/>
      <c r="B169" s="178"/>
      <c r="C169" s="179"/>
      <c r="D169" s="180"/>
      <c r="E169" s="180"/>
      <c r="F169" s="177"/>
      <c r="G169" s="177"/>
      <c r="H169" s="177"/>
      <c r="I169" s="177"/>
      <c r="J169" s="177"/>
      <c r="K169" s="177"/>
      <c r="L169" s="177"/>
      <c r="M169" s="177"/>
      <c r="N169" s="177"/>
      <c r="O169" s="177"/>
      <c r="P169" s="105"/>
      <c r="Q169" s="105"/>
      <c r="R169" s="105"/>
      <c r="S169" s="105"/>
      <c r="T169" s="105"/>
      <c r="U169" s="84"/>
      <c r="V169" s="84"/>
      <c r="W169" s="84"/>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c r="AY169" s="122"/>
      <c r="AZ169" s="154"/>
    </row>
    <row r="170" spans="1:53" s="4" customFormat="1">
      <c r="A170" s="181"/>
      <c r="B170" s="178"/>
      <c r="C170" s="179"/>
      <c r="D170" s="180"/>
      <c r="E170" s="180"/>
      <c r="F170" s="177"/>
      <c r="G170" s="177"/>
      <c r="H170" s="177"/>
      <c r="I170" s="177"/>
      <c r="J170" s="177"/>
      <c r="K170" s="177"/>
      <c r="L170" s="177"/>
      <c r="M170" s="177"/>
      <c r="N170" s="177"/>
      <c r="O170" s="177"/>
      <c r="P170" s="105"/>
      <c r="Q170" s="105"/>
      <c r="R170" s="105"/>
      <c r="S170" s="105"/>
      <c r="T170" s="105"/>
      <c r="U170" s="84"/>
      <c r="V170" s="84"/>
      <c r="W170" s="84"/>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54"/>
    </row>
    <row r="171" spans="1:53" s="4" customFormat="1">
      <c r="A171" s="181"/>
      <c r="B171" s="178"/>
      <c r="C171" s="179"/>
      <c r="D171" s="180"/>
      <c r="E171" s="180"/>
      <c r="F171" s="177"/>
      <c r="G171" s="177"/>
      <c r="H171" s="177"/>
      <c r="I171" s="177"/>
      <c r="J171" s="177"/>
      <c r="K171" s="177"/>
      <c r="L171" s="177"/>
      <c r="M171" s="177"/>
      <c r="N171" s="177"/>
      <c r="O171" s="177"/>
      <c r="P171" s="105"/>
      <c r="Q171" s="105"/>
      <c r="R171" s="105"/>
      <c r="S171" s="105"/>
      <c r="T171" s="105"/>
      <c r="U171" s="84"/>
      <c r="V171" s="84"/>
      <c r="W171" s="84"/>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54"/>
    </row>
    <row r="172" spans="1:53" s="4" customFormat="1">
      <c r="A172" s="181"/>
      <c r="B172" s="178"/>
      <c r="C172" s="179"/>
      <c r="D172" s="180"/>
      <c r="E172" s="180"/>
      <c r="F172" s="177"/>
      <c r="G172" s="177"/>
      <c r="H172" s="177"/>
      <c r="I172" s="177"/>
      <c r="J172" s="177"/>
      <c r="K172" s="177"/>
      <c r="L172" s="177"/>
      <c r="M172" s="177"/>
      <c r="N172" s="177"/>
      <c r="O172" s="177"/>
      <c r="P172" s="105"/>
      <c r="Q172" s="105"/>
      <c r="R172" s="105"/>
      <c r="S172" s="105"/>
      <c r="T172" s="105"/>
      <c r="U172" s="84"/>
      <c r="V172" s="84"/>
      <c r="W172" s="84"/>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54"/>
    </row>
    <row r="173" spans="1:53" s="4" customFormat="1">
      <c r="A173" s="181"/>
      <c r="B173" s="178"/>
      <c r="C173" s="179"/>
      <c r="D173" s="180"/>
      <c r="E173" s="180"/>
      <c r="F173" s="177"/>
      <c r="G173" s="177"/>
      <c r="H173" s="177"/>
      <c r="I173" s="177"/>
      <c r="J173" s="177"/>
      <c r="K173" s="177"/>
      <c r="L173" s="177"/>
      <c r="M173" s="177"/>
      <c r="N173" s="177"/>
      <c r="O173" s="177"/>
      <c r="P173" s="105"/>
      <c r="Q173" s="105"/>
      <c r="R173" s="105"/>
      <c r="S173" s="105"/>
      <c r="T173" s="105"/>
      <c r="U173" s="84"/>
      <c r="V173" s="84"/>
      <c r="W173" s="84"/>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93"/>
      <c r="AY173" s="193"/>
      <c r="AZ173" s="140"/>
      <c r="BA173" s="194"/>
    </row>
    <row r="174" spans="1:53" s="16" customFormat="1">
      <c r="A174" s="80"/>
      <c r="B174" s="81"/>
      <c r="C174" s="82"/>
      <c r="D174" s="83"/>
      <c r="E174" s="83"/>
      <c r="F174" s="105"/>
      <c r="G174" s="105"/>
      <c r="H174" s="105"/>
      <c r="I174" s="105"/>
      <c r="J174" s="105"/>
      <c r="K174" s="105"/>
      <c r="L174" s="105"/>
      <c r="M174" s="105"/>
      <c r="N174" s="105"/>
      <c r="O174" s="105"/>
      <c r="P174" s="105"/>
      <c r="Q174" s="105"/>
      <c r="R174" s="105"/>
      <c r="S174" s="105"/>
      <c r="T174" s="105"/>
      <c r="U174" s="84"/>
      <c r="V174" s="84"/>
      <c r="W174" s="84"/>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93"/>
      <c r="AY174" s="193"/>
      <c r="AZ174" s="140"/>
      <c r="BA174" s="194"/>
    </row>
    <row r="175" spans="1:53" s="16" customFormat="1">
      <c r="A175" s="80"/>
      <c r="B175" s="81"/>
      <c r="C175" s="82"/>
      <c r="D175" s="83"/>
      <c r="E175" s="83"/>
      <c r="F175" s="105"/>
      <c r="G175" s="105"/>
      <c r="H175" s="105"/>
      <c r="I175" s="105"/>
      <c r="J175" s="105"/>
      <c r="K175" s="105"/>
      <c r="L175" s="105"/>
      <c r="M175" s="105"/>
      <c r="N175" s="105"/>
      <c r="O175" s="105"/>
      <c r="P175" s="105"/>
      <c r="Q175" s="105"/>
      <c r="R175" s="105"/>
      <c r="S175" s="105"/>
      <c r="T175" s="105"/>
      <c r="U175" s="84"/>
      <c r="V175" s="84"/>
      <c r="W175" s="84"/>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93"/>
      <c r="AY175" s="193"/>
      <c r="AZ175" s="140"/>
      <c r="BA175" s="194"/>
    </row>
    <row r="176" spans="1:53">
      <c r="A176" s="80"/>
      <c r="B176" s="81"/>
      <c r="C176" s="82"/>
      <c r="D176" s="83"/>
      <c r="E176" s="83"/>
      <c r="F176" s="105"/>
      <c r="G176" s="105"/>
      <c r="H176" s="105"/>
      <c r="I176" s="105"/>
      <c r="J176" s="105"/>
      <c r="K176" s="105"/>
      <c r="L176" s="105"/>
      <c r="M176" s="105"/>
      <c r="N176" s="105"/>
      <c r="O176" s="105"/>
      <c r="P176" s="105"/>
      <c r="Q176" s="105"/>
      <c r="R176" s="105"/>
      <c r="S176" s="105"/>
      <c r="T176" s="105"/>
      <c r="U176" s="84"/>
      <c r="V176" s="84"/>
      <c r="W176" s="84"/>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93"/>
      <c r="AY176" s="193"/>
      <c r="AZ176" s="161"/>
      <c r="BA176" s="193"/>
    </row>
    <row r="177" spans="1:53">
      <c r="A177" s="80"/>
      <c r="B177" s="81"/>
      <c r="C177" s="82"/>
      <c r="D177" s="83"/>
      <c r="E177" s="83"/>
      <c r="F177" s="105"/>
      <c r="G177" s="105"/>
      <c r="H177" s="105"/>
      <c r="I177" s="105"/>
      <c r="J177" s="105"/>
      <c r="K177" s="105"/>
      <c r="L177" s="105"/>
      <c r="M177" s="105"/>
      <c r="N177" s="105"/>
      <c r="O177" s="105"/>
      <c r="P177" s="105"/>
      <c r="Q177" s="105"/>
      <c r="R177" s="105"/>
      <c r="S177" s="105"/>
      <c r="T177" s="105"/>
      <c r="U177" s="84"/>
      <c r="V177" s="84"/>
      <c r="W177" s="84"/>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93"/>
      <c r="AY177" s="193"/>
      <c r="AZ177" s="161"/>
      <c r="BA177" s="193"/>
    </row>
    <row r="178" spans="1:53">
      <c r="A178" s="80"/>
      <c r="B178" s="81"/>
      <c r="C178" s="82"/>
      <c r="D178" s="83"/>
      <c r="E178" s="83"/>
      <c r="F178" s="105"/>
      <c r="G178" s="105"/>
      <c r="H178" s="105"/>
      <c r="I178" s="105"/>
      <c r="J178" s="105"/>
      <c r="K178" s="105"/>
      <c r="L178" s="105"/>
      <c r="M178" s="105"/>
      <c r="N178" s="105"/>
      <c r="O178" s="105"/>
      <c r="P178" s="105"/>
      <c r="Q178" s="105"/>
      <c r="R178" s="105"/>
      <c r="S178" s="105"/>
      <c r="T178" s="105"/>
      <c r="U178" s="84"/>
      <c r="V178" s="84"/>
      <c r="W178" s="84"/>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93"/>
      <c r="AY178" s="193"/>
      <c r="AZ178" s="161"/>
      <c r="BA178" s="193"/>
    </row>
    <row r="179" spans="1:53">
      <c r="A179" s="80"/>
      <c r="B179" s="81"/>
      <c r="C179" s="82"/>
      <c r="D179" s="83"/>
      <c r="E179" s="83"/>
      <c r="F179" s="105"/>
      <c r="G179" s="105"/>
      <c r="H179" s="105"/>
      <c r="I179" s="105"/>
      <c r="J179" s="105"/>
      <c r="K179" s="105"/>
      <c r="L179" s="105"/>
      <c r="M179" s="105"/>
      <c r="N179" s="105"/>
      <c r="O179" s="105"/>
      <c r="P179" s="105"/>
      <c r="Q179" s="105"/>
      <c r="R179" s="105"/>
      <c r="S179" s="105"/>
      <c r="T179" s="105"/>
      <c r="U179" s="84"/>
      <c r="V179" s="84"/>
      <c r="W179" s="84"/>
      <c r="X179" s="122"/>
      <c r="Y179" s="122"/>
      <c r="Z179" s="122"/>
      <c r="AA179" s="122"/>
      <c r="AB179" s="122"/>
      <c r="AC179" s="122"/>
      <c r="AD179" s="122"/>
      <c r="AE179" s="122"/>
      <c r="AF179" s="122"/>
      <c r="AG179" s="122"/>
      <c r="AH179" s="122"/>
      <c r="AI179" s="122"/>
      <c r="AJ179" s="122"/>
      <c r="AK179" s="122"/>
      <c r="AL179" s="122"/>
      <c r="AM179" s="122"/>
      <c r="AN179" s="122"/>
      <c r="AO179" s="122"/>
      <c r="AP179" s="122"/>
      <c r="AQ179" s="122"/>
      <c r="AR179" s="122"/>
      <c r="AS179" s="122"/>
      <c r="AT179" s="122"/>
      <c r="AU179" s="122"/>
      <c r="AV179" s="122"/>
      <c r="AW179" s="122"/>
      <c r="AX179" s="193"/>
      <c r="AY179" s="193"/>
      <c r="AZ179" s="161"/>
      <c r="BA179" s="193"/>
    </row>
    <row r="180" spans="1:53">
      <c r="A180" s="80"/>
      <c r="B180" s="81"/>
      <c r="C180" s="82"/>
      <c r="D180" s="83"/>
      <c r="E180" s="83"/>
      <c r="F180" s="105"/>
      <c r="G180" s="105"/>
      <c r="H180" s="105"/>
      <c r="I180" s="105"/>
      <c r="J180" s="105"/>
      <c r="K180" s="105"/>
      <c r="L180" s="105"/>
      <c r="M180" s="105"/>
      <c r="N180" s="105"/>
      <c r="O180" s="105"/>
      <c r="P180" s="105"/>
      <c r="Q180" s="105"/>
      <c r="R180" s="105"/>
      <c r="S180" s="105"/>
      <c r="T180" s="105"/>
      <c r="U180" s="84"/>
      <c r="V180" s="84"/>
      <c r="W180" s="84"/>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93"/>
      <c r="AY180" s="193"/>
      <c r="AZ180" s="161"/>
      <c r="BA180" s="193"/>
    </row>
    <row r="181" spans="1:53" s="9" customFormat="1">
      <c r="A181" s="80"/>
      <c r="B181" s="81"/>
      <c r="C181" s="82"/>
      <c r="D181" s="83"/>
      <c r="E181" s="83"/>
      <c r="F181" s="105"/>
      <c r="G181" s="105"/>
      <c r="H181" s="105"/>
      <c r="I181" s="105"/>
      <c r="J181" s="105"/>
      <c r="K181" s="105"/>
      <c r="L181" s="105"/>
      <c r="M181" s="105"/>
      <c r="N181" s="105"/>
      <c r="O181" s="105"/>
      <c r="P181" s="105"/>
      <c r="Q181" s="105"/>
      <c r="R181" s="105"/>
      <c r="S181" s="105"/>
      <c r="T181" s="105"/>
      <c r="U181" s="84"/>
      <c r="V181" s="84"/>
      <c r="W181" s="84"/>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93"/>
      <c r="AY181" s="193"/>
      <c r="AZ181" s="161"/>
      <c r="BA181" s="193"/>
    </row>
    <row r="182" spans="1:53" s="9" customFormat="1">
      <c r="A182" s="80"/>
      <c r="B182" s="81"/>
      <c r="C182" s="82"/>
      <c r="D182" s="83"/>
      <c r="E182" s="83"/>
      <c r="F182" s="105"/>
      <c r="G182" s="105"/>
      <c r="H182" s="105"/>
      <c r="I182" s="105"/>
      <c r="J182" s="105"/>
      <c r="K182" s="105"/>
      <c r="L182" s="105"/>
      <c r="M182" s="105"/>
      <c r="N182" s="105"/>
      <c r="O182" s="105"/>
      <c r="P182" s="105"/>
      <c r="Q182" s="105"/>
      <c r="R182" s="105"/>
      <c r="S182" s="105"/>
      <c r="T182" s="105"/>
      <c r="U182" s="84"/>
      <c r="V182" s="84"/>
      <c r="W182" s="84"/>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93"/>
      <c r="AY182" s="193"/>
      <c r="AZ182" s="161"/>
      <c r="BA182" s="193"/>
    </row>
    <row r="183" spans="1:53" s="9" customFormat="1">
      <c r="A183" s="80"/>
      <c r="B183" s="81"/>
      <c r="C183" s="82"/>
      <c r="D183" s="83"/>
      <c r="E183" s="83"/>
      <c r="F183" s="105"/>
      <c r="G183" s="105"/>
      <c r="H183" s="105"/>
      <c r="I183" s="105"/>
      <c r="J183" s="105"/>
      <c r="K183" s="105"/>
      <c r="L183" s="105"/>
      <c r="M183" s="105"/>
      <c r="N183" s="105"/>
      <c r="O183" s="105"/>
      <c r="P183" s="105"/>
      <c r="Q183" s="105"/>
      <c r="R183" s="105"/>
      <c r="S183" s="105"/>
      <c r="T183" s="105"/>
      <c r="U183" s="84"/>
      <c r="V183" s="84"/>
      <c r="W183" s="84"/>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34"/>
    </row>
    <row r="184" spans="1:53" s="9" customFormat="1">
      <c r="A184" s="80"/>
      <c r="B184" s="81"/>
      <c r="C184" s="82"/>
      <c r="D184" s="83"/>
      <c r="E184" s="83"/>
      <c r="F184" s="105"/>
      <c r="G184" s="105"/>
      <c r="H184" s="105"/>
      <c r="I184" s="105"/>
      <c r="J184" s="105"/>
      <c r="K184" s="105"/>
      <c r="L184" s="105"/>
      <c r="M184" s="105"/>
      <c r="N184" s="105"/>
      <c r="O184" s="105"/>
      <c r="P184" s="105"/>
      <c r="Q184" s="105"/>
      <c r="R184" s="105"/>
      <c r="S184" s="105"/>
      <c r="T184" s="105"/>
      <c r="U184" s="84"/>
      <c r="V184" s="84"/>
      <c r="W184" s="84"/>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34"/>
    </row>
    <row r="185" spans="1:53" s="9" customFormat="1">
      <c r="A185" s="80"/>
      <c r="B185" s="81"/>
      <c r="C185" s="82"/>
      <c r="D185" s="83"/>
      <c r="E185" s="83"/>
      <c r="F185" s="105"/>
      <c r="G185" s="105"/>
      <c r="H185" s="105"/>
      <c r="I185" s="105"/>
      <c r="J185" s="105"/>
      <c r="K185" s="105"/>
      <c r="L185" s="105"/>
      <c r="M185" s="105"/>
      <c r="N185" s="105"/>
      <c r="O185" s="105"/>
      <c r="P185" s="105"/>
      <c r="Q185" s="105"/>
      <c r="R185" s="105"/>
      <c r="S185" s="105"/>
      <c r="T185" s="105"/>
      <c r="U185" s="84"/>
      <c r="V185" s="84"/>
      <c r="W185" s="84"/>
      <c r="X185" s="122"/>
      <c r="Y185" s="122"/>
      <c r="Z185" s="122"/>
      <c r="AA185" s="122"/>
      <c r="AB185" s="122"/>
      <c r="AC185" s="122"/>
      <c r="AD185" s="122"/>
      <c r="AE185" s="122"/>
      <c r="AF185" s="122"/>
      <c r="AG185" s="122"/>
      <c r="AH185" s="122"/>
      <c r="AI185" s="122"/>
      <c r="AJ185" s="122"/>
      <c r="AK185" s="122"/>
      <c r="AL185" s="122"/>
      <c r="AM185" s="122"/>
      <c r="AN185" s="122"/>
      <c r="AO185" s="122"/>
      <c r="AP185" s="122"/>
      <c r="AQ185" s="122"/>
      <c r="AR185" s="122"/>
      <c r="AS185" s="122"/>
      <c r="AT185" s="122"/>
      <c r="AU185" s="122"/>
      <c r="AV185" s="122"/>
      <c r="AW185" s="122"/>
      <c r="AX185" s="122"/>
      <c r="AY185" s="122"/>
      <c r="AZ185" s="34"/>
    </row>
    <row r="186" spans="1:53">
      <c r="A186" s="80"/>
      <c r="B186" s="81"/>
      <c r="C186" s="82"/>
      <c r="D186" s="83"/>
      <c r="E186" s="83"/>
      <c r="F186" s="105"/>
      <c r="G186" s="105"/>
      <c r="H186" s="105"/>
      <c r="I186" s="105"/>
      <c r="J186" s="105"/>
      <c r="K186" s="105"/>
      <c r="L186" s="105"/>
      <c r="M186" s="105"/>
      <c r="N186" s="105"/>
      <c r="O186" s="105"/>
      <c r="P186" s="105"/>
      <c r="Q186" s="105"/>
      <c r="R186" s="105"/>
      <c r="S186" s="105"/>
      <c r="T186" s="105"/>
      <c r="U186" s="84"/>
      <c r="V186" s="84"/>
      <c r="W186" s="84"/>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row>
    <row r="187" spans="1:53" s="9" customFormat="1">
      <c r="A187" s="80"/>
      <c r="B187" s="81"/>
      <c r="C187" s="82"/>
      <c r="D187" s="83"/>
      <c r="E187" s="83"/>
      <c r="F187" s="105"/>
      <c r="G187" s="105"/>
      <c r="H187" s="105"/>
      <c r="I187" s="105"/>
      <c r="J187" s="105"/>
      <c r="K187" s="105"/>
      <c r="L187" s="105"/>
      <c r="M187" s="105"/>
      <c r="N187" s="105"/>
      <c r="O187" s="105"/>
      <c r="P187" s="105"/>
      <c r="Q187" s="105"/>
      <c r="R187" s="105"/>
      <c r="S187" s="105"/>
      <c r="T187" s="105"/>
      <c r="U187" s="84"/>
      <c r="V187" s="84"/>
      <c r="W187" s="84"/>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34"/>
    </row>
    <row r="188" spans="1:53" s="9" customFormat="1">
      <c r="A188" s="80"/>
      <c r="B188" s="81"/>
      <c r="C188" s="82"/>
      <c r="D188" s="83"/>
      <c r="E188" s="83"/>
      <c r="F188" s="105"/>
      <c r="G188" s="105"/>
      <c r="H188" s="105"/>
      <c r="I188" s="105"/>
      <c r="J188" s="105"/>
      <c r="K188" s="105"/>
      <c r="L188" s="105"/>
      <c r="M188" s="105"/>
      <c r="N188" s="105"/>
      <c r="O188" s="105"/>
      <c r="P188" s="105"/>
      <c r="Q188" s="105"/>
      <c r="R188" s="105"/>
      <c r="S188" s="105"/>
      <c r="T188" s="105"/>
      <c r="U188" s="84"/>
      <c r="V188" s="84"/>
      <c r="W188" s="84"/>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34"/>
    </row>
    <row r="189" spans="1:53">
      <c r="A189" s="80"/>
      <c r="B189" s="81"/>
      <c r="C189" s="82"/>
      <c r="D189" s="83"/>
      <c r="E189" s="83"/>
      <c r="F189" s="105"/>
      <c r="G189" s="105"/>
      <c r="H189" s="105"/>
      <c r="I189" s="105"/>
      <c r="J189" s="105"/>
      <c r="K189" s="105"/>
      <c r="L189" s="105"/>
      <c r="M189" s="105"/>
      <c r="N189" s="105"/>
      <c r="O189" s="105"/>
      <c r="P189" s="105"/>
      <c r="Q189" s="105"/>
      <c r="R189" s="105"/>
      <c r="S189" s="105"/>
      <c r="T189" s="105"/>
      <c r="U189" s="84"/>
      <c r="V189" s="84"/>
      <c r="W189" s="84"/>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row>
    <row r="190" spans="1:53">
      <c r="A190" s="80"/>
      <c r="B190" s="81"/>
      <c r="C190" s="82"/>
      <c r="D190" s="83"/>
      <c r="E190" s="83"/>
      <c r="F190" s="105"/>
      <c r="G190" s="105"/>
      <c r="H190" s="105"/>
      <c r="I190" s="105"/>
      <c r="J190" s="105"/>
      <c r="K190" s="105"/>
      <c r="L190" s="105"/>
      <c r="M190" s="105"/>
      <c r="N190" s="105"/>
      <c r="O190" s="105"/>
      <c r="P190" s="105"/>
      <c r="Q190" s="105"/>
      <c r="R190" s="105"/>
      <c r="S190" s="105"/>
      <c r="T190" s="105"/>
      <c r="U190" s="84"/>
      <c r="V190" s="84"/>
      <c r="W190" s="84"/>
      <c r="X190" s="122"/>
      <c r="Y190" s="122"/>
      <c r="Z190" s="122"/>
      <c r="AA190" s="122"/>
      <c r="AB190" s="122"/>
      <c r="AC190" s="122"/>
      <c r="AD190" s="122"/>
      <c r="AE190" s="122"/>
      <c r="AF190" s="122"/>
      <c r="AG190" s="122"/>
      <c r="AH190" s="122"/>
      <c r="AI190" s="122"/>
      <c r="AJ190" s="122"/>
      <c r="AK190" s="122"/>
      <c r="AL190" s="122"/>
      <c r="AM190" s="122"/>
      <c r="AN190" s="122"/>
      <c r="AO190" s="122"/>
      <c r="AP190" s="122"/>
      <c r="AQ190" s="122"/>
      <c r="AR190" s="122"/>
      <c r="AS190" s="122"/>
      <c r="AT190" s="122"/>
      <c r="AU190" s="122"/>
      <c r="AV190" s="122"/>
      <c r="AW190" s="122"/>
      <c r="AX190" s="122"/>
      <c r="AY190" s="122"/>
    </row>
    <row r="191" spans="1:53">
      <c r="A191" s="80"/>
      <c r="B191" s="81"/>
      <c r="C191" s="82"/>
      <c r="D191" s="83"/>
      <c r="E191" s="83"/>
      <c r="F191" s="105"/>
      <c r="G191" s="105"/>
      <c r="H191" s="105"/>
      <c r="I191" s="105"/>
      <c r="J191" s="105"/>
      <c r="K191" s="105"/>
      <c r="L191" s="105"/>
      <c r="M191" s="105"/>
      <c r="N191" s="105"/>
      <c r="O191" s="105"/>
      <c r="P191" s="105"/>
      <c r="Q191" s="105"/>
      <c r="R191" s="105"/>
      <c r="S191" s="105"/>
      <c r="T191" s="105"/>
      <c r="U191" s="84"/>
      <c r="V191" s="84"/>
      <c r="W191" s="84"/>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2"/>
      <c r="AY191" s="122"/>
    </row>
    <row r="192" spans="1:53">
      <c r="A192" s="80"/>
      <c r="B192" s="81"/>
      <c r="C192" s="82"/>
      <c r="D192" s="83"/>
      <c r="E192" s="83"/>
      <c r="F192" s="105"/>
      <c r="G192" s="105"/>
      <c r="H192" s="105"/>
      <c r="I192" s="105"/>
      <c r="J192" s="105"/>
      <c r="K192" s="105"/>
      <c r="L192" s="105"/>
      <c r="M192" s="105"/>
      <c r="N192" s="105"/>
      <c r="O192" s="105"/>
      <c r="P192" s="105"/>
      <c r="Q192" s="105"/>
      <c r="R192" s="105"/>
      <c r="S192" s="105"/>
      <c r="T192" s="105"/>
      <c r="U192" s="84"/>
      <c r="V192" s="84"/>
      <c r="W192" s="84"/>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122"/>
      <c r="AS192" s="122"/>
      <c r="AT192" s="122"/>
      <c r="AU192" s="122"/>
      <c r="AV192" s="122"/>
      <c r="AW192" s="122"/>
      <c r="AX192" s="122"/>
      <c r="AY192" s="122"/>
    </row>
    <row r="193" spans="1:51">
      <c r="A193" s="80"/>
      <c r="B193" s="81"/>
      <c r="C193" s="82"/>
      <c r="D193" s="83"/>
      <c r="E193" s="83"/>
      <c r="F193" s="105"/>
      <c r="G193" s="105"/>
      <c r="H193" s="105"/>
      <c r="I193" s="105"/>
      <c r="J193" s="105"/>
      <c r="K193" s="105"/>
      <c r="L193" s="105"/>
      <c r="M193" s="105"/>
      <c r="N193" s="105"/>
      <c r="O193" s="105"/>
      <c r="P193" s="105"/>
      <c r="Q193" s="105"/>
      <c r="R193" s="105"/>
      <c r="S193" s="105"/>
      <c r="T193" s="105"/>
      <c r="U193" s="84"/>
      <c r="V193" s="84"/>
      <c r="W193" s="84"/>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row>
    <row r="194" spans="1:51">
      <c r="A194" s="80"/>
      <c r="B194" s="81"/>
      <c r="C194" s="82"/>
      <c r="D194" s="83"/>
      <c r="E194" s="83"/>
      <c r="F194" s="105"/>
      <c r="G194" s="105"/>
      <c r="H194" s="105"/>
      <c r="I194" s="105"/>
      <c r="J194" s="105"/>
      <c r="K194" s="105"/>
      <c r="L194" s="105"/>
      <c r="M194" s="105"/>
      <c r="N194" s="105"/>
      <c r="O194" s="105"/>
      <c r="P194" s="105"/>
      <c r="Q194" s="105"/>
      <c r="R194" s="105"/>
      <c r="S194" s="105"/>
      <c r="T194" s="105"/>
      <c r="U194" s="84"/>
      <c r="V194" s="84"/>
      <c r="W194" s="84"/>
      <c r="X194" s="122"/>
      <c r="Y194" s="122"/>
      <c r="Z194" s="122"/>
      <c r="AA194" s="122"/>
      <c r="AB194" s="122"/>
      <c r="AC194" s="122"/>
      <c r="AD194" s="122"/>
      <c r="AE194" s="122"/>
      <c r="AF194" s="122"/>
      <c r="AG194" s="122"/>
      <c r="AH194" s="122"/>
      <c r="AI194" s="122"/>
      <c r="AJ194" s="122"/>
      <c r="AK194" s="122"/>
      <c r="AL194" s="122"/>
      <c r="AM194" s="122"/>
      <c r="AN194" s="122"/>
      <c r="AO194" s="122"/>
      <c r="AP194" s="122"/>
      <c r="AQ194" s="122"/>
      <c r="AR194" s="122"/>
      <c r="AS194" s="122"/>
      <c r="AT194" s="122"/>
      <c r="AU194" s="122"/>
      <c r="AV194" s="122"/>
      <c r="AW194" s="122"/>
      <c r="AX194" s="122"/>
      <c r="AY194" s="122"/>
    </row>
    <row r="195" spans="1:51">
      <c r="A195" s="80"/>
      <c r="B195" s="81"/>
      <c r="C195" s="82"/>
      <c r="D195" s="83"/>
      <c r="E195" s="83"/>
      <c r="F195" s="105"/>
      <c r="G195" s="105"/>
      <c r="H195" s="105"/>
      <c r="I195" s="105"/>
      <c r="J195" s="105"/>
      <c r="K195" s="105"/>
      <c r="L195" s="105"/>
      <c r="M195" s="105"/>
      <c r="N195" s="105"/>
      <c r="O195" s="105"/>
      <c r="P195" s="105"/>
      <c r="Q195" s="105"/>
      <c r="R195" s="105"/>
      <c r="S195" s="105"/>
      <c r="T195" s="105"/>
      <c r="U195" s="84"/>
      <c r="V195" s="84"/>
      <c r="W195" s="84"/>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2"/>
      <c r="AY195" s="122"/>
    </row>
    <row r="196" spans="1:51">
      <c r="A196" s="80"/>
      <c r="B196" s="81"/>
      <c r="C196" s="82"/>
      <c r="D196" s="83"/>
      <c r="E196" s="83"/>
      <c r="F196" s="105"/>
      <c r="G196" s="105"/>
      <c r="H196" s="105"/>
      <c r="I196" s="105"/>
      <c r="J196" s="105"/>
      <c r="K196" s="105"/>
      <c r="L196" s="105"/>
      <c r="M196" s="105"/>
      <c r="N196" s="105"/>
      <c r="O196" s="105"/>
      <c r="P196" s="105"/>
      <c r="Q196" s="105"/>
      <c r="R196" s="105"/>
      <c r="S196" s="105"/>
      <c r="T196" s="105"/>
      <c r="U196" s="84"/>
      <c r="V196" s="84"/>
      <c r="W196" s="84"/>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row>
    <row r="197" spans="1:51">
      <c r="A197" s="80"/>
      <c r="B197" s="81"/>
      <c r="C197" s="82"/>
      <c r="D197" s="83"/>
      <c r="E197" s="83"/>
      <c r="F197" s="105"/>
      <c r="G197" s="105"/>
      <c r="H197" s="105"/>
      <c r="I197" s="105"/>
      <c r="J197" s="105"/>
      <c r="K197" s="105"/>
      <c r="L197" s="105"/>
      <c r="M197" s="105"/>
      <c r="N197" s="105"/>
      <c r="O197" s="105"/>
      <c r="P197" s="105"/>
      <c r="Q197" s="105"/>
      <c r="R197" s="105"/>
      <c r="S197" s="105"/>
      <c r="T197" s="105"/>
      <c r="U197" s="84"/>
      <c r="V197" s="84"/>
      <c r="W197" s="84"/>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c r="AU197" s="122"/>
      <c r="AV197" s="122"/>
      <c r="AW197" s="122"/>
      <c r="AX197" s="122"/>
      <c r="AY197" s="122"/>
    </row>
    <row r="198" spans="1:51">
      <c r="A198" s="80"/>
      <c r="B198" s="81"/>
      <c r="C198" s="82"/>
      <c r="D198" s="83"/>
      <c r="E198" s="83"/>
      <c r="F198" s="105"/>
      <c r="G198" s="105"/>
      <c r="H198" s="105"/>
      <c r="I198" s="105"/>
      <c r="J198" s="105"/>
      <c r="K198" s="105"/>
      <c r="L198" s="105"/>
      <c r="M198" s="105"/>
      <c r="N198" s="105"/>
      <c r="O198" s="105"/>
      <c r="P198" s="105"/>
      <c r="Q198" s="105"/>
      <c r="R198" s="105"/>
      <c r="S198" s="105"/>
      <c r="T198" s="105"/>
      <c r="U198" s="84"/>
      <c r="V198" s="84"/>
      <c r="W198" s="84"/>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122"/>
      <c r="AS198" s="122"/>
      <c r="AT198" s="122"/>
      <c r="AU198" s="122"/>
      <c r="AV198" s="122"/>
      <c r="AW198" s="122"/>
      <c r="AX198" s="122"/>
      <c r="AY198" s="122"/>
    </row>
    <row r="199" spans="1:51">
      <c r="A199" s="80"/>
      <c r="B199" s="81"/>
      <c r="C199" s="82"/>
      <c r="D199" s="83"/>
      <c r="E199" s="83"/>
      <c r="F199" s="105"/>
      <c r="G199" s="105"/>
      <c r="H199" s="105"/>
      <c r="I199" s="105"/>
      <c r="J199" s="105"/>
      <c r="K199" s="105"/>
      <c r="L199" s="105"/>
      <c r="M199" s="105"/>
      <c r="N199" s="105"/>
      <c r="O199" s="105"/>
      <c r="P199" s="105"/>
      <c r="Q199" s="105"/>
      <c r="R199" s="105"/>
      <c r="S199" s="105"/>
      <c r="T199" s="105"/>
      <c r="U199" s="84"/>
      <c r="V199" s="84"/>
      <c r="W199" s="84"/>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c r="AS199" s="122"/>
      <c r="AT199" s="122"/>
      <c r="AU199" s="122"/>
      <c r="AV199" s="122"/>
      <c r="AW199" s="122"/>
      <c r="AX199" s="122"/>
      <c r="AY199" s="122"/>
    </row>
    <row r="200" spans="1:51">
      <c r="A200" s="80"/>
      <c r="B200" s="81"/>
      <c r="C200" s="82"/>
      <c r="D200" s="83"/>
      <c r="E200" s="83"/>
      <c r="F200" s="105"/>
      <c r="G200" s="105"/>
      <c r="H200" s="105"/>
      <c r="I200" s="105"/>
      <c r="J200" s="105"/>
      <c r="K200" s="105"/>
      <c r="L200" s="105"/>
      <c r="M200" s="105"/>
      <c r="N200" s="105"/>
      <c r="O200" s="105"/>
      <c r="P200" s="105"/>
      <c r="Q200" s="105"/>
      <c r="R200" s="105"/>
      <c r="S200" s="105"/>
      <c r="T200" s="105"/>
      <c r="U200" s="84"/>
      <c r="V200" s="84"/>
      <c r="W200" s="84"/>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2"/>
      <c r="AW200" s="122"/>
      <c r="AX200" s="122"/>
      <c r="AY200" s="122"/>
    </row>
    <row r="201" spans="1:51">
      <c r="A201" s="80"/>
      <c r="B201" s="81"/>
      <c r="C201" s="82"/>
      <c r="D201" s="83"/>
      <c r="E201" s="83"/>
      <c r="F201" s="105"/>
      <c r="G201" s="105"/>
      <c r="H201" s="105"/>
      <c r="I201" s="105"/>
      <c r="J201" s="105"/>
      <c r="K201" s="105"/>
      <c r="L201" s="105"/>
      <c r="M201" s="105"/>
      <c r="N201" s="105"/>
      <c r="O201" s="105"/>
      <c r="P201" s="105"/>
      <c r="Q201" s="105"/>
      <c r="R201" s="105"/>
      <c r="S201" s="105"/>
      <c r="T201" s="105"/>
      <c r="U201" s="84"/>
      <c r="V201" s="84"/>
      <c r="W201" s="84"/>
      <c r="X201" s="122"/>
      <c r="Y201" s="122"/>
      <c r="Z201" s="122"/>
      <c r="AA201" s="122"/>
      <c r="AB201" s="122"/>
      <c r="AC201" s="122"/>
      <c r="AD201" s="122"/>
      <c r="AE201" s="122"/>
      <c r="AF201" s="122"/>
      <c r="AG201" s="122"/>
      <c r="AH201" s="122"/>
      <c r="AI201" s="122"/>
      <c r="AJ201" s="122"/>
      <c r="AK201" s="122"/>
      <c r="AL201" s="122"/>
      <c r="AM201" s="122"/>
      <c r="AN201" s="122"/>
      <c r="AO201" s="122"/>
      <c r="AP201" s="122"/>
      <c r="AQ201" s="122"/>
      <c r="AR201" s="122"/>
      <c r="AS201" s="122"/>
      <c r="AT201" s="122"/>
      <c r="AU201" s="122"/>
      <c r="AV201" s="122"/>
      <c r="AW201" s="122"/>
      <c r="AX201" s="122"/>
      <c r="AY201" s="122"/>
    </row>
    <row r="202" spans="1:51">
      <c r="A202" s="80"/>
      <c r="B202" s="81"/>
      <c r="C202" s="82"/>
      <c r="D202" s="83"/>
      <c r="E202" s="83"/>
      <c r="F202" s="105"/>
      <c r="G202" s="105"/>
      <c r="H202" s="105"/>
      <c r="I202" s="105"/>
      <c r="J202" s="105"/>
      <c r="K202" s="105"/>
      <c r="L202" s="105"/>
      <c r="M202" s="105"/>
      <c r="N202" s="105"/>
      <c r="O202" s="105"/>
      <c r="P202" s="105"/>
      <c r="Q202" s="105"/>
      <c r="R202" s="105"/>
      <c r="S202" s="105"/>
      <c r="T202" s="105"/>
      <c r="U202" s="84"/>
      <c r="V202" s="84"/>
      <c r="W202" s="84"/>
      <c r="X202" s="122"/>
      <c r="Y202" s="122"/>
      <c r="Z202" s="122"/>
      <c r="AA202" s="122"/>
      <c r="AB202" s="122"/>
      <c r="AC202" s="122"/>
      <c r="AD202" s="12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2"/>
      <c r="AY202" s="122"/>
    </row>
    <row r="203" spans="1:51">
      <c r="A203" s="80"/>
      <c r="B203" s="81"/>
      <c r="C203" s="82"/>
      <c r="D203" s="83"/>
      <c r="E203" s="83"/>
      <c r="F203" s="105"/>
      <c r="G203" s="105"/>
      <c r="H203" s="105"/>
      <c r="I203" s="105"/>
      <c r="J203" s="105"/>
      <c r="K203" s="105"/>
      <c r="L203" s="105"/>
      <c r="M203" s="105"/>
      <c r="N203" s="105"/>
      <c r="O203" s="105"/>
      <c r="P203" s="105"/>
      <c r="Q203" s="105"/>
      <c r="R203" s="105"/>
      <c r="S203" s="105"/>
      <c r="T203" s="105"/>
      <c r="U203" s="84"/>
      <c r="V203" s="84"/>
      <c r="W203" s="84"/>
      <c r="X203" s="122"/>
      <c r="Y203" s="122"/>
      <c r="Z203" s="122"/>
      <c r="AA203" s="122"/>
      <c r="AB203" s="122"/>
      <c r="AC203" s="122"/>
      <c r="AD203" s="122"/>
      <c r="AE203" s="122"/>
      <c r="AF203" s="122"/>
      <c r="AG203" s="122"/>
      <c r="AH203" s="122"/>
      <c r="AI203" s="122"/>
      <c r="AJ203" s="122"/>
      <c r="AK203" s="122"/>
      <c r="AL203" s="122"/>
      <c r="AM203" s="122"/>
      <c r="AN203" s="122"/>
      <c r="AO203" s="122"/>
      <c r="AP203" s="122"/>
      <c r="AQ203" s="122"/>
      <c r="AR203" s="122"/>
      <c r="AS203" s="122"/>
      <c r="AT203" s="122"/>
      <c r="AU203" s="122"/>
      <c r="AV203" s="122"/>
      <c r="AW203" s="122"/>
      <c r="AX203" s="122"/>
      <c r="AY203" s="122"/>
    </row>
    <row r="204" spans="1:51">
      <c r="A204" s="80"/>
      <c r="B204" s="81"/>
      <c r="C204" s="82"/>
      <c r="D204" s="83"/>
      <c r="E204" s="83"/>
      <c r="F204" s="105"/>
      <c r="G204" s="105"/>
      <c r="H204" s="105"/>
      <c r="I204" s="105"/>
      <c r="J204" s="105"/>
      <c r="K204" s="105"/>
      <c r="L204" s="105"/>
      <c r="M204" s="105"/>
      <c r="N204" s="105"/>
      <c r="O204" s="105"/>
      <c r="P204" s="105"/>
      <c r="Q204" s="105"/>
      <c r="R204" s="105"/>
      <c r="S204" s="105"/>
      <c r="T204" s="105"/>
      <c r="U204" s="84"/>
      <c r="V204" s="84"/>
      <c r="W204" s="84"/>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row>
    <row r="205" spans="1:51">
      <c r="A205" s="80"/>
      <c r="B205" s="81"/>
      <c r="C205" s="82"/>
      <c r="D205" s="83"/>
      <c r="E205" s="83"/>
      <c r="F205" s="105"/>
      <c r="G205" s="105"/>
      <c r="H205" s="105"/>
      <c r="I205" s="105"/>
      <c r="J205" s="105"/>
      <c r="K205" s="105"/>
      <c r="L205" s="105"/>
      <c r="M205" s="105"/>
      <c r="N205" s="105"/>
      <c r="O205" s="105"/>
      <c r="P205" s="105"/>
      <c r="Q205" s="105"/>
      <c r="R205" s="105"/>
      <c r="S205" s="105"/>
      <c r="T205" s="105"/>
      <c r="U205" s="84"/>
      <c r="V205" s="84"/>
      <c r="W205" s="84"/>
      <c r="X205" s="122"/>
      <c r="Y205" s="122"/>
      <c r="Z205" s="122"/>
      <c r="AA205" s="122"/>
      <c r="AB205" s="122"/>
      <c r="AC205" s="122"/>
      <c r="AD205" s="122"/>
      <c r="AE205" s="122"/>
      <c r="AF205" s="122"/>
      <c r="AG205" s="122"/>
      <c r="AH205" s="122"/>
      <c r="AI205" s="122"/>
      <c r="AJ205" s="122"/>
      <c r="AK205" s="122"/>
      <c r="AL205" s="122"/>
      <c r="AM205" s="122"/>
      <c r="AN205" s="122"/>
      <c r="AO205" s="122"/>
      <c r="AP205" s="122"/>
      <c r="AQ205" s="122"/>
      <c r="AR205" s="122"/>
      <c r="AS205" s="122"/>
      <c r="AT205" s="122"/>
      <c r="AU205" s="122"/>
      <c r="AV205" s="122"/>
      <c r="AW205" s="122"/>
      <c r="AX205" s="122"/>
      <c r="AY205" s="122"/>
    </row>
    <row r="206" spans="1:51">
      <c r="A206" s="80"/>
      <c r="B206" s="81"/>
      <c r="C206" s="82"/>
      <c r="D206" s="83"/>
      <c r="E206" s="83"/>
      <c r="F206" s="105"/>
      <c r="G206" s="105"/>
      <c r="H206" s="105"/>
      <c r="I206" s="105"/>
      <c r="J206" s="105"/>
      <c r="K206" s="105"/>
      <c r="L206" s="105"/>
      <c r="M206" s="105"/>
      <c r="N206" s="105"/>
      <c r="O206" s="105"/>
      <c r="P206" s="105"/>
      <c r="Q206" s="105"/>
      <c r="R206" s="105"/>
      <c r="S206" s="105"/>
      <c r="T206" s="105"/>
      <c r="U206" s="84"/>
      <c r="V206" s="84"/>
      <c r="W206" s="84"/>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row>
    <row r="207" spans="1:51">
      <c r="A207" s="80"/>
      <c r="B207" s="81"/>
      <c r="C207" s="82"/>
      <c r="D207" s="83"/>
      <c r="E207" s="83"/>
      <c r="F207" s="105"/>
      <c r="G207" s="105"/>
      <c r="H207" s="105"/>
      <c r="I207" s="105"/>
      <c r="J207" s="105"/>
      <c r="K207" s="105"/>
      <c r="L207" s="105"/>
      <c r="M207" s="105"/>
      <c r="N207" s="105"/>
      <c r="O207" s="105"/>
      <c r="P207" s="105"/>
      <c r="Q207" s="105"/>
      <c r="R207" s="105"/>
      <c r="S207" s="105"/>
      <c r="T207" s="105"/>
      <c r="U207" s="84"/>
      <c r="V207" s="84"/>
      <c r="W207" s="84"/>
      <c r="X207" s="122"/>
      <c r="Y207" s="122"/>
      <c r="Z207" s="122"/>
      <c r="AA207" s="122"/>
      <c r="AB207" s="122"/>
      <c r="AC207" s="122"/>
      <c r="AD207" s="122"/>
      <c r="AE207" s="122"/>
      <c r="AF207" s="122"/>
      <c r="AG207" s="122"/>
      <c r="AH207" s="122"/>
      <c r="AI207" s="122"/>
      <c r="AJ207" s="122"/>
      <c r="AK207" s="122"/>
      <c r="AL207" s="122"/>
      <c r="AM207" s="122"/>
      <c r="AN207" s="122"/>
      <c r="AO207" s="122"/>
      <c r="AP207" s="122"/>
      <c r="AQ207" s="122"/>
      <c r="AR207" s="122"/>
      <c r="AS207" s="122"/>
      <c r="AT207" s="122"/>
      <c r="AU207" s="122"/>
      <c r="AV207" s="122"/>
      <c r="AW207" s="122"/>
      <c r="AX207" s="122"/>
      <c r="AY207" s="122"/>
    </row>
    <row r="208" spans="1:51">
      <c r="A208" s="80"/>
      <c r="B208" s="81"/>
      <c r="C208" s="82"/>
      <c r="D208" s="83"/>
      <c r="E208" s="83"/>
      <c r="F208" s="105"/>
      <c r="G208" s="105"/>
      <c r="H208" s="105"/>
      <c r="I208" s="105"/>
      <c r="J208" s="105"/>
      <c r="K208" s="105"/>
      <c r="L208" s="105"/>
      <c r="M208" s="105"/>
      <c r="N208" s="105"/>
      <c r="O208" s="105"/>
      <c r="P208" s="105"/>
      <c r="Q208" s="105"/>
      <c r="R208" s="105"/>
      <c r="S208" s="105"/>
      <c r="T208" s="105"/>
      <c r="U208" s="84"/>
      <c r="V208" s="84"/>
      <c r="W208" s="84"/>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2"/>
      <c r="AY208" s="122"/>
    </row>
    <row r="209" spans="1:51">
      <c r="A209" s="80"/>
      <c r="B209" s="81"/>
      <c r="C209" s="82"/>
      <c r="D209" s="83"/>
      <c r="E209" s="83"/>
      <c r="F209" s="105"/>
      <c r="G209" s="105"/>
      <c r="H209" s="105"/>
      <c r="I209" s="105"/>
      <c r="J209" s="105"/>
      <c r="K209" s="105"/>
      <c r="L209" s="105"/>
      <c r="M209" s="105"/>
      <c r="N209" s="105"/>
      <c r="O209" s="105"/>
      <c r="P209" s="105"/>
      <c r="Q209" s="105"/>
      <c r="R209" s="105"/>
      <c r="S209" s="105"/>
      <c r="T209" s="105"/>
      <c r="U209" s="84"/>
      <c r="V209" s="84"/>
      <c r="W209" s="84"/>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2"/>
      <c r="AY209" s="122"/>
    </row>
    <row r="210" spans="1:51">
      <c r="A210" s="80"/>
      <c r="B210" s="81"/>
      <c r="C210" s="82"/>
      <c r="D210" s="83"/>
      <c r="E210" s="83"/>
      <c r="F210" s="105"/>
      <c r="G210" s="105"/>
      <c r="H210" s="105"/>
      <c r="I210" s="105"/>
      <c r="J210" s="105"/>
      <c r="K210" s="105"/>
      <c r="L210" s="105"/>
      <c r="M210" s="105"/>
      <c r="N210" s="105"/>
      <c r="O210" s="105"/>
      <c r="P210" s="105"/>
      <c r="Q210" s="105"/>
      <c r="R210" s="105"/>
      <c r="S210" s="105"/>
      <c r="T210" s="105"/>
      <c r="U210" s="84"/>
      <c r="V210" s="84"/>
      <c r="W210" s="84"/>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row>
    <row r="211" spans="1:51">
      <c r="A211" s="80"/>
      <c r="B211" s="81"/>
      <c r="C211" s="82"/>
      <c r="D211" s="83"/>
      <c r="E211" s="83"/>
      <c r="F211" s="105"/>
      <c r="G211" s="105"/>
      <c r="H211" s="105"/>
      <c r="I211" s="105"/>
      <c r="J211" s="105"/>
      <c r="K211" s="105"/>
      <c r="L211" s="105"/>
      <c r="M211" s="105"/>
      <c r="N211" s="105"/>
      <c r="O211" s="105"/>
      <c r="P211" s="105"/>
      <c r="Q211" s="105"/>
      <c r="R211" s="105"/>
      <c r="S211" s="105"/>
      <c r="T211" s="105"/>
      <c r="U211" s="84"/>
      <c r="V211" s="84"/>
      <c r="W211" s="84"/>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c r="AU211" s="122"/>
      <c r="AV211" s="122"/>
      <c r="AW211" s="122"/>
      <c r="AX211" s="122"/>
      <c r="AY211" s="122"/>
    </row>
    <row r="212" spans="1:51">
      <c r="A212" s="80"/>
      <c r="B212" s="81"/>
      <c r="C212" s="82"/>
      <c r="D212" s="83"/>
      <c r="E212" s="83"/>
      <c r="F212" s="105"/>
      <c r="G212" s="105"/>
      <c r="H212" s="105"/>
      <c r="I212" s="105"/>
      <c r="J212" s="105"/>
      <c r="K212" s="105"/>
      <c r="L212" s="105"/>
      <c r="M212" s="105"/>
      <c r="N212" s="105"/>
      <c r="O212" s="105"/>
      <c r="P212" s="105"/>
      <c r="Q212" s="105"/>
      <c r="R212" s="105"/>
      <c r="S212" s="105"/>
      <c r="T212" s="105"/>
      <c r="U212" s="84"/>
      <c r="V212" s="84"/>
      <c r="W212" s="84"/>
      <c r="X212" s="122"/>
      <c r="Y212" s="122"/>
      <c r="Z212" s="122"/>
      <c r="AA212" s="122"/>
      <c r="AB212" s="122"/>
      <c r="AC212" s="122"/>
      <c r="AD212" s="122"/>
      <c r="AE212" s="122"/>
      <c r="AF212" s="122"/>
      <c r="AG212" s="122"/>
      <c r="AH212" s="122"/>
      <c r="AI212" s="122"/>
      <c r="AJ212" s="122"/>
      <c r="AK212" s="122"/>
      <c r="AL212" s="122"/>
      <c r="AM212" s="122"/>
      <c r="AN212" s="122"/>
      <c r="AO212" s="122"/>
      <c r="AP212" s="122"/>
      <c r="AQ212" s="122"/>
      <c r="AR212" s="122"/>
      <c r="AS212" s="122"/>
      <c r="AT212" s="122"/>
      <c r="AU212" s="122"/>
      <c r="AV212" s="122"/>
      <c r="AW212" s="122"/>
      <c r="AX212" s="122"/>
      <c r="AY212" s="122"/>
    </row>
    <row r="213" spans="1:51">
      <c r="A213" s="80"/>
      <c r="B213" s="81"/>
      <c r="C213" s="82"/>
      <c r="D213" s="83"/>
      <c r="E213" s="83"/>
      <c r="F213" s="105"/>
      <c r="G213" s="105"/>
      <c r="H213" s="105"/>
      <c r="I213" s="105"/>
      <c r="J213" s="105"/>
      <c r="K213" s="105"/>
      <c r="L213" s="105"/>
      <c r="M213" s="105"/>
      <c r="N213" s="105"/>
      <c r="O213" s="105"/>
      <c r="P213" s="105"/>
      <c r="Q213" s="105"/>
      <c r="R213" s="105"/>
      <c r="S213" s="105"/>
      <c r="T213" s="105"/>
      <c r="U213" s="84"/>
      <c r="V213" s="84"/>
      <c r="W213" s="84"/>
      <c r="X213" s="122"/>
      <c r="Y213" s="122"/>
      <c r="Z213" s="122"/>
      <c r="AA213" s="122"/>
      <c r="AB213" s="122"/>
      <c r="AC213" s="122"/>
      <c r="AD213" s="122"/>
      <c r="AE213" s="122"/>
      <c r="AF213" s="122"/>
      <c r="AG213" s="122"/>
      <c r="AH213" s="122"/>
      <c r="AI213" s="122"/>
      <c r="AJ213" s="122"/>
      <c r="AK213" s="122"/>
      <c r="AL213" s="122"/>
      <c r="AM213" s="122"/>
      <c r="AN213" s="122"/>
      <c r="AO213" s="122"/>
      <c r="AP213" s="122"/>
      <c r="AQ213" s="122"/>
      <c r="AR213" s="122"/>
      <c r="AS213" s="122"/>
      <c r="AT213" s="122"/>
      <c r="AU213" s="122"/>
      <c r="AV213" s="122"/>
      <c r="AW213" s="122"/>
      <c r="AX213" s="122"/>
      <c r="AY213" s="122"/>
    </row>
    <row r="214" spans="1:51">
      <c r="A214" s="80"/>
      <c r="B214" s="81"/>
      <c r="C214" s="82"/>
      <c r="D214" s="83"/>
      <c r="E214" s="83"/>
      <c r="F214" s="105"/>
      <c r="G214" s="105"/>
      <c r="H214" s="105"/>
      <c r="I214" s="105"/>
      <c r="J214" s="105"/>
      <c r="K214" s="105"/>
      <c r="L214" s="105"/>
      <c r="M214" s="105"/>
      <c r="N214" s="105"/>
      <c r="O214" s="105"/>
      <c r="P214" s="105"/>
      <c r="Q214" s="105"/>
      <c r="R214" s="105"/>
      <c r="S214" s="105"/>
      <c r="T214" s="105"/>
      <c r="U214" s="84"/>
      <c r="V214" s="84"/>
      <c r="W214" s="84"/>
      <c r="X214" s="122"/>
      <c r="Y214" s="122"/>
      <c r="Z214" s="122"/>
      <c r="AA214" s="122"/>
      <c r="AB214" s="122"/>
      <c r="AC214" s="122"/>
      <c r="AD214" s="122"/>
      <c r="AE214" s="122"/>
      <c r="AF214" s="122"/>
      <c r="AG214" s="122"/>
      <c r="AH214" s="122"/>
      <c r="AI214" s="122"/>
      <c r="AJ214" s="122"/>
      <c r="AK214" s="122"/>
      <c r="AL214" s="122"/>
      <c r="AM214" s="122"/>
      <c r="AN214" s="122"/>
      <c r="AO214" s="122"/>
      <c r="AP214" s="122"/>
      <c r="AQ214" s="122"/>
      <c r="AR214" s="122"/>
      <c r="AS214" s="122"/>
      <c r="AT214" s="122"/>
      <c r="AU214" s="122"/>
      <c r="AV214" s="122"/>
      <c r="AW214" s="122"/>
      <c r="AX214" s="122"/>
      <c r="AY214" s="122"/>
    </row>
    <row r="215" spans="1:51">
      <c r="A215" s="80"/>
      <c r="B215" s="81"/>
      <c r="C215" s="82"/>
      <c r="D215" s="83"/>
      <c r="E215" s="83"/>
      <c r="F215" s="105"/>
      <c r="G215" s="105"/>
      <c r="H215" s="105"/>
      <c r="I215" s="105"/>
      <c r="J215" s="105"/>
      <c r="K215" s="105"/>
      <c r="L215" s="105"/>
      <c r="M215" s="105"/>
      <c r="N215" s="105"/>
      <c r="O215" s="105"/>
      <c r="P215" s="105"/>
      <c r="Q215" s="105"/>
      <c r="R215" s="105"/>
      <c r="S215" s="105"/>
      <c r="T215" s="105"/>
      <c r="U215" s="84"/>
      <c r="V215" s="84"/>
      <c r="W215" s="84"/>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row>
    <row r="216" spans="1:51">
      <c r="A216" s="80"/>
      <c r="B216" s="81"/>
      <c r="C216" s="82"/>
      <c r="D216" s="83"/>
      <c r="E216" s="83"/>
      <c r="F216" s="105"/>
      <c r="G216" s="105"/>
      <c r="H216" s="105"/>
      <c r="I216" s="105"/>
      <c r="J216" s="105"/>
      <c r="K216" s="105"/>
      <c r="L216" s="105"/>
      <c r="M216" s="105"/>
      <c r="N216" s="105"/>
      <c r="O216" s="105"/>
      <c r="P216" s="105"/>
      <c r="Q216" s="105"/>
      <c r="R216" s="105"/>
      <c r="S216" s="105"/>
      <c r="T216" s="105"/>
      <c r="U216" s="84"/>
      <c r="V216" s="84"/>
      <c r="W216" s="84"/>
      <c r="X216" s="122"/>
      <c r="Y216" s="122"/>
      <c r="Z216" s="122"/>
      <c r="AA216" s="122"/>
      <c r="AB216" s="122"/>
      <c r="AC216" s="122"/>
      <c r="AD216" s="12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row>
    <row r="217" spans="1:51">
      <c r="A217" s="80"/>
      <c r="B217" s="81"/>
      <c r="C217" s="82"/>
      <c r="D217" s="83"/>
      <c r="E217" s="83"/>
      <c r="F217" s="105"/>
      <c r="G217" s="105"/>
      <c r="H217" s="105"/>
      <c r="I217" s="105"/>
      <c r="J217" s="105"/>
      <c r="K217" s="105"/>
      <c r="L217" s="105"/>
      <c r="M217" s="105"/>
      <c r="N217" s="105"/>
      <c r="O217" s="105"/>
      <c r="P217" s="105"/>
      <c r="Q217" s="105"/>
      <c r="R217" s="105"/>
      <c r="S217" s="105"/>
      <c r="T217" s="105"/>
      <c r="U217" s="84"/>
      <c r="V217" s="84"/>
      <c r="W217" s="84"/>
      <c r="X217" s="122"/>
      <c r="Y217" s="122"/>
      <c r="Z217" s="122"/>
      <c r="AA217" s="122"/>
      <c r="AB217" s="122"/>
      <c r="AC217" s="122"/>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row>
    <row r="218" spans="1:51">
      <c r="A218" s="80"/>
      <c r="B218" s="81"/>
      <c r="C218" s="82"/>
      <c r="D218" s="83"/>
      <c r="E218" s="83"/>
      <c r="F218" s="105"/>
      <c r="G218" s="105"/>
      <c r="H218" s="105"/>
      <c r="I218" s="105"/>
      <c r="J218" s="105"/>
      <c r="K218" s="105"/>
      <c r="L218" s="105"/>
      <c r="M218" s="105"/>
      <c r="N218" s="105"/>
      <c r="O218" s="105"/>
      <c r="P218" s="105"/>
      <c r="Q218" s="105"/>
      <c r="R218" s="105"/>
      <c r="S218" s="105"/>
      <c r="T218" s="105"/>
      <c r="U218" s="84"/>
      <c r="V218" s="84"/>
      <c r="W218" s="84"/>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row>
    <row r="219" spans="1:51">
      <c r="A219" s="80"/>
      <c r="B219" s="81"/>
      <c r="C219" s="82"/>
      <c r="D219" s="83"/>
      <c r="E219" s="83"/>
      <c r="F219" s="105"/>
      <c r="G219" s="105"/>
      <c r="H219" s="105"/>
      <c r="I219" s="105"/>
      <c r="J219" s="105"/>
      <c r="K219" s="105"/>
      <c r="L219" s="105"/>
      <c r="M219" s="105"/>
      <c r="N219" s="105"/>
      <c r="O219" s="105"/>
      <c r="P219" s="105"/>
      <c r="Q219" s="105"/>
      <c r="R219" s="105"/>
      <c r="S219" s="105"/>
      <c r="T219" s="105"/>
      <c r="U219" s="84"/>
      <c r="V219" s="84"/>
      <c r="W219" s="84"/>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c r="AY219" s="122"/>
    </row>
    <row r="220" spans="1:51">
      <c r="A220" s="80"/>
      <c r="B220" s="81"/>
      <c r="C220" s="82"/>
      <c r="D220" s="83"/>
      <c r="E220" s="83"/>
      <c r="F220" s="105"/>
      <c r="G220" s="105"/>
      <c r="H220" s="105"/>
      <c r="I220" s="105"/>
      <c r="J220" s="105"/>
      <c r="K220" s="105"/>
      <c r="L220" s="105"/>
      <c r="M220" s="105"/>
      <c r="N220" s="105"/>
      <c r="O220" s="105"/>
      <c r="P220" s="105"/>
      <c r="Q220" s="105"/>
      <c r="R220" s="105"/>
      <c r="S220" s="105"/>
      <c r="T220" s="105"/>
      <c r="U220" s="84"/>
      <c r="V220" s="84"/>
      <c r="W220" s="84"/>
      <c r="X220" s="122"/>
      <c r="Y220" s="122"/>
      <c r="Z220" s="122"/>
      <c r="AA220" s="122"/>
      <c r="AB220" s="122"/>
      <c r="AC220" s="122"/>
      <c r="AD220" s="122"/>
      <c r="AE220" s="122"/>
      <c r="AF220" s="122"/>
      <c r="AG220" s="122"/>
      <c r="AH220" s="122"/>
      <c r="AI220" s="122"/>
      <c r="AJ220" s="122"/>
      <c r="AK220" s="122"/>
      <c r="AL220" s="122"/>
      <c r="AM220" s="122"/>
      <c r="AN220" s="122"/>
      <c r="AO220" s="122"/>
      <c r="AP220" s="122"/>
      <c r="AQ220" s="122"/>
      <c r="AR220" s="122"/>
      <c r="AS220" s="122"/>
      <c r="AT220" s="122"/>
      <c r="AU220" s="122"/>
      <c r="AV220" s="122"/>
      <c r="AW220" s="122"/>
      <c r="AX220" s="122"/>
      <c r="AY220" s="122"/>
    </row>
    <row r="221" spans="1:51">
      <c r="A221" s="80"/>
      <c r="B221" s="81"/>
      <c r="C221" s="82"/>
      <c r="D221" s="83"/>
      <c r="E221" s="83"/>
      <c r="F221" s="105"/>
      <c r="G221" s="105"/>
      <c r="H221" s="105"/>
      <c r="I221" s="105"/>
      <c r="J221" s="105"/>
      <c r="K221" s="105"/>
      <c r="L221" s="105"/>
      <c r="M221" s="105"/>
      <c r="N221" s="105"/>
      <c r="O221" s="105"/>
      <c r="P221" s="105"/>
      <c r="Q221" s="105"/>
      <c r="R221" s="105"/>
      <c r="S221" s="105"/>
      <c r="T221" s="105"/>
      <c r="U221" s="84"/>
      <c r="V221" s="84"/>
      <c r="W221" s="84"/>
      <c r="X221" s="122"/>
      <c r="Y221" s="122"/>
      <c r="Z221" s="122"/>
      <c r="AA221" s="122"/>
      <c r="AB221" s="122"/>
      <c r="AC221" s="122"/>
      <c r="AD221" s="122"/>
      <c r="AE221" s="122"/>
      <c r="AF221" s="122"/>
      <c r="AG221" s="122"/>
      <c r="AH221" s="122"/>
      <c r="AI221" s="122"/>
      <c r="AJ221" s="122"/>
      <c r="AK221" s="122"/>
      <c r="AL221" s="122"/>
      <c r="AM221" s="122"/>
      <c r="AN221" s="122"/>
      <c r="AO221" s="122"/>
      <c r="AP221" s="122"/>
      <c r="AQ221" s="122"/>
      <c r="AR221" s="122"/>
      <c r="AS221" s="122"/>
      <c r="AT221" s="122"/>
      <c r="AU221" s="122"/>
      <c r="AV221" s="122"/>
      <c r="AW221" s="122"/>
      <c r="AX221" s="122"/>
      <c r="AY221" s="122"/>
    </row>
    <row r="222" spans="1:51">
      <c r="A222" s="80"/>
      <c r="B222" s="81"/>
      <c r="C222" s="82"/>
      <c r="D222" s="83"/>
      <c r="E222" s="83"/>
      <c r="F222" s="105"/>
      <c r="G222" s="105"/>
      <c r="H222" s="105"/>
      <c r="I222" s="105"/>
      <c r="J222" s="105"/>
      <c r="K222" s="105"/>
      <c r="L222" s="105"/>
      <c r="M222" s="105"/>
      <c r="N222" s="105"/>
      <c r="O222" s="105"/>
      <c r="P222" s="105"/>
      <c r="Q222" s="105"/>
      <c r="R222" s="105"/>
      <c r="S222" s="105"/>
      <c r="T222" s="105"/>
      <c r="U222" s="84"/>
      <c r="V222" s="84"/>
      <c r="W222" s="84"/>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c r="AS222" s="122"/>
      <c r="AT222" s="122"/>
      <c r="AU222" s="122"/>
      <c r="AV222" s="122"/>
      <c r="AW222" s="122"/>
      <c r="AX222" s="122"/>
      <c r="AY222" s="122"/>
    </row>
    <row r="223" spans="1:51">
      <c r="A223" s="80"/>
      <c r="B223" s="81"/>
      <c r="C223" s="82"/>
      <c r="D223" s="83"/>
      <c r="E223" s="83"/>
      <c r="F223" s="105"/>
      <c r="G223" s="105"/>
      <c r="H223" s="105"/>
      <c r="I223" s="105"/>
      <c r="J223" s="105"/>
      <c r="K223" s="105"/>
      <c r="L223" s="105"/>
      <c r="M223" s="105"/>
      <c r="N223" s="105"/>
      <c r="O223" s="105"/>
      <c r="P223" s="105"/>
      <c r="Q223" s="105"/>
      <c r="R223" s="105"/>
      <c r="S223" s="105"/>
      <c r="T223" s="105"/>
      <c r="U223" s="84"/>
      <c r="V223" s="84"/>
      <c r="W223" s="84"/>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row>
    <row r="224" spans="1:51">
      <c r="A224" s="80"/>
      <c r="B224" s="81"/>
      <c r="C224" s="82"/>
      <c r="D224" s="83"/>
      <c r="E224" s="83"/>
      <c r="F224" s="105"/>
      <c r="G224" s="105"/>
      <c r="H224" s="105"/>
      <c r="I224" s="105"/>
      <c r="J224" s="105"/>
      <c r="K224" s="105"/>
      <c r="L224" s="105"/>
      <c r="M224" s="105"/>
      <c r="N224" s="105"/>
      <c r="O224" s="105"/>
      <c r="P224" s="105"/>
      <c r="Q224" s="105"/>
      <c r="R224" s="105"/>
      <c r="S224" s="105"/>
      <c r="T224" s="105"/>
      <c r="U224" s="84"/>
      <c r="V224" s="84"/>
      <c r="W224" s="84"/>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row>
    <row r="225" spans="1:51">
      <c r="A225" s="80"/>
      <c r="B225" s="81"/>
      <c r="C225" s="82"/>
      <c r="D225" s="83"/>
      <c r="E225" s="83"/>
      <c r="F225" s="105"/>
      <c r="G225" s="105"/>
      <c r="H225" s="105"/>
      <c r="I225" s="105"/>
      <c r="J225" s="105"/>
      <c r="K225" s="105"/>
      <c r="L225" s="105"/>
      <c r="M225" s="105"/>
      <c r="N225" s="105"/>
      <c r="O225" s="105"/>
      <c r="P225" s="105"/>
      <c r="Q225" s="105"/>
      <c r="R225" s="105"/>
      <c r="S225" s="105"/>
      <c r="T225" s="105"/>
      <c r="U225" s="84"/>
      <c r="V225" s="84"/>
      <c r="W225" s="84"/>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row>
    <row r="226" spans="1:51">
      <c r="A226" s="80"/>
      <c r="B226" s="81"/>
      <c r="C226" s="82"/>
      <c r="D226" s="83"/>
      <c r="E226" s="83"/>
      <c r="F226" s="105"/>
      <c r="G226" s="105"/>
      <c r="H226" s="105"/>
      <c r="I226" s="105"/>
      <c r="J226" s="105"/>
      <c r="K226" s="105"/>
      <c r="L226" s="105"/>
      <c r="M226" s="105"/>
      <c r="N226" s="105"/>
      <c r="O226" s="105"/>
      <c r="P226" s="105"/>
      <c r="Q226" s="105"/>
      <c r="R226" s="105"/>
      <c r="S226" s="105"/>
      <c r="T226" s="105"/>
      <c r="U226" s="84"/>
      <c r="V226" s="84"/>
      <c r="W226" s="84"/>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row>
    <row r="227" spans="1:51">
      <c r="A227" s="80"/>
      <c r="B227" s="81"/>
      <c r="C227" s="82"/>
      <c r="D227" s="83"/>
      <c r="E227" s="83"/>
      <c r="F227" s="105"/>
      <c r="G227" s="105"/>
      <c r="H227" s="105"/>
      <c r="I227" s="105"/>
      <c r="J227" s="105"/>
      <c r="K227" s="105"/>
      <c r="L227" s="105"/>
      <c r="M227" s="105"/>
      <c r="N227" s="105"/>
      <c r="O227" s="105"/>
      <c r="P227" s="105"/>
      <c r="Q227" s="105"/>
      <c r="R227" s="105"/>
      <c r="S227" s="105"/>
      <c r="T227" s="105"/>
      <c r="U227" s="84"/>
      <c r="V227" s="84"/>
      <c r="W227" s="84"/>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row>
    <row r="228" spans="1:51">
      <c r="A228" s="80"/>
      <c r="B228" s="81"/>
      <c r="C228" s="82"/>
      <c r="D228" s="83"/>
      <c r="E228" s="83"/>
      <c r="F228" s="105"/>
      <c r="G228" s="105"/>
      <c r="H228" s="105"/>
      <c r="I228" s="105"/>
      <c r="J228" s="105"/>
      <c r="K228" s="105"/>
      <c r="L228" s="105"/>
      <c r="M228" s="105"/>
      <c r="N228" s="105"/>
      <c r="O228" s="105"/>
      <c r="P228" s="105"/>
      <c r="Q228" s="105"/>
      <c r="R228" s="105"/>
      <c r="S228" s="105"/>
      <c r="T228" s="105"/>
      <c r="U228" s="84"/>
      <c r="V228" s="84"/>
      <c r="W228" s="84"/>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row>
    <row r="229" spans="1:51">
      <c r="A229" s="80"/>
      <c r="B229" s="81"/>
      <c r="C229" s="82"/>
      <c r="D229" s="83"/>
      <c r="E229" s="83"/>
      <c r="F229" s="105"/>
      <c r="G229" s="105"/>
      <c r="H229" s="105"/>
      <c r="I229" s="105"/>
      <c r="J229" s="105"/>
      <c r="K229" s="105"/>
      <c r="L229" s="105"/>
      <c r="M229" s="105"/>
      <c r="N229" s="105"/>
      <c r="O229" s="105"/>
      <c r="P229" s="105"/>
      <c r="Q229" s="105"/>
      <c r="R229" s="105"/>
      <c r="S229" s="105"/>
      <c r="T229" s="105"/>
      <c r="U229" s="84"/>
      <c r="V229" s="84"/>
      <c r="W229" s="84"/>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row>
    <row r="230" spans="1:51">
      <c r="A230" s="80"/>
      <c r="B230" s="81"/>
      <c r="C230" s="82"/>
      <c r="D230" s="83"/>
      <c r="E230" s="83"/>
      <c r="F230" s="105"/>
      <c r="G230" s="105"/>
      <c r="H230" s="105"/>
      <c r="I230" s="105"/>
      <c r="J230" s="105"/>
      <c r="K230" s="105"/>
      <c r="L230" s="105"/>
      <c r="M230" s="105"/>
      <c r="N230" s="105"/>
      <c r="O230" s="105"/>
      <c r="P230" s="105"/>
      <c r="Q230" s="105"/>
      <c r="R230" s="105"/>
      <c r="S230" s="105"/>
      <c r="T230" s="105"/>
      <c r="U230" s="84"/>
      <c r="V230" s="84"/>
      <c r="W230" s="84"/>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row>
    <row r="231" spans="1:51">
      <c r="A231" s="80"/>
      <c r="B231" s="81"/>
      <c r="C231" s="82"/>
      <c r="D231" s="83"/>
      <c r="E231" s="83"/>
      <c r="F231" s="105"/>
      <c r="G231" s="105"/>
      <c r="H231" s="105"/>
      <c r="I231" s="105"/>
      <c r="J231" s="105"/>
      <c r="K231" s="105"/>
      <c r="L231" s="105"/>
      <c r="M231" s="105"/>
      <c r="N231" s="105"/>
      <c r="O231" s="105"/>
      <c r="P231" s="105"/>
      <c r="Q231" s="105"/>
      <c r="R231" s="105"/>
      <c r="S231" s="105"/>
      <c r="T231" s="105"/>
      <c r="U231" s="84"/>
      <c r="V231" s="84"/>
      <c r="W231" s="84"/>
      <c r="X231" s="122"/>
      <c r="Y231" s="122"/>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row>
    <row r="232" spans="1:51">
      <c r="A232" s="80"/>
      <c r="B232" s="81"/>
      <c r="C232" s="82"/>
      <c r="D232" s="83"/>
      <c r="E232" s="83"/>
      <c r="F232" s="105"/>
      <c r="G232" s="105"/>
      <c r="H232" s="105"/>
      <c r="I232" s="105"/>
      <c r="J232" s="105"/>
      <c r="K232" s="105"/>
      <c r="L232" s="105"/>
      <c r="M232" s="105"/>
      <c r="N232" s="105"/>
      <c r="O232" s="105"/>
      <c r="P232" s="105"/>
      <c r="Q232" s="105"/>
      <c r="R232" s="105"/>
      <c r="S232" s="105"/>
      <c r="T232" s="105"/>
      <c r="U232" s="84"/>
      <c r="V232" s="84"/>
      <c r="W232" s="84"/>
      <c r="X232" s="122"/>
      <c r="Y232" s="122"/>
      <c r="Z232" s="122"/>
      <c r="AA232" s="122"/>
      <c r="AB232" s="122"/>
      <c r="AC232" s="122"/>
      <c r="AD232" s="122"/>
      <c r="AE232" s="122"/>
      <c r="AF232" s="122"/>
      <c r="AG232" s="122"/>
      <c r="AH232" s="122"/>
      <c r="AI232" s="122"/>
      <c r="AJ232" s="122"/>
      <c r="AK232" s="122"/>
      <c r="AL232" s="122"/>
      <c r="AM232" s="122"/>
      <c r="AN232" s="122"/>
      <c r="AO232" s="122"/>
      <c r="AP232" s="122"/>
      <c r="AQ232" s="122"/>
      <c r="AR232" s="122"/>
      <c r="AS232" s="122"/>
      <c r="AT232" s="122"/>
      <c r="AU232" s="122"/>
      <c r="AV232" s="122"/>
      <c r="AW232" s="122"/>
      <c r="AX232" s="122"/>
      <c r="AY232" s="122"/>
    </row>
    <row r="233" spans="1:51">
      <c r="A233" s="80"/>
      <c r="B233" s="81"/>
      <c r="C233" s="82"/>
      <c r="D233" s="83"/>
      <c r="E233" s="83"/>
      <c r="F233" s="105"/>
      <c r="G233" s="105"/>
      <c r="H233" s="105"/>
      <c r="I233" s="105"/>
      <c r="J233" s="105"/>
      <c r="K233" s="105"/>
      <c r="L233" s="105"/>
      <c r="M233" s="105"/>
      <c r="N233" s="105"/>
      <c r="O233" s="105"/>
      <c r="P233" s="105"/>
      <c r="Q233" s="105"/>
      <c r="R233" s="105"/>
      <c r="S233" s="105"/>
      <c r="T233" s="105"/>
      <c r="U233" s="84"/>
      <c r="V233" s="84"/>
      <c r="W233" s="84"/>
      <c r="X233" s="122"/>
      <c r="Y233" s="122"/>
      <c r="Z233" s="122"/>
      <c r="AA233" s="122"/>
      <c r="AB233" s="122"/>
      <c r="AC233" s="122"/>
      <c r="AD233" s="122"/>
      <c r="AE233" s="122"/>
      <c r="AF233" s="122"/>
      <c r="AG233" s="122"/>
      <c r="AH233" s="122"/>
      <c r="AI233" s="122"/>
      <c r="AJ233" s="122"/>
      <c r="AK233" s="122"/>
      <c r="AL233" s="122"/>
      <c r="AM233" s="122"/>
      <c r="AN233" s="122"/>
      <c r="AO233" s="122"/>
      <c r="AP233" s="122"/>
      <c r="AQ233" s="122"/>
      <c r="AR233" s="122"/>
      <c r="AS233" s="122"/>
      <c r="AT233" s="122"/>
      <c r="AU233" s="122"/>
      <c r="AV233" s="122"/>
      <c r="AW233" s="122"/>
      <c r="AX233" s="122"/>
      <c r="AY233" s="122"/>
    </row>
    <row r="234" spans="1:51">
      <c r="A234" s="80"/>
      <c r="B234" s="81"/>
      <c r="C234" s="82"/>
      <c r="D234" s="83"/>
      <c r="E234" s="83"/>
      <c r="F234" s="105"/>
      <c r="G234" s="105"/>
      <c r="H234" s="105"/>
      <c r="I234" s="105"/>
      <c r="J234" s="105"/>
      <c r="K234" s="105"/>
      <c r="L234" s="105"/>
      <c r="M234" s="105"/>
      <c r="N234" s="105"/>
      <c r="O234" s="105"/>
      <c r="P234" s="105"/>
      <c r="Q234" s="105"/>
      <c r="R234" s="105"/>
      <c r="S234" s="105"/>
      <c r="T234" s="105"/>
      <c r="U234" s="84"/>
      <c r="V234" s="84"/>
      <c r="W234" s="84"/>
      <c r="X234" s="122"/>
      <c r="Y234" s="122"/>
      <c r="Z234" s="122"/>
      <c r="AA234" s="122"/>
      <c r="AB234" s="122"/>
      <c r="AC234" s="122"/>
      <c r="AD234" s="122"/>
      <c r="AE234" s="122"/>
      <c r="AF234" s="122"/>
      <c r="AG234" s="122"/>
      <c r="AH234" s="122"/>
      <c r="AI234" s="122"/>
      <c r="AJ234" s="122"/>
      <c r="AK234" s="122"/>
      <c r="AL234" s="122"/>
      <c r="AM234" s="122"/>
      <c r="AN234" s="122"/>
      <c r="AO234" s="122"/>
      <c r="AP234" s="122"/>
      <c r="AQ234" s="122"/>
      <c r="AR234" s="122"/>
      <c r="AS234" s="122"/>
      <c r="AT234" s="122"/>
      <c r="AU234" s="122"/>
      <c r="AV234" s="122"/>
      <c r="AW234" s="122"/>
      <c r="AX234" s="122"/>
      <c r="AY234" s="122"/>
    </row>
    <row r="235" spans="1:51">
      <c r="A235" s="80"/>
      <c r="B235" s="81"/>
      <c r="C235" s="82"/>
      <c r="D235" s="83"/>
      <c r="E235" s="83"/>
      <c r="F235" s="105"/>
      <c r="G235" s="105"/>
      <c r="H235" s="105"/>
      <c r="I235" s="105"/>
      <c r="J235" s="105"/>
      <c r="K235" s="105"/>
      <c r="L235" s="105"/>
      <c r="M235" s="105"/>
      <c r="N235" s="105"/>
      <c r="O235" s="105"/>
      <c r="P235" s="105"/>
      <c r="Q235" s="105"/>
      <c r="R235" s="105"/>
      <c r="S235" s="105"/>
      <c r="T235" s="105"/>
      <c r="U235" s="84"/>
      <c r="V235" s="84"/>
      <c r="W235" s="84"/>
      <c r="X235" s="122"/>
      <c r="Y235" s="122"/>
      <c r="Z235" s="122"/>
      <c r="AA235" s="122"/>
      <c r="AB235" s="122"/>
      <c r="AC235" s="122"/>
      <c r="AD235" s="122"/>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row>
    <row r="236" spans="1:51">
      <c r="A236" s="80"/>
      <c r="B236" s="81"/>
      <c r="C236" s="82"/>
      <c r="D236" s="83"/>
      <c r="E236" s="83"/>
      <c r="F236" s="105"/>
      <c r="G236" s="105"/>
      <c r="H236" s="105"/>
      <c r="I236" s="105"/>
      <c r="J236" s="105"/>
      <c r="K236" s="105"/>
      <c r="L236" s="105"/>
      <c r="M236" s="105"/>
      <c r="N236" s="105"/>
      <c r="O236" s="105"/>
      <c r="P236" s="105"/>
      <c r="Q236" s="105"/>
      <c r="R236" s="105"/>
      <c r="S236" s="105"/>
      <c r="T236" s="105"/>
      <c r="U236" s="84"/>
      <c r="V236" s="84"/>
      <c r="W236" s="84"/>
      <c r="X236" s="122"/>
      <c r="Y236" s="122"/>
      <c r="Z236" s="122"/>
      <c r="AA236" s="122"/>
      <c r="AB236" s="122"/>
      <c r="AC236" s="122"/>
      <c r="AD236" s="122"/>
      <c r="AE236" s="122"/>
      <c r="AF236" s="122"/>
      <c r="AG236" s="122"/>
      <c r="AH236" s="122"/>
      <c r="AI236" s="122"/>
      <c r="AJ236" s="122"/>
      <c r="AK236" s="122"/>
      <c r="AL236" s="122"/>
      <c r="AM236" s="122"/>
      <c r="AN236" s="122"/>
      <c r="AO236" s="122"/>
      <c r="AP236" s="122"/>
      <c r="AQ236" s="122"/>
      <c r="AR236" s="122"/>
      <c r="AS236" s="122"/>
      <c r="AT236" s="122"/>
      <c r="AU236" s="122"/>
      <c r="AV236" s="122"/>
      <c r="AW236" s="122"/>
      <c r="AX236" s="122"/>
      <c r="AY236" s="122"/>
    </row>
    <row r="237" spans="1:51">
      <c r="A237" s="80"/>
      <c r="B237" s="81"/>
      <c r="C237" s="82"/>
      <c r="D237" s="83"/>
      <c r="E237" s="83"/>
      <c r="F237" s="105"/>
      <c r="G237" s="105"/>
      <c r="H237" s="105"/>
      <c r="I237" s="105"/>
      <c r="J237" s="105"/>
      <c r="K237" s="105"/>
      <c r="L237" s="105"/>
      <c r="M237" s="105"/>
      <c r="N237" s="105"/>
      <c r="O237" s="105"/>
      <c r="P237" s="105"/>
      <c r="Q237" s="105"/>
      <c r="R237" s="105"/>
      <c r="S237" s="105"/>
      <c r="T237" s="105"/>
      <c r="U237" s="84"/>
      <c r="V237" s="84"/>
      <c r="W237" s="84"/>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c r="AS237" s="122"/>
      <c r="AT237" s="122"/>
      <c r="AU237" s="122"/>
      <c r="AV237" s="122"/>
      <c r="AW237" s="122"/>
      <c r="AX237" s="122"/>
      <c r="AY237" s="122"/>
    </row>
    <row r="238" spans="1:51">
      <c r="A238" s="80"/>
      <c r="B238" s="81"/>
      <c r="C238" s="82"/>
      <c r="D238" s="83"/>
      <c r="E238" s="83"/>
      <c r="F238" s="105"/>
      <c r="G238" s="105"/>
      <c r="H238" s="105"/>
      <c r="I238" s="105"/>
      <c r="J238" s="105"/>
      <c r="K238" s="105"/>
      <c r="L238" s="105"/>
      <c r="M238" s="105"/>
      <c r="N238" s="105"/>
      <c r="O238" s="105"/>
      <c r="P238" s="105"/>
      <c r="Q238" s="105"/>
      <c r="R238" s="105"/>
      <c r="S238" s="105"/>
      <c r="T238" s="105"/>
      <c r="U238" s="84"/>
      <c r="V238" s="84"/>
      <c r="W238" s="84"/>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row>
    <row r="239" spans="1:51">
      <c r="A239" s="80"/>
      <c r="B239" s="81"/>
      <c r="C239" s="82"/>
      <c r="D239" s="83"/>
      <c r="E239" s="83"/>
      <c r="F239" s="105"/>
      <c r="G239" s="105"/>
      <c r="H239" s="105"/>
      <c r="I239" s="105"/>
      <c r="J239" s="105"/>
      <c r="K239" s="105"/>
      <c r="L239" s="105"/>
      <c r="M239" s="105"/>
      <c r="N239" s="105"/>
      <c r="O239" s="105"/>
      <c r="P239" s="105"/>
      <c r="Q239" s="105"/>
      <c r="R239" s="105"/>
      <c r="S239" s="105"/>
      <c r="T239" s="105"/>
      <c r="U239" s="84"/>
      <c r="V239" s="84"/>
      <c r="W239" s="84"/>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22"/>
      <c r="AV239" s="122"/>
      <c r="AW239" s="122"/>
      <c r="AX239" s="122"/>
      <c r="AY239" s="122"/>
    </row>
    <row r="240" spans="1:51">
      <c r="A240" s="80"/>
      <c r="B240" s="81"/>
      <c r="C240" s="82"/>
      <c r="D240" s="83"/>
      <c r="E240" s="83"/>
      <c r="F240" s="105"/>
      <c r="G240" s="105"/>
      <c r="H240" s="105"/>
      <c r="I240" s="105"/>
      <c r="J240" s="105"/>
      <c r="K240" s="105"/>
      <c r="L240" s="105"/>
      <c r="M240" s="105"/>
      <c r="N240" s="105"/>
      <c r="O240" s="105"/>
      <c r="P240" s="105"/>
      <c r="Q240" s="105"/>
      <c r="R240" s="105"/>
      <c r="S240" s="105"/>
      <c r="T240" s="105"/>
      <c r="U240" s="84"/>
      <c r="V240" s="84"/>
      <c r="W240" s="84"/>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c r="AS240" s="122"/>
      <c r="AT240" s="122"/>
      <c r="AU240" s="122"/>
      <c r="AV240" s="122"/>
      <c r="AW240" s="122"/>
      <c r="AX240" s="122"/>
      <c r="AY240" s="122"/>
    </row>
    <row r="241" spans="1:51">
      <c r="A241" s="80"/>
      <c r="B241" s="81"/>
      <c r="C241" s="82"/>
      <c r="D241" s="83"/>
      <c r="E241" s="83"/>
      <c r="F241" s="105"/>
      <c r="G241" s="105"/>
      <c r="H241" s="105"/>
      <c r="I241" s="105"/>
      <c r="J241" s="105"/>
      <c r="K241" s="105"/>
      <c r="L241" s="105"/>
      <c r="M241" s="105"/>
      <c r="N241" s="105"/>
      <c r="O241" s="105"/>
      <c r="P241" s="105"/>
      <c r="Q241" s="105"/>
      <c r="R241" s="105"/>
      <c r="S241" s="105"/>
      <c r="T241" s="105"/>
      <c r="U241" s="84"/>
      <c r="V241" s="84"/>
      <c r="W241" s="84"/>
      <c r="X241" s="122"/>
      <c r="Y241" s="122"/>
      <c r="Z241" s="122"/>
      <c r="AA241" s="122"/>
      <c r="AB241" s="122"/>
      <c r="AC241" s="122"/>
      <c r="AD241" s="122"/>
      <c r="AE241" s="122"/>
      <c r="AF241" s="122"/>
      <c r="AG241" s="122"/>
      <c r="AH241" s="122"/>
      <c r="AI241" s="122"/>
      <c r="AJ241" s="122"/>
      <c r="AK241" s="122"/>
      <c r="AL241" s="122"/>
      <c r="AM241" s="122"/>
      <c r="AN241" s="122"/>
      <c r="AO241" s="122"/>
      <c r="AP241" s="122"/>
      <c r="AQ241" s="122"/>
      <c r="AR241" s="122"/>
      <c r="AS241" s="122"/>
      <c r="AT241" s="122"/>
      <c r="AU241" s="122"/>
      <c r="AV241" s="122"/>
      <c r="AW241" s="122"/>
      <c r="AX241" s="122"/>
      <c r="AY241" s="122"/>
    </row>
    <row r="242" spans="1:51">
      <c r="A242" s="80"/>
      <c r="B242" s="81"/>
      <c r="C242" s="82"/>
      <c r="D242" s="83"/>
      <c r="E242" s="83"/>
      <c r="F242" s="105"/>
      <c r="G242" s="105"/>
      <c r="H242" s="105"/>
      <c r="I242" s="105"/>
      <c r="J242" s="105"/>
      <c r="K242" s="105"/>
      <c r="L242" s="105"/>
      <c r="M242" s="105"/>
      <c r="N242" s="105"/>
      <c r="O242" s="105"/>
      <c r="P242" s="105"/>
      <c r="Q242" s="105"/>
      <c r="R242" s="105"/>
      <c r="S242" s="105"/>
      <c r="T242" s="105"/>
      <c r="U242" s="84"/>
      <c r="V242" s="84"/>
      <c r="W242" s="84"/>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c r="AY242" s="122"/>
    </row>
    <row r="243" spans="1:51">
      <c r="A243" s="80"/>
      <c r="B243" s="81"/>
      <c r="C243" s="82"/>
      <c r="D243" s="83"/>
      <c r="E243" s="83"/>
      <c r="F243" s="105"/>
      <c r="G243" s="105"/>
      <c r="H243" s="105"/>
      <c r="I243" s="105"/>
      <c r="J243" s="105"/>
      <c r="K243" s="105"/>
      <c r="L243" s="105"/>
      <c r="M243" s="105"/>
      <c r="N243" s="105"/>
      <c r="O243" s="105"/>
      <c r="P243" s="105"/>
      <c r="Q243" s="105"/>
      <c r="R243" s="105"/>
      <c r="S243" s="105"/>
      <c r="T243" s="105"/>
      <c r="U243" s="84"/>
      <c r="V243" s="84"/>
      <c r="W243" s="84"/>
      <c r="X243" s="122"/>
      <c r="Y243" s="122"/>
      <c r="Z243" s="122"/>
      <c r="AA243" s="122"/>
      <c r="AB243" s="122"/>
      <c r="AC243" s="122"/>
      <c r="AD243" s="122"/>
      <c r="AE243" s="122"/>
      <c r="AF243" s="122"/>
      <c r="AG243" s="122"/>
      <c r="AH243" s="122"/>
      <c r="AI243" s="122"/>
      <c r="AJ243" s="122"/>
      <c r="AK243" s="122"/>
      <c r="AL243" s="122"/>
      <c r="AM243" s="122"/>
      <c r="AN243" s="122"/>
      <c r="AO243" s="122"/>
      <c r="AP243" s="122"/>
      <c r="AQ243" s="122"/>
      <c r="AR243" s="122"/>
      <c r="AS243" s="122"/>
      <c r="AT243" s="122"/>
      <c r="AU243" s="122"/>
      <c r="AV243" s="122"/>
      <c r="AW243" s="122"/>
      <c r="AX243" s="122"/>
      <c r="AY243" s="122"/>
    </row>
    <row r="244" spans="1:51">
      <c r="A244" s="80"/>
      <c r="B244" s="81"/>
      <c r="C244" s="82"/>
      <c r="D244" s="83"/>
      <c r="E244" s="83"/>
      <c r="F244" s="105"/>
      <c r="G244" s="105"/>
      <c r="H244" s="105"/>
      <c r="I244" s="105"/>
      <c r="J244" s="105"/>
      <c r="K244" s="105"/>
      <c r="L244" s="105"/>
      <c r="M244" s="105"/>
      <c r="N244" s="105"/>
      <c r="O244" s="105"/>
      <c r="P244" s="105"/>
      <c r="Q244" s="105"/>
      <c r="R244" s="105"/>
      <c r="S244" s="105"/>
      <c r="T244" s="105"/>
      <c r="U244" s="84"/>
      <c r="V244" s="84"/>
      <c r="W244" s="84"/>
      <c r="X244" s="122"/>
      <c r="Y244" s="122"/>
      <c r="Z244" s="122"/>
      <c r="AA244" s="122"/>
      <c r="AB244" s="122"/>
      <c r="AC244" s="122"/>
      <c r="AD244" s="122"/>
      <c r="AE244" s="122"/>
      <c r="AF244" s="122"/>
      <c r="AG244" s="122"/>
      <c r="AH244" s="122"/>
      <c r="AI244" s="122"/>
      <c r="AJ244" s="122"/>
      <c r="AK244" s="122"/>
      <c r="AL244" s="122"/>
      <c r="AM244" s="122"/>
      <c r="AN244" s="122"/>
      <c r="AO244" s="122"/>
      <c r="AP244" s="122"/>
      <c r="AQ244" s="122"/>
      <c r="AR244" s="122"/>
      <c r="AS244" s="122"/>
      <c r="AT244" s="122"/>
      <c r="AU244" s="122"/>
      <c r="AV244" s="122"/>
      <c r="AW244" s="122"/>
      <c r="AX244" s="122"/>
      <c r="AY244" s="122"/>
    </row>
    <row r="245" spans="1:51">
      <c r="A245" s="80"/>
      <c r="B245" s="81"/>
      <c r="C245" s="82"/>
      <c r="D245" s="83"/>
      <c r="E245" s="83"/>
      <c r="F245" s="105"/>
      <c r="G245" s="105"/>
      <c r="H245" s="105"/>
      <c r="I245" s="105"/>
      <c r="J245" s="105"/>
      <c r="K245" s="105"/>
      <c r="L245" s="105"/>
      <c r="M245" s="105"/>
      <c r="N245" s="105"/>
      <c r="O245" s="105"/>
      <c r="P245" s="105"/>
      <c r="Q245" s="105"/>
      <c r="R245" s="105"/>
      <c r="S245" s="105"/>
      <c r="T245" s="105"/>
      <c r="U245" s="84"/>
      <c r="V245" s="84"/>
      <c r="W245" s="84"/>
      <c r="X245" s="122"/>
      <c r="Y245" s="122"/>
      <c r="Z245" s="122"/>
      <c r="AA245" s="122"/>
      <c r="AB245" s="122"/>
      <c r="AC245" s="122"/>
      <c r="AD245" s="122"/>
      <c r="AE245" s="122"/>
      <c r="AF245" s="122"/>
      <c r="AG245" s="122"/>
      <c r="AH245" s="122"/>
      <c r="AI245" s="122"/>
      <c r="AJ245" s="122"/>
      <c r="AK245" s="122"/>
      <c r="AL245" s="122"/>
      <c r="AM245" s="122"/>
      <c r="AN245" s="122"/>
      <c r="AO245" s="122"/>
      <c r="AP245" s="122"/>
      <c r="AQ245" s="122"/>
      <c r="AR245" s="122"/>
      <c r="AS245" s="122"/>
      <c r="AT245" s="122"/>
      <c r="AU245" s="122"/>
      <c r="AV245" s="122"/>
      <c r="AW245" s="122"/>
      <c r="AX245" s="122"/>
      <c r="AY245" s="122"/>
    </row>
    <row r="246" spans="1:51">
      <c r="A246" s="80"/>
      <c r="B246" s="81"/>
      <c r="C246" s="82"/>
      <c r="D246" s="83"/>
      <c r="E246" s="83"/>
      <c r="F246" s="105"/>
      <c r="G246" s="105"/>
      <c r="H246" s="105"/>
      <c r="I246" s="105"/>
      <c r="J246" s="105"/>
      <c r="K246" s="105"/>
      <c r="L246" s="105"/>
      <c r="M246" s="105"/>
      <c r="N246" s="105"/>
      <c r="O246" s="105"/>
      <c r="P246" s="105"/>
      <c r="Q246" s="105"/>
      <c r="R246" s="105"/>
      <c r="S246" s="105"/>
      <c r="T246" s="105"/>
      <c r="U246" s="84"/>
      <c r="V246" s="84"/>
      <c r="W246" s="84"/>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row>
    <row r="247" spans="1:51">
      <c r="A247" s="80"/>
      <c r="B247" s="81"/>
      <c r="C247" s="82"/>
      <c r="D247" s="83"/>
      <c r="E247" s="83"/>
      <c r="F247" s="105"/>
      <c r="G247" s="105"/>
      <c r="H247" s="105"/>
      <c r="I247" s="105"/>
      <c r="J247" s="105"/>
      <c r="K247" s="105"/>
      <c r="L247" s="105"/>
      <c r="M247" s="105"/>
      <c r="N247" s="105"/>
      <c r="O247" s="105"/>
      <c r="P247" s="105"/>
      <c r="Q247" s="105"/>
      <c r="R247" s="105"/>
      <c r="S247" s="105"/>
      <c r="T247" s="105"/>
      <c r="U247" s="84"/>
      <c r="V247" s="84"/>
      <c r="W247" s="84"/>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2"/>
      <c r="AY247" s="122"/>
    </row>
    <row r="248" spans="1:51">
      <c r="A248" s="80"/>
      <c r="B248" s="81"/>
      <c r="C248" s="82"/>
      <c r="D248" s="83"/>
      <c r="E248" s="83"/>
      <c r="F248" s="105"/>
      <c r="G248" s="105"/>
      <c r="H248" s="105"/>
      <c r="I248" s="105"/>
      <c r="J248" s="105"/>
      <c r="K248" s="105"/>
      <c r="L248" s="105"/>
      <c r="M248" s="105"/>
      <c r="N248" s="105"/>
      <c r="O248" s="105"/>
      <c r="P248" s="105"/>
      <c r="Q248" s="105"/>
      <c r="R248" s="105"/>
      <c r="S248" s="105"/>
      <c r="T248" s="105"/>
      <c r="U248" s="84"/>
      <c r="V248" s="84"/>
      <c r="W248" s="84"/>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2"/>
      <c r="AY248" s="122"/>
    </row>
    <row r="249" spans="1:51">
      <c r="A249" s="80"/>
      <c r="B249" s="81"/>
      <c r="C249" s="82"/>
      <c r="D249" s="83"/>
      <c r="E249" s="83"/>
      <c r="F249" s="105"/>
      <c r="G249" s="105"/>
      <c r="H249" s="105"/>
      <c r="I249" s="105"/>
      <c r="J249" s="105"/>
      <c r="K249" s="105"/>
      <c r="L249" s="105"/>
      <c r="M249" s="105"/>
      <c r="N249" s="105"/>
      <c r="O249" s="105"/>
      <c r="P249" s="105"/>
      <c r="Q249" s="105"/>
      <c r="R249" s="105"/>
      <c r="S249" s="105"/>
      <c r="T249" s="105"/>
      <c r="U249" s="84"/>
      <c r="V249" s="84"/>
      <c r="W249" s="84"/>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22"/>
      <c r="AY249" s="122"/>
    </row>
    <row r="250" spans="1:51">
      <c r="A250" s="80"/>
      <c r="B250" s="81"/>
      <c r="C250" s="82"/>
      <c r="D250" s="83"/>
      <c r="E250" s="83"/>
      <c r="F250" s="105"/>
      <c r="G250" s="105"/>
      <c r="H250" s="105"/>
      <c r="I250" s="105"/>
      <c r="J250" s="105"/>
      <c r="K250" s="105"/>
      <c r="L250" s="105"/>
      <c r="M250" s="105"/>
      <c r="N250" s="105"/>
      <c r="O250" s="105"/>
      <c r="P250" s="105"/>
      <c r="Q250" s="105"/>
      <c r="R250" s="105"/>
      <c r="S250" s="105"/>
      <c r="T250" s="105"/>
      <c r="U250" s="84"/>
      <c r="V250" s="84"/>
      <c r="W250" s="84"/>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c r="AU250" s="122"/>
      <c r="AV250" s="122"/>
      <c r="AW250" s="122"/>
      <c r="AX250" s="122"/>
      <c r="AY250" s="122"/>
    </row>
    <row r="251" spans="1:51">
      <c r="A251" s="80"/>
      <c r="B251" s="81"/>
      <c r="C251" s="82"/>
      <c r="D251" s="83"/>
      <c r="E251" s="83"/>
      <c r="F251" s="105"/>
      <c r="G251" s="105"/>
      <c r="H251" s="105"/>
      <c r="I251" s="105"/>
      <c r="J251" s="105"/>
      <c r="K251" s="105"/>
      <c r="L251" s="105"/>
      <c r="M251" s="105"/>
      <c r="N251" s="105"/>
      <c r="O251" s="105"/>
      <c r="P251" s="105"/>
      <c r="Q251" s="105"/>
      <c r="R251" s="105"/>
      <c r="S251" s="105"/>
      <c r="T251" s="105"/>
      <c r="U251" s="84"/>
      <c r="V251" s="84"/>
      <c r="W251" s="84"/>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2"/>
      <c r="AY251" s="122"/>
    </row>
    <row r="252" spans="1:51">
      <c r="A252" s="80"/>
      <c r="B252" s="81"/>
      <c r="C252" s="82"/>
      <c r="D252" s="83"/>
      <c r="E252" s="83"/>
      <c r="F252" s="105"/>
      <c r="G252" s="105"/>
      <c r="H252" s="105"/>
      <c r="I252" s="105"/>
      <c r="J252" s="105"/>
      <c r="K252" s="105"/>
      <c r="L252" s="105"/>
      <c r="M252" s="105"/>
      <c r="N252" s="105"/>
      <c r="O252" s="105"/>
      <c r="P252" s="105"/>
      <c r="Q252" s="105"/>
      <c r="R252" s="105"/>
      <c r="S252" s="105"/>
      <c r="T252" s="105"/>
      <c r="U252" s="84"/>
      <c r="V252" s="84"/>
      <c r="W252" s="84"/>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row>
    <row r="253" spans="1:51">
      <c r="A253" s="80"/>
      <c r="B253" s="81"/>
      <c r="C253" s="82"/>
      <c r="D253" s="83"/>
      <c r="E253" s="83"/>
      <c r="F253" s="105"/>
      <c r="G253" s="105"/>
      <c r="H253" s="105"/>
      <c r="I253" s="105"/>
      <c r="J253" s="105"/>
      <c r="K253" s="105"/>
      <c r="L253" s="105"/>
      <c r="M253" s="105"/>
      <c r="N253" s="105"/>
      <c r="O253" s="105"/>
      <c r="P253" s="105"/>
      <c r="Q253" s="105"/>
      <c r="R253" s="105"/>
      <c r="S253" s="105"/>
      <c r="T253" s="105"/>
      <c r="U253" s="84"/>
      <c r="V253" s="84"/>
      <c r="W253" s="84"/>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22"/>
      <c r="AV253" s="122"/>
      <c r="AW253" s="122"/>
      <c r="AX253" s="122"/>
      <c r="AY253" s="122"/>
    </row>
    <row r="254" spans="1:51">
      <c r="A254" s="80"/>
      <c r="B254" s="81"/>
      <c r="C254" s="82"/>
      <c r="D254" s="83"/>
      <c r="E254" s="83"/>
      <c r="F254" s="105"/>
      <c r="G254" s="105"/>
      <c r="H254" s="105"/>
      <c r="I254" s="105"/>
      <c r="J254" s="105"/>
      <c r="K254" s="105"/>
      <c r="L254" s="105"/>
      <c r="M254" s="105"/>
      <c r="N254" s="105"/>
      <c r="O254" s="105"/>
      <c r="P254" s="105"/>
      <c r="Q254" s="105"/>
      <c r="R254" s="105"/>
      <c r="S254" s="105"/>
      <c r="T254" s="105"/>
      <c r="U254" s="84"/>
      <c r="V254" s="84"/>
      <c r="W254" s="84"/>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22"/>
      <c r="AV254" s="122"/>
      <c r="AW254" s="122"/>
      <c r="AX254" s="122"/>
      <c r="AY254" s="122"/>
    </row>
    <row r="255" spans="1:51">
      <c r="A255" s="80"/>
      <c r="B255" s="81"/>
      <c r="C255" s="82"/>
      <c r="D255" s="83"/>
      <c r="E255" s="83"/>
      <c r="F255" s="105"/>
      <c r="G255" s="105"/>
      <c r="H255" s="105"/>
      <c r="I255" s="105"/>
      <c r="J255" s="105"/>
      <c r="K255" s="105"/>
      <c r="L255" s="105"/>
      <c r="M255" s="105"/>
      <c r="N255" s="105"/>
      <c r="O255" s="105"/>
      <c r="P255" s="105"/>
      <c r="Q255" s="105"/>
      <c r="R255" s="105"/>
      <c r="S255" s="105"/>
      <c r="T255" s="105"/>
      <c r="U255" s="84"/>
      <c r="V255" s="84"/>
      <c r="W255" s="84"/>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2"/>
      <c r="AY255" s="122"/>
    </row>
    <row r="256" spans="1:51">
      <c r="A256" s="80"/>
      <c r="B256" s="81"/>
      <c r="C256" s="82"/>
      <c r="D256" s="83"/>
      <c r="E256" s="83"/>
      <c r="F256" s="105"/>
      <c r="G256" s="105"/>
      <c r="H256" s="105"/>
      <c r="I256" s="105"/>
      <c r="J256" s="105"/>
      <c r="K256" s="105"/>
      <c r="L256" s="105"/>
      <c r="M256" s="105"/>
      <c r="N256" s="105"/>
      <c r="O256" s="105"/>
      <c r="P256" s="105"/>
      <c r="Q256" s="105"/>
      <c r="R256" s="105"/>
      <c r="S256" s="105"/>
      <c r="T256" s="105"/>
      <c r="U256" s="84"/>
      <c r="V256" s="84"/>
      <c r="W256" s="84"/>
      <c r="X256" s="122"/>
      <c r="Y256" s="122"/>
      <c r="Z256" s="122"/>
      <c r="AA256" s="122"/>
      <c r="AB256" s="122"/>
      <c r="AC256" s="122"/>
      <c r="AD256" s="122"/>
      <c r="AE256" s="122"/>
      <c r="AF256" s="122"/>
      <c r="AG256" s="122"/>
      <c r="AH256" s="122"/>
      <c r="AI256" s="122"/>
      <c r="AJ256" s="122"/>
      <c r="AK256" s="122"/>
      <c r="AL256" s="122"/>
      <c r="AM256" s="122"/>
      <c r="AN256" s="122"/>
      <c r="AO256" s="122"/>
      <c r="AP256" s="122"/>
      <c r="AQ256" s="122"/>
      <c r="AR256" s="122"/>
      <c r="AS256" s="122"/>
      <c r="AT256" s="122"/>
      <c r="AU256" s="122"/>
      <c r="AV256" s="122"/>
      <c r="AW256" s="122"/>
      <c r="AX256" s="122"/>
      <c r="AY256" s="122"/>
    </row>
    <row r="257" spans="1:51">
      <c r="A257" s="80"/>
      <c r="B257" s="81"/>
      <c r="C257" s="82"/>
      <c r="D257" s="83"/>
      <c r="E257" s="83"/>
      <c r="F257" s="105"/>
      <c r="G257" s="105"/>
      <c r="H257" s="105"/>
      <c r="I257" s="105"/>
      <c r="J257" s="105"/>
      <c r="K257" s="105"/>
      <c r="L257" s="105"/>
      <c r="M257" s="105"/>
      <c r="N257" s="105"/>
      <c r="O257" s="105"/>
      <c r="P257" s="105"/>
      <c r="Q257" s="105"/>
      <c r="R257" s="105"/>
      <c r="S257" s="105"/>
      <c r="T257" s="105"/>
      <c r="U257" s="84"/>
      <c r="V257" s="84"/>
      <c r="W257" s="84"/>
      <c r="X257" s="122"/>
      <c r="Y257" s="122"/>
      <c r="Z257" s="122"/>
      <c r="AA257" s="122"/>
      <c r="AB257" s="122"/>
      <c r="AC257" s="122"/>
      <c r="AD257" s="122"/>
      <c r="AE257" s="122"/>
      <c r="AF257" s="122"/>
      <c r="AG257" s="122"/>
      <c r="AH257" s="122"/>
      <c r="AI257" s="122"/>
      <c r="AJ257" s="122"/>
      <c r="AK257" s="122"/>
      <c r="AL257" s="122"/>
      <c r="AM257" s="122"/>
      <c r="AN257" s="122"/>
      <c r="AO257" s="122"/>
      <c r="AP257" s="122"/>
      <c r="AQ257" s="122"/>
      <c r="AR257" s="122"/>
      <c r="AS257" s="122"/>
      <c r="AT257" s="122"/>
      <c r="AU257" s="122"/>
      <c r="AV257" s="122"/>
      <c r="AW257" s="122"/>
      <c r="AX257" s="122"/>
      <c r="AY257" s="122"/>
    </row>
    <row r="258" spans="1:51">
      <c r="A258" s="80"/>
      <c r="B258" s="81"/>
      <c r="C258" s="82"/>
      <c r="D258" s="83"/>
      <c r="E258" s="83"/>
      <c r="F258" s="105"/>
      <c r="G258" s="105"/>
      <c r="H258" s="105"/>
      <c r="I258" s="105"/>
      <c r="J258" s="105"/>
      <c r="K258" s="105"/>
      <c r="L258" s="105"/>
      <c r="M258" s="105"/>
      <c r="N258" s="105"/>
      <c r="O258" s="105"/>
      <c r="P258" s="105"/>
      <c r="Q258" s="105"/>
      <c r="R258" s="105"/>
      <c r="S258" s="105"/>
      <c r="T258" s="105"/>
      <c r="U258" s="84"/>
      <c r="V258" s="84"/>
      <c r="W258" s="84"/>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row>
    <row r="259" spans="1:51">
      <c r="A259" s="80"/>
      <c r="B259" s="81"/>
      <c r="C259" s="82"/>
      <c r="D259" s="83"/>
      <c r="E259" s="83"/>
      <c r="F259" s="105"/>
      <c r="G259" s="105"/>
      <c r="H259" s="105"/>
      <c r="I259" s="105"/>
      <c r="J259" s="105"/>
      <c r="K259" s="105"/>
      <c r="L259" s="105"/>
      <c r="M259" s="105"/>
      <c r="N259" s="105"/>
      <c r="O259" s="105"/>
      <c r="P259" s="105"/>
      <c r="Q259" s="105"/>
      <c r="R259" s="105"/>
      <c r="S259" s="105"/>
      <c r="T259" s="105"/>
      <c r="U259" s="84"/>
      <c r="V259" s="84"/>
      <c r="W259" s="84"/>
      <c r="X259" s="122"/>
      <c r="Y259" s="122"/>
      <c r="Z259" s="122"/>
      <c r="AA259" s="122"/>
      <c r="AB259" s="122"/>
      <c r="AC259" s="122"/>
      <c r="AD259" s="122"/>
      <c r="AE259" s="122"/>
      <c r="AF259" s="122"/>
      <c r="AG259" s="122"/>
      <c r="AH259" s="122"/>
      <c r="AI259" s="122"/>
      <c r="AJ259" s="122"/>
      <c r="AK259" s="122"/>
      <c r="AL259" s="122"/>
      <c r="AM259" s="122"/>
      <c r="AN259" s="122"/>
      <c r="AO259" s="122"/>
      <c r="AP259" s="122"/>
      <c r="AQ259" s="122"/>
      <c r="AR259" s="122"/>
      <c r="AS259" s="122"/>
      <c r="AT259" s="122"/>
      <c r="AU259" s="122"/>
      <c r="AV259" s="122"/>
      <c r="AW259" s="122"/>
      <c r="AX259" s="122"/>
      <c r="AY259" s="122"/>
    </row>
    <row r="260" spans="1:51">
      <c r="A260" s="80"/>
      <c r="B260" s="81"/>
      <c r="C260" s="82"/>
      <c r="D260" s="83"/>
      <c r="E260" s="83"/>
      <c r="F260" s="105"/>
      <c r="G260" s="105"/>
      <c r="H260" s="105"/>
      <c r="I260" s="105"/>
      <c r="J260" s="105"/>
      <c r="K260" s="105"/>
      <c r="L260" s="105"/>
      <c r="M260" s="105"/>
      <c r="N260" s="105"/>
      <c r="O260" s="105"/>
      <c r="P260" s="105"/>
      <c r="Q260" s="105"/>
      <c r="R260" s="105"/>
      <c r="S260" s="105"/>
      <c r="T260" s="105"/>
      <c r="U260" s="84"/>
      <c r="V260" s="84"/>
      <c r="W260" s="84"/>
      <c r="X260" s="122"/>
      <c r="Y260" s="122"/>
      <c r="Z260" s="122"/>
      <c r="AA260" s="122"/>
      <c r="AB260" s="122"/>
      <c r="AC260" s="122"/>
      <c r="AD260" s="122"/>
      <c r="AE260" s="122"/>
      <c r="AF260" s="122"/>
      <c r="AG260" s="122"/>
      <c r="AH260" s="122"/>
      <c r="AI260" s="122"/>
      <c r="AJ260" s="122"/>
      <c r="AK260" s="122"/>
      <c r="AL260" s="122"/>
      <c r="AM260" s="122"/>
      <c r="AN260" s="122"/>
      <c r="AO260" s="122"/>
      <c r="AP260" s="122"/>
      <c r="AQ260" s="122"/>
      <c r="AR260" s="122"/>
      <c r="AS260" s="122"/>
      <c r="AT260" s="122"/>
      <c r="AU260" s="122"/>
      <c r="AV260" s="122"/>
      <c r="AW260" s="122"/>
      <c r="AX260" s="122"/>
      <c r="AY260" s="122"/>
    </row>
    <row r="261" spans="1:51">
      <c r="A261" s="80"/>
      <c r="B261" s="81"/>
      <c r="C261" s="82"/>
      <c r="D261" s="83"/>
      <c r="E261" s="83"/>
      <c r="F261" s="105"/>
      <c r="G261" s="105"/>
      <c r="H261" s="105"/>
      <c r="I261" s="105"/>
      <c r="J261" s="105"/>
      <c r="K261" s="105"/>
      <c r="L261" s="105"/>
      <c r="M261" s="105"/>
      <c r="N261" s="105"/>
      <c r="O261" s="105"/>
      <c r="P261" s="105"/>
      <c r="Q261" s="105"/>
      <c r="R261" s="105"/>
      <c r="S261" s="105"/>
      <c r="T261" s="105"/>
      <c r="U261" s="84"/>
      <c r="V261" s="84"/>
      <c r="W261" s="84"/>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c r="AS261" s="122"/>
      <c r="AT261" s="122"/>
      <c r="AU261" s="122"/>
      <c r="AV261" s="122"/>
      <c r="AW261" s="122"/>
      <c r="AX261" s="122"/>
      <c r="AY261" s="122"/>
    </row>
    <row r="262" spans="1:51">
      <c r="A262" s="80"/>
      <c r="B262" s="81"/>
      <c r="C262" s="82"/>
      <c r="D262" s="83"/>
      <c r="E262" s="83"/>
      <c r="F262" s="105"/>
      <c r="G262" s="105"/>
      <c r="H262" s="105"/>
      <c r="I262" s="105"/>
      <c r="J262" s="105"/>
      <c r="K262" s="105"/>
      <c r="L262" s="105"/>
      <c r="M262" s="105"/>
      <c r="N262" s="105"/>
      <c r="O262" s="105"/>
      <c r="P262" s="105"/>
      <c r="Q262" s="105"/>
      <c r="R262" s="105"/>
      <c r="S262" s="105"/>
      <c r="T262" s="105"/>
      <c r="U262" s="84"/>
      <c r="V262" s="84"/>
      <c r="W262" s="84"/>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2"/>
      <c r="AY262" s="122"/>
    </row>
    <row r="263" spans="1:51">
      <c r="A263" s="80"/>
      <c r="B263" s="81"/>
      <c r="C263" s="82"/>
      <c r="D263" s="83"/>
      <c r="E263" s="83"/>
      <c r="F263" s="105"/>
      <c r="G263" s="105"/>
      <c r="H263" s="105"/>
      <c r="I263" s="105"/>
      <c r="J263" s="105"/>
      <c r="K263" s="105"/>
      <c r="L263" s="105"/>
      <c r="M263" s="105"/>
      <c r="N263" s="105"/>
      <c r="O263" s="105"/>
      <c r="P263" s="105"/>
      <c r="Q263" s="105"/>
      <c r="R263" s="105"/>
      <c r="S263" s="105"/>
      <c r="T263" s="105"/>
      <c r="U263" s="84"/>
      <c r="V263" s="84"/>
      <c r="W263" s="84"/>
      <c r="X263" s="122"/>
      <c r="Y263" s="122"/>
      <c r="Z263" s="122"/>
      <c r="AA263" s="122"/>
      <c r="AB263" s="122"/>
      <c r="AC263" s="122"/>
      <c r="AD263" s="122"/>
      <c r="AE263" s="122"/>
      <c r="AF263" s="122"/>
      <c r="AG263" s="122"/>
      <c r="AH263" s="122"/>
      <c r="AI263" s="122"/>
      <c r="AJ263" s="122"/>
      <c r="AK263" s="122"/>
      <c r="AL263" s="122"/>
      <c r="AM263" s="122"/>
      <c r="AN263" s="122"/>
      <c r="AO263" s="122"/>
      <c r="AP263" s="122"/>
      <c r="AQ263" s="122"/>
      <c r="AR263" s="122"/>
      <c r="AS263" s="122"/>
      <c r="AT263" s="122"/>
      <c r="AU263" s="122"/>
      <c r="AV263" s="122"/>
      <c r="AW263" s="122"/>
      <c r="AX263" s="122"/>
      <c r="AY263" s="122"/>
    </row>
    <row r="264" spans="1:51">
      <c r="A264" s="106"/>
      <c r="B264" s="85"/>
      <c r="C264" s="21"/>
      <c r="D264" s="22"/>
      <c r="E264" s="22"/>
      <c r="F264" s="84"/>
      <c r="G264" s="84"/>
      <c r="H264" s="84"/>
      <c r="I264" s="84"/>
      <c r="J264" s="84"/>
      <c r="K264" s="84"/>
      <c r="L264" s="84"/>
      <c r="M264" s="84"/>
      <c r="N264" s="84"/>
      <c r="O264" s="84"/>
      <c r="P264" s="84"/>
      <c r="Q264" s="84"/>
      <c r="R264" s="84"/>
      <c r="S264" s="84"/>
      <c r="T264" s="84"/>
      <c r="U264" s="84"/>
      <c r="V264" s="84"/>
      <c r="W264" s="84"/>
      <c r="X264" s="122"/>
      <c r="Y264" s="122"/>
      <c r="Z264" s="122"/>
      <c r="AA264" s="122"/>
      <c r="AB264" s="122"/>
      <c r="AC264" s="122"/>
      <c r="AD264" s="122"/>
      <c r="AE264" s="122"/>
      <c r="AF264" s="122"/>
      <c r="AG264" s="122"/>
      <c r="AH264" s="122"/>
      <c r="AI264" s="122"/>
      <c r="AJ264" s="122"/>
      <c r="AK264" s="122"/>
      <c r="AL264" s="122"/>
      <c r="AM264" s="122"/>
      <c r="AN264" s="122"/>
      <c r="AO264" s="122"/>
      <c r="AP264" s="122"/>
      <c r="AQ264" s="122"/>
      <c r="AR264" s="122"/>
      <c r="AS264" s="122"/>
      <c r="AT264" s="122"/>
      <c r="AU264" s="122"/>
      <c r="AV264" s="122"/>
      <c r="AW264" s="122"/>
      <c r="AX264" s="122"/>
      <c r="AY264" s="122"/>
    </row>
    <row r="265" spans="1:51">
      <c r="A265" s="106"/>
      <c r="B265" s="85"/>
      <c r="C265" s="21"/>
      <c r="D265" s="22"/>
      <c r="E265" s="22"/>
      <c r="F265" s="84"/>
      <c r="G265" s="84"/>
      <c r="H265" s="84"/>
      <c r="I265" s="84"/>
      <c r="J265" s="84"/>
      <c r="K265" s="84"/>
      <c r="L265" s="84"/>
      <c r="M265" s="84"/>
      <c r="N265" s="84"/>
      <c r="O265" s="84"/>
      <c r="P265" s="84"/>
      <c r="Q265" s="84"/>
      <c r="R265" s="84"/>
      <c r="S265" s="84"/>
      <c r="T265" s="84"/>
      <c r="U265" s="84"/>
      <c r="V265" s="84"/>
      <c r="W265" s="84"/>
      <c r="X265" s="122"/>
      <c r="Y265" s="122"/>
      <c r="Z265" s="122"/>
      <c r="AA265" s="122"/>
      <c r="AB265" s="122"/>
      <c r="AC265" s="122"/>
      <c r="AD265" s="122"/>
      <c r="AE265" s="122"/>
      <c r="AF265" s="122"/>
      <c r="AG265" s="122"/>
      <c r="AH265" s="122"/>
      <c r="AI265" s="122"/>
      <c r="AJ265" s="122"/>
      <c r="AK265" s="122"/>
      <c r="AL265" s="122"/>
      <c r="AM265" s="122"/>
      <c r="AN265" s="122"/>
      <c r="AO265" s="122"/>
      <c r="AP265" s="122"/>
      <c r="AQ265" s="122"/>
      <c r="AR265" s="122"/>
      <c r="AS265" s="122"/>
      <c r="AT265" s="122"/>
      <c r="AU265" s="122"/>
      <c r="AV265" s="122"/>
      <c r="AW265" s="122"/>
      <c r="AX265" s="122"/>
      <c r="AY265" s="122"/>
    </row>
    <row r="266" spans="1:51">
      <c r="A266" s="106"/>
      <c r="B266" s="85"/>
      <c r="C266" s="21"/>
      <c r="D266" s="22"/>
      <c r="E266" s="22"/>
      <c r="F266" s="84"/>
      <c r="G266" s="84"/>
      <c r="H266" s="84"/>
      <c r="I266" s="84"/>
      <c r="J266" s="84"/>
      <c r="K266" s="84"/>
      <c r="L266" s="84"/>
      <c r="M266" s="84"/>
      <c r="N266" s="84"/>
      <c r="O266" s="84"/>
      <c r="P266" s="84"/>
      <c r="Q266" s="84"/>
      <c r="R266" s="84"/>
      <c r="S266" s="84"/>
      <c r="T266" s="84"/>
      <c r="U266" s="84"/>
      <c r="V266" s="84"/>
      <c r="W266" s="84"/>
      <c r="X266" s="122"/>
      <c r="Y266" s="122"/>
      <c r="Z266" s="122"/>
      <c r="AA266" s="122"/>
      <c r="AB266" s="122"/>
      <c r="AC266" s="122"/>
      <c r="AD266" s="122"/>
      <c r="AE266" s="122"/>
      <c r="AF266" s="122"/>
      <c r="AG266" s="122"/>
      <c r="AH266" s="122"/>
      <c r="AI266" s="122"/>
      <c r="AJ266" s="122"/>
      <c r="AK266" s="122"/>
      <c r="AL266" s="122"/>
      <c r="AM266" s="122"/>
      <c r="AN266" s="122"/>
      <c r="AO266" s="122"/>
      <c r="AP266" s="122"/>
      <c r="AQ266" s="122"/>
      <c r="AR266" s="122"/>
      <c r="AS266" s="122"/>
      <c r="AT266" s="122"/>
      <c r="AU266" s="122"/>
      <c r="AV266" s="122"/>
      <c r="AW266" s="122"/>
      <c r="AX266" s="122"/>
      <c r="AY266" s="122"/>
    </row>
    <row r="267" spans="1:51">
      <c r="A267" s="106"/>
      <c r="B267" s="85"/>
      <c r="C267" s="21"/>
      <c r="D267" s="22"/>
      <c r="E267" s="22"/>
      <c r="F267" s="84"/>
      <c r="G267" s="84"/>
      <c r="H267" s="84"/>
      <c r="I267" s="84"/>
      <c r="J267" s="84"/>
      <c r="K267" s="84"/>
      <c r="L267" s="84"/>
      <c r="M267" s="84"/>
      <c r="N267" s="84"/>
      <c r="O267" s="84"/>
      <c r="P267" s="84"/>
      <c r="Q267" s="84"/>
      <c r="R267" s="84"/>
      <c r="S267" s="84"/>
      <c r="T267" s="84"/>
      <c r="U267" s="84"/>
      <c r="V267" s="84"/>
      <c r="W267" s="84"/>
      <c r="X267" s="122"/>
      <c r="Y267" s="122"/>
      <c r="Z267" s="122"/>
      <c r="AA267" s="122"/>
      <c r="AB267" s="122"/>
      <c r="AC267" s="122"/>
      <c r="AD267" s="122"/>
      <c r="AE267" s="122"/>
      <c r="AF267" s="122"/>
      <c r="AG267" s="122"/>
      <c r="AH267" s="122"/>
      <c r="AI267" s="122"/>
      <c r="AJ267" s="122"/>
      <c r="AK267" s="122"/>
      <c r="AL267" s="122"/>
      <c r="AM267" s="122"/>
      <c r="AN267" s="122"/>
      <c r="AO267" s="122"/>
      <c r="AP267" s="122"/>
      <c r="AQ267" s="122"/>
      <c r="AR267" s="122"/>
      <c r="AS267" s="122"/>
      <c r="AT267" s="122"/>
      <c r="AU267" s="122"/>
      <c r="AV267" s="122"/>
      <c r="AW267" s="122"/>
      <c r="AX267" s="122"/>
      <c r="AY267" s="122"/>
    </row>
    <row r="268" spans="1:51">
      <c r="A268" s="106"/>
      <c r="B268" s="85"/>
      <c r="C268" s="21"/>
      <c r="D268" s="22"/>
      <c r="E268" s="22"/>
      <c r="F268" s="84"/>
      <c r="G268" s="84"/>
      <c r="H268" s="84"/>
      <c r="I268" s="84"/>
      <c r="J268" s="84"/>
      <c r="K268" s="84"/>
      <c r="L268" s="84"/>
      <c r="M268" s="84"/>
      <c r="N268" s="84"/>
      <c r="O268" s="84"/>
      <c r="P268" s="84"/>
      <c r="Q268" s="84"/>
      <c r="R268" s="84"/>
      <c r="S268" s="84"/>
      <c r="T268" s="84"/>
      <c r="U268" s="84"/>
      <c r="V268" s="84"/>
      <c r="W268" s="84"/>
      <c r="X268" s="122"/>
      <c r="Y268" s="122"/>
      <c r="Z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c r="AW268" s="122"/>
      <c r="AX268" s="122"/>
      <c r="AY268" s="122"/>
    </row>
    <row r="269" spans="1:51">
      <c r="A269" s="106"/>
      <c r="B269" s="85"/>
      <c r="C269" s="21"/>
      <c r="D269" s="22"/>
      <c r="E269" s="22"/>
      <c r="F269" s="84"/>
      <c r="G269" s="84"/>
      <c r="H269" s="84"/>
      <c r="I269" s="84"/>
      <c r="J269" s="84"/>
      <c r="K269" s="84"/>
      <c r="L269" s="84"/>
      <c r="M269" s="84"/>
      <c r="N269" s="84"/>
      <c r="O269" s="84"/>
      <c r="P269" s="84"/>
      <c r="Q269" s="84"/>
      <c r="R269" s="84"/>
      <c r="S269" s="84"/>
      <c r="T269" s="84"/>
      <c r="U269" s="84"/>
      <c r="V269" s="84"/>
      <c r="W269" s="84"/>
      <c r="X269" s="122"/>
      <c r="Y269" s="122"/>
      <c r="Z269" s="122"/>
      <c r="AA269" s="122"/>
      <c r="AB269" s="122"/>
      <c r="AC269" s="122"/>
      <c r="AD269" s="12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2"/>
      <c r="AY269" s="122"/>
    </row>
    <row r="270" spans="1:51">
      <c r="A270" s="106"/>
      <c r="B270" s="85"/>
      <c r="C270" s="21"/>
      <c r="D270" s="22"/>
      <c r="E270" s="22"/>
      <c r="F270" s="84"/>
      <c r="G270" s="84"/>
      <c r="H270" s="84"/>
      <c r="I270" s="84"/>
      <c r="J270" s="84"/>
      <c r="K270" s="84"/>
      <c r="L270" s="84"/>
      <c r="M270" s="84"/>
      <c r="N270" s="84"/>
      <c r="O270" s="84"/>
      <c r="P270" s="84"/>
      <c r="Q270" s="84"/>
      <c r="R270" s="84"/>
      <c r="S270" s="84"/>
      <c r="T270" s="84"/>
      <c r="U270" s="84"/>
      <c r="V270" s="84"/>
      <c r="W270" s="84"/>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c r="AW270" s="122"/>
      <c r="AX270" s="122"/>
      <c r="AY270" s="122"/>
    </row>
    <row r="271" spans="1:51">
      <c r="A271" s="106"/>
      <c r="B271" s="85"/>
      <c r="C271" s="21"/>
      <c r="D271" s="22"/>
      <c r="E271" s="22"/>
      <c r="F271" s="84"/>
      <c r="G271" s="84"/>
      <c r="H271" s="84"/>
      <c r="I271" s="84"/>
      <c r="J271" s="84"/>
      <c r="K271" s="84"/>
      <c r="L271" s="84"/>
      <c r="M271" s="84"/>
      <c r="N271" s="84"/>
      <c r="O271" s="84"/>
      <c r="P271" s="84"/>
      <c r="Q271" s="84"/>
      <c r="R271" s="84"/>
      <c r="S271" s="84"/>
      <c r="T271" s="84"/>
      <c r="U271" s="84"/>
      <c r="V271" s="84"/>
      <c r="W271" s="84"/>
      <c r="X271" s="122"/>
      <c r="Y271" s="122"/>
      <c r="Z271" s="122"/>
      <c r="AA271" s="122"/>
      <c r="AB271" s="122"/>
      <c r="AC271" s="122"/>
      <c r="AD271" s="122"/>
      <c r="AE271" s="122"/>
      <c r="AF271" s="122"/>
      <c r="AG271" s="122"/>
      <c r="AH271" s="122"/>
      <c r="AI271" s="122"/>
      <c r="AJ271" s="122"/>
      <c r="AK271" s="122"/>
      <c r="AL271" s="122"/>
      <c r="AM271" s="122"/>
      <c r="AN271" s="122"/>
      <c r="AO271" s="122"/>
      <c r="AP271" s="122"/>
      <c r="AQ271" s="122"/>
      <c r="AR271" s="122"/>
      <c r="AS271" s="122"/>
      <c r="AT271" s="122"/>
      <c r="AU271" s="122"/>
      <c r="AV271" s="122"/>
      <c r="AW271" s="122"/>
      <c r="AX271" s="122"/>
      <c r="AY271" s="122"/>
    </row>
    <row r="272" spans="1:51">
      <c r="A272" s="120"/>
      <c r="B272" s="85"/>
      <c r="C272" s="21"/>
      <c r="D272" s="22"/>
      <c r="E272" s="22"/>
      <c r="F272" s="84"/>
      <c r="G272" s="84"/>
      <c r="H272" s="84"/>
      <c r="I272" s="84"/>
      <c r="J272" s="84"/>
      <c r="K272" s="84"/>
      <c r="L272" s="84"/>
      <c r="M272" s="84"/>
      <c r="N272" s="84"/>
      <c r="O272" s="84"/>
      <c r="P272" s="84"/>
      <c r="Q272" s="84"/>
      <c r="R272" s="84"/>
      <c r="S272" s="84"/>
      <c r="T272" s="84"/>
      <c r="U272" s="84"/>
      <c r="V272" s="84"/>
      <c r="W272" s="84"/>
      <c r="X272" s="122"/>
      <c r="Y272" s="122"/>
      <c r="Z272" s="122"/>
      <c r="AA272" s="122"/>
      <c r="AB272" s="122"/>
      <c r="AC272" s="122"/>
      <c r="AD272" s="122"/>
      <c r="AE272" s="122"/>
      <c r="AF272" s="122"/>
      <c r="AG272" s="122"/>
      <c r="AH272" s="122"/>
      <c r="AI272" s="122"/>
      <c r="AJ272" s="122"/>
      <c r="AK272" s="122"/>
      <c r="AL272" s="122"/>
      <c r="AM272" s="122"/>
      <c r="AN272" s="122"/>
      <c r="AO272" s="122"/>
      <c r="AP272" s="122"/>
      <c r="AQ272" s="122"/>
      <c r="AR272" s="122"/>
      <c r="AS272" s="122"/>
      <c r="AT272" s="122"/>
      <c r="AU272" s="122"/>
      <c r="AV272" s="122"/>
      <c r="AW272" s="122"/>
      <c r="AX272" s="122"/>
      <c r="AY272" s="122"/>
    </row>
    <row r="273" spans="1:51">
      <c r="A273" s="120"/>
      <c r="B273" s="85"/>
      <c r="C273" s="21"/>
      <c r="D273" s="22"/>
      <c r="E273" s="22"/>
      <c r="F273" s="84"/>
      <c r="G273" s="84"/>
      <c r="H273" s="84"/>
      <c r="I273" s="84"/>
      <c r="J273" s="84"/>
      <c r="K273" s="84"/>
      <c r="L273" s="84"/>
      <c r="M273" s="84"/>
      <c r="N273" s="84"/>
      <c r="O273" s="84"/>
      <c r="P273" s="84"/>
      <c r="Q273" s="84"/>
      <c r="R273" s="84"/>
      <c r="S273" s="84"/>
      <c r="T273" s="84"/>
      <c r="U273" s="84"/>
      <c r="V273" s="84"/>
      <c r="W273" s="84"/>
      <c r="X273" s="122"/>
      <c r="Y273" s="122"/>
      <c r="Z273" s="122"/>
      <c r="AA273" s="122"/>
      <c r="AB273" s="122"/>
      <c r="AC273" s="122"/>
      <c r="AD273" s="122"/>
      <c r="AE273" s="122"/>
      <c r="AF273" s="122"/>
      <c r="AG273" s="122"/>
      <c r="AH273" s="122"/>
      <c r="AI273" s="122"/>
      <c r="AJ273" s="122"/>
      <c r="AK273" s="122"/>
      <c r="AL273" s="122"/>
      <c r="AM273" s="122"/>
      <c r="AN273" s="122"/>
      <c r="AO273" s="122"/>
      <c r="AP273" s="122"/>
      <c r="AQ273" s="122"/>
      <c r="AR273" s="122"/>
      <c r="AS273" s="122"/>
      <c r="AT273" s="122"/>
      <c r="AU273" s="122"/>
      <c r="AV273" s="122"/>
      <c r="AW273" s="122"/>
      <c r="AX273" s="122"/>
      <c r="AY273" s="122"/>
    </row>
    <row r="274" spans="1:51">
      <c r="A274" s="120"/>
      <c r="B274" s="85"/>
      <c r="C274" s="21"/>
      <c r="D274" s="22"/>
      <c r="E274" s="22"/>
      <c r="F274" s="84"/>
      <c r="G274" s="84"/>
      <c r="H274" s="84"/>
      <c r="I274" s="84"/>
      <c r="J274" s="84"/>
      <c r="K274" s="84"/>
      <c r="L274" s="84"/>
      <c r="M274" s="84"/>
      <c r="N274" s="84"/>
      <c r="O274" s="84"/>
      <c r="P274" s="84"/>
      <c r="Q274" s="84"/>
      <c r="R274" s="84"/>
      <c r="S274" s="84"/>
      <c r="T274" s="84"/>
      <c r="U274" s="84"/>
      <c r="V274" s="84"/>
      <c r="W274" s="84"/>
      <c r="X274" s="122"/>
      <c r="Y274" s="122"/>
      <c r="Z274" s="122"/>
      <c r="AA274" s="122"/>
      <c r="AB274" s="122"/>
      <c r="AC274" s="122"/>
      <c r="AD274" s="122"/>
      <c r="AE274" s="122"/>
      <c r="AF274" s="122"/>
      <c r="AG274" s="122"/>
      <c r="AH274" s="122"/>
      <c r="AI274" s="122"/>
      <c r="AJ274" s="122"/>
      <c r="AK274" s="122"/>
      <c r="AL274" s="122"/>
      <c r="AM274" s="122"/>
      <c r="AN274" s="122"/>
      <c r="AO274" s="122"/>
      <c r="AP274" s="122"/>
      <c r="AQ274" s="122"/>
      <c r="AR274" s="122"/>
      <c r="AS274" s="122"/>
      <c r="AT274" s="122"/>
      <c r="AU274" s="122"/>
      <c r="AV274" s="122"/>
      <c r="AW274" s="122"/>
      <c r="AX274" s="122"/>
      <c r="AY274" s="122"/>
    </row>
    <row r="275" spans="1:51">
      <c r="A275" s="120"/>
      <c r="B275" s="85"/>
      <c r="C275" s="21"/>
      <c r="D275" s="22"/>
      <c r="E275" s="22"/>
      <c r="F275" s="84"/>
      <c r="G275" s="84"/>
      <c r="H275" s="84"/>
      <c r="I275" s="84"/>
      <c r="J275" s="84"/>
      <c r="K275" s="84"/>
      <c r="L275" s="84"/>
      <c r="M275" s="84"/>
      <c r="N275" s="84"/>
      <c r="O275" s="84"/>
      <c r="P275" s="84"/>
      <c r="Q275" s="84"/>
      <c r="R275" s="84"/>
      <c r="S275" s="84"/>
      <c r="T275" s="84"/>
      <c r="U275" s="84"/>
      <c r="V275" s="84"/>
      <c r="W275" s="84"/>
      <c r="X275" s="122"/>
      <c r="Y275" s="122"/>
      <c r="Z275" s="122"/>
      <c r="AA275" s="122"/>
      <c r="AB275" s="122"/>
      <c r="AC275" s="122"/>
      <c r="AD275" s="122"/>
      <c r="AE275" s="122"/>
      <c r="AF275" s="122"/>
      <c r="AG275" s="122"/>
      <c r="AH275" s="122"/>
      <c r="AI275" s="122"/>
      <c r="AJ275" s="122"/>
      <c r="AK275" s="122"/>
      <c r="AL275" s="122"/>
      <c r="AM275" s="122"/>
      <c r="AN275" s="122"/>
      <c r="AO275" s="122"/>
      <c r="AP275" s="122"/>
      <c r="AQ275" s="122"/>
      <c r="AR275" s="122"/>
      <c r="AS275" s="122"/>
      <c r="AT275" s="122"/>
      <c r="AU275" s="122"/>
      <c r="AV275" s="122"/>
      <c r="AW275" s="122"/>
      <c r="AX275" s="122"/>
      <c r="AY275" s="122"/>
    </row>
    <row r="276" spans="1:51">
      <c r="A276" s="120"/>
      <c r="B276" s="85"/>
      <c r="C276" s="21"/>
      <c r="D276" s="22"/>
      <c r="E276" s="22"/>
      <c r="F276" s="84"/>
      <c r="G276" s="84"/>
      <c r="H276" s="84"/>
      <c r="I276" s="84"/>
      <c r="J276" s="84"/>
      <c r="K276" s="84"/>
      <c r="L276" s="84"/>
      <c r="M276" s="84"/>
      <c r="N276" s="84"/>
      <c r="O276" s="84"/>
      <c r="P276" s="84"/>
      <c r="Q276" s="84"/>
      <c r="R276" s="84"/>
      <c r="S276" s="84"/>
      <c r="T276" s="84"/>
      <c r="U276" s="84"/>
      <c r="V276" s="84"/>
      <c r="W276" s="84"/>
      <c r="X276" s="122"/>
      <c r="Y276" s="122"/>
      <c r="Z276" s="122"/>
      <c r="AA276" s="122"/>
      <c r="AB276" s="122"/>
      <c r="AC276" s="122"/>
      <c r="AD276" s="12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2"/>
      <c r="AY276" s="122"/>
    </row>
    <row r="277" spans="1:51">
      <c r="A277" s="120"/>
      <c r="B277" s="85"/>
      <c r="C277" s="21"/>
      <c r="D277" s="22"/>
      <c r="E277" s="22"/>
      <c r="F277" s="84"/>
      <c r="G277" s="84"/>
      <c r="H277" s="84"/>
      <c r="I277" s="84"/>
      <c r="J277" s="84"/>
      <c r="K277" s="84"/>
      <c r="L277" s="84"/>
      <c r="M277" s="84"/>
      <c r="N277" s="84"/>
      <c r="O277" s="84"/>
      <c r="P277" s="84"/>
      <c r="Q277" s="84"/>
      <c r="R277" s="84"/>
      <c r="S277" s="84"/>
      <c r="T277" s="84"/>
      <c r="U277" s="84"/>
      <c r="V277" s="84"/>
      <c r="W277" s="84"/>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c r="AS277" s="122"/>
      <c r="AT277" s="122"/>
      <c r="AU277" s="122"/>
      <c r="AV277" s="122"/>
      <c r="AW277" s="122"/>
      <c r="AX277" s="122"/>
      <c r="AY277" s="122"/>
    </row>
    <row r="278" spans="1:51">
      <c r="A278" s="120"/>
      <c r="B278" s="85"/>
      <c r="C278" s="21"/>
      <c r="D278" s="22"/>
      <c r="E278" s="22"/>
      <c r="F278" s="84"/>
      <c r="G278" s="84"/>
      <c r="H278" s="84"/>
      <c r="I278" s="84"/>
      <c r="J278" s="84"/>
      <c r="K278" s="84"/>
      <c r="L278" s="84"/>
      <c r="M278" s="84"/>
      <c r="N278" s="84"/>
      <c r="O278" s="84"/>
      <c r="P278" s="84"/>
      <c r="Q278" s="84"/>
      <c r="R278" s="84"/>
      <c r="S278" s="84"/>
      <c r="T278" s="84"/>
      <c r="U278" s="84"/>
      <c r="V278" s="84"/>
      <c r="W278" s="84"/>
      <c r="X278" s="122"/>
      <c r="Y278" s="122"/>
      <c r="Z278" s="122"/>
      <c r="AA278" s="122"/>
      <c r="AB278" s="122"/>
      <c r="AC278" s="122"/>
      <c r="AD278" s="122"/>
      <c r="AE278" s="122"/>
      <c r="AF278" s="122"/>
      <c r="AG278" s="122"/>
      <c r="AH278" s="122"/>
      <c r="AI278" s="122"/>
      <c r="AJ278" s="122"/>
      <c r="AK278" s="122"/>
      <c r="AL278" s="122"/>
      <c r="AM278" s="122"/>
      <c r="AN278" s="122"/>
      <c r="AO278" s="122"/>
      <c r="AP278" s="122"/>
      <c r="AQ278" s="122"/>
      <c r="AR278" s="122"/>
      <c r="AS278" s="122"/>
      <c r="AT278" s="122"/>
      <c r="AU278" s="122"/>
      <c r="AV278" s="122"/>
      <c r="AW278" s="122"/>
      <c r="AX278" s="122"/>
      <c r="AY278" s="122"/>
    </row>
    <row r="279" spans="1:51">
      <c r="A279" s="120"/>
      <c r="B279" s="85"/>
      <c r="C279" s="21"/>
      <c r="D279" s="22"/>
      <c r="E279" s="22"/>
      <c r="F279" s="84"/>
      <c r="G279" s="84"/>
      <c r="H279" s="84"/>
      <c r="I279" s="84"/>
      <c r="J279" s="84"/>
      <c r="K279" s="84"/>
      <c r="L279" s="84"/>
      <c r="M279" s="84"/>
      <c r="N279" s="84"/>
      <c r="O279" s="84"/>
      <c r="P279" s="84"/>
      <c r="Q279" s="84"/>
      <c r="R279" s="84"/>
      <c r="S279" s="84"/>
      <c r="T279" s="84"/>
      <c r="U279" s="84"/>
      <c r="V279" s="84"/>
      <c r="W279" s="84"/>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2"/>
      <c r="AY279" s="122"/>
    </row>
    <row r="280" spans="1:51">
      <c r="A280" s="120"/>
      <c r="B280" s="85"/>
      <c r="C280" s="21"/>
      <c r="D280" s="22"/>
      <c r="E280" s="22"/>
      <c r="F280" s="84"/>
      <c r="G280" s="84"/>
      <c r="H280" s="84"/>
      <c r="I280" s="84"/>
      <c r="J280" s="84"/>
      <c r="K280" s="84"/>
      <c r="L280" s="84"/>
      <c r="M280" s="84"/>
      <c r="N280" s="84"/>
      <c r="O280" s="84"/>
      <c r="P280" s="84"/>
      <c r="Q280" s="84"/>
      <c r="R280" s="84"/>
      <c r="S280" s="84"/>
      <c r="T280" s="84"/>
      <c r="U280" s="84"/>
      <c r="V280" s="84"/>
      <c r="W280" s="84"/>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c r="AS280" s="122"/>
      <c r="AT280" s="122"/>
      <c r="AU280" s="122"/>
      <c r="AV280" s="122"/>
      <c r="AW280" s="122"/>
      <c r="AX280" s="122"/>
      <c r="AY280" s="122"/>
    </row>
    <row r="281" spans="1:51">
      <c r="A281" s="120"/>
      <c r="B281" s="85"/>
      <c r="C281" s="21"/>
      <c r="D281" s="22"/>
      <c r="E281" s="22"/>
      <c r="F281" s="84"/>
      <c r="G281" s="84"/>
      <c r="H281" s="84"/>
      <c r="I281" s="84"/>
      <c r="J281" s="84"/>
      <c r="K281" s="84"/>
      <c r="L281" s="84"/>
      <c r="M281" s="84"/>
      <c r="N281" s="84"/>
      <c r="O281" s="84"/>
      <c r="P281" s="84"/>
      <c r="Q281" s="84"/>
      <c r="R281" s="84"/>
      <c r="S281" s="84"/>
      <c r="T281" s="84"/>
      <c r="U281" s="84"/>
      <c r="V281" s="84"/>
      <c r="W281" s="84"/>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row>
    <row r="282" spans="1:51">
      <c r="A282" s="120"/>
      <c r="B282" s="85"/>
      <c r="C282" s="21"/>
      <c r="D282" s="22"/>
      <c r="E282" s="22"/>
      <c r="F282" s="84"/>
      <c r="G282" s="84"/>
      <c r="H282" s="84"/>
      <c r="I282" s="84"/>
      <c r="J282" s="84"/>
      <c r="K282" s="84"/>
      <c r="L282" s="84"/>
      <c r="M282" s="84"/>
      <c r="N282" s="84"/>
      <c r="O282" s="84"/>
      <c r="P282" s="84"/>
      <c r="Q282" s="84"/>
      <c r="R282" s="84"/>
      <c r="S282" s="84"/>
      <c r="T282" s="84"/>
      <c r="U282" s="84"/>
      <c r="V282" s="84"/>
      <c r="W282" s="84"/>
      <c r="X282" s="122"/>
      <c r="Y282" s="122"/>
      <c r="Z282" s="122"/>
      <c r="AA282" s="122"/>
      <c r="AB282" s="122"/>
      <c r="AC282" s="122"/>
      <c r="AD282" s="122"/>
      <c r="AE282" s="122"/>
      <c r="AF282" s="122"/>
      <c r="AG282" s="122"/>
      <c r="AH282" s="122"/>
      <c r="AI282" s="122"/>
      <c r="AJ282" s="122"/>
      <c r="AK282" s="122"/>
      <c r="AL282" s="122"/>
      <c r="AM282" s="122"/>
      <c r="AN282" s="122"/>
      <c r="AO282" s="122"/>
      <c r="AP282" s="122"/>
      <c r="AQ282" s="122"/>
      <c r="AR282" s="122"/>
      <c r="AS282" s="122"/>
      <c r="AT282" s="122"/>
      <c r="AU282" s="122"/>
      <c r="AV282" s="122"/>
      <c r="AW282" s="122"/>
      <c r="AX282" s="122"/>
      <c r="AY282" s="122"/>
    </row>
    <row r="283" spans="1:51">
      <c r="A283" s="120"/>
      <c r="B283" s="85"/>
      <c r="C283" s="21"/>
      <c r="D283" s="22"/>
      <c r="E283" s="22"/>
      <c r="F283" s="84"/>
      <c r="G283" s="84"/>
      <c r="H283" s="84"/>
      <c r="I283" s="84"/>
      <c r="J283" s="84"/>
      <c r="K283" s="84"/>
      <c r="L283" s="84"/>
      <c r="M283" s="84"/>
      <c r="N283" s="84"/>
      <c r="O283" s="84"/>
      <c r="P283" s="84"/>
      <c r="Q283" s="84"/>
      <c r="R283" s="84"/>
      <c r="S283" s="84"/>
      <c r="T283" s="84"/>
      <c r="U283" s="84"/>
      <c r="V283" s="84"/>
      <c r="W283" s="84"/>
      <c r="X283" s="122"/>
      <c r="Y283" s="122"/>
      <c r="Z283" s="122"/>
      <c r="AA283" s="122"/>
      <c r="AB283" s="122"/>
      <c r="AC283" s="122"/>
      <c r="AD283" s="12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2"/>
      <c r="AY283" s="122"/>
    </row>
    <row r="284" spans="1:51">
      <c r="A284" s="120"/>
      <c r="B284" s="85"/>
      <c r="C284" s="21"/>
      <c r="D284" s="22"/>
      <c r="E284" s="22"/>
      <c r="F284" s="84"/>
      <c r="G284" s="84"/>
      <c r="H284" s="84"/>
      <c r="I284" s="84"/>
      <c r="J284" s="84"/>
      <c r="K284" s="84"/>
      <c r="L284" s="84"/>
      <c r="M284" s="84"/>
      <c r="N284" s="84"/>
      <c r="O284" s="84"/>
      <c r="P284" s="84"/>
      <c r="Q284" s="84"/>
      <c r="R284" s="84"/>
      <c r="S284" s="84"/>
      <c r="T284" s="84"/>
      <c r="U284" s="84"/>
      <c r="V284" s="84"/>
      <c r="W284" s="84"/>
      <c r="X284" s="122"/>
      <c r="Y284" s="122"/>
      <c r="Z284" s="122"/>
      <c r="AA284" s="122"/>
      <c r="AB284" s="122"/>
      <c r="AC284" s="122"/>
      <c r="AD284" s="122"/>
      <c r="AE284" s="122"/>
      <c r="AF284" s="122"/>
      <c r="AG284" s="122"/>
      <c r="AH284" s="122"/>
      <c r="AI284" s="122"/>
      <c r="AJ284" s="122"/>
      <c r="AK284" s="122"/>
      <c r="AL284" s="122"/>
      <c r="AM284" s="122"/>
      <c r="AN284" s="122"/>
      <c r="AO284" s="122"/>
      <c r="AP284" s="122"/>
      <c r="AQ284" s="122"/>
      <c r="AR284" s="122"/>
      <c r="AS284" s="122"/>
      <c r="AT284" s="122"/>
      <c r="AU284" s="122"/>
      <c r="AV284" s="122"/>
      <c r="AW284" s="122"/>
      <c r="AX284" s="122"/>
      <c r="AY284" s="122"/>
    </row>
    <row r="285" spans="1:51">
      <c r="A285" s="120"/>
      <c r="B285" s="85"/>
      <c r="C285" s="21"/>
      <c r="D285" s="22"/>
      <c r="E285" s="22"/>
      <c r="F285" s="84"/>
      <c r="G285" s="84"/>
      <c r="H285" s="84"/>
      <c r="I285" s="84"/>
      <c r="J285" s="84"/>
      <c r="K285" s="84"/>
      <c r="L285" s="84"/>
      <c r="M285" s="84"/>
      <c r="N285" s="84"/>
      <c r="O285" s="84"/>
      <c r="P285" s="84"/>
      <c r="Q285" s="84"/>
      <c r="R285" s="84"/>
      <c r="S285" s="84"/>
      <c r="T285" s="84"/>
      <c r="U285" s="84"/>
      <c r="V285" s="84"/>
      <c r="W285" s="84"/>
      <c r="X285" s="122"/>
      <c r="Y285" s="122"/>
      <c r="Z285" s="122"/>
      <c r="AA285" s="122"/>
      <c r="AB285" s="122"/>
      <c r="AC285" s="122"/>
      <c r="AD285" s="122"/>
      <c r="AE285" s="122"/>
      <c r="AF285" s="122"/>
      <c r="AG285" s="122"/>
      <c r="AH285" s="122"/>
      <c r="AI285" s="122"/>
      <c r="AJ285" s="122"/>
      <c r="AK285" s="122"/>
      <c r="AL285" s="122"/>
      <c r="AM285" s="122"/>
      <c r="AN285" s="122"/>
      <c r="AO285" s="122"/>
      <c r="AP285" s="122"/>
      <c r="AQ285" s="122"/>
      <c r="AR285" s="122"/>
      <c r="AS285" s="122"/>
      <c r="AT285" s="122"/>
      <c r="AU285" s="122"/>
      <c r="AV285" s="122"/>
      <c r="AW285" s="122"/>
      <c r="AX285" s="122"/>
      <c r="AY285" s="122"/>
    </row>
    <row r="286" spans="1:51">
      <c r="A286" s="120"/>
      <c r="B286" s="85"/>
      <c r="C286" s="21"/>
      <c r="D286" s="22"/>
      <c r="E286" s="22"/>
      <c r="F286" s="84"/>
      <c r="G286" s="84"/>
      <c r="H286" s="84"/>
      <c r="I286" s="84"/>
      <c r="J286" s="84"/>
      <c r="K286" s="84"/>
      <c r="L286" s="84"/>
      <c r="M286" s="84"/>
      <c r="N286" s="84"/>
      <c r="O286" s="84"/>
      <c r="P286" s="84"/>
      <c r="Q286" s="84"/>
      <c r="R286" s="84"/>
      <c r="S286" s="84"/>
      <c r="T286" s="84"/>
      <c r="U286" s="84"/>
      <c r="V286" s="84"/>
      <c r="W286" s="84"/>
      <c r="X286" s="122"/>
      <c r="Y286" s="122"/>
      <c r="Z286" s="122"/>
      <c r="AA286" s="122"/>
      <c r="AB286" s="122"/>
      <c r="AC286" s="122"/>
      <c r="AD286" s="122"/>
      <c r="AE286" s="122"/>
      <c r="AF286" s="122"/>
      <c r="AG286" s="122"/>
      <c r="AH286" s="122"/>
      <c r="AI286" s="122"/>
      <c r="AJ286" s="122"/>
      <c r="AK286" s="122"/>
      <c r="AL286" s="122"/>
      <c r="AM286" s="122"/>
      <c r="AN286" s="122"/>
      <c r="AO286" s="122"/>
      <c r="AP286" s="122"/>
      <c r="AQ286" s="122"/>
      <c r="AR286" s="122"/>
      <c r="AS286" s="122"/>
      <c r="AT286" s="122"/>
      <c r="AU286" s="122"/>
      <c r="AV286" s="122"/>
      <c r="AW286" s="122"/>
      <c r="AX286" s="122"/>
      <c r="AY286" s="122"/>
    </row>
    <row r="287" spans="1:51">
      <c r="A287" s="120"/>
      <c r="B287" s="85"/>
      <c r="C287" s="21"/>
      <c r="D287" s="22"/>
      <c r="E287" s="22"/>
      <c r="F287" s="84"/>
      <c r="G287" s="84"/>
      <c r="H287" s="84"/>
      <c r="I287" s="84"/>
      <c r="J287" s="84"/>
      <c r="K287" s="84"/>
      <c r="L287" s="84"/>
      <c r="M287" s="84"/>
      <c r="N287" s="84"/>
      <c r="O287" s="84"/>
      <c r="P287" s="84"/>
      <c r="Q287" s="84"/>
      <c r="R287" s="84"/>
      <c r="S287" s="84"/>
      <c r="T287" s="84"/>
      <c r="U287" s="84"/>
      <c r="V287" s="84"/>
      <c r="W287" s="84"/>
      <c r="X287" s="122"/>
      <c r="Y287" s="122"/>
      <c r="Z287" s="122"/>
      <c r="AA287" s="122"/>
      <c r="AB287" s="122"/>
      <c r="AC287" s="122"/>
      <c r="AD287" s="122"/>
      <c r="AE287" s="122"/>
      <c r="AF287" s="122"/>
      <c r="AG287" s="122"/>
      <c r="AH287" s="122"/>
      <c r="AI287" s="122"/>
      <c r="AJ287" s="122"/>
      <c r="AK287" s="122"/>
      <c r="AL287" s="122"/>
      <c r="AM287" s="122"/>
      <c r="AN287" s="122"/>
      <c r="AO287" s="122"/>
      <c r="AP287" s="122"/>
      <c r="AQ287" s="122"/>
      <c r="AR287" s="122"/>
      <c r="AS287" s="122"/>
      <c r="AT287" s="122"/>
      <c r="AU287" s="122"/>
      <c r="AV287" s="122"/>
      <c r="AW287" s="122"/>
      <c r="AX287" s="122"/>
      <c r="AY287" s="122"/>
    </row>
    <row r="288" spans="1:51">
      <c r="A288" s="120"/>
      <c r="B288" s="85"/>
      <c r="C288" s="21"/>
      <c r="D288" s="22"/>
      <c r="E288" s="22"/>
      <c r="F288" s="84"/>
      <c r="G288" s="84"/>
      <c r="H288" s="84"/>
      <c r="I288" s="84"/>
      <c r="J288" s="84"/>
      <c r="K288" s="84"/>
      <c r="L288" s="84"/>
      <c r="M288" s="84"/>
      <c r="N288" s="84"/>
      <c r="O288" s="84"/>
      <c r="P288" s="84"/>
      <c r="Q288" s="84"/>
      <c r="R288" s="84"/>
      <c r="S288" s="84"/>
      <c r="T288" s="84"/>
      <c r="U288" s="84"/>
      <c r="V288" s="84"/>
      <c r="W288" s="84"/>
      <c r="X288" s="122"/>
      <c r="Y288" s="122"/>
      <c r="Z288" s="122"/>
      <c r="AA288" s="122"/>
      <c r="AB288" s="122"/>
      <c r="AC288" s="122"/>
      <c r="AD288" s="122"/>
      <c r="AE288" s="122"/>
      <c r="AF288" s="122"/>
      <c r="AG288" s="122"/>
      <c r="AH288" s="122"/>
      <c r="AI288" s="122"/>
      <c r="AJ288" s="122"/>
      <c r="AK288" s="122"/>
      <c r="AL288" s="122"/>
      <c r="AM288" s="122"/>
      <c r="AN288" s="122"/>
      <c r="AO288" s="122"/>
      <c r="AP288" s="122"/>
      <c r="AQ288" s="122"/>
      <c r="AR288" s="122"/>
      <c r="AS288" s="122"/>
      <c r="AT288" s="122"/>
      <c r="AU288" s="122"/>
      <c r="AV288" s="122"/>
      <c r="AW288" s="122"/>
      <c r="AX288" s="122"/>
      <c r="AY288" s="122"/>
    </row>
    <row r="289" spans="1:51">
      <c r="A289" s="120"/>
      <c r="B289" s="85"/>
      <c r="C289" s="21"/>
      <c r="D289" s="22"/>
      <c r="E289" s="22"/>
      <c r="F289" s="84"/>
      <c r="G289" s="84"/>
      <c r="H289" s="84"/>
      <c r="I289" s="84"/>
      <c r="J289" s="84"/>
      <c r="K289" s="84"/>
      <c r="L289" s="84"/>
      <c r="M289" s="84"/>
      <c r="N289" s="84"/>
      <c r="O289" s="84"/>
      <c r="P289" s="84"/>
      <c r="Q289" s="84"/>
      <c r="R289" s="84"/>
      <c r="S289" s="84"/>
      <c r="T289" s="84"/>
      <c r="U289" s="84"/>
      <c r="V289" s="84"/>
      <c r="W289" s="84"/>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2"/>
      <c r="AY289" s="122"/>
    </row>
    <row r="290" spans="1:51">
      <c r="A290" s="120"/>
      <c r="B290" s="85"/>
      <c r="C290" s="21"/>
      <c r="D290" s="22"/>
      <c r="E290" s="22"/>
      <c r="F290" s="84"/>
      <c r="G290" s="84"/>
      <c r="H290" s="84"/>
      <c r="I290" s="84"/>
      <c r="J290" s="84"/>
      <c r="K290" s="84"/>
      <c r="L290" s="84"/>
      <c r="M290" s="84"/>
      <c r="N290" s="84"/>
      <c r="O290" s="84"/>
      <c r="P290" s="84"/>
      <c r="Q290" s="84"/>
      <c r="R290" s="84"/>
      <c r="S290" s="84"/>
      <c r="T290" s="84"/>
      <c r="U290" s="84"/>
      <c r="V290" s="84"/>
      <c r="W290" s="84"/>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c r="AU290" s="122"/>
      <c r="AV290" s="122"/>
      <c r="AW290" s="122"/>
      <c r="AX290" s="122"/>
      <c r="AY290" s="122"/>
    </row>
    <row r="291" spans="1:51">
      <c r="A291" s="120"/>
      <c r="B291" s="85"/>
      <c r="C291" s="21"/>
      <c r="D291" s="22"/>
      <c r="E291" s="22"/>
      <c r="F291" s="84"/>
      <c r="G291" s="84"/>
      <c r="H291" s="84"/>
      <c r="I291" s="84"/>
      <c r="J291" s="84"/>
      <c r="K291" s="84"/>
      <c r="L291" s="84"/>
      <c r="M291" s="84"/>
      <c r="N291" s="84"/>
      <c r="O291" s="84"/>
      <c r="P291" s="84"/>
      <c r="Q291" s="84"/>
      <c r="R291" s="84"/>
      <c r="S291" s="84"/>
      <c r="T291" s="84"/>
      <c r="U291" s="84"/>
      <c r="V291" s="84"/>
      <c r="W291" s="84"/>
      <c r="X291" s="122"/>
      <c r="Y291" s="122"/>
      <c r="Z291" s="122"/>
      <c r="AA291" s="122"/>
      <c r="AB291" s="122"/>
      <c r="AC291" s="122"/>
      <c r="AD291" s="122"/>
      <c r="AE291" s="122"/>
      <c r="AF291" s="122"/>
      <c r="AG291" s="122"/>
      <c r="AH291" s="122"/>
      <c r="AI291" s="122"/>
      <c r="AJ291" s="122"/>
      <c r="AK291" s="122"/>
      <c r="AL291" s="122"/>
      <c r="AM291" s="122"/>
      <c r="AN291" s="122"/>
      <c r="AO291" s="122"/>
      <c r="AP291" s="122"/>
      <c r="AQ291" s="122"/>
      <c r="AR291" s="122"/>
      <c r="AS291" s="122"/>
      <c r="AT291" s="122"/>
      <c r="AU291" s="122"/>
      <c r="AV291" s="122"/>
      <c r="AW291" s="122"/>
      <c r="AX291" s="122"/>
      <c r="AY291" s="122"/>
    </row>
    <row r="292" spans="1:51">
      <c r="A292" s="120"/>
      <c r="B292" s="85"/>
      <c r="C292" s="21"/>
      <c r="D292" s="22"/>
      <c r="E292" s="22"/>
      <c r="F292" s="84"/>
      <c r="G292" s="84"/>
      <c r="H292" s="84"/>
      <c r="I292" s="84"/>
      <c r="J292" s="84"/>
      <c r="K292" s="84"/>
      <c r="L292" s="84"/>
      <c r="M292" s="84"/>
      <c r="N292" s="84"/>
      <c r="O292" s="84"/>
      <c r="P292" s="84"/>
      <c r="Q292" s="84"/>
      <c r="R292" s="84"/>
      <c r="S292" s="84"/>
      <c r="T292" s="84"/>
      <c r="U292" s="84"/>
      <c r="V292" s="84"/>
      <c r="W292" s="84"/>
      <c r="X292" s="122"/>
      <c r="Y292" s="122"/>
      <c r="Z292" s="122"/>
      <c r="AA292" s="122"/>
      <c r="AB292" s="122"/>
      <c r="AC292" s="122"/>
      <c r="AD292" s="122"/>
      <c r="AE292" s="122"/>
      <c r="AF292" s="122"/>
      <c r="AG292" s="122"/>
      <c r="AH292" s="122"/>
      <c r="AI292" s="122"/>
      <c r="AJ292" s="122"/>
      <c r="AK292" s="122"/>
      <c r="AL292" s="122"/>
      <c r="AM292" s="122"/>
      <c r="AN292" s="122"/>
      <c r="AO292" s="122"/>
      <c r="AP292" s="122"/>
      <c r="AQ292" s="122"/>
      <c r="AR292" s="122"/>
      <c r="AS292" s="122"/>
      <c r="AT292" s="122"/>
      <c r="AU292" s="122"/>
      <c r="AV292" s="122"/>
      <c r="AW292" s="122"/>
      <c r="AX292" s="122"/>
      <c r="AY292" s="122"/>
    </row>
    <row r="293" spans="1:51">
      <c r="A293" s="120"/>
      <c r="B293" s="85"/>
      <c r="C293" s="21"/>
      <c r="D293" s="22"/>
      <c r="E293" s="22"/>
      <c r="F293" s="84"/>
      <c r="G293" s="84"/>
      <c r="H293" s="84"/>
      <c r="I293" s="84"/>
      <c r="J293" s="84"/>
      <c r="K293" s="84"/>
      <c r="L293" s="84"/>
      <c r="M293" s="84"/>
      <c r="N293" s="84"/>
      <c r="O293" s="84"/>
      <c r="P293" s="84"/>
      <c r="Q293" s="84"/>
      <c r="R293" s="84"/>
      <c r="S293" s="84"/>
      <c r="T293" s="84"/>
      <c r="U293" s="84"/>
      <c r="V293" s="84"/>
      <c r="W293" s="84"/>
      <c r="X293" s="122"/>
      <c r="Y293" s="122"/>
      <c r="Z293" s="122"/>
      <c r="AA293" s="122"/>
      <c r="AB293" s="122"/>
      <c r="AC293" s="122"/>
      <c r="AD293" s="122"/>
      <c r="AE293" s="122"/>
      <c r="AF293" s="122"/>
      <c r="AG293" s="122"/>
      <c r="AH293" s="122"/>
      <c r="AI293" s="122"/>
      <c r="AJ293" s="122"/>
      <c r="AK293" s="122"/>
      <c r="AL293" s="122"/>
      <c r="AM293" s="122"/>
      <c r="AN293" s="122"/>
      <c r="AO293" s="122"/>
      <c r="AP293" s="122"/>
      <c r="AQ293" s="122"/>
      <c r="AR293" s="122"/>
      <c r="AS293" s="122"/>
      <c r="AT293" s="122"/>
      <c r="AU293" s="122"/>
      <c r="AV293" s="122"/>
      <c r="AW293" s="122"/>
      <c r="AX293" s="122"/>
      <c r="AY293" s="122"/>
    </row>
    <row r="294" spans="1:51">
      <c r="A294" s="120"/>
      <c r="B294" s="85"/>
      <c r="C294" s="21"/>
      <c r="D294" s="22"/>
      <c r="E294" s="22"/>
      <c r="F294" s="84"/>
      <c r="G294" s="84"/>
      <c r="H294" s="84"/>
      <c r="I294" s="84"/>
      <c r="J294" s="84"/>
      <c r="K294" s="84"/>
      <c r="L294" s="84"/>
      <c r="M294" s="84"/>
      <c r="N294" s="84"/>
      <c r="O294" s="84"/>
      <c r="P294" s="84"/>
      <c r="Q294" s="84"/>
      <c r="R294" s="84"/>
      <c r="S294" s="84"/>
      <c r="T294" s="84"/>
      <c r="U294" s="84"/>
      <c r="V294" s="84"/>
      <c r="W294" s="84"/>
      <c r="X294" s="122"/>
      <c r="Y294" s="122"/>
      <c r="Z294" s="122"/>
      <c r="AA294" s="122"/>
      <c r="AB294" s="122"/>
      <c r="AC294" s="122"/>
      <c r="AD294" s="122"/>
      <c r="AE294" s="122"/>
      <c r="AF294" s="122"/>
      <c r="AG294" s="122"/>
      <c r="AH294" s="122"/>
      <c r="AI294" s="122"/>
      <c r="AJ294" s="122"/>
      <c r="AK294" s="122"/>
      <c r="AL294" s="122"/>
      <c r="AM294" s="122"/>
      <c r="AN294" s="122"/>
      <c r="AO294" s="122"/>
      <c r="AP294" s="122"/>
      <c r="AQ294" s="122"/>
      <c r="AR294" s="122"/>
      <c r="AS294" s="122"/>
      <c r="AT294" s="122"/>
      <c r="AU294" s="122"/>
      <c r="AV294" s="122"/>
      <c r="AW294" s="122"/>
      <c r="AX294" s="122"/>
      <c r="AY294" s="122"/>
    </row>
    <row r="295" spans="1:51">
      <c r="A295" s="120"/>
      <c r="B295" s="85"/>
      <c r="C295" s="21"/>
      <c r="D295" s="22"/>
      <c r="E295" s="22"/>
      <c r="F295" s="84"/>
      <c r="G295" s="84"/>
      <c r="H295" s="84"/>
      <c r="I295" s="84"/>
      <c r="J295" s="84"/>
      <c r="K295" s="84"/>
      <c r="L295" s="84"/>
      <c r="M295" s="84"/>
      <c r="N295" s="84"/>
      <c r="O295" s="84"/>
      <c r="P295" s="84"/>
      <c r="Q295" s="84"/>
      <c r="R295" s="84"/>
      <c r="S295" s="84"/>
      <c r="T295" s="84"/>
      <c r="U295" s="84"/>
      <c r="V295" s="84"/>
      <c r="W295" s="84"/>
      <c r="X295" s="122"/>
      <c r="Y295" s="122"/>
      <c r="Z295" s="122"/>
      <c r="AA295" s="122"/>
      <c r="AB295" s="122"/>
      <c r="AC295" s="122"/>
      <c r="AD295" s="122"/>
      <c r="AE295" s="122"/>
      <c r="AF295" s="122"/>
      <c r="AG295" s="122"/>
      <c r="AH295" s="122"/>
      <c r="AI295" s="122"/>
      <c r="AJ295" s="122"/>
      <c r="AK295" s="122"/>
      <c r="AL295" s="122"/>
      <c r="AM295" s="122"/>
      <c r="AN295" s="122"/>
      <c r="AO295" s="122"/>
      <c r="AP295" s="122"/>
      <c r="AQ295" s="122"/>
      <c r="AR295" s="122"/>
      <c r="AS295" s="122"/>
      <c r="AT295" s="122"/>
      <c r="AU295" s="122"/>
      <c r="AV295" s="122"/>
      <c r="AW295" s="122"/>
      <c r="AX295" s="122"/>
      <c r="AY295" s="122"/>
    </row>
    <row r="296" spans="1:51">
      <c r="A296" s="120"/>
      <c r="B296" s="85"/>
      <c r="C296" s="21"/>
      <c r="D296" s="22"/>
      <c r="E296" s="22"/>
      <c r="F296" s="84"/>
      <c r="G296" s="84"/>
      <c r="H296" s="84"/>
      <c r="I296" s="84"/>
      <c r="J296" s="84"/>
      <c r="K296" s="84"/>
      <c r="L296" s="84"/>
      <c r="M296" s="84"/>
      <c r="N296" s="84"/>
      <c r="O296" s="84"/>
      <c r="P296" s="84"/>
      <c r="Q296" s="84"/>
      <c r="R296" s="84"/>
      <c r="S296" s="84"/>
      <c r="T296" s="84"/>
      <c r="U296" s="84"/>
      <c r="V296" s="84"/>
      <c r="W296" s="84"/>
      <c r="X296" s="122"/>
      <c r="Y296" s="122"/>
      <c r="Z296" s="122"/>
      <c r="AA296" s="122"/>
      <c r="AB296" s="122"/>
      <c r="AC296" s="122"/>
      <c r="AD296" s="122"/>
      <c r="AE296" s="122"/>
      <c r="AF296" s="122"/>
      <c r="AG296" s="122"/>
      <c r="AH296" s="122"/>
      <c r="AI296" s="122"/>
      <c r="AJ296" s="122"/>
      <c r="AK296" s="122"/>
      <c r="AL296" s="122"/>
      <c r="AM296" s="122"/>
      <c r="AN296" s="122"/>
      <c r="AO296" s="122"/>
      <c r="AP296" s="122"/>
      <c r="AQ296" s="122"/>
      <c r="AR296" s="122"/>
      <c r="AS296" s="122"/>
      <c r="AT296" s="122"/>
      <c r="AU296" s="122"/>
      <c r="AV296" s="122"/>
      <c r="AW296" s="122"/>
      <c r="AX296" s="122"/>
      <c r="AY296" s="122"/>
    </row>
    <row r="297" spans="1:51">
      <c r="B297" s="20"/>
      <c r="C297" s="23"/>
      <c r="D297" s="22"/>
      <c r="E297" s="22"/>
      <c r="F297" s="19"/>
      <c r="G297" s="19"/>
    </row>
    <row r="298" spans="1:51">
      <c r="B298" s="20"/>
      <c r="C298" s="23"/>
      <c r="D298" s="22"/>
      <c r="E298" s="22"/>
      <c r="F298" s="19"/>
      <c r="G298" s="19"/>
    </row>
    <row r="299" spans="1:51">
      <c r="B299" s="20"/>
      <c r="C299" s="23"/>
      <c r="D299" s="22"/>
      <c r="E299" s="22"/>
      <c r="F299" s="19"/>
      <c r="G299" s="19"/>
    </row>
    <row r="300" spans="1:51">
      <c r="B300" s="20"/>
      <c r="C300" s="23"/>
      <c r="D300" s="22"/>
      <c r="E300" s="22"/>
      <c r="F300" s="19"/>
      <c r="G300" s="19"/>
    </row>
    <row r="301" spans="1:51">
      <c r="B301" s="20"/>
      <c r="C301" s="23"/>
      <c r="D301" s="22"/>
      <c r="E301" s="22"/>
      <c r="F301" s="19"/>
      <c r="G301" s="19"/>
    </row>
    <row r="302" spans="1:51">
      <c r="B302" s="20"/>
      <c r="C302" s="23"/>
      <c r="D302" s="22"/>
      <c r="E302" s="22"/>
      <c r="F302" s="19"/>
      <c r="G302" s="19"/>
    </row>
    <row r="303" spans="1:51">
      <c r="B303" s="20"/>
      <c r="C303" s="23"/>
      <c r="D303" s="22"/>
      <c r="E303" s="22"/>
      <c r="F303" s="19"/>
      <c r="G303" s="19"/>
    </row>
    <row r="304" spans="1:51">
      <c r="B304" s="20"/>
      <c r="C304" s="23"/>
      <c r="D304" s="22"/>
      <c r="E304" s="22"/>
      <c r="F304" s="19"/>
      <c r="G304" s="19"/>
    </row>
    <row r="305" spans="2:7">
      <c r="B305" s="20"/>
      <c r="C305" s="23"/>
      <c r="D305" s="22"/>
      <c r="E305" s="22"/>
      <c r="F305" s="19"/>
      <c r="G305" s="19"/>
    </row>
    <row r="306" spans="2:7">
      <c r="B306" s="20"/>
      <c r="C306" s="23"/>
      <c r="D306" s="22"/>
      <c r="E306" s="22"/>
      <c r="F306" s="19"/>
      <c r="G306" s="19"/>
    </row>
    <row r="307" spans="2:7">
      <c r="B307" s="20"/>
      <c r="C307" s="23"/>
      <c r="D307" s="22"/>
      <c r="E307" s="22"/>
      <c r="F307" s="19"/>
      <c r="G307" s="19"/>
    </row>
    <row r="308" spans="2:7">
      <c r="B308" s="20"/>
      <c r="C308" s="23"/>
      <c r="D308" s="22"/>
      <c r="E308" s="22"/>
      <c r="F308" s="19"/>
      <c r="G308" s="19"/>
    </row>
    <row r="309" spans="2:7">
      <c r="B309" s="20"/>
      <c r="C309" s="23"/>
      <c r="D309" s="22"/>
      <c r="E309" s="22"/>
      <c r="F309" s="19"/>
      <c r="G309" s="19"/>
    </row>
    <row r="310" spans="2:7">
      <c r="B310" s="20"/>
      <c r="C310" s="23"/>
      <c r="D310" s="22"/>
      <c r="E310" s="22"/>
      <c r="F310" s="19"/>
      <c r="G310" s="19"/>
    </row>
    <row r="311" spans="2:7">
      <c r="B311" s="20"/>
      <c r="C311" s="23"/>
      <c r="D311" s="22"/>
      <c r="E311" s="22"/>
      <c r="F311" s="19"/>
      <c r="G311" s="19"/>
    </row>
    <row r="312" spans="2:7">
      <c r="B312" s="20"/>
      <c r="C312" s="23"/>
      <c r="D312" s="22"/>
      <c r="E312" s="22"/>
      <c r="F312" s="19"/>
      <c r="G312" s="19"/>
    </row>
    <row r="313" spans="2:7">
      <c r="B313" s="20"/>
      <c r="C313" s="23"/>
      <c r="D313" s="22"/>
      <c r="E313" s="22"/>
      <c r="F313" s="19"/>
      <c r="G313" s="19"/>
    </row>
    <row r="314" spans="2:7">
      <c r="B314" s="20"/>
      <c r="C314" s="23"/>
      <c r="D314" s="22"/>
      <c r="E314" s="22"/>
      <c r="F314" s="19"/>
      <c r="G314" s="19"/>
    </row>
    <row r="315" spans="2:7">
      <c r="B315" s="20"/>
      <c r="C315" s="23"/>
      <c r="D315" s="22"/>
      <c r="E315" s="22"/>
      <c r="F315" s="19"/>
      <c r="G315" s="19"/>
    </row>
    <row r="316" spans="2:7">
      <c r="B316" s="20"/>
      <c r="C316" s="23"/>
      <c r="D316" s="22"/>
      <c r="E316" s="22"/>
      <c r="F316" s="19"/>
      <c r="G316" s="19"/>
    </row>
    <row r="317" spans="2:7">
      <c r="B317" s="20"/>
      <c r="C317" s="23"/>
      <c r="D317" s="22"/>
      <c r="E317" s="22"/>
      <c r="F317" s="19"/>
      <c r="G317" s="19"/>
    </row>
    <row r="318" spans="2:7">
      <c r="B318" s="20"/>
      <c r="C318" s="23"/>
      <c r="D318" s="22"/>
      <c r="E318" s="22"/>
      <c r="F318" s="19"/>
      <c r="G318" s="19"/>
    </row>
    <row r="319" spans="2:7">
      <c r="B319" s="20"/>
      <c r="C319" s="23"/>
      <c r="D319" s="22"/>
      <c r="E319" s="22"/>
      <c r="F319" s="19"/>
      <c r="G319" s="19"/>
    </row>
    <row r="320" spans="2:7">
      <c r="B320" s="20"/>
      <c r="C320" s="23"/>
      <c r="D320" s="22"/>
      <c r="E320" s="22"/>
      <c r="F320" s="19"/>
      <c r="G320" s="19"/>
    </row>
    <row r="321" spans="2:7">
      <c r="B321" s="20"/>
      <c r="C321" s="23"/>
      <c r="D321" s="22"/>
      <c r="E321" s="22"/>
      <c r="F321" s="19"/>
      <c r="G321" s="19"/>
    </row>
    <row r="322" spans="2:7">
      <c r="B322" s="20"/>
      <c r="C322" s="23"/>
      <c r="D322" s="22"/>
      <c r="E322" s="22"/>
      <c r="F322" s="19"/>
      <c r="G322" s="19"/>
    </row>
    <row r="323" spans="2:7">
      <c r="B323" s="20"/>
      <c r="C323" s="23"/>
      <c r="D323" s="22"/>
      <c r="E323" s="22"/>
      <c r="F323" s="19"/>
      <c r="G323" s="19"/>
    </row>
    <row r="324" spans="2:7">
      <c r="B324" s="20"/>
      <c r="C324" s="23"/>
      <c r="D324" s="22"/>
      <c r="E324" s="22"/>
      <c r="F324" s="19"/>
      <c r="G324" s="19"/>
    </row>
    <row r="325" spans="2:7">
      <c r="B325" s="20"/>
      <c r="C325" s="23"/>
      <c r="D325" s="22"/>
      <c r="E325" s="22"/>
      <c r="F325" s="19"/>
      <c r="G325" s="19"/>
    </row>
    <row r="326" spans="2:7">
      <c r="B326" s="20"/>
      <c r="C326" s="23"/>
      <c r="D326" s="22"/>
      <c r="E326" s="22"/>
      <c r="F326" s="19"/>
      <c r="G326" s="19"/>
    </row>
    <row r="327" spans="2:7">
      <c r="B327" s="20"/>
      <c r="C327" s="23"/>
      <c r="D327" s="22"/>
      <c r="E327" s="22"/>
      <c r="F327" s="19"/>
      <c r="G327" s="19"/>
    </row>
    <row r="328" spans="2:7">
      <c r="B328" s="20"/>
      <c r="C328" s="23"/>
      <c r="D328" s="22"/>
      <c r="E328" s="22"/>
      <c r="F328" s="19"/>
      <c r="G328" s="19"/>
    </row>
    <row r="329" spans="2:7">
      <c r="B329" s="20"/>
      <c r="C329" s="23"/>
      <c r="D329" s="22"/>
      <c r="E329" s="22"/>
      <c r="F329" s="19"/>
      <c r="G329" s="19"/>
    </row>
    <row r="330" spans="2:7">
      <c r="B330" s="20"/>
      <c r="C330" s="23"/>
      <c r="D330" s="22"/>
      <c r="E330" s="22"/>
      <c r="F330" s="19"/>
      <c r="G330" s="19"/>
    </row>
    <row r="331" spans="2:7">
      <c r="B331" s="20"/>
      <c r="C331" s="23"/>
      <c r="D331" s="22"/>
      <c r="E331" s="22"/>
      <c r="F331" s="19"/>
      <c r="G331" s="19"/>
    </row>
    <row r="332" spans="2:7">
      <c r="B332" s="20"/>
      <c r="C332" s="23"/>
      <c r="D332" s="22"/>
      <c r="E332" s="22"/>
      <c r="F332" s="19"/>
      <c r="G332" s="19"/>
    </row>
    <row r="333" spans="2:7">
      <c r="B333" s="20"/>
      <c r="C333" s="23"/>
      <c r="D333" s="22"/>
      <c r="E333" s="22"/>
      <c r="F333" s="19"/>
      <c r="G333" s="19"/>
    </row>
    <row r="334" spans="2:7">
      <c r="B334" s="20"/>
      <c r="C334" s="23"/>
      <c r="D334" s="22"/>
      <c r="E334" s="22"/>
      <c r="F334" s="19"/>
      <c r="G334" s="19"/>
    </row>
    <row r="335" spans="2:7">
      <c r="B335" s="20"/>
      <c r="C335" s="23"/>
      <c r="D335" s="22"/>
      <c r="E335" s="22"/>
      <c r="F335" s="19"/>
      <c r="G335" s="19"/>
    </row>
    <row r="336" spans="2:7">
      <c r="B336" s="20"/>
      <c r="C336" s="23"/>
      <c r="D336" s="22"/>
      <c r="E336" s="22"/>
      <c r="F336" s="19"/>
      <c r="G336" s="19"/>
    </row>
    <row r="337" spans="2:7">
      <c r="B337" s="20"/>
      <c r="C337" s="23"/>
      <c r="D337" s="22"/>
      <c r="E337" s="22"/>
      <c r="F337" s="19"/>
      <c r="G337" s="19"/>
    </row>
    <row r="338" spans="2:7">
      <c r="B338" s="20"/>
      <c r="C338" s="23"/>
      <c r="D338" s="22"/>
      <c r="E338" s="22"/>
      <c r="F338" s="19"/>
      <c r="G338" s="19"/>
    </row>
    <row r="339" spans="2:7">
      <c r="B339" s="20"/>
      <c r="C339" s="23"/>
      <c r="D339" s="22"/>
      <c r="E339" s="22"/>
      <c r="F339" s="19"/>
      <c r="G339" s="19"/>
    </row>
    <row r="340" spans="2:7">
      <c r="B340" s="20"/>
      <c r="C340" s="23"/>
      <c r="D340" s="22"/>
      <c r="E340" s="22"/>
      <c r="F340" s="19"/>
      <c r="G340" s="19"/>
    </row>
    <row r="341" spans="2:7">
      <c r="B341" s="20"/>
      <c r="C341" s="23"/>
      <c r="D341" s="22"/>
      <c r="E341" s="22"/>
      <c r="F341" s="19"/>
      <c r="G341" s="19"/>
    </row>
    <row r="342" spans="2:7">
      <c r="B342" s="20"/>
      <c r="C342" s="23"/>
      <c r="D342" s="22"/>
      <c r="E342" s="22"/>
      <c r="F342" s="19"/>
      <c r="G342" s="19"/>
    </row>
    <row r="343" spans="2:7">
      <c r="B343" s="20"/>
      <c r="C343" s="23"/>
      <c r="D343" s="22"/>
      <c r="E343" s="22"/>
      <c r="F343" s="19"/>
      <c r="G343" s="19"/>
    </row>
    <row r="344" spans="2:7">
      <c r="B344" s="20"/>
      <c r="C344" s="23"/>
      <c r="D344" s="22"/>
      <c r="E344" s="22"/>
      <c r="F344" s="19"/>
      <c r="G344" s="19"/>
    </row>
    <row r="345" spans="2:7">
      <c r="B345" s="20"/>
      <c r="C345" s="23"/>
      <c r="D345" s="22"/>
      <c r="E345" s="22"/>
      <c r="F345" s="19"/>
      <c r="G345" s="19"/>
    </row>
    <row r="346" spans="2:7">
      <c r="B346" s="24"/>
      <c r="C346" s="23"/>
      <c r="D346" s="22"/>
      <c r="E346" s="22"/>
      <c r="F346" s="19"/>
      <c r="G346" s="19"/>
    </row>
    <row r="347" spans="2:7">
      <c r="B347" s="24"/>
      <c r="C347" s="23"/>
      <c r="D347" s="22"/>
      <c r="E347" s="22"/>
      <c r="F347" s="19"/>
      <c r="G347" s="19"/>
    </row>
    <row r="348" spans="2:7">
      <c r="B348" s="24"/>
      <c r="C348" s="23"/>
      <c r="D348" s="22"/>
      <c r="E348" s="22"/>
      <c r="F348" s="19"/>
      <c r="G348" s="19"/>
    </row>
    <row r="349" spans="2:7">
      <c r="B349" s="24"/>
      <c r="C349" s="23"/>
      <c r="D349" s="22"/>
      <c r="E349" s="22"/>
      <c r="F349" s="19"/>
      <c r="G349" s="19"/>
    </row>
    <row r="350" spans="2:7">
      <c r="B350" s="24"/>
      <c r="C350" s="23"/>
      <c r="D350" s="22"/>
      <c r="E350" s="22"/>
      <c r="F350" s="19"/>
      <c r="G350" s="19"/>
    </row>
    <row r="351" spans="2:7">
      <c r="B351" s="24"/>
      <c r="C351" s="23"/>
      <c r="D351" s="22"/>
      <c r="E351" s="22"/>
      <c r="F351" s="19"/>
      <c r="G351" s="19"/>
    </row>
    <row r="352" spans="2:7">
      <c r="B352" s="24"/>
      <c r="C352" s="23"/>
      <c r="D352" s="22"/>
      <c r="E352" s="22"/>
      <c r="F352" s="19"/>
      <c r="G352" s="19"/>
    </row>
    <row r="353" spans="2:7">
      <c r="B353" s="24"/>
      <c r="C353" s="23"/>
      <c r="D353" s="22"/>
      <c r="E353" s="22"/>
      <c r="F353" s="19"/>
      <c r="G353" s="19"/>
    </row>
    <row r="354" spans="2:7">
      <c r="B354" s="24"/>
      <c r="C354" s="23"/>
      <c r="D354" s="22"/>
      <c r="E354" s="22"/>
      <c r="F354" s="19"/>
      <c r="G354" s="19"/>
    </row>
    <row r="355" spans="2:7">
      <c r="B355" s="24"/>
      <c r="C355" s="23"/>
      <c r="D355" s="22"/>
      <c r="E355" s="22"/>
      <c r="F355" s="19"/>
      <c r="G355" s="19"/>
    </row>
    <row r="356" spans="2:7">
      <c r="B356" s="24"/>
      <c r="C356" s="23"/>
      <c r="D356" s="22"/>
      <c r="E356" s="22"/>
      <c r="F356" s="19"/>
      <c r="G356" s="19"/>
    </row>
    <row r="357" spans="2:7">
      <c r="B357" s="24"/>
      <c r="C357" s="23"/>
      <c r="D357" s="22"/>
      <c r="E357" s="22"/>
      <c r="F357" s="19"/>
      <c r="G357" s="19"/>
    </row>
    <row r="358" spans="2:7">
      <c r="B358" s="24"/>
      <c r="C358" s="23"/>
      <c r="D358" s="22"/>
      <c r="E358" s="22"/>
      <c r="F358" s="19"/>
      <c r="G358" s="19"/>
    </row>
    <row r="359" spans="2:7">
      <c r="B359" s="24"/>
      <c r="C359" s="23"/>
      <c r="D359" s="22"/>
      <c r="E359" s="22"/>
      <c r="F359" s="19"/>
      <c r="G359" s="19"/>
    </row>
    <row r="360" spans="2:7">
      <c r="B360" s="24"/>
      <c r="C360" s="23"/>
      <c r="D360" s="22"/>
      <c r="E360" s="22"/>
      <c r="F360" s="19"/>
      <c r="G360" s="19"/>
    </row>
    <row r="361" spans="2:7">
      <c r="B361" s="24"/>
      <c r="C361" s="23"/>
      <c r="D361" s="22"/>
      <c r="E361" s="22"/>
      <c r="F361" s="19"/>
      <c r="G361" s="19"/>
    </row>
    <row r="362" spans="2:7">
      <c r="B362" s="24"/>
      <c r="C362" s="23"/>
      <c r="D362" s="22"/>
      <c r="E362" s="22"/>
      <c r="F362" s="19"/>
      <c r="G362" s="19"/>
    </row>
    <row r="363" spans="2:7">
      <c r="B363" s="24"/>
      <c r="C363" s="23"/>
      <c r="D363" s="22"/>
      <c r="E363" s="22"/>
      <c r="F363" s="19"/>
      <c r="G363" s="19"/>
    </row>
    <row r="364" spans="2:7">
      <c r="B364" s="24"/>
      <c r="C364" s="23"/>
      <c r="D364" s="22"/>
      <c r="E364" s="22"/>
      <c r="F364" s="19"/>
      <c r="G364" s="19"/>
    </row>
    <row r="365" spans="2:7">
      <c r="B365" s="24"/>
      <c r="C365" s="23"/>
      <c r="D365" s="22"/>
      <c r="E365" s="22"/>
      <c r="F365" s="19"/>
      <c r="G365" s="19"/>
    </row>
    <row r="366" spans="2:7">
      <c r="B366" s="24"/>
      <c r="C366" s="23"/>
      <c r="D366" s="22"/>
      <c r="E366" s="22"/>
      <c r="F366" s="19"/>
      <c r="G366" s="19"/>
    </row>
    <row r="367" spans="2:7">
      <c r="B367" s="24"/>
      <c r="C367" s="23"/>
      <c r="D367" s="22"/>
      <c r="E367" s="22"/>
      <c r="F367" s="19"/>
      <c r="G367" s="19"/>
    </row>
    <row r="368" spans="2:7">
      <c r="B368" s="24"/>
      <c r="C368" s="23"/>
      <c r="D368" s="22"/>
      <c r="E368" s="22"/>
      <c r="F368" s="19"/>
      <c r="G368" s="19"/>
    </row>
    <row r="369" spans="2:7">
      <c r="B369" s="24"/>
      <c r="C369" s="23"/>
      <c r="D369" s="22"/>
      <c r="E369" s="22"/>
      <c r="F369" s="19"/>
      <c r="G369" s="19"/>
    </row>
    <row r="370" spans="2:7">
      <c r="B370" s="24"/>
      <c r="C370" s="23"/>
      <c r="D370" s="22"/>
      <c r="E370" s="22"/>
      <c r="F370" s="19"/>
      <c r="G370" s="19"/>
    </row>
    <row r="371" spans="2:7">
      <c r="B371" s="24"/>
      <c r="C371" s="23"/>
      <c r="D371" s="22"/>
      <c r="E371" s="22"/>
      <c r="F371" s="19"/>
      <c r="G371" s="19"/>
    </row>
    <row r="372" spans="2:7">
      <c r="B372" s="24"/>
      <c r="C372" s="23"/>
      <c r="D372" s="22"/>
      <c r="E372" s="22"/>
      <c r="F372" s="19"/>
      <c r="G372" s="19"/>
    </row>
    <row r="373" spans="2:7">
      <c r="B373" s="24"/>
      <c r="C373" s="23"/>
      <c r="D373" s="22"/>
      <c r="E373" s="22"/>
      <c r="F373" s="19"/>
      <c r="G373" s="19"/>
    </row>
    <row r="374" spans="2:7">
      <c r="B374" s="24"/>
      <c r="C374" s="23"/>
      <c r="D374" s="22"/>
      <c r="E374" s="22"/>
      <c r="F374" s="19"/>
      <c r="G374" s="19"/>
    </row>
    <row r="375" spans="2:7">
      <c r="B375" s="24"/>
      <c r="C375" s="23"/>
      <c r="D375" s="22"/>
      <c r="E375" s="22"/>
      <c r="F375" s="19"/>
      <c r="G375" s="19"/>
    </row>
    <row r="376" spans="2:7">
      <c r="B376" s="24"/>
      <c r="C376" s="23"/>
      <c r="D376" s="22"/>
      <c r="E376" s="22"/>
      <c r="F376" s="19"/>
      <c r="G376" s="19"/>
    </row>
    <row r="377" spans="2:7">
      <c r="B377" s="24"/>
      <c r="C377" s="23"/>
      <c r="D377" s="22"/>
      <c r="E377" s="22"/>
      <c r="F377" s="19"/>
      <c r="G377" s="19"/>
    </row>
    <row r="378" spans="2:7">
      <c r="B378" s="24"/>
      <c r="C378" s="23"/>
      <c r="D378" s="22"/>
      <c r="E378" s="22"/>
      <c r="F378" s="19"/>
      <c r="G378" s="19"/>
    </row>
    <row r="379" spans="2:7">
      <c r="B379" s="24"/>
      <c r="C379" s="23"/>
      <c r="D379" s="22"/>
      <c r="E379" s="22"/>
      <c r="F379" s="19"/>
      <c r="G379" s="19"/>
    </row>
    <row r="380" spans="2:7">
      <c r="B380" s="24"/>
      <c r="C380" s="23"/>
      <c r="D380" s="22"/>
      <c r="E380" s="22"/>
      <c r="F380" s="19"/>
      <c r="G380" s="19"/>
    </row>
    <row r="381" spans="2:7">
      <c r="B381" s="24"/>
      <c r="C381" s="23"/>
      <c r="D381" s="22"/>
      <c r="E381" s="22"/>
      <c r="F381" s="19"/>
      <c r="G381" s="19"/>
    </row>
    <row r="382" spans="2:7">
      <c r="B382" s="24"/>
      <c r="C382" s="23"/>
      <c r="D382" s="22"/>
      <c r="E382" s="22"/>
      <c r="F382" s="19"/>
      <c r="G382" s="19"/>
    </row>
    <row r="383" spans="2:7">
      <c r="B383" s="24"/>
      <c r="C383" s="23"/>
      <c r="D383" s="22"/>
      <c r="E383" s="22"/>
      <c r="F383" s="19"/>
      <c r="G383" s="19"/>
    </row>
    <row r="384" spans="2:7">
      <c r="B384" s="24"/>
      <c r="C384" s="23"/>
      <c r="D384" s="22"/>
      <c r="E384" s="22"/>
      <c r="F384" s="19"/>
      <c r="G384" s="19"/>
    </row>
    <row r="385" spans="2:7">
      <c r="B385" s="24"/>
      <c r="C385" s="23"/>
      <c r="D385" s="22"/>
      <c r="E385" s="22"/>
      <c r="F385" s="19"/>
      <c r="G385" s="19"/>
    </row>
    <row r="386" spans="2:7">
      <c r="B386" s="24"/>
      <c r="C386" s="23"/>
      <c r="D386" s="22"/>
      <c r="E386" s="22"/>
      <c r="F386" s="19"/>
      <c r="G386" s="19"/>
    </row>
    <row r="387" spans="2:7">
      <c r="B387" s="24"/>
      <c r="C387" s="23"/>
      <c r="D387" s="22"/>
      <c r="E387" s="22"/>
      <c r="F387" s="19"/>
      <c r="G387" s="19"/>
    </row>
    <row r="388" spans="2:7">
      <c r="B388" s="24"/>
      <c r="C388" s="23"/>
      <c r="D388" s="22"/>
      <c r="E388" s="22"/>
      <c r="F388" s="19"/>
      <c r="G388" s="19"/>
    </row>
    <row r="389" spans="2:7">
      <c r="B389" s="24"/>
      <c r="C389" s="23"/>
      <c r="D389" s="22"/>
      <c r="E389" s="22"/>
      <c r="F389" s="19"/>
      <c r="G389" s="19"/>
    </row>
    <row r="390" spans="2:7">
      <c r="B390" s="24"/>
      <c r="C390" s="23"/>
      <c r="D390" s="22"/>
      <c r="E390" s="22"/>
      <c r="F390" s="19"/>
      <c r="G390" s="19"/>
    </row>
    <row r="391" spans="2:7">
      <c r="B391" s="24"/>
      <c r="C391" s="23"/>
      <c r="D391" s="22"/>
      <c r="E391" s="22"/>
      <c r="F391" s="19"/>
      <c r="G391" s="19"/>
    </row>
    <row r="392" spans="2:7">
      <c r="B392" s="24"/>
      <c r="C392" s="23"/>
      <c r="D392" s="22"/>
      <c r="E392" s="22"/>
      <c r="F392" s="19"/>
      <c r="G392" s="19"/>
    </row>
    <row r="393" spans="2:7">
      <c r="B393" s="24"/>
      <c r="C393" s="23"/>
      <c r="D393" s="22"/>
      <c r="E393" s="22"/>
      <c r="F393" s="19"/>
      <c r="G393" s="19"/>
    </row>
    <row r="394" spans="2:7">
      <c r="B394" s="24"/>
      <c r="C394" s="23"/>
      <c r="D394" s="22"/>
      <c r="E394" s="22"/>
      <c r="F394" s="19"/>
      <c r="G394" s="19"/>
    </row>
    <row r="395" spans="2:7">
      <c r="B395" s="24"/>
      <c r="C395" s="23"/>
      <c r="D395" s="22"/>
      <c r="E395" s="22"/>
      <c r="F395" s="19"/>
      <c r="G395" s="19"/>
    </row>
    <row r="396" spans="2:7">
      <c r="B396" s="24"/>
      <c r="C396" s="23"/>
      <c r="D396" s="22"/>
      <c r="E396" s="22"/>
      <c r="F396" s="19"/>
      <c r="G396" s="19"/>
    </row>
    <row r="397" spans="2:7">
      <c r="B397" s="24"/>
      <c r="C397" s="23"/>
      <c r="D397" s="22"/>
      <c r="E397" s="22"/>
      <c r="F397" s="19"/>
      <c r="G397" s="19"/>
    </row>
    <row r="398" spans="2:7">
      <c r="B398" s="24"/>
      <c r="C398" s="23"/>
      <c r="D398" s="22"/>
      <c r="E398" s="22"/>
      <c r="F398" s="19"/>
      <c r="G398" s="19"/>
    </row>
    <row r="399" spans="2:7">
      <c r="B399" s="24"/>
      <c r="C399" s="23"/>
      <c r="D399" s="22"/>
      <c r="E399" s="22"/>
      <c r="F399" s="19"/>
      <c r="G399" s="19"/>
    </row>
    <row r="400" spans="2:7">
      <c r="B400" s="24"/>
      <c r="C400" s="23"/>
      <c r="D400" s="22"/>
      <c r="E400" s="22"/>
      <c r="F400" s="19"/>
      <c r="G400" s="19"/>
    </row>
    <row r="401" spans="2:7">
      <c r="B401" s="24"/>
      <c r="C401" s="23"/>
      <c r="D401" s="22"/>
      <c r="E401" s="22"/>
      <c r="F401" s="19"/>
      <c r="G401" s="19"/>
    </row>
    <row r="402" spans="2:7">
      <c r="B402" s="24"/>
      <c r="C402" s="23"/>
      <c r="D402" s="22"/>
      <c r="E402" s="22"/>
      <c r="F402" s="19"/>
      <c r="G402" s="19"/>
    </row>
    <row r="403" spans="2:7">
      <c r="B403" s="24"/>
      <c r="C403" s="23"/>
      <c r="D403" s="22"/>
      <c r="E403" s="22"/>
      <c r="F403" s="19"/>
      <c r="G403" s="19"/>
    </row>
    <row r="404" spans="2:7">
      <c r="B404" s="24"/>
      <c r="C404" s="23"/>
      <c r="D404" s="22"/>
      <c r="E404" s="22"/>
      <c r="F404" s="19"/>
      <c r="G404" s="19"/>
    </row>
    <row r="405" spans="2:7">
      <c r="B405" s="24"/>
      <c r="C405" s="23"/>
      <c r="D405" s="22"/>
      <c r="E405" s="22"/>
      <c r="F405" s="19"/>
      <c r="G405" s="19"/>
    </row>
    <row r="406" spans="2:7">
      <c r="B406" s="24"/>
      <c r="C406" s="23"/>
      <c r="D406" s="22"/>
      <c r="E406" s="22"/>
      <c r="F406" s="19"/>
      <c r="G406" s="19"/>
    </row>
    <row r="407" spans="2:7">
      <c r="B407" s="24"/>
      <c r="C407" s="23"/>
      <c r="D407" s="22"/>
      <c r="E407" s="22"/>
      <c r="F407" s="19"/>
      <c r="G407" s="19"/>
    </row>
    <row r="408" spans="2:7">
      <c r="B408" s="24"/>
      <c r="C408" s="23"/>
      <c r="D408" s="22"/>
      <c r="E408" s="22"/>
      <c r="F408" s="19"/>
      <c r="G408" s="19"/>
    </row>
    <row r="409" spans="2:7">
      <c r="B409" s="24"/>
      <c r="C409" s="23"/>
      <c r="D409" s="22"/>
      <c r="E409" s="22"/>
      <c r="F409" s="19"/>
      <c r="G409" s="19"/>
    </row>
    <row r="410" spans="2:7">
      <c r="B410" s="24"/>
      <c r="C410" s="23"/>
      <c r="D410" s="22"/>
      <c r="E410" s="22"/>
      <c r="F410" s="19"/>
      <c r="G410" s="19"/>
    </row>
    <row r="411" spans="2:7">
      <c r="B411" s="24"/>
      <c r="C411" s="23"/>
      <c r="D411" s="22"/>
      <c r="E411" s="22"/>
      <c r="F411" s="19"/>
      <c r="G411" s="19"/>
    </row>
    <row r="412" spans="2:7">
      <c r="B412" s="24"/>
      <c r="C412" s="23"/>
      <c r="D412" s="22"/>
      <c r="E412" s="22"/>
      <c r="F412" s="19"/>
      <c r="G412" s="19"/>
    </row>
    <row r="413" spans="2:7">
      <c r="B413" s="24"/>
      <c r="C413" s="23"/>
      <c r="D413" s="22"/>
      <c r="E413" s="22"/>
      <c r="F413" s="19"/>
      <c r="G413" s="19"/>
    </row>
    <row r="414" spans="2:7">
      <c r="B414" s="24"/>
      <c r="C414" s="23"/>
      <c r="D414" s="22"/>
      <c r="E414" s="22"/>
      <c r="F414" s="19"/>
      <c r="G414" s="19"/>
    </row>
    <row r="415" spans="2:7">
      <c r="B415" s="24"/>
      <c r="C415" s="23"/>
      <c r="D415" s="22"/>
      <c r="E415" s="22"/>
      <c r="F415" s="19"/>
      <c r="G415" s="19"/>
    </row>
    <row r="416" spans="2:7">
      <c r="F416" s="19"/>
      <c r="G416" s="19"/>
    </row>
    <row r="417" spans="2:7">
      <c r="F417" s="19"/>
      <c r="G417" s="19"/>
    </row>
    <row r="418" spans="2:7">
      <c r="F418" s="19"/>
      <c r="G418" s="19"/>
    </row>
    <row r="419" spans="2:7">
      <c r="F419" s="19"/>
      <c r="G419" s="19"/>
    </row>
    <row r="420" spans="2:7">
      <c r="B420" s="14"/>
      <c r="C420" s="14"/>
      <c r="D420" s="14"/>
      <c r="E420" s="35"/>
      <c r="F420" s="19"/>
      <c r="G420" s="19"/>
    </row>
    <row r="421" spans="2:7">
      <c r="B421" s="14"/>
      <c r="C421" s="14"/>
      <c r="D421" s="14"/>
      <c r="E421" s="35"/>
      <c r="F421" s="19"/>
      <c r="G421" s="19"/>
    </row>
    <row r="422" spans="2:7">
      <c r="B422" s="14"/>
      <c r="C422" s="14"/>
      <c r="D422" s="14"/>
      <c r="E422" s="35"/>
      <c r="F422" s="19"/>
      <c r="G422" s="19"/>
    </row>
    <row r="423" spans="2:7">
      <c r="B423" s="14"/>
      <c r="C423" s="14"/>
      <c r="D423" s="14"/>
      <c r="E423" s="35"/>
      <c r="F423" s="19"/>
      <c r="G423" s="19"/>
    </row>
    <row r="424" spans="2:7">
      <c r="B424" s="14"/>
      <c r="C424" s="14"/>
      <c r="D424" s="14"/>
      <c r="E424" s="35"/>
      <c r="F424" s="19"/>
      <c r="G424" s="19"/>
    </row>
    <row r="425" spans="2:7">
      <c r="B425" s="14"/>
      <c r="C425" s="14"/>
      <c r="D425" s="14"/>
      <c r="E425" s="35"/>
      <c r="F425" s="19"/>
      <c r="G425" s="19"/>
    </row>
    <row r="426" spans="2:7">
      <c r="B426" s="14"/>
      <c r="C426" s="14"/>
      <c r="D426" s="14"/>
      <c r="E426" s="35"/>
      <c r="F426" s="19"/>
      <c r="G426" s="19"/>
    </row>
    <row r="427" spans="2:7">
      <c r="B427" s="14"/>
      <c r="C427" s="14"/>
      <c r="D427" s="14"/>
      <c r="E427" s="35"/>
      <c r="F427" s="19"/>
      <c r="G427" s="19"/>
    </row>
    <row r="428" spans="2:7">
      <c r="B428" s="14"/>
      <c r="C428" s="14"/>
      <c r="D428" s="14"/>
      <c r="E428" s="35"/>
      <c r="F428" s="19"/>
      <c r="G428" s="19"/>
    </row>
    <row r="429" spans="2:7">
      <c r="B429" s="14"/>
      <c r="C429" s="14"/>
      <c r="D429" s="14"/>
      <c r="E429" s="35"/>
      <c r="F429" s="19"/>
      <c r="G429" s="19"/>
    </row>
    <row r="430" spans="2:7">
      <c r="B430" s="14"/>
      <c r="C430" s="14"/>
      <c r="D430" s="14"/>
      <c r="E430" s="35"/>
      <c r="F430" s="19"/>
      <c r="G430" s="19"/>
    </row>
    <row r="431" spans="2:7">
      <c r="B431" s="14"/>
      <c r="C431" s="14"/>
      <c r="D431" s="14"/>
      <c r="E431" s="35"/>
      <c r="F431" s="19"/>
      <c r="G431" s="19"/>
    </row>
    <row r="432" spans="2:7">
      <c r="B432" s="14"/>
      <c r="C432" s="14"/>
      <c r="D432" s="14"/>
      <c r="E432" s="35"/>
      <c r="F432" s="19"/>
      <c r="G432" s="19"/>
    </row>
    <row r="433" spans="2:7">
      <c r="B433" s="14"/>
      <c r="C433" s="14"/>
      <c r="D433" s="14"/>
      <c r="E433" s="35"/>
      <c r="F433" s="19"/>
      <c r="G433" s="19"/>
    </row>
    <row r="434" spans="2:7">
      <c r="B434" s="14"/>
      <c r="C434" s="14"/>
      <c r="D434" s="14"/>
      <c r="E434" s="35"/>
      <c r="F434" s="19"/>
      <c r="G434" s="19"/>
    </row>
    <row r="435" spans="2:7">
      <c r="B435" s="14"/>
      <c r="C435" s="14"/>
      <c r="D435" s="14"/>
      <c r="E435" s="35"/>
      <c r="F435" s="19"/>
      <c r="G435" s="19"/>
    </row>
    <row r="436" spans="2:7">
      <c r="B436" s="14"/>
      <c r="C436" s="14"/>
      <c r="D436" s="14"/>
      <c r="E436" s="35"/>
      <c r="F436" s="19"/>
      <c r="G436" s="19"/>
    </row>
    <row r="437" spans="2:7">
      <c r="B437" s="14"/>
      <c r="C437" s="14"/>
      <c r="D437" s="14"/>
      <c r="E437" s="35"/>
      <c r="F437" s="19"/>
      <c r="G437" s="19"/>
    </row>
    <row r="438" spans="2:7">
      <c r="B438" s="14"/>
      <c r="C438" s="14"/>
      <c r="D438" s="14"/>
      <c r="E438" s="35"/>
      <c r="F438" s="19"/>
      <c r="G438" s="19"/>
    </row>
    <row r="439" spans="2:7">
      <c r="B439" s="14"/>
      <c r="C439" s="14"/>
      <c r="D439" s="14"/>
      <c r="E439" s="35"/>
      <c r="F439" s="19"/>
      <c r="G439" s="19"/>
    </row>
    <row r="440" spans="2:7">
      <c r="B440" s="14"/>
      <c r="C440" s="14"/>
      <c r="D440" s="14"/>
      <c r="E440" s="35"/>
      <c r="F440" s="19"/>
      <c r="G440" s="19"/>
    </row>
    <row r="441" spans="2:7">
      <c r="B441" s="14"/>
      <c r="C441" s="14"/>
      <c r="D441" s="14"/>
      <c r="E441" s="35"/>
      <c r="F441" s="19"/>
      <c r="G441" s="19"/>
    </row>
    <row r="442" spans="2:7">
      <c r="B442" s="14"/>
      <c r="C442" s="14"/>
      <c r="D442" s="14"/>
      <c r="E442" s="35"/>
      <c r="F442" s="19"/>
      <c r="G442" s="19"/>
    </row>
    <row r="443" spans="2:7">
      <c r="B443" s="14"/>
      <c r="C443" s="14"/>
      <c r="D443" s="14"/>
      <c r="E443" s="35"/>
      <c r="F443" s="19"/>
      <c r="G443" s="19"/>
    </row>
    <row r="444" spans="2:7">
      <c r="B444" s="14"/>
      <c r="C444" s="14"/>
      <c r="D444" s="14"/>
      <c r="E444" s="35"/>
      <c r="F444" s="19"/>
      <c r="G444" s="19"/>
    </row>
    <row r="445" spans="2:7">
      <c r="B445" s="14"/>
      <c r="C445" s="14"/>
      <c r="D445" s="14"/>
      <c r="E445" s="35"/>
      <c r="F445" s="19"/>
      <c r="G445" s="19"/>
    </row>
    <row r="446" spans="2:7">
      <c r="B446" s="14"/>
      <c r="C446" s="14"/>
      <c r="D446" s="14"/>
      <c r="E446" s="35"/>
      <c r="F446" s="19"/>
      <c r="G446" s="19"/>
    </row>
    <row r="447" spans="2:7">
      <c r="B447" s="14"/>
      <c r="C447" s="14"/>
      <c r="D447" s="14"/>
      <c r="E447" s="35"/>
      <c r="F447" s="19"/>
      <c r="G447" s="19"/>
    </row>
    <row r="448" spans="2:7">
      <c r="B448" s="14"/>
      <c r="C448" s="14"/>
      <c r="D448" s="14"/>
      <c r="E448" s="35"/>
      <c r="F448" s="19"/>
      <c r="G448" s="19"/>
    </row>
    <row r="449" spans="2:7">
      <c r="B449" s="14"/>
      <c r="C449" s="14"/>
      <c r="D449" s="14"/>
      <c r="E449" s="35"/>
      <c r="F449" s="19"/>
      <c r="G449" s="19"/>
    </row>
    <row r="450" spans="2:7">
      <c r="B450" s="14"/>
      <c r="C450" s="14"/>
      <c r="D450" s="14"/>
      <c r="E450" s="35"/>
      <c r="F450" s="19"/>
      <c r="G450" s="19"/>
    </row>
    <row r="451" spans="2:7">
      <c r="B451" s="14"/>
      <c r="C451" s="14"/>
      <c r="D451" s="14"/>
      <c r="E451" s="35"/>
      <c r="F451" s="19"/>
      <c r="G451" s="19"/>
    </row>
    <row r="452" spans="2:7">
      <c r="B452" s="14"/>
      <c r="C452" s="14"/>
      <c r="D452" s="14"/>
      <c r="E452" s="35"/>
      <c r="F452" s="19"/>
      <c r="G452" s="19"/>
    </row>
    <row r="453" spans="2:7">
      <c r="B453" s="14"/>
      <c r="C453" s="14"/>
      <c r="D453" s="14"/>
      <c r="E453" s="35"/>
      <c r="F453" s="19"/>
      <c r="G453" s="19"/>
    </row>
    <row r="454" spans="2:7">
      <c r="B454" s="14"/>
      <c r="C454" s="14"/>
      <c r="D454" s="14"/>
      <c r="E454" s="35"/>
      <c r="F454" s="19"/>
      <c r="G454" s="19"/>
    </row>
    <row r="455" spans="2:7">
      <c r="B455" s="14"/>
      <c r="C455" s="14"/>
      <c r="D455" s="14"/>
      <c r="E455" s="35"/>
      <c r="F455" s="19"/>
      <c r="G455" s="19"/>
    </row>
    <row r="456" spans="2:7">
      <c r="B456" s="14"/>
      <c r="C456" s="14"/>
      <c r="D456" s="14"/>
      <c r="E456" s="35"/>
      <c r="F456" s="19"/>
      <c r="G456" s="19"/>
    </row>
    <row r="457" spans="2:7">
      <c r="B457" s="14"/>
      <c r="C457" s="14"/>
      <c r="D457" s="14"/>
      <c r="E457" s="35"/>
      <c r="F457" s="19"/>
      <c r="G457" s="19"/>
    </row>
    <row r="458" spans="2:7">
      <c r="B458" s="14"/>
      <c r="C458" s="14"/>
      <c r="D458" s="14"/>
      <c r="E458" s="35"/>
      <c r="F458" s="19"/>
      <c r="G458" s="19"/>
    </row>
    <row r="459" spans="2:7">
      <c r="B459" s="14"/>
      <c r="C459" s="14"/>
      <c r="D459" s="14"/>
      <c r="E459" s="35"/>
      <c r="F459" s="19"/>
      <c r="G459" s="19"/>
    </row>
    <row r="460" spans="2:7">
      <c r="B460" s="14"/>
      <c r="C460" s="14"/>
      <c r="D460" s="14"/>
      <c r="E460" s="35"/>
      <c r="F460" s="19"/>
      <c r="G460" s="19"/>
    </row>
    <row r="461" spans="2:7">
      <c r="B461" s="14"/>
      <c r="C461" s="14"/>
      <c r="D461" s="14"/>
      <c r="E461" s="35"/>
      <c r="F461" s="19"/>
      <c r="G461" s="19"/>
    </row>
    <row r="462" spans="2:7">
      <c r="B462" s="14"/>
      <c r="C462" s="14"/>
      <c r="D462" s="14"/>
      <c r="E462" s="35"/>
      <c r="F462" s="19"/>
      <c r="G462" s="19"/>
    </row>
    <row r="463" spans="2:7">
      <c r="B463" s="14"/>
      <c r="C463" s="14"/>
      <c r="D463" s="14"/>
      <c r="E463" s="35"/>
      <c r="F463" s="19"/>
      <c r="G463" s="19"/>
    </row>
    <row r="464" spans="2:7">
      <c r="B464" s="14"/>
      <c r="C464" s="14"/>
      <c r="D464" s="14"/>
      <c r="E464" s="35"/>
      <c r="F464" s="19"/>
      <c r="G464" s="19"/>
    </row>
    <row r="465" spans="2:7">
      <c r="B465" s="14"/>
      <c r="C465" s="14"/>
      <c r="D465" s="14"/>
      <c r="E465" s="35"/>
      <c r="F465" s="19"/>
      <c r="G465" s="19"/>
    </row>
    <row r="466" spans="2:7">
      <c r="B466" s="14"/>
      <c r="C466" s="14"/>
      <c r="D466" s="14"/>
      <c r="E466" s="35"/>
      <c r="F466" s="19"/>
      <c r="G466" s="19"/>
    </row>
    <row r="467" spans="2:7">
      <c r="B467" s="14"/>
      <c r="C467" s="14"/>
      <c r="D467" s="14"/>
      <c r="E467" s="35"/>
      <c r="F467" s="19"/>
      <c r="G467" s="19"/>
    </row>
    <row r="468" spans="2:7">
      <c r="B468" s="14"/>
      <c r="C468" s="14"/>
      <c r="D468" s="14"/>
      <c r="E468" s="35"/>
      <c r="F468" s="19"/>
      <c r="G468" s="19"/>
    </row>
    <row r="469" spans="2:7">
      <c r="B469" s="14"/>
      <c r="C469" s="14"/>
      <c r="D469" s="14"/>
      <c r="E469" s="35"/>
      <c r="F469" s="19"/>
      <c r="G469" s="19"/>
    </row>
    <row r="470" spans="2:7">
      <c r="B470" s="14"/>
      <c r="C470" s="14"/>
      <c r="D470" s="14"/>
      <c r="E470" s="35"/>
      <c r="F470" s="19"/>
      <c r="G470" s="19"/>
    </row>
    <row r="471" spans="2:7">
      <c r="B471" s="14"/>
      <c r="C471" s="14"/>
      <c r="D471" s="14"/>
      <c r="E471" s="35"/>
      <c r="F471" s="19"/>
      <c r="G471" s="19"/>
    </row>
    <row r="472" spans="2:7">
      <c r="B472" s="14"/>
      <c r="C472" s="14"/>
      <c r="D472" s="14"/>
      <c r="E472" s="35"/>
      <c r="F472" s="19"/>
      <c r="G472" s="19"/>
    </row>
    <row r="473" spans="2:7">
      <c r="B473" s="14"/>
      <c r="C473" s="14"/>
      <c r="D473" s="14"/>
      <c r="E473" s="35"/>
      <c r="F473" s="19"/>
      <c r="G473" s="19"/>
    </row>
    <row r="474" spans="2:7">
      <c r="B474" s="14"/>
      <c r="C474" s="14"/>
      <c r="D474" s="14"/>
      <c r="E474" s="35"/>
      <c r="F474" s="19"/>
      <c r="G474" s="19"/>
    </row>
    <row r="475" spans="2:7">
      <c r="B475" s="14"/>
      <c r="C475" s="14"/>
      <c r="D475" s="14"/>
      <c r="E475" s="35"/>
      <c r="F475" s="19"/>
      <c r="G475" s="19"/>
    </row>
    <row r="476" spans="2:7">
      <c r="B476" s="14"/>
      <c r="C476" s="14"/>
      <c r="D476" s="14"/>
      <c r="E476" s="35"/>
      <c r="F476" s="19"/>
      <c r="G476" s="19"/>
    </row>
    <row r="477" spans="2:7">
      <c r="B477" s="14"/>
      <c r="C477" s="14"/>
      <c r="D477" s="14"/>
      <c r="E477" s="35"/>
      <c r="F477" s="19"/>
      <c r="G477" s="19"/>
    </row>
    <row r="478" spans="2:7">
      <c r="B478" s="14"/>
      <c r="C478" s="14"/>
      <c r="D478" s="14"/>
      <c r="E478" s="35"/>
      <c r="F478" s="19"/>
      <c r="G478" s="19"/>
    </row>
    <row r="479" spans="2:7">
      <c r="B479" s="14"/>
      <c r="C479" s="14"/>
      <c r="D479" s="14"/>
      <c r="E479" s="35"/>
      <c r="F479" s="19"/>
      <c r="G479" s="19"/>
    </row>
    <row r="480" spans="2:7">
      <c r="B480" s="14"/>
      <c r="C480" s="14"/>
      <c r="D480" s="14"/>
      <c r="E480" s="35"/>
      <c r="F480" s="19"/>
      <c r="G480" s="19"/>
    </row>
    <row r="481" spans="2:7">
      <c r="B481" s="14"/>
      <c r="C481" s="14"/>
      <c r="D481" s="14"/>
      <c r="E481" s="35"/>
      <c r="F481" s="19"/>
      <c r="G481" s="19"/>
    </row>
    <row r="482" spans="2:7">
      <c r="B482" s="14"/>
      <c r="C482" s="14"/>
      <c r="D482" s="14"/>
      <c r="E482" s="35"/>
      <c r="F482" s="19"/>
      <c r="G482" s="19"/>
    </row>
    <row r="483" spans="2:7">
      <c r="B483" s="14"/>
      <c r="C483" s="14"/>
      <c r="D483" s="14"/>
      <c r="E483" s="35"/>
      <c r="F483" s="19"/>
      <c r="G483" s="19"/>
    </row>
    <row r="484" spans="2:7">
      <c r="B484" s="14"/>
      <c r="C484" s="14"/>
      <c r="D484" s="14"/>
      <c r="E484" s="35"/>
      <c r="F484" s="19"/>
      <c r="G484" s="19"/>
    </row>
    <row r="485" spans="2:7">
      <c r="B485" s="14"/>
      <c r="C485" s="14"/>
      <c r="D485" s="14"/>
      <c r="E485" s="35"/>
      <c r="F485" s="19"/>
      <c r="G485" s="19"/>
    </row>
    <row r="486" spans="2:7">
      <c r="B486" s="14"/>
      <c r="C486" s="14"/>
      <c r="D486" s="14"/>
      <c r="E486" s="35"/>
      <c r="F486" s="19"/>
      <c r="G486" s="19"/>
    </row>
    <row r="487" spans="2:7">
      <c r="B487" s="14"/>
      <c r="C487" s="14"/>
      <c r="D487" s="14"/>
      <c r="E487" s="35"/>
      <c r="F487" s="19"/>
      <c r="G487" s="19"/>
    </row>
    <row r="488" spans="2:7">
      <c r="B488" s="14"/>
      <c r="C488" s="14"/>
      <c r="D488" s="14"/>
      <c r="E488" s="35"/>
      <c r="F488" s="19"/>
      <c r="G488" s="19"/>
    </row>
    <row r="489" spans="2:7">
      <c r="B489" s="14"/>
      <c r="C489" s="14"/>
      <c r="D489" s="14"/>
      <c r="E489" s="35"/>
      <c r="F489" s="19"/>
      <c r="G489" s="19"/>
    </row>
    <row r="490" spans="2:7">
      <c r="B490" s="14"/>
      <c r="C490" s="14"/>
      <c r="D490" s="14"/>
      <c r="E490" s="35"/>
      <c r="F490" s="19"/>
      <c r="G490" s="19"/>
    </row>
    <row r="491" spans="2:7">
      <c r="B491" s="14"/>
      <c r="C491" s="14"/>
      <c r="D491" s="14"/>
      <c r="E491" s="35"/>
      <c r="F491" s="19"/>
      <c r="G491" s="19"/>
    </row>
    <row r="492" spans="2:7">
      <c r="B492" s="14"/>
      <c r="C492" s="14"/>
      <c r="D492" s="14"/>
      <c r="E492" s="35"/>
      <c r="F492" s="19"/>
      <c r="G492" s="19"/>
    </row>
    <row r="493" spans="2:7">
      <c r="B493" s="14"/>
      <c r="C493" s="14"/>
      <c r="D493" s="14"/>
      <c r="E493" s="35"/>
      <c r="F493" s="19"/>
      <c r="G493" s="19"/>
    </row>
    <row r="494" spans="2:7">
      <c r="B494" s="14"/>
      <c r="C494" s="14"/>
      <c r="D494" s="14"/>
      <c r="E494" s="35"/>
      <c r="F494" s="19"/>
      <c r="G494" s="19"/>
    </row>
    <row r="495" spans="2:7">
      <c r="B495" s="14"/>
      <c r="C495" s="14"/>
      <c r="D495" s="14"/>
      <c r="E495" s="35"/>
      <c r="F495" s="19"/>
      <c r="G495" s="19"/>
    </row>
    <row r="496" spans="2:7">
      <c r="B496" s="14"/>
      <c r="C496" s="14"/>
      <c r="D496" s="14"/>
      <c r="E496" s="35"/>
      <c r="F496" s="19"/>
      <c r="G496" s="19"/>
    </row>
    <row r="497" spans="2:7">
      <c r="B497" s="14"/>
      <c r="C497" s="14"/>
      <c r="D497" s="14"/>
      <c r="E497" s="35"/>
      <c r="F497" s="19"/>
      <c r="G497" s="19"/>
    </row>
    <row r="498" spans="2:7">
      <c r="B498" s="14"/>
      <c r="C498" s="14"/>
      <c r="D498" s="14"/>
      <c r="E498" s="35"/>
      <c r="F498" s="19"/>
      <c r="G498" s="19"/>
    </row>
    <row r="499" spans="2:7">
      <c r="B499" s="14"/>
      <c r="C499" s="14"/>
      <c r="D499" s="14"/>
      <c r="E499" s="35"/>
      <c r="F499" s="19"/>
      <c r="G499" s="19"/>
    </row>
    <row r="500" spans="2:7">
      <c r="B500" s="14"/>
      <c r="C500" s="14"/>
      <c r="D500" s="14"/>
      <c r="E500" s="35"/>
      <c r="F500" s="19"/>
      <c r="G500" s="19"/>
    </row>
    <row r="501" spans="2:7">
      <c r="B501" s="14"/>
      <c r="C501" s="14"/>
      <c r="D501" s="14"/>
      <c r="E501" s="35"/>
      <c r="F501" s="19"/>
      <c r="G501" s="19"/>
    </row>
    <row r="502" spans="2:7">
      <c r="B502" s="14"/>
      <c r="C502" s="14"/>
      <c r="D502" s="14"/>
      <c r="E502" s="35"/>
      <c r="F502" s="19"/>
      <c r="G502" s="19"/>
    </row>
    <row r="503" spans="2:7">
      <c r="B503" s="14"/>
      <c r="C503" s="14"/>
      <c r="D503" s="14"/>
      <c r="E503" s="35"/>
      <c r="F503" s="19"/>
      <c r="G503" s="19"/>
    </row>
    <row r="504" spans="2:7">
      <c r="B504" s="14"/>
      <c r="C504" s="14"/>
      <c r="D504" s="14"/>
      <c r="E504" s="35"/>
      <c r="F504" s="19"/>
      <c r="G504" s="19"/>
    </row>
    <row r="505" spans="2:7">
      <c r="B505" s="14"/>
      <c r="C505" s="14"/>
      <c r="D505" s="14"/>
      <c r="E505" s="35"/>
      <c r="F505" s="19"/>
      <c r="G505" s="19"/>
    </row>
    <row r="506" spans="2:7">
      <c r="B506" s="14"/>
      <c r="C506" s="14"/>
      <c r="D506" s="14"/>
      <c r="E506" s="35"/>
      <c r="F506" s="19"/>
      <c r="G506" s="19"/>
    </row>
    <row r="507" spans="2:7">
      <c r="B507" s="14"/>
      <c r="C507" s="14"/>
      <c r="D507" s="14"/>
      <c r="E507" s="35"/>
      <c r="F507" s="19"/>
      <c r="G507" s="19"/>
    </row>
    <row r="508" spans="2:7">
      <c r="B508" s="14"/>
      <c r="C508" s="14"/>
      <c r="D508" s="14"/>
      <c r="E508" s="35"/>
      <c r="F508" s="19"/>
      <c r="G508" s="19"/>
    </row>
    <row r="509" spans="2:7">
      <c r="B509" s="14"/>
      <c r="C509" s="14"/>
      <c r="D509" s="14"/>
      <c r="E509" s="35"/>
      <c r="F509" s="19"/>
      <c r="G509" s="19"/>
    </row>
    <row r="510" spans="2:7">
      <c r="B510" s="14"/>
      <c r="C510" s="14"/>
      <c r="D510" s="14"/>
      <c r="E510" s="35"/>
      <c r="F510" s="19"/>
      <c r="G510" s="19"/>
    </row>
    <row r="511" spans="2:7">
      <c r="B511" s="14"/>
      <c r="C511" s="14"/>
      <c r="D511" s="14"/>
      <c r="E511" s="35"/>
      <c r="F511" s="19"/>
      <c r="G511" s="19"/>
    </row>
    <row r="512" spans="2:7">
      <c r="B512" s="14"/>
      <c r="C512" s="14"/>
      <c r="D512" s="14"/>
      <c r="E512" s="35"/>
      <c r="F512" s="19"/>
      <c r="G512" s="19"/>
    </row>
    <row r="513" spans="2:7">
      <c r="B513" s="14"/>
      <c r="C513" s="14"/>
      <c r="D513" s="14"/>
      <c r="E513" s="35"/>
      <c r="F513" s="19"/>
      <c r="G513" s="19"/>
    </row>
    <row r="514" spans="2:7">
      <c r="B514" s="14"/>
      <c r="C514" s="14"/>
      <c r="D514" s="14"/>
      <c r="E514" s="35"/>
      <c r="F514" s="19"/>
      <c r="G514" s="19"/>
    </row>
    <row r="515" spans="2:7">
      <c r="B515" s="14"/>
      <c r="C515" s="14"/>
      <c r="D515" s="14"/>
      <c r="E515" s="35"/>
      <c r="F515" s="19"/>
      <c r="G515" s="19"/>
    </row>
    <row r="516" spans="2:7">
      <c r="B516" s="14"/>
      <c r="C516" s="14"/>
      <c r="D516" s="14"/>
      <c r="E516" s="35"/>
      <c r="F516" s="19"/>
      <c r="G516" s="19"/>
    </row>
    <row r="517" spans="2:7">
      <c r="B517" s="14"/>
      <c r="C517" s="14"/>
      <c r="D517" s="14"/>
      <c r="E517" s="35"/>
      <c r="F517" s="19"/>
      <c r="G517" s="19"/>
    </row>
    <row r="518" spans="2:7">
      <c r="B518" s="14"/>
      <c r="C518" s="14"/>
      <c r="D518" s="14"/>
      <c r="E518" s="35"/>
      <c r="F518" s="19"/>
      <c r="G518" s="19"/>
    </row>
    <row r="519" spans="2:7">
      <c r="B519" s="14"/>
      <c r="C519" s="14"/>
      <c r="D519" s="14"/>
      <c r="E519" s="35"/>
      <c r="F519" s="19"/>
      <c r="G519" s="19"/>
    </row>
    <row r="520" spans="2:7">
      <c r="B520" s="14"/>
      <c r="C520" s="14"/>
      <c r="D520" s="14"/>
      <c r="E520" s="35"/>
      <c r="F520" s="19"/>
      <c r="G520" s="19"/>
    </row>
    <row r="521" spans="2:7">
      <c r="B521" s="14"/>
      <c r="C521" s="14"/>
      <c r="D521" s="14"/>
      <c r="E521" s="35"/>
      <c r="F521" s="19"/>
      <c r="G521" s="19"/>
    </row>
    <row r="522" spans="2:7">
      <c r="B522" s="14"/>
      <c r="C522" s="14"/>
      <c r="D522" s="14"/>
      <c r="E522" s="35"/>
      <c r="F522" s="19"/>
      <c r="G522" s="19"/>
    </row>
    <row r="523" spans="2:7">
      <c r="B523" s="14"/>
      <c r="C523" s="14"/>
      <c r="D523" s="14"/>
      <c r="E523" s="35"/>
      <c r="F523" s="19"/>
      <c r="G523" s="19"/>
    </row>
    <row r="524" spans="2:7">
      <c r="B524" s="14"/>
      <c r="C524" s="14"/>
      <c r="D524" s="14"/>
      <c r="E524" s="35"/>
      <c r="F524" s="19"/>
      <c r="G524" s="19"/>
    </row>
    <row r="525" spans="2:7">
      <c r="B525" s="14"/>
      <c r="C525" s="14"/>
      <c r="D525" s="14"/>
      <c r="E525" s="35"/>
      <c r="F525" s="19"/>
      <c r="G525" s="19"/>
    </row>
    <row r="526" spans="2:7">
      <c r="B526" s="14"/>
      <c r="C526" s="14"/>
      <c r="D526" s="14"/>
      <c r="E526" s="35"/>
      <c r="F526" s="19"/>
      <c r="G526" s="19"/>
    </row>
    <row r="527" spans="2:7">
      <c r="B527" s="14"/>
      <c r="C527" s="14"/>
      <c r="D527" s="14"/>
      <c r="E527" s="35"/>
      <c r="F527" s="19"/>
      <c r="G527" s="19"/>
    </row>
    <row r="528" spans="2:7">
      <c r="B528" s="14"/>
      <c r="C528" s="14"/>
      <c r="D528" s="14"/>
      <c r="E528" s="35"/>
      <c r="F528" s="19"/>
      <c r="G528" s="19"/>
    </row>
    <row r="529" spans="2:7">
      <c r="B529" s="14"/>
      <c r="C529" s="14"/>
      <c r="D529" s="14"/>
      <c r="E529" s="35"/>
      <c r="F529" s="19"/>
      <c r="G529" s="19"/>
    </row>
    <row r="530" spans="2:7">
      <c r="B530" s="14"/>
      <c r="C530" s="14"/>
      <c r="D530" s="14"/>
      <c r="E530" s="35"/>
      <c r="F530" s="19"/>
      <c r="G530" s="19"/>
    </row>
    <row r="531" spans="2:7">
      <c r="B531" s="14"/>
      <c r="C531" s="14"/>
      <c r="D531" s="14"/>
      <c r="E531" s="35"/>
      <c r="F531" s="19"/>
      <c r="G531" s="19"/>
    </row>
    <row r="532" spans="2:7">
      <c r="B532" s="14"/>
      <c r="C532" s="14"/>
      <c r="D532" s="14"/>
      <c r="E532" s="35"/>
      <c r="F532" s="19"/>
      <c r="G532" s="19"/>
    </row>
    <row r="533" spans="2:7">
      <c r="B533" s="14"/>
      <c r="C533" s="14"/>
      <c r="D533" s="14"/>
      <c r="E533" s="35"/>
      <c r="F533" s="19"/>
      <c r="G533" s="19"/>
    </row>
    <row r="534" spans="2:7">
      <c r="B534" s="14"/>
      <c r="C534" s="14"/>
      <c r="D534" s="14"/>
      <c r="E534" s="35"/>
      <c r="F534" s="19"/>
      <c r="G534" s="19"/>
    </row>
    <row r="535" spans="2:7">
      <c r="B535" s="14"/>
      <c r="C535" s="14"/>
      <c r="D535" s="14"/>
      <c r="E535" s="35"/>
      <c r="F535" s="19"/>
      <c r="G535" s="19"/>
    </row>
    <row r="536" spans="2:7">
      <c r="B536" s="14"/>
      <c r="C536" s="14"/>
      <c r="D536" s="14"/>
      <c r="E536" s="35"/>
      <c r="F536" s="19"/>
      <c r="G536" s="19"/>
    </row>
    <row r="537" spans="2:7">
      <c r="B537" s="14"/>
      <c r="C537" s="14"/>
      <c r="D537" s="14"/>
      <c r="E537" s="35"/>
      <c r="F537" s="19"/>
      <c r="G537" s="19"/>
    </row>
    <row r="538" spans="2:7">
      <c r="B538" s="14"/>
      <c r="C538" s="14"/>
      <c r="D538" s="14"/>
      <c r="E538" s="35"/>
      <c r="F538" s="19"/>
      <c r="G538" s="19"/>
    </row>
    <row r="539" spans="2:7">
      <c r="B539" s="14"/>
      <c r="C539" s="14"/>
      <c r="D539" s="14"/>
      <c r="E539" s="35"/>
      <c r="F539" s="19"/>
      <c r="G539" s="19"/>
    </row>
    <row r="540" spans="2:7">
      <c r="B540" s="14"/>
      <c r="C540" s="14"/>
      <c r="D540" s="14"/>
      <c r="E540" s="35"/>
      <c r="F540" s="19"/>
      <c r="G540" s="19"/>
    </row>
    <row r="541" spans="2:7">
      <c r="B541" s="14"/>
      <c r="C541" s="14"/>
      <c r="D541" s="14"/>
      <c r="E541" s="35"/>
      <c r="F541" s="19"/>
      <c r="G541" s="19"/>
    </row>
    <row r="542" spans="2:7">
      <c r="B542" s="14"/>
      <c r="C542" s="14"/>
      <c r="D542" s="14"/>
      <c r="E542" s="35"/>
      <c r="F542" s="19"/>
      <c r="G542" s="19"/>
    </row>
    <row r="543" spans="2:7">
      <c r="B543" s="14"/>
      <c r="C543" s="14"/>
      <c r="D543" s="14"/>
      <c r="E543" s="35"/>
      <c r="F543" s="19"/>
      <c r="G543" s="19"/>
    </row>
    <row r="544" spans="2:7">
      <c r="B544" s="14"/>
      <c r="C544" s="14"/>
      <c r="D544" s="14"/>
      <c r="E544" s="35"/>
      <c r="F544" s="19"/>
      <c r="G544" s="19"/>
    </row>
    <row r="545" spans="2:7">
      <c r="B545" s="14"/>
      <c r="C545" s="14"/>
      <c r="D545" s="14"/>
      <c r="E545" s="35"/>
      <c r="F545" s="19"/>
      <c r="G545" s="19"/>
    </row>
    <row r="546" spans="2:7">
      <c r="B546" s="14"/>
      <c r="C546" s="14"/>
      <c r="D546" s="14"/>
      <c r="E546" s="35"/>
      <c r="F546" s="19"/>
      <c r="G546" s="19"/>
    </row>
    <row r="547" spans="2:7">
      <c r="B547" s="14"/>
      <c r="C547" s="14"/>
      <c r="D547" s="14"/>
      <c r="E547" s="35"/>
      <c r="F547" s="19"/>
      <c r="G547" s="19"/>
    </row>
    <row r="548" spans="2:7">
      <c r="B548" s="14"/>
      <c r="C548" s="14"/>
      <c r="D548" s="14"/>
      <c r="E548" s="35"/>
      <c r="F548" s="19"/>
      <c r="G548" s="19"/>
    </row>
    <row r="549" spans="2:7">
      <c r="B549" s="14"/>
      <c r="C549" s="14"/>
      <c r="D549" s="14"/>
      <c r="E549" s="35"/>
      <c r="F549" s="19"/>
      <c r="G549" s="19"/>
    </row>
    <row r="550" spans="2:7">
      <c r="B550" s="14"/>
      <c r="C550" s="14"/>
      <c r="D550" s="14"/>
      <c r="E550" s="35"/>
      <c r="F550" s="19"/>
      <c r="G550" s="19"/>
    </row>
    <row r="551" spans="2:7">
      <c r="B551" s="14"/>
      <c r="C551" s="14"/>
      <c r="D551" s="14"/>
      <c r="E551" s="35"/>
      <c r="F551" s="19"/>
      <c r="G551" s="19"/>
    </row>
    <row r="552" spans="2:7">
      <c r="B552" s="14"/>
      <c r="C552" s="14"/>
      <c r="D552" s="14"/>
      <c r="E552" s="35"/>
      <c r="F552" s="19"/>
      <c r="G552" s="19"/>
    </row>
    <row r="553" spans="2:7">
      <c r="B553" s="14"/>
      <c r="C553" s="14"/>
      <c r="D553" s="14"/>
      <c r="E553" s="35"/>
      <c r="F553" s="19"/>
      <c r="G553" s="19"/>
    </row>
    <row r="554" spans="2:7">
      <c r="B554" s="14"/>
      <c r="C554" s="14"/>
      <c r="D554" s="14"/>
      <c r="E554" s="35"/>
      <c r="F554" s="19"/>
      <c r="G554" s="19"/>
    </row>
    <row r="555" spans="2:7">
      <c r="B555" s="14"/>
      <c r="C555" s="14"/>
      <c r="D555" s="14"/>
      <c r="E555" s="35"/>
      <c r="F555" s="19"/>
      <c r="G555" s="19"/>
    </row>
    <row r="556" spans="2:7">
      <c r="B556" s="14"/>
      <c r="C556" s="14"/>
      <c r="D556" s="14"/>
      <c r="E556" s="35"/>
      <c r="F556" s="19"/>
      <c r="G556" s="19"/>
    </row>
    <row r="557" spans="2:7">
      <c r="B557" s="14"/>
      <c r="C557" s="14"/>
      <c r="D557" s="14"/>
      <c r="E557" s="35"/>
      <c r="F557" s="19"/>
      <c r="G557" s="19"/>
    </row>
    <row r="558" spans="2:7">
      <c r="B558" s="14"/>
      <c r="C558" s="14"/>
      <c r="D558" s="14"/>
      <c r="E558" s="35"/>
      <c r="F558" s="19"/>
      <c r="G558" s="19"/>
    </row>
    <row r="559" spans="2:7">
      <c r="B559" s="14"/>
      <c r="C559" s="14"/>
      <c r="D559" s="14"/>
      <c r="E559" s="35"/>
      <c r="F559" s="19"/>
      <c r="G559" s="19"/>
    </row>
    <row r="560" spans="2:7">
      <c r="B560" s="14"/>
      <c r="C560" s="14"/>
      <c r="D560" s="14"/>
      <c r="E560" s="35"/>
      <c r="F560" s="19"/>
      <c r="G560" s="19"/>
    </row>
    <row r="561" spans="2:7">
      <c r="B561" s="14"/>
      <c r="C561" s="14"/>
      <c r="D561" s="14"/>
      <c r="E561" s="35"/>
      <c r="F561" s="19"/>
      <c r="G561" s="19"/>
    </row>
    <row r="562" spans="2:7">
      <c r="B562" s="14"/>
      <c r="C562" s="14"/>
      <c r="D562" s="14"/>
      <c r="E562" s="35"/>
      <c r="F562" s="19"/>
      <c r="G562" s="19"/>
    </row>
    <row r="563" spans="2:7">
      <c r="B563" s="14"/>
      <c r="C563" s="14"/>
      <c r="D563" s="14"/>
      <c r="E563" s="35"/>
      <c r="F563" s="19"/>
      <c r="G563" s="19"/>
    </row>
    <row r="564" spans="2:7">
      <c r="B564" s="14"/>
      <c r="C564" s="14"/>
      <c r="D564" s="14"/>
      <c r="E564" s="35"/>
      <c r="F564" s="19"/>
      <c r="G564" s="19"/>
    </row>
    <row r="565" spans="2:7">
      <c r="B565" s="14"/>
      <c r="C565" s="14"/>
      <c r="D565" s="14"/>
      <c r="E565" s="35"/>
      <c r="F565" s="19"/>
      <c r="G565" s="19"/>
    </row>
    <row r="566" spans="2:7">
      <c r="B566" s="14"/>
      <c r="C566" s="14"/>
      <c r="D566" s="14"/>
      <c r="E566" s="35"/>
      <c r="F566" s="19"/>
      <c r="G566" s="19"/>
    </row>
    <row r="567" spans="2:7">
      <c r="B567" s="14"/>
      <c r="C567" s="14"/>
      <c r="D567" s="14"/>
      <c r="E567" s="35"/>
      <c r="F567" s="19"/>
      <c r="G567" s="19"/>
    </row>
    <row r="568" spans="2:7">
      <c r="B568" s="14"/>
      <c r="C568" s="14"/>
      <c r="D568" s="14"/>
      <c r="E568" s="35"/>
      <c r="F568" s="19"/>
      <c r="G568" s="19"/>
    </row>
    <row r="569" spans="2:7">
      <c r="B569" s="14"/>
      <c r="C569" s="14"/>
      <c r="D569" s="14"/>
      <c r="E569" s="35"/>
      <c r="F569" s="19"/>
      <c r="G569" s="19"/>
    </row>
    <row r="570" spans="2:7">
      <c r="B570" s="14"/>
      <c r="C570" s="14"/>
      <c r="D570" s="14"/>
      <c r="E570" s="35"/>
      <c r="F570" s="19"/>
      <c r="G570" s="19"/>
    </row>
    <row r="571" spans="2:7">
      <c r="B571" s="14"/>
      <c r="C571" s="14"/>
      <c r="D571" s="14"/>
      <c r="E571" s="35"/>
      <c r="F571" s="19"/>
      <c r="G571" s="19"/>
    </row>
    <row r="572" spans="2:7">
      <c r="B572" s="14"/>
      <c r="C572" s="14"/>
      <c r="D572" s="14"/>
      <c r="E572" s="35"/>
      <c r="F572" s="19"/>
      <c r="G572" s="19"/>
    </row>
    <row r="573" spans="2:7">
      <c r="B573" s="14"/>
      <c r="C573" s="14"/>
      <c r="D573" s="14"/>
      <c r="E573" s="35"/>
      <c r="F573" s="19"/>
      <c r="G573" s="19"/>
    </row>
    <row r="574" spans="2:7">
      <c r="B574" s="14"/>
      <c r="C574" s="14"/>
      <c r="D574" s="14"/>
      <c r="E574" s="35"/>
      <c r="F574" s="19"/>
      <c r="G574" s="19"/>
    </row>
    <row r="575" spans="2:7">
      <c r="B575" s="14"/>
      <c r="C575" s="14"/>
      <c r="D575" s="14"/>
      <c r="E575" s="35"/>
      <c r="F575" s="19"/>
      <c r="G575" s="19"/>
    </row>
    <row r="576" spans="2:7">
      <c r="B576" s="14"/>
      <c r="C576" s="14"/>
      <c r="D576" s="14"/>
      <c r="E576" s="35"/>
      <c r="F576" s="19"/>
      <c r="G576" s="19"/>
    </row>
    <row r="577" spans="2:7">
      <c r="B577" s="14"/>
      <c r="C577" s="14"/>
      <c r="D577" s="14"/>
      <c r="E577" s="35"/>
      <c r="F577" s="19"/>
      <c r="G577" s="19"/>
    </row>
    <row r="578" spans="2:7">
      <c r="B578" s="14"/>
      <c r="C578" s="14"/>
      <c r="D578" s="14"/>
      <c r="E578" s="35"/>
      <c r="F578" s="19"/>
      <c r="G578" s="19"/>
    </row>
    <row r="579" spans="2:7">
      <c r="B579" s="14"/>
      <c r="C579" s="14"/>
      <c r="D579" s="14"/>
      <c r="E579" s="35"/>
      <c r="F579" s="19"/>
      <c r="G579" s="19"/>
    </row>
    <row r="580" spans="2:7">
      <c r="B580" s="14"/>
      <c r="C580" s="14"/>
      <c r="D580" s="14"/>
      <c r="E580" s="35"/>
      <c r="F580" s="19"/>
      <c r="G580" s="19"/>
    </row>
    <row r="581" spans="2:7">
      <c r="B581" s="14"/>
      <c r="C581" s="14"/>
      <c r="D581" s="14"/>
      <c r="E581" s="35"/>
      <c r="F581" s="19"/>
      <c r="G581" s="19"/>
    </row>
    <row r="582" spans="2:7">
      <c r="B582" s="14"/>
      <c r="C582" s="14"/>
      <c r="D582" s="14"/>
      <c r="E582" s="35"/>
      <c r="F582" s="19"/>
      <c r="G582" s="19"/>
    </row>
    <row r="583" spans="2:7">
      <c r="B583" s="14"/>
      <c r="C583" s="14"/>
      <c r="D583" s="14"/>
      <c r="E583" s="35"/>
      <c r="F583" s="19"/>
      <c r="G583" s="19"/>
    </row>
    <row r="584" spans="2:7">
      <c r="B584" s="14"/>
      <c r="C584" s="14"/>
      <c r="D584" s="14"/>
      <c r="E584" s="35"/>
      <c r="F584" s="19"/>
      <c r="G584" s="19"/>
    </row>
    <row r="585" spans="2:7">
      <c r="B585" s="14"/>
      <c r="C585" s="14"/>
      <c r="D585" s="14"/>
      <c r="E585" s="35"/>
      <c r="F585" s="19"/>
      <c r="G585" s="19"/>
    </row>
    <row r="586" spans="2:7">
      <c r="B586" s="14"/>
      <c r="C586" s="14"/>
      <c r="D586" s="14"/>
      <c r="E586" s="35"/>
      <c r="F586" s="19"/>
      <c r="G586" s="19"/>
    </row>
    <row r="587" spans="2:7">
      <c r="B587" s="14"/>
      <c r="C587" s="14"/>
      <c r="D587" s="14"/>
      <c r="E587" s="35"/>
      <c r="F587" s="19"/>
      <c r="G587" s="19"/>
    </row>
    <row r="588" spans="2:7">
      <c r="B588" s="14"/>
      <c r="C588" s="14"/>
      <c r="D588" s="14"/>
      <c r="E588" s="35"/>
      <c r="F588" s="19"/>
      <c r="G588" s="19"/>
    </row>
    <row r="589" spans="2:7">
      <c r="B589" s="14"/>
      <c r="C589" s="14"/>
      <c r="D589" s="14"/>
      <c r="E589" s="35"/>
      <c r="F589" s="19"/>
      <c r="G589" s="19"/>
    </row>
    <row r="590" spans="2:7">
      <c r="B590" s="14"/>
      <c r="C590" s="14"/>
      <c r="D590" s="14"/>
      <c r="E590" s="35"/>
      <c r="F590" s="19"/>
      <c r="G590" s="19"/>
    </row>
    <row r="591" spans="2:7">
      <c r="B591" s="14"/>
      <c r="C591" s="14"/>
      <c r="D591" s="14"/>
      <c r="E591" s="35"/>
      <c r="F591" s="19"/>
      <c r="G591" s="19"/>
    </row>
    <row r="592" spans="2:7">
      <c r="B592" s="14"/>
      <c r="C592" s="14"/>
      <c r="D592" s="14"/>
      <c r="E592" s="35"/>
      <c r="F592" s="19"/>
      <c r="G592" s="19"/>
    </row>
    <row r="593" spans="2:7">
      <c r="B593" s="14"/>
      <c r="C593" s="14"/>
      <c r="D593" s="14"/>
      <c r="E593" s="35"/>
      <c r="F593" s="19"/>
      <c r="G593" s="19"/>
    </row>
    <row r="594" spans="2:7">
      <c r="B594" s="14"/>
      <c r="C594" s="14"/>
      <c r="D594" s="14"/>
      <c r="E594" s="35"/>
      <c r="F594" s="19"/>
      <c r="G594" s="19"/>
    </row>
    <row r="595" spans="2:7">
      <c r="B595" s="14"/>
      <c r="C595" s="14"/>
      <c r="D595" s="14"/>
      <c r="E595" s="35"/>
      <c r="F595" s="19"/>
      <c r="G595" s="19"/>
    </row>
    <row r="596" spans="2:7">
      <c r="B596" s="14"/>
      <c r="C596" s="14"/>
      <c r="D596" s="14"/>
      <c r="E596" s="35"/>
      <c r="F596" s="19"/>
      <c r="G596" s="19"/>
    </row>
    <row r="597" spans="2:7">
      <c r="B597" s="14"/>
      <c r="C597" s="14"/>
      <c r="D597" s="14"/>
      <c r="E597" s="35"/>
      <c r="F597" s="19"/>
      <c r="G597" s="19"/>
    </row>
    <row r="598" spans="2:7">
      <c r="B598" s="14"/>
      <c r="C598" s="14"/>
      <c r="D598" s="14"/>
      <c r="E598" s="35"/>
      <c r="F598" s="19"/>
      <c r="G598" s="19"/>
    </row>
    <row r="599" spans="2:7">
      <c r="B599" s="14"/>
      <c r="C599" s="14"/>
      <c r="D599" s="14"/>
      <c r="E599" s="35"/>
      <c r="F599" s="19"/>
      <c r="G599" s="19"/>
    </row>
    <row r="600" spans="2:7">
      <c r="B600" s="14"/>
      <c r="C600" s="14"/>
      <c r="D600" s="14"/>
      <c r="E600" s="35"/>
      <c r="F600" s="19"/>
      <c r="G600" s="19"/>
    </row>
    <row r="601" spans="2:7">
      <c r="B601" s="14"/>
      <c r="C601" s="14"/>
      <c r="D601" s="14"/>
      <c r="E601" s="35"/>
      <c r="F601" s="19"/>
      <c r="G601" s="19"/>
    </row>
    <row r="602" spans="2:7">
      <c r="B602" s="14"/>
      <c r="C602" s="14"/>
      <c r="D602" s="14"/>
      <c r="E602" s="35"/>
      <c r="F602" s="19"/>
      <c r="G602" s="19"/>
    </row>
    <row r="603" spans="2:7">
      <c r="B603" s="14"/>
      <c r="C603" s="14"/>
      <c r="D603" s="14"/>
      <c r="E603" s="35"/>
      <c r="F603" s="19"/>
      <c r="G603" s="19"/>
    </row>
    <row r="604" spans="2:7">
      <c r="B604" s="14"/>
      <c r="C604" s="14"/>
      <c r="D604" s="14"/>
      <c r="E604" s="35"/>
      <c r="F604" s="19"/>
      <c r="G604" s="19"/>
    </row>
    <row r="605" spans="2:7">
      <c r="B605" s="14"/>
      <c r="C605" s="14"/>
      <c r="D605" s="14"/>
      <c r="E605" s="35"/>
      <c r="F605" s="19"/>
      <c r="G605" s="19"/>
    </row>
    <row r="606" spans="2:7">
      <c r="B606" s="14"/>
      <c r="C606" s="14"/>
      <c r="D606" s="14"/>
      <c r="E606" s="35"/>
      <c r="F606" s="19"/>
      <c r="G606" s="19"/>
    </row>
    <row r="607" spans="2:7">
      <c r="B607" s="14"/>
      <c r="C607" s="14"/>
      <c r="D607" s="14"/>
      <c r="E607" s="35"/>
      <c r="F607" s="19"/>
      <c r="G607" s="19"/>
    </row>
    <row r="608" spans="2:7">
      <c r="B608" s="14"/>
      <c r="C608" s="14"/>
      <c r="D608" s="14"/>
      <c r="E608" s="35"/>
      <c r="F608" s="19"/>
      <c r="G608" s="19"/>
    </row>
    <row r="609" spans="2:7">
      <c r="B609" s="14"/>
      <c r="C609" s="14"/>
      <c r="D609" s="14"/>
      <c r="E609" s="35"/>
      <c r="F609" s="19"/>
      <c r="G609" s="19"/>
    </row>
    <row r="610" spans="2:7">
      <c r="B610" s="14"/>
      <c r="C610" s="14"/>
      <c r="D610" s="14"/>
      <c r="E610" s="35"/>
      <c r="F610" s="19"/>
      <c r="G610" s="19"/>
    </row>
    <row r="611" spans="2:7">
      <c r="B611" s="14"/>
      <c r="C611" s="14"/>
      <c r="D611" s="14"/>
      <c r="E611" s="35"/>
      <c r="F611" s="19"/>
      <c r="G611" s="19"/>
    </row>
    <row r="612" spans="2:7">
      <c r="B612" s="14"/>
      <c r="C612" s="14"/>
      <c r="D612" s="14"/>
      <c r="E612" s="35"/>
      <c r="F612" s="19"/>
      <c r="G612" s="19"/>
    </row>
    <row r="613" spans="2:7">
      <c r="B613" s="14"/>
      <c r="C613" s="14"/>
      <c r="D613" s="14"/>
      <c r="E613" s="35"/>
      <c r="F613" s="19"/>
      <c r="G613" s="19"/>
    </row>
    <row r="614" spans="2:7">
      <c r="B614" s="14"/>
      <c r="C614" s="14"/>
      <c r="D614" s="14"/>
      <c r="E614" s="35"/>
      <c r="F614" s="19"/>
      <c r="G614" s="19"/>
    </row>
    <row r="615" spans="2:7">
      <c r="B615" s="14"/>
      <c r="C615" s="14"/>
      <c r="D615" s="14"/>
      <c r="E615" s="35"/>
      <c r="F615" s="19"/>
      <c r="G615" s="19"/>
    </row>
    <row r="616" spans="2:7">
      <c r="B616" s="14"/>
      <c r="C616" s="14"/>
      <c r="D616" s="14"/>
      <c r="E616" s="35"/>
      <c r="F616" s="19"/>
      <c r="G616" s="19"/>
    </row>
    <row r="617" spans="2:7">
      <c r="B617" s="14"/>
      <c r="C617" s="14"/>
      <c r="D617" s="14"/>
      <c r="E617" s="35"/>
      <c r="F617" s="19"/>
      <c r="G617" s="19"/>
    </row>
    <row r="618" spans="2:7">
      <c r="B618" s="14"/>
      <c r="C618" s="14"/>
      <c r="D618" s="14"/>
      <c r="E618" s="35"/>
      <c r="F618" s="19"/>
      <c r="G618" s="19"/>
    </row>
    <row r="619" spans="2:7">
      <c r="B619" s="14"/>
      <c r="C619" s="14"/>
      <c r="D619" s="14"/>
      <c r="E619" s="35"/>
      <c r="F619" s="19"/>
      <c r="G619" s="19"/>
    </row>
    <row r="620" spans="2:7">
      <c r="B620" s="14"/>
      <c r="C620" s="14"/>
      <c r="D620" s="14"/>
      <c r="E620" s="35"/>
      <c r="F620" s="19"/>
      <c r="G620" s="19"/>
    </row>
    <row r="621" spans="2:7">
      <c r="B621" s="14"/>
      <c r="C621" s="14"/>
      <c r="D621" s="14"/>
      <c r="E621" s="35"/>
      <c r="F621" s="19"/>
      <c r="G621" s="19"/>
    </row>
    <row r="622" spans="2:7">
      <c r="B622" s="14"/>
      <c r="C622" s="14"/>
      <c r="D622" s="14"/>
      <c r="E622" s="35"/>
      <c r="F622" s="19"/>
      <c r="G622" s="19"/>
    </row>
    <row r="623" spans="2:7">
      <c r="B623" s="14"/>
      <c r="C623" s="14"/>
      <c r="D623" s="14"/>
      <c r="E623" s="35"/>
      <c r="F623" s="19"/>
      <c r="G623" s="19"/>
    </row>
    <row r="624" spans="2:7">
      <c r="B624" s="14"/>
      <c r="C624" s="14"/>
      <c r="D624" s="14"/>
      <c r="E624" s="35"/>
      <c r="F624" s="19"/>
      <c r="G624" s="19"/>
    </row>
    <row r="625" spans="2:7">
      <c r="B625" s="14"/>
      <c r="C625" s="14"/>
      <c r="D625" s="14"/>
      <c r="E625" s="35"/>
      <c r="F625" s="19"/>
      <c r="G625" s="19"/>
    </row>
    <row r="626" spans="2:7">
      <c r="B626" s="14"/>
      <c r="C626" s="14"/>
      <c r="D626" s="14"/>
      <c r="E626" s="35"/>
      <c r="F626" s="19"/>
      <c r="G626" s="19"/>
    </row>
    <row r="627" spans="2:7">
      <c r="B627" s="14"/>
      <c r="C627" s="14"/>
      <c r="D627" s="14"/>
      <c r="E627" s="35"/>
      <c r="F627" s="19"/>
      <c r="G627" s="19"/>
    </row>
    <row r="628" spans="2:7">
      <c r="B628" s="14"/>
      <c r="C628" s="14"/>
      <c r="D628" s="14"/>
      <c r="E628" s="35"/>
      <c r="F628" s="19"/>
      <c r="G628" s="19"/>
    </row>
    <row r="629" spans="2:7">
      <c r="B629" s="14"/>
      <c r="C629" s="14"/>
      <c r="D629" s="14"/>
      <c r="E629" s="35"/>
      <c r="F629" s="19"/>
      <c r="G629" s="19"/>
    </row>
    <row r="630" spans="2:7">
      <c r="B630" s="14"/>
      <c r="C630" s="14"/>
      <c r="D630" s="14"/>
      <c r="E630" s="35"/>
      <c r="F630" s="19"/>
      <c r="G630" s="19"/>
    </row>
    <row r="631" spans="2:7">
      <c r="B631" s="14"/>
      <c r="C631" s="14"/>
      <c r="D631" s="14"/>
      <c r="E631" s="35"/>
      <c r="F631" s="19"/>
      <c r="G631" s="19"/>
    </row>
    <row r="632" spans="2:7">
      <c r="B632" s="14"/>
      <c r="C632" s="14"/>
      <c r="D632" s="14"/>
      <c r="E632" s="35"/>
      <c r="F632" s="19"/>
      <c r="G632" s="19"/>
    </row>
    <row r="633" spans="2:7">
      <c r="B633" s="14"/>
      <c r="C633" s="14"/>
      <c r="D633" s="14"/>
      <c r="E633" s="35"/>
      <c r="F633" s="19"/>
      <c r="G633" s="19"/>
    </row>
    <row r="634" spans="2:7">
      <c r="B634" s="14"/>
      <c r="C634" s="14"/>
      <c r="D634" s="14"/>
      <c r="E634" s="35"/>
      <c r="F634" s="19"/>
      <c r="G634" s="19"/>
    </row>
    <row r="635" spans="2:7">
      <c r="B635" s="14"/>
      <c r="C635" s="14"/>
      <c r="D635" s="14"/>
      <c r="E635" s="35"/>
      <c r="F635" s="19"/>
      <c r="G635" s="19"/>
    </row>
    <row r="636" spans="2:7">
      <c r="B636" s="14"/>
      <c r="C636" s="14"/>
      <c r="D636" s="14"/>
      <c r="E636" s="35"/>
      <c r="F636" s="19"/>
      <c r="G636" s="19"/>
    </row>
    <row r="637" spans="2:7">
      <c r="B637" s="14"/>
      <c r="C637" s="14"/>
      <c r="D637" s="14"/>
      <c r="E637" s="35"/>
      <c r="F637" s="19"/>
      <c r="G637" s="19"/>
    </row>
    <row r="638" spans="2:7">
      <c r="B638" s="14"/>
      <c r="C638" s="14"/>
      <c r="D638" s="14"/>
      <c r="E638" s="35"/>
      <c r="F638" s="19"/>
      <c r="G638" s="19"/>
    </row>
    <row r="639" spans="2:7">
      <c r="B639" s="14"/>
      <c r="C639" s="14"/>
      <c r="D639" s="14"/>
      <c r="E639" s="35"/>
      <c r="F639" s="19"/>
      <c r="G639" s="19"/>
    </row>
    <row r="640" spans="2:7">
      <c r="B640" s="14"/>
      <c r="C640" s="14"/>
      <c r="D640" s="14"/>
      <c r="E640" s="35"/>
      <c r="F640" s="19"/>
      <c r="G640" s="19"/>
    </row>
    <row r="641" spans="2:7">
      <c r="B641" s="14"/>
      <c r="C641" s="14"/>
      <c r="D641" s="14"/>
      <c r="E641" s="35"/>
      <c r="F641" s="19"/>
      <c r="G641" s="19"/>
    </row>
    <row r="642" spans="2:7">
      <c r="B642" s="14"/>
      <c r="C642" s="14"/>
      <c r="D642" s="14"/>
      <c r="E642" s="35"/>
      <c r="F642" s="19"/>
      <c r="G642" s="19"/>
    </row>
    <row r="643" spans="2:7">
      <c r="B643" s="14"/>
      <c r="C643" s="14"/>
      <c r="D643" s="14"/>
      <c r="E643" s="35"/>
      <c r="F643" s="19"/>
      <c r="G643" s="19"/>
    </row>
    <row r="644" spans="2:7">
      <c r="B644" s="14"/>
      <c r="C644" s="14"/>
      <c r="D644" s="14"/>
      <c r="E644" s="35"/>
      <c r="F644" s="19"/>
      <c r="G644" s="19"/>
    </row>
    <row r="645" spans="2:7">
      <c r="B645" s="14"/>
      <c r="C645" s="14"/>
      <c r="D645" s="14"/>
      <c r="E645" s="35"/>
      <c r="F645" s="19"/>
      <c r="G645" s="19"/>
    </row>
    <row r="646" spans="2:7">
      <c r="B646" s="14"/>
      <c r="C646" s="14"/>
      <c r="D646" s="14"/>
      <c r="E646" s="35"/>
      <c r="F646" s="19"/>
      <c r="G646" s="19"/>
    </row>
    <row r="647" spans="2:7">
      <c r="B647" s="14"/>
      <c r="C647" s="14"/>
      <c r="D647" s="14"/>
      <c r="E647" s="35"/>
      <c r="F647" s="19"/>
      <c r="G647" s="19"/>
    </row>
    <row r="648" spans="2:7">
      <c r="B648" s="14"/>
      <c r="C648" s="14"/>
      <c r="D648" s="14"/>
      <c r="E648" s="35"/>
      <c r="F648" s="19"/>
      <c r="G648" s="19"/>
    </row>
    <row r="649" spans="2:7">
      <c r="B649" s="14"/>
      <c r="C649" s="14"/>
      <c r="D649" s="14"/>
      <c r="E649" s="35"/>
      <c r="F649" s="19"/>
      <c r="G649" s="19"/>
    </row>
    <row r="650" spans="2:7">
      <c r="B650" s="14"/>
      <c r="C650" s="14"/>
      <c r="D650" s="14"/>
      <c r="E650" s="35"/>
      <c r="F650" s="19"/>
      <c r="G650" s="19"/>
    </row>
    <row r="651" spans="2:7">
      <c r="B651" s="14"/>
      <c r="C651" s="14"/>
      <c r="D651" s="14"/>
      <c r="E651" s="35"/>
      <c r="F651" s="19"/>
      <c r="G651" s="19"/>
    </row>
    <row r="652" spans="2:7">
      <c r="B652" s="14"/>
      <c r="C652" s="14"/>
      <c r="D652" s="14"/>
      <c r="E652" s="35"/>
      <c r="F652" s="19"/>
      <c r="G652" s="19"/>
    </row>
    <row r="653" spans="2:7">
      <c r="B653" s="14"/>
      <c r="C653" s="14"/>
      <c r="D653" s="14"/>
      <c r="E653" s="35"/>
      <c r="F653" s="19"/>
      <c r="G653" s="19"/>
    </row>
    <row r="654" spans="2:7">
      <c r="B654" s="14"/>
      <c r="C654" s="14"/>
      <c r="D654" s="14"/>
      <c r="E654" s="35"/>
      <c r="F654" s="19"/>
      <c r="G654" s="19"/>
    </row>
    <row r="655" spans="2:7">
      <c r="B655" s="14"/>
      <c r="C655" s="14"/>
      <c r="D655" s="14"/>
      <c r="E655" s="35"/>
      <c r="F655" s="19"/>
      <c r="G655" s="19"/>
    </row>
    <row r="656" spans="2:7">
      <c r="B656" s="14"/>
      <c r="C656" s="14"/>
      <c r="D656" s="14"/>
      <c r="E656" s="35"/>
      <c r="F656" s="19"/>
      <c r="G656" s="19"/>
    </row>
    <row r="657" spans="2:7">
      <c r="B657" s="14"/>
      <c r="C657" s="14"/>
      <c r="D657" s="14"/>
      <c r="E657" s="35"/>
      <c r="F657" s="19"/>
      <c r="G657" s="19"/>
    </row>
    <row r="658" spans="2:7">
      <c r="B658" s="14"/>
      <c r="C658" s="14"/>
      <c r="D658" s="14"/>
      <c r="E658" s="35"/>
      <c r="F658" s="19"/>
      <c r="G658" s="19"/>
    </row>
    <row r="659" spans="2:7">
      <c r="B659" s="14"/>
      <c r="C659" s="14"/>
      <c r="D659" s="14"/>
      <c r="E659" s="35"/>
      <c r="F659" s="19"/>
      <c r="G659" s="19"/>
    </row>
    <row r="660" spans="2:7">
      <c r="B660" s="14"/>
      <c r="C660" s="14"/>
      <c r="D660" s="14"/>
      <c r="E660" s="35"/>
      <c r="F660" s="19"/>
      <c r="G660" s="19"/>
    </row>
    <row r="661" spans="2:7">
      <c r="B661" s="14"/>
      <c r="C661" s="14"/>
      <c r="D661" s="14"/>
      <c r="E661" s="35"/>
      <c r="F661" s="19"/>
      <c r="G661" s="19"/>
    </row>
    <row r="662" spans="2:7">
      <c r="B662" s="14"/>
      <c r="C662" s="14"/>
      <c r="D662" s="14"/>
      <c r="E662" s="35"/>
      <c r="F662" s="19"/>
      <c r="G662" s="19"/>
    </row>
    <row r="663" spans="2:7">
      <c r="B663" s="14"/>
      <c r="C663" s="14"/>
      <c r="D663" s="14"/>
      <c r="E663" s="35"/>
      <c r="F663" s="19"/>
      <c r="G663" s="19"/>
    </row>
    <row r="664" spans="2:7">
      <c r="B664" s="14"/>
      <c r="C664" s="14"/>
      <c r="D664" s="14"/>
      <c r="E664" s="35"/>
      <c r="F664" s="19"/>
      <c r="G664" s="19"/>
    </row>
    <row r="665" spans="2:7">
      <c r="B665" s="14"/>
      <c r="C665" s="14"/>
      <c r="D665" s="14"/>
      <c r="E665" s="35"/>
      <c r="F665" s="19"/>
      <c r="G665" s="19"/>
    </row>
    <row r="666" spans="2:7">
      <c r="B666" s="14"/>
      <c r="C666" s="14"/>
      <c r="D666" s="14"/>
      <c r="E666" s="35"/>
      <c r="F666" s="19"/>
      <c r="G666" s="19"/>
    </row>
    <row r="667" spans="2:7">
      <c r="B667" s="14"/>
      <c r="C667" s="14"/>
      <c r="D667" s="14"/>
      <c r="E667" s="35"/>
      <c r="F667" s="19"/>
      <c r="G667" s="19"/>
    </row>
    <row r="668" spans="2:7">
      <c r="B668" s="14"/>
      <c r="C668" s="14"/>
      <c r="D668" s="14"/>
      <c r="E668" s="35"/>
      <c r="F668" s="19"/>
      <c r="G668" s="19"/>
    </row>
    <row r="669" spans="2:7">
      <c r="B669" s="14"/>
      <c r="C669" s="14"/>
      <c r="D669" s="14"/>
      <c r="E669" s="35"/>
      <c r="F669" s="19"/>
      <c r="G669" s="19"/>
    </row>
    <row r="670" spans="2:7">
      <c r="B670" s="14"/>
      <c r="C670" s="14"/>
      <c r="D670" s="14"/>
      <c r="E670" s="35"/>
      <c r="F670" s="19"/>
      <c r="G670" s="19"/>
    </row>
    <row r="671" spans="2:7">
      <c r="B671" s="14"/>
      <c r="C671" s="14"/>
      <c r="D671" s="14"/>
      <c r="E671" s="35"/>
      <c r="F671" s="19"/>
      <c r="G671" s="19"/>
    </row>
    <row r="672" spans="2:7">
      <c r="B672" s="14"/>
      <c r="C672" s="14"/>
      <c r="D672" s="14"/>
      <c r="E672" s="35"/>
      <c r="F672" s="19"/>
      <c r="G672" s="19"/>
    </row>
    <row r="673" spans="2:7">
      <c r="B673" s="14"/>
      <c r="C673" s="14"/>
      <c r="D673" s="14"/>
      <c r="E673" s="35"/>
      <c r="F673" s="19"/>
      <c r="G673" s="19"/>
    </row>
    <row r="674" spans="2:7">
      <c r="B674" s="14"/>
      <c r="C674" s="14"/>
      <c r="D674" s="14"/>
      <c r="E674" s="35"/>
      <c r="F674" s="19"/>
      <c r="G674" s="19"/>
    </row>
    <row r="675" spans="2:7">
      <c r="B675" s="14"/>
      <c r="C675" s="14"/>
      <c r="D675" s="14"/>
      <c r="E675" s="35"/>
      <c r="F675" s="19"/>
      <c r="G675" s="19"/>
    </row>
    <row r="676" spans="2:7">
      <c r="B676" s="14"/>
      <c r="C676" s="14"/>
      <c r="D676" s="14"/>
      <c r="E676" s="35"/>
      <c r="F676" s="19"/>
      <c r="G676" s="19"/>
    </row>
    <row r="677" spans="2:7">
      <c r="B677" s="14"/>
      <c r="C677" s="14"/>
      <c r="D677" s="14"/>
      <c r="E677" s="35"/>
      <c r="F677" s="19"/>
      <c r="G677" s="19"/>
    </row>
    <row r="678" spans="2:7">
      <c r="B678" s="14"/>
      <c r="C678" s="14"/>
      <c r="D678" s="14"/>
      <c r="E678" s="35"/>
      <c r="F678" s="19"/>
      <c r="G678" s="19"/>
    </row>
    <row r="679" spans="2:7">
      <c r="B679" s="14"/>
      <c r="C679" s="14"/>
      <c r="D679" s="14"/>
      <c r="E679" s="35"/>
      <c r="F679" s="19"/>
      <c r="G679" s="19"/>
    </row>
    <row r="680" spans="2:7">
      <c r="B680" s="14"/>
      <c r="C680" s="14"/>
      <c r="D680" s="14"/>
      <c r="E680" s="35"/>
      <c r="F680" s="19"/>
      <c r="G680" s="19"/>
    </row>
    <row r="681" spans="2:7">
      <c r="B681" s="14"/>
      <c r="C681" s="14"/>
      <c r="D681" s="14"/>
      <c r="E681" s="35"/>
      <c r="F681" s="19"/>
      <c r="G681" s="19"/>
    </row>
    <row r="682" spans="2:7">
      <c r="B682" s="14"/>
      <c r="C682" s="14"/>
      <c r="D682" s="14"/>
      <c r="E682" s="35"/>
      <c r="F682" s="19"/>
      <c r="G682" s="19"/>
    </row>
    <row r="683" spans="2:7">
      <c r="B683" s="14"/>
      <c r="C683" s="14"/>
      <c r="D683" s="14"/>
      <c r="E683" s="35"/>
      <c r="F683" s="19"/>
      <c r="G683" s="19"/>
    </row>
    <row r="684" spans="2:7">
      <c r="B684" s="14"/>
      <c r="C684" s="14"/>
      <c r="D684" s="14"/>
      <c r="E684" s="35"/>
      <c r="F684" s="19"/>
      <c r="G684" s="19"/>
    </row>
    <row r="685" spans="2:7">
      <c r="B685" s="14"/>
      <c r="C685" s="14"/>
      <c r="D685" s="14"/>
      <c r="E685" s="35"/>
      <c r="F685" s="19"/>
      <c r="G685" s="19"/>
    </row>
    <row r="686" spans="2:7">
      <c r="B686" s="14"/>
      <c r="C686" s="14"/>
      <c r="D686" s="14"/>
      <c r="E686" s="35"/>
      <c r="F686" s="19"/>
      <c r="G686" s="19"/>
    </row>
    <row r="687" spans="2:7">
      <c r="B687" s="14"/>
      <c r="C687" s="14"/>
      <c r="D687" s="14"/>
      <c r="E687" s="35"/>
      <c r="F687" s="19"/>
      <c r="G687" s="19"/>
    </row>
    <row r="688" spans="2:7">
      <c r="B688" s="14"/>
      <c r="C688" s="14"/>
      <c r="D688" s="14"/>
      <c r="E688" s="35"/>
      <c r="F688" s="19"/>
      <c r="G688" s="19"/>
    </row>
    <row r="689" spans="2:7">
      <c r="B689" s="14"/>
      <c r="C689" s="14"/>
      <c r="D689" s="14"/>
      <c r="E689" s="35"/>
      <c r="F689" s="19"/>
      <c r="G689" s="19"/>
    </row>
    <row r="690" spans="2:7">
      <c r="B690" s="14"/>
      <c r="C690" s="14"/>
      <c r="D690" s="14"/>
      <c r="E690" s="35"/>
      <c r="F690" s="19"/>
      <c r="G690" s="19"/>
    </row>
    <row r="691" spans="2:7">
      <c r="B691" s="14"/>
      <c r="C691" s="14"/>
      <c r="D691" s="14"/>
      <c r="E691" s="35"/>
      <c r="F691" s="19"/>
      <c r="G691" s="19"/>
    </row>
    <row r="692" spans="2:7">
      <c r="B692" s="14"/>
      <c r="C692" s="14"/>
      <c r="D692" s="14"/>
      <c r="E692" s="35"/>
      <c r="F692" s="19"/>
      <c r="G692" s="19"/>
    </row>
    <row r="693" spans="2:7">
      <c r="B693" s="14"/>
      <c r="C693" s="14"/>
      <c r="D693" s="14"/>
      <c r="E693" s="35"/>
      <c r="F693" s="19"/>
      <c r="G693" s="19"/>
    </row>
    <row r="694" spans="2:7">
      <c r="B694" s="14"/>
      <c r="C694" s="14"/>
      <c r="D694" s="14"/>
      <c r="E694" s="35"/>
      <c r="F694" s="19"/>
      <c r="G694" s="19"/>
    </row>
    <row r="695" spans="2:7">
      <c r="B695" s="14"/>
      <c r="C695" s="14"/>
      <c r="D695" s="14"/>
      <c r="E695" s="35"/>
      <c r="F695" s="19"/>
      <c r="G695" s="19"/>
    </row>
    <row r="696" spans="2:7">
      <c r="B696" s="14"/>
      <c r="C696" s="14"/>
      <c r="D696" s="14"/>
      <c r="E696" s="35"/>
      <c r="F696" s="19"/>
      <c r="G696" s="19"/>
    </row>
    <row r="697" spans="2:7">
      <c r="B697" s="14"/>
      <c r="C697" s="14"/>
      <c r="D697" s="14"/>
      <c r="E697" s="35"/>
      <c r="F697" s="19"/>
      <c r="G697" s="19"/>
    </row>
    <row r="698" spans="2:7">
      <c r="B698" s="14"/>
      <c r="C698" s="14"/>
      <c r="D698" s="14"/>
      <c r="E698" s="35"/>
      <c r="F698" s="19"/>
      <c r="G698" s="19"/>
    </row>
    <row r="699" spans="2:7">
      <c r="B699" s="14"/>
      <c r="C699" s="14"/>
      <c r="D699" s="14"/>
      <c r="E699" s="35"/>
      <c r="F699" s="19"/>
      <c r="G699" s="19"/>
    </row>
    <row r="700" spans="2:7">
      <c r="B700" s="14"/>
      <c r="C700" s="14"/>
      <c r="D700" s="14"/>
      <c r="E700" s="35"/>
      <c r="F700" s="19"/>
      <c r="G700" s="19"/>
    </row>
    <row r="701" spans="2:7">
      <c r="B701" s="14"/>
      <c r="C701" s="14"/>
      <c r="D701" s="14"/>
      <c r="E701" s="35"/>
      <c r="F701" s="19"/>
      <c r="G701" s="19"/>
    </row>
    <row r="702" spans="2:7">
      <c r="B702" s="14"/>
      <c r="C702" s="14"/>
      <c r="D702" s="14"/>
      <c r="E702" s="35"/>
      <c r="F702" s="19"/>
      <c r="G702" s="19"/>
    </row>
    <row r="703" spans="2:7">
      <c r="B703" s="14"/>
      <c r="C703" s="14"/>
      <c r="D703" s="14"/>
      <c r="E703" s="35"/>
      <c r="F703" s="19"/>
      <c r="G703" s="19"/>
    </row>
    <row r="704" spans="2:7">
      <c r="B704" s="14"/>
      <c r="C704" s="14"/>
      <c r="D704" s="14"/>
      <c r="E704" s="35"/>
      <c r="F704" s="19"/>
      <c r="G704" s="19"/>
    </row>
    <row r="705" spans="2:7">
      <c r="B705" s="14"/>
      <c r="C705" s="14"/>
      <c r="D705" s="14"/>
      <c r="E705" s="35"/>
      <c r="F705" s="19"/>
      <c r="G705" s="19"/>
    </row>
    <row r="706" spans="2:7">
      <c r="B706" s="14"/>
      <c r="C706" s="14"/>
      <c r="D706" s="14"/>
      <c r="E706" s="35"/>
      <c r="F706" s="19"/>
      <c r="G706" s="19"/>
    </row>
    <row r="707" spans="2:7">
      <c r="B707" s="14"/>
      <c r="C707" s="14"/>
      <c r="D707" s="14"/>
      <c r="E707" s="35"/>
      <c r="F707" s="19"/>
      <c r="G707" s="19"/>
    </row>
    <row r="708" spans="2:7">
      <c r="B708" s="14"/>
      <c r="C708" s="14"/>
      <c r="D708" s="14"/>
      <c r="E708" s="35"/>
      <c r="F708" s="19"/>
      <c r="G708" s="19"/>
    </row>
    <row r="709" spans="2:7">
      <c r="B709" s="14"/>
      <c r="C709" s="14"/>
      <c r="D709" s="14"/>
      <c r="E709" s="35"/>
      <c r="F709" s="19"/>
      <c r="G709" s="19"/>
    </row>
    <row r="710" spans="2:7">
      <c r="B710" s="14"/>
      <c r="C710" s="14"/>
      <c r="D710" s="14"/>
      <c r="E710" s="35"/>
      <c r="F710" s="19"/>
      <c r="G710" s="19"/>
    </row>
    <row r="711" spans="2:7">
      <c r="B711" s="14"/>
      <c r="C711" s="14"/>
      <c r="D711" s="14"/>
      <c r="E711" s="35"/>
      <c r="F711" s="19"/>
      <c r="G711" s="19"/>
    </row>
    <row r="712" spans="2:7">
      <c r="B712" s="14"/>
      <c r="C712" s="14"/>
      <c r="D712" s="14"/>
      <c r="E712" s="35"/>
      <c r="F712" s="19"/>
      <c r="G712" s="19"/>
    </row>
    <row r="713" spans="2:7">
      <c r="B713" s="14"/>
      <c r="C713" s="14"/>
      <c r="D713" s="14"/>
      <c r="E713" s="35"/>
      <c r="F713" s="19"/>
      <c r="G713" s="19"/>
    </row>
    <row r="714" spans="2:7">
      <c r="B714" s="14"/>
      <c r="C714" s="14"/>
      <c r="D714" s="14"/>
      <c r="E714" s="35"/>
      <c r="F714" s="19"/>
      <c r="G714" s="19"/>
    </row>
    <row r="715" spans="2:7">
      <c r="B715" s="14"/>
      <c r="C715" s="14"/>
      <c r="D715" s="14"/>
      <c r="E715" s="35"/>
      <c r="F715" s="19"/>
      <c r="G715" s="19"/>
    </row>
    <row r="716" spans="2:7">
      <c r="B716" s="14"/>
      <c r="C716" s="14"/>
      <c r="D716" s="14"/>
      <c r="E716" s="35"/>
      <c r="F716" s="19"/>
      <c r="G716" s="19"/>
    </row>
    <row r="717" spans="2:7">
      <c r="B717" s="14"/>
      <c r="C717" s="14"/>
      <c r="D717" s="14"/>
      <c r="E717" s="35"/>
      <c r="F717" s="19"/>
      <c r="G717" s="19"/>
    </row>
    <row r="718" spans="2:7">
      <c r="B718" s="14"/>
      <c r="C718" s="14"/>
      <c r="D718" s="14"/>
      <c r="E718" s="35"/>
      <c r="F718" s="19"/>
      <c r="G718" s="19"/>
    </row>
    <row r="719" spans="2:7">
      <c r="B719" s="14"/>
      <c r="C719" s="14"/>
      <c r="D719" s="14"/>
      <c r="E719" s="35"/>
      <c r="F719" s="19"/>
      <c r="G719" s="19"/>
    </row>
    <row r="720" spans="2:7">
      <c r="B720" s="14"/>
      <c r="C720" s="14"/>
      <c r="D720" s="14"/>
      <c r="E720" s="35"/>
      <c r="F720" s="19"/>
      <c r="G720" s="19"/>
    </row>
    <row r="721" spans="2:7">
      <c r="B721" s="14"/>
      <c r="C721" s="14"/>
      <c r="D721" s="14"/>
      <c r="E721" s="35"/>
      <c r="F721" s="19"/>
      <c r="G721" s="19"/>
    </row>
    <row r="722" spans="2:7">
      <c r="B722" s="14"/>
      <c r="C722" s="14"/>
      <c r="D722" s="14"/>
      <c r="E722" s="35"/>
      <c r="F722" s="19"/>
      <c r="G722" s="19"/>
    </row>
    <row r="723" spans="2:7">
      <c r="B723" s="14"/>
      <c r="C723" s="14"/>
      <c r="D723" s="14"/>
      <c r="E723" s="35"/>
      <c r="F723" s="19"/>
      <c r="G723" s="19"/>
    </row>
    <row r="724" spans="2:7">
      <c r="B724" s="14"/>
      <c r="C724" s="14"/>
      <c r="D724" s="14"/>
      <c r="E724" s="35"/>
      <c r="F724" s="19"/>
      <c r="G724" s="19"/>
    </row>
    <row r="725" spans="2:7">
      <c r="B725" s="14"/>
      <c r="C725" s="14"/>
      <c r="D725" s="14"/>
      <c r="E725" s="35"/>
      <c r="F725" s="19"/>
      <c r="G725" s="19"/>
    </row>
    <row r="726" spans="2:7">
      <c r="B726" s="14"/>
      <c r="C726" s="14"/>
      <c r="D726" s="14"/>
      <c r="E726" s="35"/>
      <c r="F726" s="19"/>
      <c r="G726" s="19"/>
    </row>
    <row r="727" spans="2:7">
      <c r="B727" s="14"/>
      <c r="C727" s="14"/>
      <c r="D727" s="14"/>
      <c r="E727" s="35"/>
      <c r="F727" s="19"/>
      <c r="G727" s="19"/>
    </row>
    <row r="728" spans="2:7">
      <c r="B728" s="14"/>
      <c r="C728" s="14"/>
      <c r="D728" s="14"/>
      <c r="E728" s="35"/>
      <c r="F728" s="19"/>
      <c r="G728" s="19"/>
    </row>
    <row r="729" spans="2:7">
      <c r="B729" s="14"/>
      <c r="C729" s="14"/>
      <c r="D729" s="14"/>
      <c r="E729" s="35"/>
      <c r="F729" s="19"/>
      <c r="G729" s="19"/>
    </row>
    <row r="730" spans="2:7">
      <c r="B730" s="14"/>
      <c r="C730" s="14"/>
      <c r="D730" s="14"/>
      <c r="E730" s="35"/>
      <c r="F730" s="19"/>
      <c r="G730" s="19"/>
    </row>
    <row r="731" spans="2:7">
      <c r="B731" s="14"/>
      <c r="C731" s="14"/>
      <c r="D731" s="14"/>
      <c r="E731" s="35"/>
      <c r="F731" s="19"/>
      <c r="G731" s="19"/>
    </row>
    <row r="732" spans="2:7">
      <c r="B732" s="14"/>
      <c r="C732" s="14"/>
      <c r="D732" s="14"/>
      <c r="E732" s="35"/>
      <c r="F732" s="19"/>
      <c r="G732" s="19"/>
    </row>
    <row r="733" spans="2:7">
      <c r="B733" s="14"/>
      <c r="C733" s="14"/>
      <c r="D733" s="14"/>
      <c r="E733" s="35"/>
      <c r="F733" s="19"/>
      <c r="G733" s="19"/>
    </row>
    <row r="734" spans="2:7">
      <c r="B734" s="14"/>
      <c r="C734" s="14"/>
      <c r="D734" s="14"/>
      <c r="E734" s="35"/>
      <c r="F734" s="19"/>
      <c r="G734" s="19"/>
    </row>
    <row r="735" spans="2:7">
      <c r="B735" s="14"/>
      <c r="C735" s="14"/>
      <c r="D735" s="14"/>
      <c r="E735" s="35"/>
      <c r="F735" s="19"/>
      <c r="G735" s="19"/>
    </row>
    <row r="736" spans="2:7">
      <c r="B736" s="14"/>
      <c r="C736" s="14"/>
      <c r="D736" s="14"/>
      <c r="E736" s="35"/>
      <c r="F736" s="19"/>
      <c r="G736" s="19"/>
    </row>
    <row r="737" spans="2:7">
      <c r="B737" s="14"/>
      <c r="C737" s="14"/>
      <c r="D737" s="14"/>
      <c r="E737" s="35"/>
      <c r="F737" s="19"/>
      <c r="G737" s="19"/>
    </row>
    <row r="738" spans="2:7">
      <c r="B738" s="14"/>
      <c r="C738" s="14"/>
      <c r="D738" s="14"/>
      <c r="E738" s="35"/>
      <c r="F738" s="19"/>
      <c r="G738" s="19"/>
    </row>
    <row r="739" spans="2:7">
      <c r="B739" s="14"/>
      <c r="C739" s="14"/>
      <c r="D739" s="14"/>
      <c r="E739" s="35"/>
      <c r="F739" s="19"/>
      <c r="G739" s="19"/>
    </row>
    <row r="740" spans="2:7">
      <c r="B740" s="14"/>
      <c r="C740" s="14"/>
      <c r="D740" s="14"/>
      <c r="E740" s="35"/>
      <c r="F740" s="19"/>
      <c r="G740" s="19"/>
    </row>
    <row r="741" spans="2:7">
      <c r="B741" s="14"/>
      <c r="C741" s="14"/>
      <c r="D741" s="14"/>
      <c r="E741" s="35"/>
      <c r="F741" s="19"/>
      <c r="G741" s="19"/>
    </row>
    <row r="742" spans="2:7">
      <c r="B742" s="14"/>
      <c r="C742" s="14"/>
      <c r="D742" s="14"/>
      <c r="E742" s="35"/>
      <c r="F742" s="19"/>
      <c r="G742" s="19"/>
    </row>
    <row r="743" spans="2:7">
      <c r="B743" s="14"/>
      <c r="C743" s="14"/>
      <c r="D743" s="14"/>
      <c r="E743" s="35"/>
      <c r="F743" s="19"/>
      <c r="G743" s="19"/>
    </row>
    <row r="744" spans="2:7">
      <c r="B744" s="14"/>
      <c r="C744" s="14"/>
      <c r="D744" s="14"/>
      <c r="E744" s="35"/>
      <c r="F744" s="19"/>
      <c r="G744" s="19"/>
    </row>
    <row r="745" spans="2:7">
      <c r="B745" s="14"/>
      <c r="C745" s="14"/>
      <c r="D745" s="14"/>
      <c r="E745" s="35"/>
      <c r="F745" s="19"/>
      <c r="G745" s="19"/>
    </row>
    <row r="746" spans="2:7">
      <c r="B746" s="14"/>
      <c r="C746" s="14"/>
      <c r="D746" s="14"/>
      <c r="E746" s="35"/>
      <c r="F746" s="19"/>
      <c r="G746" s="19"/>
    </row>
    <row r="747" spans="2:7">
      <c r="B747" s="14"/>
      <c r="C747" s="14"/>
      <c r="D747" s="14"/>
      <c r="E747" s="35"/>
      <c r="F747" s="19"/>
      <c r="G747" s="19"/>
    </row>
    <row r="748" spans="2:7">
      <c r="B748" s="14"/>
      <c r="C748" s="14"/>
      <c r="D748" s="14"/>
      <c r="E748" s="35"/>
      <c r="F748" s="19"/>
      <c r="G748" s="19"/>
    </row>
    <row r="749" spans="2:7">
      <c r="B749" s="14"/>
      <c r="C749" s="14"/>
      <c r="D749" s="14"/>
      <c r="E749" s="35"/>
      <c r="F749" s="19"/>
      <c r="G749" s="19"/>
    </row>
    <row r="750" spans="2:7">
      <c r="B750" s="14"/>
      <c r="C750" s="14"/>
      <c r="D750" s="14"/>
      <c r="E750" s="35"/>
      <c r="F750" s="19"/>
      <c r="G750" s="19"/>
    </row>
    <row r="751" spans="2:7">
      <c r="B751" s="14"/>
      <c r="C751" s="14"/>
      <c r="D751" s="14"/>
      <c r="E751" s="35"/>
      <c r="F751" s="19"/>
      <c r="G751" s="19"/>
    </row>
    <row r="752" spans="2:7">
      <c r="B752" s="14"/>
      <c r="C752" s="14"/>
      <c r="D752" s="14"/>
      <c r="E752" s="35"/>
      <c r="F752" s="19"/>
      <c r="G752" s="19"/>
    </row>
    <row r="753" spans="2:7">
      <c r="B753" s="14"/>
      <c r="C753" s="14"/>
      <c r="D753" s="14"/>
      <c r="E753" s="35"/>
      <c r="F753" s="19"/>
      <c r="G753" s="19"/>
    </row>
    <row r="754" spans="2:7">
      <c r="B754" s="14"/>
      <c r="C754" s="14"/>
      <c r="D754" s="14"/>
      <c r="E754" s="35"/>
      <c r="F754" s="19"/>
      <c r="G754" s="19"/>
    </row>
    <row r="755" spans="2:7">
      <c r="B755" s="14"/>
      <c r="C755" s="14"/>
      <c r="D755" s="14"/>
      <c r="E755" s="35"/>
      <c r="F755" s="19"/>
      <c r="G755" s="19"/>
    </row>
    <row r="756" spans="2:7">
      <c r="B756" s="14"/>
      <c r="C756" s="14"/>
      <c r="D756" s="14"/>
      <c r="E756" s="35"/>
      <c r="F756" s="19"/>
      <c r="G756" s="19"/>
    </row>
    <row r="757" spans="2:7">
      <c r="B757" s="14"/>
      <c r="C757" s="14"/>
      <c r="D757" s="14"/>
      <c r="E757" s="35"/>
      <c r="F757" s="19"/>
      <c r="G757" s="19"/>
    </row>
    <row r="758" spans="2:7">
      <c r="B758" s="14"/>
      <c r="C758" s="14"/>
      <c r="D758" s="14"/>
      <c r="E758" s="35"/>
      <c r="F758" s="19"/>
      <c r="G758" s="19"/>
    </row>
    <row r="759" spans="2:7">
      <c r="B759" s="14"/>
      <c r="C759" s="14"/>
      <c r="D759" s="14"/>
      <c r="E759" s="35"/>
      <c r="F759" s="19"/>
      <c r="G759" s="19"/>
    </row>
    <row r="760" spans="2:7">
      <c r="B760" s="14"/>
      <c r="C760" s="14"/>
      <c r="D760" s="14"/>
      <c r="E760" s="35"/>
      <c r="F760" s="19"/>
      <c r="G760" s="19"/>
    </row>
    <row r="761" spans="2:7">
      <c r="B761" s="14"/>
      <c r="C761" s="14"/>
      <c r="D761" s="14"/>
      <c r="E761" s="35"/>
      <c r="F761" s="19"/>
      <c r="G761" s="19"/>
    </row>
    <row r="762" spans="2:7">
      <c r="B762" s="14"/>
      <c r="C762" s="14"/>
      <c r="D762" s="14"/>
      <c r="E762" s="35"/>
      <c r="F762" s="19"/>
      <c r="G762" s="19"/>
    </row>
    <row r="763" spans="2:7">
      <c r="B763" s="14"/>
      <c r="C763" s="14"/>
      <c r="D763" s="14"/>
      <c r="E763" s="35"/>
      <c r="F763" s="19"/>
      <c r="G763" s="19"/>
    </row>
    <row r="764" spans="2:7">
      <c r="B764" s="14"/>
      <c r="C764" s="14"/>
      <c r="D764" s="14"/>
      <c r="E764" s="35"/>
      <c r="F764" s="19"/>
      <c r="G764" s="19"/>
    </row>
    <row r="765" spans="2:7">
      <c r="B765" s="14"/>
      <c r="C765" s="14"/>
      <c r="D765" s="14"/>
      <c r="E765" s="35"/>
      <c r="F765" s="19"/>
      <c r="G765" s="19"/>
    </row>
    <row r="766" spans="2:7">
      <c r="B766" s="14"/>
      <c r="C766" s="14"/>
      <c r="D766" s="14"/>
      <c r="E766" s="35"/>
      <c r="F766" s="19"/>
      <c r="G766" s="19"/>
    </row>
    <row r="767" spans="2:7">
      <c r="B767" s="14"/>
      <c r="C767" s="14"/>
      <c r="D767" s="14"/>
      <c r="E767" s="35"/>
      <c r="F767" s="19"/>
      <c r="G767" s="19"/>
    </row>
    <row r="768" spans="2:7">
      <c r="B768" s="14"/>
      <c r="C768" s="14"/>
      <c r="D768" s="14"/>
      <c r="E768" s="35"/>
      <c r="F768" s="19"/>
      <c r="G768" s="19"/>
    </row>
    <row r="769" spans="2:7">
      <c r="B769" s="14"/>
      <c r="C769" s="14"/>
      <c r="D769" s="14"/>
      <c r="E769" s="35"/>
      <c r="F769" s="19"/>
      <c r="G769" s="19"/>
    </row>
    <row r="770" spans="2:7">
      <c r="B770" s="14"/>
      <c r="C770" s="14"/>
      <c r="D770" s="14"/>
      <c r="E770" s="35"/>
      <c r="F770" s="19"/>
      <c r="G770" s="19"/>
    </row>
    <row r="771" spans="2:7">
      <c r="B771" s="14"/>
      <c r="C771" s="14"/>
      <c r="D771" s="14"/>
      <c r="E771" s="35"/>
      <c r="F771" s="19"/>
      <c r="G771" s="19"/>
    </row>
    <row r="772" spans="2:7">
      <c r="B772" s="14"/>
      <c r="C772" s="14"/>
      <c r="D772" s="14"/>
      <c r="E772" s="35"/>
      <c r="F772" s="19"/>
      <c r="G772" s="19"/>
    </row>
    <row r="773" spans="2:7">
      <c r="B773" s="14"/>
      <c r="C773" s="14"/>
      <c r="D773" s="14"/>
      <c r="E773" s="35"/>
      <c r="F773" s="19"/>
      <c r="G773" s="19"/>
    </row>
    <row r="774" spans="2:7">
      <c r="B774" s="14"/>
      <c r="C774" s="14"/>
      <c r="D774" s="14"/>
      <c r="E774" s="35"/>
      <c r="F774" s="19"/>
      <c r="G774" s="19"/>
    </row>
    <row r="775" spans="2:7">
      <c r="B775" s="14"/>
      <c r="C775" s="14"/>
      <c r="D775" s="14"/>
      <c r="E775" s="35"/>
      <c r="F775" s="19"/>
      <c r="G775" s="19"/>
    </row>
    <row r="776" spans="2:7">
      <c r="B776" s="14"/>
      <c r="C776" s="14"/>
      <c r="D776" s="14"/>
      <c r="E776" s="35"/>
      <c r="F776" s="19"/>
      <c r="G776" s="19"/>
    </row>
    <row r="777" spans="2:7">
      <c r="B777" s="14"/>
      <c r="C777" s="14"/>
      <c r="D777" s="14"/>
      <c r="E777" s="35"/>
      <c r="F777" s="19"/>
      <c r="G777" s="19"/>
    </row>
    <row r="778" spans="2:7">
      <c r="B778" s="14"/>
      <c r="C778" s="14"/>
      <c r="D778" s="14"/>
      <c r="E778" s="35"/>
      <c r="F778" s="19"/>
      <c r="G778" s="19"/>
    </row>
    <row r="779" spans="2:7">
      <c r="B779" s="14"/>
      <c r="C779" s="14"/>
      <c r="D779" s="14"/>
      <c r="E779" s="35"/>
      <c r="F779" s="19"/>
      <c r="G779" s="19"/>
    </row>
    <row r="780" spans="2:7">
      <c r="B780" s="14"/>
      <c r="C780" s="14"/>
      <c r="D780" s="14"/>
      <c r="E780" s="35"/>
      <c r="F780" s="19"/>
      <c r="G780" s="19"/>
    </row>
    <row r="781" spans="2:7">
      <c r="B781" s="14"/>
      <c r="C781" s="14"/>
      <c r="D781" s="14"/>
      <c r="E781" s="35"/>
      <c r="F781" s="19"/>
      <c r="G781" s="19"/>
    </row>
    <row r="782" spans="2:7">
      <c r="B782" s="14"/>
      <c r="C782" s="14"/>
      <c r="D782" s="14"/>
      <c r="E782" s="35"/>
      <c r="F782" s="19"/>
      <c r="G782" s="19"/>
    </row>
    <row r="783" spans="2:7">
      <c r="B783" s="14"/>
      <c r="C783" s="14"/>
      <c r="D783" s="14"/>
      <c r="E783" s="35"/>
      <c r="F783" s="19"/>
      <c r="G783" s="19"/>
    </row>
    <row r="784" spans="2:7">
      <c r="B784" s="14"/>
      <c r="C784" s="14"/>
      <c r="D784" s="14"/>
      <c r="E784" s="35"/>
      <c r="F784" s="19"/>
      <c r="G784" s="19"/>
    </row>
    <row r="785" spans="2:7">
      <c r="B785" s="14"/>
      <c r="C785" s="14"/>
      <c r="D785" s="14"/>
      <c r="E785" s="35"/>
      <c r="F785" s="19"/>
      <c r="G785" s="19"/>
    </row>
    <row r="786" spans="2:7">
      <c r="B786" s="14"/>
      <c r="C786" s="14"/>
      <c r="D786" s="14"/>
      <c r="E786" s="35"/>
      <c r="F786" s="19"/>
      <c r="G786" s="19"/>
    </row>
    <row r="787" spans="2:7">
      <c r="B787" s="14"/>
      <c r="C787" s="14"/>
      <c r="D787" s="14"/>
      <c r="E787" s="35"/>
      <c r="F787" s="19"/>
      <c r="G787" s="19"/>
    </row>
    <row r="788" spans="2:7">
      <c r="B788" s="14"/>
      <c r="C788" s="14"/>
      <c r="D788" s="14"/>
      <c r="E788" s="35"/>
      <c r="F788" s="19"/>
      <c r="G788" s="19"/>
    </row>
    <row r="789" spans="2:7">
      <c r="B789" s="14"/>
      <c r="C789" s="14"/>
      <c r="D789" s="14"/>
      <c r="E789" s="35"/>
      <c r="F789" s="19"/>
      <c r="G789" s="19"/>
    </row>
    <row r="790" spans="2:7">
      <c r="B790" s="14"/>
      <c r="C790" s="14"/>
      <c r="D790" s="14"/>
      <c r="E790" s="35"/>
      <c r="F790" s="19"/>
      <c r="G790" s="19"/>
    </row>
    <row r="791" spans="2:7">
      <c r="B791" s="14"/>
      <c r="C791" s="14"/>
      <c r="D791" s="14"/>
      <c r="E791" s="35"/>
      <c r="F791" s="19"/>
      <c r="G791" s="19"/>
    </row>
    <row r="792" spans="2:7">
      <c r="B792" s="14"/>
      <c r="C792" s="14"/>
      <c r="D792" s="14"/>
      <c r="E792" s="35"/>
      <c r="F792" s="19"/>
      <c r="G792" s="19"/>
    </row>
    <row r="793" spans="2:7">
      <c r="B793" s="14"/>
      <c r="C793" s="14"/>
      <c r="D793" s="14"/>
      <c r="E793" s="35"/>
      <c r="F793" s="19"/>
      <c r="G793" s="19"/>
    </row>
    <row r="794" spans="2:7">
      <c r="B794" s="14"/>
      <c r="C794" s="14"/>
      <c r="D794" s="14"/>
      <c r="E794" s="35"/>
      <c r="F794" s="19"/>
      <c r="G794" s="19"/>
    </row>
    <row r="795" spans="2:7">
      <c r="B795" s="14"/>
      <c r="C795" s="14"/>
      <c r="D795" s="14"/>
      <c r="E795" s="35"/>
      <c r="F795" s="19"/>
      <c r="G795" s="19"/>
    </row>
    <row r="796" spans="2:7">
      <c r="B796" s="14"/>
      <c r="C796" s="14"/>
      <c r="D796" s="14"/>
      <c r="E796" s="35"/>
      <c r="F796" s="19"/>
      <c r="G796" s="19"/>
    </row>
    <row r="797" spans="2:7">
      <c r="B797" s="14"/>
      <c r="C797" s="14"/>
      <c r="D797" s="14"/>
      <c r="E797" s="35"/>
      <c r="F797" s="19"/>
      <c r="G797" s="19"/>
    </row>
    <row r="798" spans="2:7">
      <c r="B798" s="14"/>
      <c r="C798" s="14"/>
      <c r="D798" s="14"/>
      <c r="E798" s="35"/>
      <c r="F798" s="19"/>
      <c r="G798" s="19"/>
    </row>
    <row r="799" spans="2:7">
      <c r="B799" s="14"/>
      <c r="C799" s="14"/>
      <c r="D799" s="14"/>
      <c r="E799" s="35"/>
      <c r="F799" s="19"/>
      <c r="G799" s="19"/>
    </row>
    <row r="800" spans="2:7">
      <c r="B800" s="14"/>
      <c r="C800" s="14"/>
      <c r="D800" s="14"/>
      <c r="E800" s="35"/>
      <c r="F800" s="19"/>
      <c r="G800" s="19"/>
    </row>
    <row r="801" spans="2:7">
      <c r="B801" s="14"/>
      <c r="C801" s="14"/>
      <c r="D801" s="14"/>
      <c r="E801" s="35"/>
      <c r="F801" s="19"/>
      <c r="G801" s="19"/>
    </row>
    <row r="802" spans="2:7">
      <c r="B802" s="14"/>
      <c r="C802" s="14"/>
      <c r="D802" s="14"/>
      <c r="E802" s="35"/>
      <c r="F802" s="19"/>
      <c r="G802" s="19"/>
    </row>
    <row r="803" spans="2:7">
      <c r="B803" s="14"/>
      <c r="C803" s="14"/>
      <c r="D803" s="14"/>
      <c r="E803" s="35"/>
      <c r="F803" s="19"/>
      <c r="G803" s="19"/>
    </row>
    <row r="804" spans="2:7">
      <c r="B804" s="14"/>
      <c r="C804" s="14"/>
      <c r="D804" s="14"/>
      <c r="E804" s="35"/>
      <c r="F804" s="19"/>
      <c r="G804" s="19"/>
    </row>
    <row r="805" spans="2:7">
      <c r="B805" s="14"/>
      <c r="C805" s="14"/>
      <c r="D805" s="14"/>
      <c r="E805" s="35"/>
      <c r="F805" s="19"/>
      <c r="G805" s="19"/>
    </row>
    <row r="806" spans="2:7">
      <c r="B806" s="14"/>
      <c r="C806" s="14"/>
      <c r="D806" s="14"/>
      <c r="E806" s="35"/>
      <c r="F806" s="19"/>
      <c r="G806" s="19"/>
    </row>
    <row r="807" spans="2:7">
      <c r="B807" s="14"/>
      <c r="C807" s="14"/>
      <c r="D807" s="14"/>
      <c r="E807" s="35"/>
      <c r="F807" s="19"/>
      <c r="G807" s="19"/>
    </row>
    <row r="808" spans="2:7">
      <c r="B808" s="14"/>
      <c r="C808" s="14"/>
      <c r="D808" s="14"/>
      <c r="E808" s="35"/>
      <c r="F808" s="19"/>
      <c r="G808" s="19"/>
    </row>
    <row r="809" spans="2:7">
      <c r="B809" s="14"/>
      <c r="C809" s="14"/>
      <c r="D809" s="14"/>
      <c r="E809" s="35"/>
      <c r="F809" s="19"/>
      <c r="G809" s="19"/>
    </row>
    <row r="810" spans="2:7">
      <c r="B810" s="14"/>
      <c r="C810" s="14"/>
      <c r="D810" s="14"/>
      <c r="E810" s="35"/>
      <c r="F810" s="19"/>
      <c r="G810" s="19"/>
    </row>
    <row r="811" spans="2:7">
      <c r="B811" s="14"/>
      <c r="C811" s="14"/>
      <c r="D811" s="14"/>
      <c r="E811" s="35"/>
      <c r="F811" s="19"/>
      <c r="G811" s="19"/>
    </row>
    <row r="812" spans="2:7">
      <c r="B812" s="14"/>
      <c r="C812" s="14"/>
      <c r="D812" s="14"/>
      <c r="E812" s="35"/>
      <c r="F812" s="19"/>
      <c r="G812" s="19"/>
    </row>
    <row r="813" spans="2:7">
      <c r="B813" s="14"/>
      <c r="C813" s="14"/>
      <c r="D813" s="14"/>
      <c r="E813" s="35"/>
      <c r="F813" s="19"/>
      <c r="G813" s="19"/>
    </row>
    <row r="814" spans="2:7">
      <c r="B814" s="14"/>
      <c r="C814" s="14"/>
      <c r="D814" s="14"/>
      <c r="E814" s="35"/>
      <c r="F814" s="19"/>
      <c r="G814" s="19"/>
    </row>
    <row r="815" spans="2:7">
      <c r="B815" s="14"/>
      <c r="C815" s="14"/>
      <c r="D815" s="14"/>
      <c r="E815" s="35"/>
      <c r="F815" s="19"/>
      <c r="G815" s="19"/>
    </row>
    <row r="816" spans="2:7">
      <c r="B816" s="14"/>
      <c r="C816" s="14"/>
      <c r="D816" s="14"/>
      <c r="E816" s="35"/>
      <c r="F816" s="19"/>
      <c r="G816" s="19"/>
    </row>
    <row r="817" spans="2:7">
      <c r="B817" s="14"/>
      <c r="C817" s="14"/>
      <c r="D817" s="14"/>
      <c r="E817" s="35"/>
      <c r="F817" s="19"/>
      <c r="G817" s="19"/>
    </row>
    <row r="818" spans="2:7">
      <c r="B818" s="14"/>
      <c r="C818" s="14"/>
      <c r="D818" s="14"/>
      <c r="E818" s="35"/>
      <c r="F818" s="19"/>
      <c r="G818" s="19"/>
    </row>
    <row r="819" spans="2:7">
      <c r="B819" s="14"/>
      <c r="C819" s="14"/>
      <c r="D819" s="14"/>
      <c r="E819" s="35"/>
      <c r="F819" s="19"/>
      <c r="G819" s="19"/>
    </row>
    <row r="820" spans="2:7">
      <c r="B820" s="14"/>
      <c r="C820" s="14"/>
      <c r="D820" s="14"/>
      <c r="E820" s="35"/>
      <c r="F820" s="19"/>
      <c r="G820" s="19"/>
    </row>
    <row r="821" spans="2:7">
      <c r="B821" s="14"/>
      <c r="C821" s="14"/>
      <c r="D821" s="14"/>
      <c r="E821" s="35"/>
      <c r="F821" s="19"/>
      <c r="G821" s="19"/>
    </row>
    <row r="822" spans="2:7">
      <c r="B822" s="14"/>
      <c r="C822" s="14"/>
      <c r="D822" s="14"/>
      <c r="E822" s="35"/>
      <c r="F822" s="19"/>
      <c r="G822" s="19"/>
    </row>
    <row r="823" spans="2:7">
      <c r="B823" s="14"/>
      <c r="C823" s="14"/>
      <c r="D823" s="14"/>
      <c r="E823" s="35"/>
      <c r="F823" s="19"/>
      <c r="G823" s="19"/>
    </row>
    <row r="824" spans="2:7">
      <c r="B824" s="14"/>
      <c r="C824" s="14"/>
      <c r="D824" s="14"/>
      <c r="E824" s="35"/>
      <c r="F824" s="19"/>
      <c r="G824" s="19"/>
    </row>
    <row r="825" spans="2:7">
      <c r="B825" s="14"/>
      <c r="C825" s="14"/>
      <c r="D825" s="14"/>
      <c r="E825" s="35"/>
      <c r="F825" s="19"/>
      <c r="G825" s="19"/>
    </row>
    <row r="826" spans="2:7">
      <c r="B826" s="14"/>
      <c r="C826" s="14"/>
      <c r="D826" s="14"/>
      <c r="E826" s="35"/>
      <c r="F826" s="19"/>
      <c r="G826" s="19"/>
    </row>
    <row r="827" spans="2:7">
      <c r="B827" s="14"/>
      <c r="C827" s="14"/>
      <c r="D827" s="14"/>
      <c r="E827" s="35"/>
      <c r="F827" s="19"/>
      <c r="G827" s="19"/>
    </row>
    <row r="828" spans="2:7">
      <c r="B828" s="14"/>
      <c r="C828" s="14"/>
      <c r="D828" s="14"/>
      <c r="E828" s="35"/>
      <c r="F828" s="19"/>
      <c r="G828" s="19"/>
    </row>
    <row r="829" spans="2:7">
      <c r="B829" s="14"/>
      <c r="C829" s="14"/>
      <c r="D829" s="14"/>
      <c r="E829" s="35"/>
      <c r="F829" s="19"/>
      <c r="G829" s="19"/>
    </row>
    <row r="830" spans="2:7">
      <c r="B830" s="14"/>
      <c r="C830" s="14"/>
      <c r="D830" s="14"/>
      <c r="E830" s="35"/>
      <c r="F830" s="19"/>
      <c r="G830" s="19"/>
    </row>
    <row r="831" spans="2:7">
      <c r="B831" s="14"/>
      <c r="C831" s="14"/>
      <c r="D831" s="14"/>
      <c r="E831" s="35"/>
      <c r="F831" s="19"/>
      <c r="G831" s="19"/>
    </row>
    <row r="832" spans="2:7">
      <c r="B832" s="14"/>
      <c r="C832" s="14"/>
      <c r="D832" s="14"/>
      <c r="E832" s="35"/>
      <c r="F832" s="19"/>
      <c r="G832" s="19"/>
    </row>
    <row r="833" spans="2:7">
      <c r="B833" s="14"/>
      <c r="C833" s="14"/>
      <c r="D833" s="14"/>
      <c r="E833" s="35"/>
      <c r="F833" s="19"/>
      <c r="G833" s="19"/>
    </row>
    <row r="834" spans="2:7">
      <c r="B834" s="14"/>
      <c r="C834" s="14"/>
      <c r="D834" s="14"/>
      <c r="E834" s="35"/>
      <c r="F834" s="19"/>
      <c r="G834" s="19"/>
    </row>
    <row r="835" spans="2:7">
      <c r="B835" s="14"/>
      <c r="C835" s="14"/>
      <c r="D835" s="14"/>
      <c r="E835" s="35"/>
      <c r="F835" s="19"/>
      <c r="G835" s="19"/>
    </row>
    <row r="836" spans="2:7">
      <c r="B836" s="14"/>
      <c r="C836" s="14"/>
      <c r="D836" s="14"/>
      <c r="E836" s="35"/>
      <c r="F836" s="19"/>
      <c r="G836" s="19"/>
    </row>
    <row r="837" spans="2:7">
      <c r="B837" s="14"/>
      <c r="C837" s="14"/>
      <c r="D837" s="14"/>
      <c r="E837" s="35"/>
      <c r="F837" s="19"/>
      <c r="G837" s="19"/>
    </row>
    <row r="838" spans="2:7">
      <c r="B838" s="14"/>
      <c r="C838" s="14"/>
      <c r="D838" s="14"/>
      <c r="E838" s="35"/>
      <c r="F838" s="19"/>
      <c r="G838" s="19"/>
    </row>
    <row r="839" spans="2:7">
      <c r="B839" s="14"/>
      <c r="C839" s="14"/>
      <c r="D839" s="14"/>
      <c r="E839" s="35"/>
      <c r="F839" s="19"/>
      <c r="G839" s="19"/>
    </row>
    <row r="840" spans="2:7">
      <c r="B840" s="14"/>
      <c r="C840" s="14"/>
      <c r="D840" s="14"/>
      <c r="E840" s="35"/>
      <c r="F840" s="19"/>
      <c r="G840" s="19"/>
    </row>
    <row r="841" spans="2:7">
      <c r="B841" s="14"/>
      <c r="C841" s="14"/>
      <c r="D841" s="14"/>
      <c r="E841" s="35"/>
      <c r="F841" s="19"/>
      <c r="G841" s="19"/>
    </row>
    <row r="842" spans="2:7">
      <c r="B842" s="14"/>
      <c r="C842" s="14"/>
      <c r="D842" s="14"/>
      <c r="E842" s="35"/>
      <c r="F842" s="19"/>
      <c r="G842" s="19"/>
    </row>
    <row r="843" spans="2:7">
      <c r="B843" s="14"/>
      <c r="C843" s="14"/>
      <c r="D843" s="14"/>
      <c r="E843" s="35"/>
      <c r="F843" s="19"/>
      <c r="G843" s="19"/>
    </row>
    <row r="844" spans="2:7">
      <c r="B844" s="14"/>
      <c r="C844" s="14"/>
      <c r="D844" s="14"/>
      <c r="E844" s="35"/>
      <c r="F844" s="19"/>
      <c r="G844" s="19"/>
    </row>
    <row r="845" spans="2:7">
      <c r="B845" s="14"/>
      <c r="C845" s="14"/>
      <c r="D845" s="14"/>
      <c r="E845" s="35"/>
      <c r="F845" s="19"/>
      <c r="G845" s="19"/>
    </row>
    <row r="846" spans="2:7">
      <c r="B846" s="14"/>
      <c r="C846" s="14"/>
      <c r="D846" s="14"/>
      <c r="E846" s="35"/>
      <c r="F846" s="19"/>
      <c r="G846" s="19"/>
    </row>
    <row r="847" spans="2:7">
      <c r="B847" s="14"/>
      <c r="C847" s="14"/>
      <c r="D847" s="14"/>
      <c r="E847" s="35"/>
      <c r="F847" s="19"/>
      <c r="G847" s="19"/>
    </row>
    <row r="848" spans="2:7">
      <c r="B848" s="14"/>
      <c r="C848" s="14"/>
      <c r="D848" s="14"/>
      <c r="E848" s="35"/>
      <c r="F848" s="19"/>
      <c r="G848" s="19"/>
    </row>
    <row r="849" spans="2:7">
      <c r="B849" s="14"/>
      <c r="C849" s="14"/>
      <c r="D849" s="14"/>
      <c r="E849" s="35"/>
      <c r="F849" s="19"/>
      <c r="G849" s="19"/>
    </row>
    <row r="850" spans="2:7">
      <c r="B850" s="14"/>
      <c r="C850" s="14"/>
      <c r="D850" s="14"/>
      <c r="E850" s="35"/>
      <c r="F850" s="19"/>
      <c r="G850" s="19"/>
    </row>
    <row r="851" spans="2:7">
      <c r="B851" s="14"/>
      <c r="C851" s="14"/>
      <c r="D851" s="14"/>
      <c r="E851" s="35"/>
      <c r="F851" s="19"/>
      <c r="G851" s="19"/>
    </row>
    <row r="852" spans="2:7">
      <c r="B852" s="14"/>
      <c r="C852" s="14"/>
      <c r="D852" s="14"/>
      <c r="E852" s="35"/>
      <c r="F852" s="19"/>
      <c r="G852" s="19"/>
    </row>
    <row r="853" spans="2:7">
      <c r="B853" s="14"/>
      <c r="C853" s="14"/>
      <c r="D853" s="14"/>
      <c r="E853" s="35"/>
      <c r="F853" s="19"/>
      <c r="G853" s="19"/>
    </row>
    <row r="854" spans="2:7">
      <c r="B854" s="14"/>
      <c r="C854" s="14"/>
      <c r="D854" s="14"/>
      <c r="E854" s="35"/>
      <c r="F854" s="19"/>
      <c r="G854" s="19"/>
    </row>
    <row r="855" spans="2:7">
      <c r="B855" s="14"/>
      <c r="C855" s="14"/>
      <c r="D855" s="14"/>
      <c r="E855" s="35"/>
      <c r="F855" s="19"/>
      <c r="G855" s="19"/>
    </row>
    <row r="856" spans="2:7">
      <c r="B856" s="14"/>
      <c r="C856" s="14"/>
      <c r="D856" s="14"/>
      <c r="E856" s="35"/>
      <c r="F856" s="19"/>
      <c r="G856" s="19"/>
    </row>
    <row r="857" spans="2:7">
      <c r="B857" s="14"/>
      <c r="C857" s="14"/>
      <c r="D857" s="14"/>
      <c r="E857" s="35"/>
      <c r="F857" s="19"/>
      <c r="G857" s="19"/>
    </row>
    <row r="858" spans="2:7">
      <c r="B858" s="14"/>
      <c r="C858" s="14"/>
      <c r="D858" s="14"/>
      <c r="E858" s="35"/>
      <c r="F858" s="19"/>
      <c r="G858" s="19"/>
    </row>
    <row r="859" spans="2:7">
      <c r="B859" s="14"/>
      <c r="C859" s="14"/>
      <c r="D859" s="14"/>
      <c r="E859" s="35"/>
      <c r="F859" s="19"/>
      <c r="G859" s="19"/>
    </row>
    <row r="860" spans="2:7">
      <c r="B860" s="14"/>
      <c r="C860" s="14"/>
      <c r="D860" s="14"/>
      <c r="E860" s="35"/>
      <c r="F860" s="19"/>
      <c r="G860" s="19"/>
    </row>
    <row r="861" spans="2:7">
      <c r="B861" s="14"/>
      <c r="C861" s="14"/>
      <c r="D861" s="14"/>
      <c r="E861" s="35"/>
      <c r="F861" s="19"/>
      <c r="G861" s="19"/>
    </row>
    <row r="862" spans="2:7">
      <c r="B862" s="14"/>
      <c r="C862" s="14"/>
      <c r="D862" s="14"/>
      <c r="E862" s="35"/>
      <c r="F862" s="19"/>
      <c r="G862" s="19"/>
    </row>
    <row r="863" spans="2:7">
      <c r="B863" s="14"/>
      <c r="C863" s="14"/>
      <c r="D863" s="14"/>
      <c r="E863" s="35"/>
      <c r="F863" s="19"/>
      <c r="G863" s="19"/>
    </row>
    <row r="864" spans="2:7">
      <c r="B864" s="14"/>
      <c r="C864" s="14"/>
      <c r="D864" s="14"/>
      <c r="E864" s="35"/>
      <c r="F864" s="19"/>
      <c r="G864" s="19"/>
    </row>
    <row r="865" spans="2:7">
      <c r="B865" s="14"/>
      <c r="C865" s="14"/>
      <c r="D865" s="14"/>
      <c r="E865" s="35"/>
      <c r="F865" s="19"/>
      <c r="G865" s="19"/>
    </row>
    <row r="866" spans="2:7">
      <c r="B866" s="14"/>
      <c r="C866" s="14"/>
      <c r="D866" s="14"/>
      <c r="E866" s="35"/>
      <c r="F866" s="19"/>
      <c r="G866" s="19"/>
    </row>
    <row r="867" spans="2:7">
      <c r="B867" s="14"/>
      <c r="C867" s="14"/>
      <c r="D867" s="14"/>
      <c r="E867" s="35"/>
      <c r="F867" s="19"/>
      <c r="G867" s="19"/>
    </row>
    <row r="868" spans="2:7">
      <c r="B868" s="14"/>
      <c r="C868" s="14"/>
      <c r="D868" s="14"/>
      <c r="E868" s="35"/>
      <c r="F868" s="19"/>
      <c r="G868" s="19"/>
    </row>
    <row r="869" spans="2:7">
      <c r="B869" s="14"/>
      <c r="C869" s="14"/>
      <c r="D869" s="14"/>
      <c r="E869" s="35"/>
      <c r="F869" s="19"/>
      <c r="G869" s="19"/>
    </row>
    <row r="870" spans="2:7">
      <c r="B870" s="14"/>
      <c r="C870" s="14"/>
      <c r="D870" s="14"/>
      <c r="E870" s="35"/>
      <c r="F870" s="19"/>
      <c r="G870" s="19"/>
    </row>
    <row r="871" spans="2:7">
      <c r="B871" s="14"/>
      <c r="C871" s="14"/>
      <c r="D871" s="14"/>
      <c r="E871" s="35"/>
      <c r="F871" s="19"/>
      <c r="G871" s="19"/>
    </row>
    <row r="872" spans="2:7">
      <c r="B872" s="14"/>
      <c r="C872" s="14"/>
      <c r="D872" s="14"/>
      <c r="E872" s="35"/>
      <c r="F872" s="19"/>
      <c r="G872" s="19"/>
    </row>
    <row r="873" spans="2:7">
      <c r="B873" s="14"/>
      <c r="C873" s="14"/>
      <c r="D873" s="14"/>
      <c r="E873" s="35"/>
      <c r="F873" s="19"/>
      <c r="G873" s="19"/>
    </row>
    <row r="874" spans="2:7">
      <c r="B874" s="14"/>
      <c r="C874" s="14"/>
      <c r="D874" s="14"/>
      <c r="E874" s="35"/>
      <c r="F874" s="19"/>
      <c r="G874" s="19"/>
    </row>
    <row r="875" spans="2:7">
      <c r="B875" s="14"/>
      <c r="C875" s="14"/>
      <c r="D875" s="14"/>
      <c r="E875" s="35"/>
      <c r="F875" s="19"/>
      <c r="G875" s="19"/>
    </row>
    <row r="876" spans="2:7">
      <c r="B876" s="14"/>
      <c r="C876" s="14"/>
      <c r="D876" s="14"/>
      <c r="E876" s="35"/>
      <c r="F876" s="19"/>
      <c r="G876" s="19"/>
    </row>
    <row r="877" spans="2:7">
      <c r="B877" s="14"/>
      <c r="C877" s="14"/>
      <c r="D877" s="14"/>
      <c r="E877" s="35"/>
      <c r="F877" s="19"/>
      <c r="G877" s="19"/>
    </row>
    <row r="878" spans="2:7">
      <c r="B878" s="14"/>
      <c r="C878" s="14"/>
      <c r="D878" s="14"/>
      <c r="E878" s="35"/>
      <c r="F878" s="19"/>
      <c r="G878" s="19"/>
    </row>
    <row r="879" spans="2:7">
      <c r="B879" s="14"/>
      <c r="C879" s="14"/>
      <c r="D879" s="14"/>
      <c r="E879" s="35"/>
      <c r="F879" s="19"/>
      <c r="G879" s="19"/>
    </row>
    <row r="880" spans="2:7">
      <c r="B880" s="14"/>
      <c r="C880" s="14"/>
      <c r="D880" s="14"/>
      <c r="E880" s="35"/>
      <c r="F880" s="19"/>
      <c r="G880" s="19"/>
    </row>
    <row r="881" spans="2:7">
      <c r="B881" s="14"/>
      <c r="C881" s="14"/>
      <c r="D881" s="14"/>
      <c r="E881" s="35"/>
      <c r="F881" s="19"/>
      <c r="G881" s="19"/>
    </row>
    <row r="882" spans="2:7">
      <c r="B882" s="14"/>
      <c r="C882" s="14"/>
      <c r="D882" s="14"/>
      <c r="E882" s="35"/>
      <c r="F882" s="19"/>
      <c r="G882" s="19"/>
    </row>
    <row r="883" spans="2:7">
      <c r="B883" s="14"/>
      <c r="C883" s="14"/>
      <c r="D883" s="14"/>
      <c r="E883" s="35"/>
      <c r="F883" s="19"/>
      <c r="G883" s="19"/>
    </row>
    <row r="884" spans="2:7">
      <c r="B884" s="14"/>
      <c r="C884" s="14"/>
      <c r="D884" s="14"/>
      <c r="E884" s="35"/>
      <c r="F884" s="19"/>
      <c r="G884" s="19"/>
    </row>
    <row r="885" spans="2:7">
      <c r="B885" s="14"/>
      <c r="C885" s="14"/>
      <c r="D885" s="14"/>
      <c r="E885" s="35"/>
      <c r="F885" s="19"/>
      <c r="G885" s="19"/>
    </row>
    <row r="886" spans="2:7">
      <c r="B886" s="14"/>
      <c r="C886" s="14"/>
      <c r="D886" s="14"/>
      <c r="E886" s="35"/>
      <c r="F886" s="19"/>
      <c r="G886" s="19"/>
    </row>
    <row r="887" spans="2:7">
      <c r="B887" s="14"/>
      <c r="C887" s="14"/>
      <c r="D887" s="14"/>
      <c r="E887" s="35"/>
      <c r="F887" s="19"/>
      <c r="G887" s="19"/>
    </row>
    <row r="888" spans="2:7">
      <c r="B888" s="14"/>
      <c r="C888" s="14"/>
      <c r="D888" s="14"/>
      <c r="E888" s="35"/>
      <c r="F888" s="19"/>
      <c r="G888" s="19"/>
    </row>
    <row r="889" spans="2:7">
      <c r="B889" s="14"/>
      <c r="C889" s="14"/>
      <c r="D889" s="14"/>
      <c r="E889" s="35"/>
      <c r="F889" s="19"/>
      <c r="G889" s="19"/>
    </row>
    <row r="890" spans="2:7">
      <c r="B890" s="14"/>
      <c r="C890" s="14"/>
      <c r="D890" s="14"/>
      <c r="E890" s="35"/>
      <c r="F890" s="19"/>
      <c r="G890" s="19"/>
    </row>
    <row r="891" spans="2:7">
      <c r="B891" s="14"/>
      <c r="C891" s="14"/>
      <c r="D891" s="14"/>
      <c r="E891" s="35"/>
      <c r="F891" s="19"/>
      <c r="G891" s="19"/>
    </row>
    <row r="892" spans="2:7">
      <c r="B892" s="14"/>
      <c r="C892" s="14"/>
      <c r="D892" s="14"/>
      <c r="E892" s="35"/>
      <c r="F892" s="19"/>
      <c r="G892" s="19"/>
    </row>
    <row r="893" spans="2:7">
      <c r="B893" s="14"/>
      <c r="C893" s="14"/>
      <c r="D893" s="14"/>
      <c r="E893" s="35"/>
      <c r="F893" s="19"/>
      <c r="G893" s="19"/>
    </row>
    <row r="894" spans="2:7">
      <c r="B894" s="14"/>
      <c r="C894" s="14"/>
      <c r="D894" s="14"/>
      <c r="E894" s="35"/>
      <c r="F894" s="19"/>
      <c r="G894" s="19"/>
    </row>
    <row r="895" spans="2:7">
      <c r="B895" s="14"/>
      <c r="C895" s="14"/>
      <c r="D895" s="14"/>
      <c r="E895" s="35"/>
      <c r="F895" s="19"/>
      <c r="G895" s="19"/>
    </row>
    <row r="896" spans="2:7">
      <c r="B896" s="14"/>
      <c r="C896" s="14"/>
      <c r="D896" s="14"/>
      <c r="E896" s="35"/>
      <c r="F896" s="19"/>
      <c r="G896" s="19"/>
    </row>
    <row r="897" spans="2:7">
      <c r="B897" s="14"/>
      <c r="C897" s="14"/>
      <c r="D897" s="14"/>
      <c r="E897" s="35"/>
      <c r="F897" s="19"/>
      <c r="G897" s="19"/>
    </row>
    <row r="898" spans="2:7">
      <c r="B898" s="14"/>
      <c r="C898" s="14"/>
      <c r="D898" s="14"/>
      <c r="E898" s="35"/>
      <c r="F898" s="19"/>
      <c r="G898" s="19"/>
    </row>
    <row r="899" spans="2:7">
      <c r="B899" s="14"/>
      <c r="C899" s="14"/>
      <c r="D899" s="14"/>
      <c r="E899" s="35"/>
      <c r="F899" s="19"/>
      <c r="G899" s="19"/>
    </row>
    <row r="900" spans="2:7">
      <c r="B900" s="14"/>
      <c r="C900" s="14"/>
      <c r="D900" s="14"/>
      <c r="E900" s="35"/>
      <c r="F900" s="19"/>
      <c r="G900" s="19"/>
    </row>
    <row r="901" spans="2:7">
      <c r="B901" s="14"/>
      <c r="C901" s="14"/>
      <c r="D901" s="14"/>
      <c r="E901" s="35"/>
      <c r="F901" s="19"/>
      <c r="G901" s="19"/>
    </row>
    <row r="902" spans="2:7">
      <c r="B902" s="14"/>
      <c r="C902" s="14"/>
      <c r="D902" s="14"/>
      <c r="E902" s="35"/>
      <c r="F902" s="19"/>
      <c r="G902" s="19"/>
    </row>
    <row r="903" spans="2:7">
      <c r="B903" s="14"/>
      <c r="C903" s="14"/>
      <c r="D903" s="14"/>
      <c r="E903" s="35"/>
      <c r="F903" s="19"/>
      <c r="G903" s="19"/>
    </row>
    <row r="904" spans="2:7">
      <c r="B904" s="14"/>
      <c r="C904" s="14"/>
      <c r="D904" s="14"/>
      <c r="E904" s="35"/>
      <c r="F904" s="19"/>
      <c r="G904" s="19"/>
    </row>
    <row r="905" spans="2:7">
      <c r="B905" s="14"/>
      <c r="C905" s="14"/>
      <c r="D905" s="14"/>
      <c r="E905" s="35"/>
      <c r="F905" s="19"/>
      <c r="G905" s="19"/>
    </row>
    <row r="906" spans="2:7">
      <c r="B906" s="14"/>
      <c r="C906" s="14"/>
      <c r="D906" s="14"/>
      <c r="E906" s="35"/>
      <c r="F906" s="19"/>
      <c r="G906" s="19"/>
    </row>
    <row r="907" spans="2:7">
      <c r="B907" s="14"/>
      <c r="C907" s="14"/>
      <c r="D907" s="14"/>
      <c r="E907" s="35"/>
      <c r="F907" s="19"/>
      <c r="G907" s="19"/>
    </row>
    <row r="908" spans="2:7">
      <c r="B908" s="14"/>
      <c r="C908" s="14"/>
      <c r="D908" s="14"/>
      <c r="E908" s="35"/>
      <c r="F908" s="19"/>
      <c r="G908" s="19"/>
    </row>
    <row r="909" spans="2:7">
      <c r="B909" s="14"/>
      <c r="C909" s="14"/>
      <c r="D909" s="14"/>
      <c r="E909" s="35"/>
      <c r="F909" s="19"/>
      <c r="G909" s="19"/>
    </row>
    <row r="910" spans="2:7">
      <c r="B910" s="14"/>
      <c r="C910" s="14"/>
      <c r="D910" s="14"/>
      <c r="E910" s="35"/>
      <c r="F910" s="19"/>
      <c r="G910" s="19"/>
    </row>
    <row r="911" spans="2:7">
      <c r="B911" s="14"/>
      <c r="C911" s="14"/>
      <c r="D911" s="14"/>
      <c r="E911" s="35"/>
      <c r="F911" s="19"/>
      <c r="G911" s="19"/>
    </row>
    <row r="912" spans="2:7">
      <c r="B912" s="14"/>
      <c r="C912" s="14"/>
      <c r="D912" s="14"/>
      <c r="E912" s="35"/>
      <c r="F912" s="19"/>
      <c r="G912" s="19"/>
    </row>
    <row r="913" spans="2:7">
      <c r="B913" s="14"/>
      <c r="C913" s="14"/>
      <c r="D913" s="14"/>
      <c r="E913" s="35"/>
      <c r="F913" s="19"/>
      <c r="G913" s="19"/>
    </row>
    <row r="914" spans="2:7">
      <c r="B914" s="14"/>
      <c r="C914" s="14"/>
      <c r="D914" s="14"/>
      <c r="E914" s="35"/>
      <c r="F914" s="19"/>
      <c r="G914" s="19"/>
    </row>
    <row r="915" spans="2:7">
      <c r="B915" s="14"/>
      <c r="C915" s="14"/>
      <c r="D915" s="14"/>
      <c r="E915" s="35"/>
      <c r="F915" s="19"/>
      <c r="G915" s="19"/>
    </row>
    <row r="916" spans="2:7">
      <c r="B916" s="14"/>
      <c r="C916" s="14"/>
      <c r="D916" s="14"/>
      <c r="E916" s="35"/>
      <c r="F916" s="19"/>
      <c r="G916" s="19"/>
    </row>
    <row r="917" spans="2:7">
      <c r="B917" s="14"/>
      <c r="C917" s="14"/>
      <c r="D917" s="14"/>
      <c r="E917" s="35"/>
      <c r="F917" s="19"/>
      <c r="G917" s="19"/>
    </row>
    <row r="918" spans="2:7">
      <c r="B918" s="14"/>
      <c r="C918" s="14"/>
      <c r="D918" s="14"/>
      <c r="E918" s="35"/>
      <c r="F918" s="19"/>
      <c r="G918" s="19"/>
    </row>
    <row r="919" spans="2:7">
      <c r="B919" s="14"/>
      <c r="C919" s="14"/>
      <c r="D919" s="14"/>
      <c r="E919" s="35"/>
      <c r="F919" s="19"/>
      <c r="G919" s="19"/>
    </row>
    <row r="920" spans="2:7">
      <c r="B920" s="14"/>
      <c r="C920" s="14"/>
      <c r="D920" s="14"/>
      <c r="E920" s="35"/>
      <c r="F920" s="19"/>
      <c r="G920" s="19"/>
    </row>
    <row r="921" spans="2:7">
      <c r="B921" s="14"/>
      <c r="C921" s="14"/>
      <c r="D921" s="14"/>
      <c r="E921" s="35"/>
      <c r="F921" s="19"/>
      <c r="G921" s="19"/>
    </row>
    <row r="922" spans="2:7">
      <c r="B922" s="14"/>
      <c r="C922" s="14"/>
      <c r="D922" s="14"/>
      <c r="E922" s="35"/>
      <c r="F922" s="19"/>
      <c r="G922" s="19"/>
    </row>
    <row r="923" spans="2:7">
      <c r="B923" s="14"/>
      <c r="C923" s="14"/>
      <c r="D923" s="14"/>
      <c r="E923" s="35"/>
      <c r="F923" s="19"/>
      <c r="G923" s="19"/>
    </row>
    <row r="924" spans="2:7">
      <c r="B924" s="14"/>
      <c r="C924" s="14"/>
      <c r="D924" s="14"/>
      <c r="E924" s="35"/>
      <c r="F924" s="19"/>
      <c r="G924" s="19"/>
    </row>
    <row r="925" spans="2:7">
      <c r="B925" s="14"/>
      <c r="C925" s="14"/>
      <c r="D925" s="14"/>
      <c r="E925" s="35"/>
      <c r="F925" s="19"/>
      <c r="G925" s="19"/>
    </row>
    <row r="926" spans="2:7">
      <c r="B926" s="14"/>
      <c r="C926" s="14"/>
      <c r="D926" s="14"/>
      <c r="E926" s="35"/>
      <c r="F926" s="19"/>
      <c r="G926" s="19"/>
    </row>
    <row r="927" spans="2:7">
      <c r="B927" s="14"/>
      <c r="C927" s="14"/>
      <c r="D927" s="14"/>
      <c r="E927" s="35"/>
      <c r="F927" s="19"/>
      <c r="G927" s="19"/>
    </row>
    <row r="928" spans="2:7">
      <c r="B928" s="14"/>
      <c r="C928" s="14"/>
      <c r="D928" s="14"/>
      <c r="E928" s="35"/>
      <c r="F928" s="19"/>
      <c r="G928" s="19"/>
    </row>
    <row r="929" spans="2:7">
      <c r="B929" s="14"/>
      <c r="C929" s="14"/>
      <c r="D929" s="14"/>
      <c r="E929" s="35"/>
      <c r="F929" s="19"/>
      <c r="G929" s="19"/>
    </row>
    <row r="930" spans="2:7">
      <c r="B930" s="14"/>
      <c r="C930" s="14"/>
      <c r="D930" s="14"/>
      <c r="E930" s="35"/>
      <c r="F930" s="19"/>
      <c r="G930" s="19"/>
    </row>
    <row r="931" spans="2:7">
      <c r="B931" s="14"/>
      <c r="C931" s="14"/>
      <c r="D931" s="14"/>
      <c r="E931" s="35"/>
      <c r="F931" s="19"/>
      <c r="G931" s="19"/>
    </row>
    <row r="932" spans="2:7">
      <c r="B932" s="14"/>
      <c r="C932" s="14"/>
      <c r="D932" s="14"/>
      <c r="E932" s="35"/>
      <c r="F932" s="19"/>
      <c r="G932" s="19"/>
    </row>
    <row r="933" spans="2:7">
      <c r="B933" s="14"/>
      <c r="C933" s="14"/>
      <c r="D933" s="14"/>
      <c r="E933" s="35"/>
      <c r="F933" s="19"/>
      <c r="G933" s="19"/>
    </row>
    <row r="934" spans="2:7">
      <c r="B934" s="14"/>
      <c r="C934" s="14"/>
      <c r="D934" s="14"/>
      <c r="E934" s="35"/>
      <c r="F934" s="19"/>
      <c r="G934" s="19"/>
    </row>
    <row r="935" spans="2:7">
      <c r="B935" s="14"/>
      <c r="C935" s="14"/>
      <c r="D935" s="14"/>
      <c r="E935" s="35"/>
      <c r="F935" s="19"/>
      <c r="G935" s="19"/>
    </row>
    <row r="936" spans="2:7">
      <c r="B936" s="14"/>
      <c r="C936" s="14"/>
      <c r="D936" s="14"/>
      <c r="E936" s="35"/>
      <c r="F936" s="19"/>
      <c r="G936" s="19"/>
    </row>
    <row r="937" spans="2:7">
      <c r="B937" s="14"/>
      <c r="C937" s="14"/>
      <c r="D937" s="14"/>
      <c r="E937" s="35"/>
      <c r="F937" s="19"/>
      <c r="G937" s="19"/>
    </row>
    <row r="938" spans="2:7">
      <c r="B938" s="14"/>
      <c r="C938" s="14"/>
      <c r="D938" s="14"/>
      <c r="E938" s="35"/>
      <c r="F938" s="19"/>
      <c r="G938" s="19"/>
    </row>
    <row r="939" spans="2:7">
      <c r="B939" s="14"/>
      <c r="C939" s="14"/>
      <c r="D939" s="14"/>
      <c r="E939" s="35"/>
      <c r="F939" s="19"/>
      <c r="G939" s="19"/>
    </row>
    <row r="940" spans="2:7">
      <c r="B940" s="14"/>
      <c r="C940" s="14"/>
      <c r="D940" s="14"/>
      <c r="E940" s="35"/>
      <c r="F940" s="19"/>
      <c r="G940" s="19"/>
    </row>
    <row r="941" spans="2:7">
      <c r="B941" s="14"/>
      <c r="C941" s="14"/>
      <c r="D941" s="14"/>
      <c r="E941" s="35"/>
      <c r="F941" s="19"/>
      <c r="G941" s="19"/>
    </row>
    <row r="942" spans="2:7">
      <c r="B942" s="14"/>
      <c r="C942" s="14"/>
      <c r="D942" s="14"/>
      <c r="E942" s="35"/>
      <c r="F942" s="19"/>
      <c r="G942" s="19"/>
    </row>
    <row r="943" spans="2:7">
      <c r="B943" s="14"/>
      <c r="C943" s="14"/>
      <c r="D943" s="14"/>
      <c r="E943" s="35"/>
      <c r="F943" s="19"/>
      <c r="G943" s="19"/>
    </row>
    <row r="944" spans="2:7">
      <c r="B944" s="14"/>
      <c r="C944" s="14"/>
      <c r="D944" s="14"/>
      <c r="E944" s="35"/>
      <c r="F944" s="19"/>
      <c r="G944" s="19"/>
    </row>
    <row r="945" spans="2:7">
      <c r="B945" s="14"/>
      <c r="C945" s="14"/>
      <c r="D945" s="14"/>
      <c r="E945" s="35"/>
      <c r="F945" s="19"/>
      <c r="G945" s="19"/>
    </row>
    <row r="946" spans="2:7">
      <c r="B946" s="14"/>
      <c r="C946" s="14"/>
      <c r="D946" s="14"/>
      <c r="E946" s="35"/>
      <c r="F946" s="19"/>
      <c r="G946" s="19"/>
    </row>
    <row r="947" spans="2:7">
      <c r="B947" s="14"/>
      <c r="C947" s="14"/>
      <c r="D947" s="14"/>
      <c r="E947" s="35"/>
      <c r="F947" s="19"/>
      <c r="G947" s="19"/>
    </row>
    <row r="948" spans="2:7">
      <c r="B948" s="14"/>
      <c r="C948" s="14"/>
      <c r="D948" s="14"/>
      <c r="E948" s="35"/>
      <c r="F948" s="19"/>
      <c r="G948" s="19"/>
    </row>
    <row r="949" spans="2:7">
      <c r="B949" s="14"/>
      <c r="C949" s="14"/>
      <c r="D949" s="14"/>
      <c r="E949" s="35"/>
      <c r="F949" s="19"/>
      <c r="G949" s="19"/>
    </row>
    <row r="950" spans="2:7">
      <c r="B950" s="14"/>
      <c r="C950" s="14"/>
      <c r="D950" s="14"/>
      <c r="E950" s="35"/>
      <c r="F950" s="19"/>
      <c r="G950" s="19"/>
    </row>
    <row r="951" spans="2:7">
      <c r="B951" s="14"/>
      <c r="C951" s="14"/>
      <c r="D951" s="14"/>
      <c r="E951" s="35"/>
      <c r="F951" s="19"/>
      <c r="G951" s="19"/>
    </row>
    <row r="952" spans="2:7">
      <c r="B952" s="14"/>
      <c r="C952" s="14"/>
      <c r="D952" s="14"/>
      <c r="E952" s="35"/>
      <c r="F952" s="19"/>
      <c r="G952" s="19"/>
    </row>
    <row r="953" spans="2:7">
      <c r="B953" s="14"/>
      <c r="C953" s="14"/>
      <c r="D953" s="14"/>
      <c r="E953" s="35"/>
      <c r="F953" s="19"/>
      <c r="G953" s="19"/>
    </row>
    <row r="954" spans="2:7">
      <c r="B954" s="14"/>
      <c r="C954" s="14"/>
      <c r="D954" s="14"/>
      <c r="E954" s="35"/>
      <c r="F954" s="19"/>
      <c r="G954" s="19"/>
    </row>
    <row r="955" spans="2:7">
      <c r="B955" s="14"/>
      <c r="C955" s="14"/>
      <c r="D955" s="14"/>
      <c r="E955" s="35"/>
      <c r="F955" s="19"/>
      <c r="G955" s="19"/>
    </row>
    <row r="956" spans="2:7">
      <c r="B956" s="14"/>
      <c r="C956" s="14"/>
      <c r="D956" s="14"/>
      <c r="E956" s="35"/>
      <c r="F956" s="19"/>
      <c r="G956" s="19"/>
    </row>
    <row r="957" spans="2:7">
      <c r="B957" s="14"/>
      <c r="C957" s="14"/>
      <c r="D957" s="14"/>
      <c r="E957" s="35"/>
      <c r="F957" s="19"/>
      <c r="G957" s="19"/>
    </row>
    <row r="958" spans="2:7">
      <c r="B958" s="14"/>
      <c r="C958" s="14"/>
      <c r="D958" s="14"/>
      <c r="E958" s="35"/>
      <c r="F958" s="19"/>
      <c r="G958" s="19"/>
    </row>
    <row r="959" spans="2:7">
      <c r="B959" s="14"/>
      <c r="C959" s="14"/>
      <c r="D959" s="14"/>
      <c r="E959" s="35"/>
      <c r="F959" s="19"/>
      <c r="G959" s="19"/>
    </row>
    <row r="960" spans="2:7">
      <c r="B960" s="14"/>
      <c r="C960" s="14"/>
      <c r="D960" s="14"/>
      <c r="E960" s="35"/>
      <c r="F960" s="19"/>
      <c r="G960" s="19"/>
    </row>
    <row r="961" spans="2:7">
      <c r="B961" s="14"/>
      <c r="C961" s="14"/>
      <c r="D961" s="14"/>
      <c r="E961" s="35"/>
      <c r="F961" s="19"/>
      <c r="G961" s="19"/>
    </row>
    <row r="962" spans="2:7">
      <c r="B962" s="14"/>
      <c r="C962" s="14"/>
      <c r="D962" s="14"/>
      <c r="E962" s="35"/>
      <c r="F962" s="19"/>
      <c r="G962" s="19"/>
    </row>
    <row r="963" spans="2:7">
      <c r="B963" s="14"/>
      <c r="C963" s="14"/>
      <c r="D963" s="14"/>
      <c r="E963" s="35"/>
      <c r="F963" s="19"/>
      <c r="G963" s="19"/>
    </row>
    <row r="964" spans="2:7">
      <c r="B964" s="14"/>
      <c r="C964" s="14"/>
      <c r="D964" s="14"/>
      <c r="E964" s="35"/>
      <c r="F964" s="19"/>
      <c r="G964" s="19"/>
    </row>
    <row r="965" spans="2:7">
      <c r="B965" s="14"/>
      <c r="C965" s="14"/>
      <c r="D965" s="14"/>
      <c r="E965" s="35"/>
      <c r="F965" s="19"/>
      <c r="G965" s="19"/>
    </row>
    <row r="966" spans="2:7">
      <c r="B966" s="14"/>
      <c r="C966" s="14"/>
      <c r="D966" s="14"/>
      <c r="E966" s="35"/>
      <c r="F966" s="19"/>
      <c r="G966" s="19"/>
    </row>
    <row r="967" spans="2:7">
      <c r="B967" s="14"/>
      <c r="C967" s="14"/>
      <c r="D967" s="14"/>
      <c r="E967" s="35"/>
      <c r="F967" s="19"/>
      <c r="G967" s="19"/>
    </row>
    <row r="968" spans="2:7">
      <c r="B968" s="14"/>
      <c r="C968" s="14"/>
      <c r="D968" s="14"/>
      <c r="E968" s="35"/>
      <c r="F968" s="19"/>
      <c r="G968" s="19"/>
    </row>
    <row r="969" spans="2:7">
      <c r="B969" s="14"/>
      <c r="C969" s="14"/>
      <c r="D969" s="14"/>
      <c r="E969" s="35"/>
      <c r="F969" s="19"/>
      <c r="G969" s="19"/>
    </row>
    <row r="970" spans="2:7">
      <c r="B970" s="14"/>
      <c r="C970" s="14"/>
      <c r="D970" s="14"/>
      <c r="E970" s="35"/>
      <c r="F970" s="19"/>
      <c r="G970" s="19"/>
    </row>
    <row r="971" spans="2:7">
      <c r="B971" s="14"/>
      <c r="C971" s="14"/>
      <c r="D971" s="14"/>
      <c r="E971" s="35"/>
      <c r="F971" s="19"/>
      <c r="G971" s="19"/>
    </row>
    <row r="972" spans="2:7">
      <c r="B972" s="14"/>
      <c r="C972" s="14"/>
      <c r="D972" s="14"/>
      <c r="E972" s="35"/>
      <c r="F972" s="19"/>
      <c r="G972" s="19"/>
    </row>
    <row r="973" spans="2:7">
      <c r="B973" s="14"/>
      <c r="C973" s="14"/>
      <c r="D973" s="14"/>
      <c r="E973" s="35"/>
      <c r="F973" s="19"/>
      <c r="G973" s="19"/>
    </row>
    <row r="974" spans="2:7">
      <c r="B974" s="14"/>
      <c r="C974" s="14"/>
      <c r="D974" s="14"/>
      <c r="E974" s="35"/>
      <c r="F974" s="19"/>
      <c r="G974" s="19"/>
    </row>
    <row r="975" spans="2:7">
      <c r="B975" s="14"/>
      <c r="C975" s="14"/>
      <c r="D975" s="14"/>
      <c r="E975" s="35"/>
      <c r="F975" s="19"/>
      <c r="G975" s="19"/>
    </row>
    <row r="976" spans="2:7">
      <c r="B976" s="14"/>
      <c r="C976" s="14"/>
      <c r="D976" s="14"/>
      <c r="E976" s="35"/>
      <c r="F976" s="19"/>
      <c r="G976" s="19"/>
    </row>
    <row r="977" spans="2:7">
      <c r="B977" s="14"/>
      <c r="C977" s="14"/>
      <c r="D977" s="14"/>
      <c r="E977" s="35"/>
      <c r="F977" s="19"/>
      <c r="G977" s="19"/>
    </row>
    <row r="978" spans="2:7">
      <c r="B978" s="14"/>
      <c r="C978" s="14"/>
      <c r="D978" s="14"/>
      <c r="E978" s="35"/>
      <c r="F978" s="19"/>
      <c r="G978" s="19"/>
    </row>
    <row r="979" spans="2:7">
      <c r="B979" s="14"/>
      <c r="C979" s="14"/>
      <c r="D979" s="14"/>
      <c r="E979" s="35"/>
      <c r="F979" s="19"/>
      <c r="G979" s="19"/>
    </row>
    <row r="980" spans="2:7">
      <c r="B980" s="14"/>
      <c r="C980" s="14"/>
      <c r="D980" s="14"/>
      <c r="E980" s="35"/>
      <c r="F980" s="19"/>
      <c r="G980" s="19"/>
    </row>
    <row r="981" spans="2:7">
      <c r="B981" s="14"/>
      <c r="C981" s="14"/>
      <c r="D981" s="14"/>
      <c r="E981" s="35"/>
      <c r="F981" s="19"/>
      <c r="G981" s="19"/>
    </row>
    <row r="982" spans="2:7">
      <c r="B982" s="14"/>
      <c r="C982" s="14"/>
      <c r="D982" s="14"/>
      <c r="E982" s="35"/>
      <c r="F982" s="19"/>
      <c r="G982" s="19"/>
    </row>
    <row r="983" spans="2:7">
      <c r="B983" s="14"/>
      <c r="C983" s="14"/>
      <c r="D983" s="14"/>
      <c r="E983" s="35"/>
      <c r="F983" s="19"/>
      <c r="G983" s="19"/>
    </row>
    <row r="984" spans="2:7">
      <c r="B984" s="14"/>
      <c r="C984" s="14"/>
      <c r="D984" s="14"/>
      <c r="E984" s="35"/>
      <c r="F984" s="19"/>
      <c r="G984" s="19"/>
    </row>
    <row r="985" spans="2:7">
      <c r="B985" s="14"/>
      <c r="C985" s="14"/>
      <c r="D985" s="14"/>
      <c r="E985" s="35"/>
      <c r="F985" s="19"/>
      <c r="G985" s="19"/>
    </row>
    <row r="986" spans="2:7">
      <c r="B986" s="14"/>
      <c r="C986" s="14"/>
      <c r="D986" s="14"/>
      <c r="E986" s="35"/>
      <c r="F986" s="19"/>
      <c r="G986" s="19"/>
    </row>
    <row r="987" spans="2:7">
      <c r="B987" s="14"/>
      <c r="C987" s="14"/>
      <c r="D987" s="14"/>
      <c r="E987" s="35"/>
      <c r="F987" s="19"/>
      <c r="G987" s="19"/>
    </row>
    <row r="988" spans="2:7">
      <c r="B988" s="14"/>
      <c r="C988" s="14"/>
      <c r="D988" s="14"/>
      <c r="E988" s="35"/>
      <c r="F988" s="19"/>
      <c r="G988" s="19"/>
    </row>
    <row r="989" spans="2:7">
      <c r="B989" s="14"/>
      <c r="C989" s="14"/>
      <c r="D989" s="14"/>
      <c r="E989" s="35"/>
      <c r="F989" s="19"/>
      <c r="G989" s="19"/>
    </row>
    <row r="990" spans="2:7">
      <c r="B990" s="14"/>
      <c r="C990" s="14"/>
      <c r="D990" s="14"/>
      <c r="E990" s="35"/>
      <c r="F990" s="19"/>
      <c r="G990" s="19"/>
    </row>
    <row r="991" spans="2:7">
      <c r="B991" s="14"/>
      <c r="C991" s="14"/>
      <c r="D991" s="14"/>
      <c r="E991" s="35"/>
      <c r="F991" s="19"/>
      <c r="G991" s="19"/>
    </row>
    <row r="992" spans="2:7">
      <c r="B992" s="14"/>
      <c r="C992" s="14"/>
      <c r="D992" s="14"/>
      <c r="E992" s="35"/>
      <c r="F992" s="19"/>
      <c r="G992" s="19"/>
    </row>
    <row r="993" spans="2:7">
      <c r="B993" s="14"/>
      <c r="C993" s="14"/>
      <c r="D993" s="14"/>
      <c r="E993" s="35"/>
      <c r="F993" s="19"/>
      <c r="G993" s="19"/>
    </row>
    <row r="994" spans="2:7">
      <c r="B994" s="14"/>
      <c r="C994" s="14"/>
      <c r="D994" s="14"/>
      <c r="E994" s="35"/>
      <c r="F994" s="19"/>
      <c r="G994" s="19"/>
    </row>
    <row r="995" spans="2:7">
      <c r="B995" s="14"/>
      <c r="C995" s="14"/>
      <c r="D995" s="14"/>
      <c r="E995" s="35"/>
      <c r="F995" s="19"/>
      <c r="G995" s="19"/>
    </row>
    <row r="996" spans="2:7">
      <c r="B996" s="14"/>
      <c r="C996" s="14"/>
      <c r="D996" s="14"/>
      <c r="E996" s="35"/>
      <c r="F996" s="19"/>
      <c r="G996" s="19"/>
    </row>
    <row r="997" spans="2:7">
      <c r="B997" s="14"/>
      <c r="C997" s="14"/>
      <c r="D997" s="14"/>
      <c r="E997" s="35"/>
      <c r="F997" s="19"/>
      <c r="G997" s="19"/>
    </row>
    <row r="998" spans="2:7">
      <c r="B998" s="14"/>
      <c r="C998" s="14"/>
      <c r="D998" s="14"/>
      <c r="E998" s="35"/>
      <c r="F998" s="19"/>
      <c r="G998" s="19"/>
    </row>
    <row r="999" spans="2:7">
      <c r="B999" s="14"/>
      <c r="C999" s="14"/>
      <c r="D999" s="14"/>
      <c r="E999" s="35"/>
      <c r="F999" s="19"/>
      <c r="G999" s="19"/>
    </row>
    <row r="1000" spans="2:7">
      <c r="B1000" s="14"/>
      <c r="C1000" s="14"/>
      <c r="D1000" s="14"/>
      <c r="E1000" s="35"/>
      <c r="F1000" s="19"/>
      <c r="G1000" s="19"/>
    </row>
    <row r="1001" spans="2:7">
      <c r="B1001" s="14"/>
      <c r="C1001" s="14"/>
      <c r="D1001" s="14"/>
      <c r="E1001" s="35"/>
      <c r="F1001" s="19"/>
      <c r="G1001" s="19"/>
    </row>
    <row r="1002" spans="2:7">
      <c r="B1002" s="14"/>
      <c r="C1002" s="14"/>
      <c r="D1002" s="14"/>
      <c r="E1002" s="35"/>
      <c r="F1002" s="19"/>
      <c r="G1002" s="19"/>
    </row>
    <row r="1003" spans="2:7">
      <c r="B1003" s="14"/>
      <c r="C1003" s="14"/>
      <c r="D1003" s="14"/>
      <c r="E1003" s="35"/>
      <c r="F1003" s="19"/>
      <c r="G1003" s="19"/>
    </row>
    <row r="1004" spans="2:7">
      <c r="B1004" s="14"/>
      <c r="C1004" s="14"/>
      <c r="D1004" s="14"/>
      <c r="E1004" s="35"/>
      <c r="F1004" s="19"/>
      <c r="G1004" s="19"/>
    </row>
    <row r="1005" spans="2:7">
      <c r="B1005" s="14"/>
      <c r="C1005" s="14"/>
      <c r="D1005" s="14"/>
      <c r="E1005" s="35"/>
      <c r="F1005" s="19"/>
      <c r="G1005" s="19"/>
    </row>
    <row r="1006" spans="2:7">
      <c r="B1006" s="14"/>
      <c r="C1006" s="14"/>
      <c r="D1006" s="14"/>
      <c r="E1006" s="35"/>
      <c r="F1006" s="19"/>
      <c r="G1006" s="19"/>
    </row>
    <row r="1007" spans="2:7">
      <c r="B1007" s="14"/>
      <c r="C1007" s="14"/>
      <c r="D1007" s="14"/>
      <c r="E1007" s="35"/>
      <c r="F1007" s="19"/>
      <c r="G1007" s="19"/>
    </row>
    <row r="1008" spans="2:7">
      <c r="B1008" s="14"/>
      <c r="C1008" s="14"/>
      <c r="D1008" s="14"/>
      <c r="E1008" s="35"/>
      <c r="F1008" s="19"/>
      <c r="G1008" s="19"/>
    </row>
    <row r="1009" spans="2:7">
      <c r="B1009" s="14"/>
      <c r="C1009" s="14"/>
      <c r="D1009" s="14"/>
      <c r="E1009" s="35"/>
      <c r="F1009" s="19"/>
      <c r="G1009" s="19"/>
    </row>
    <row r="1010" spans="2:7">
      <c r="B1010" s="14"/>
      <c r="C1010" s="14"/>
      <c r="D1010" s="14"/>
      <c r="E1010" s="35"/>
      <c r="F1010" s="19"/>
      <c r="G1010" s="19"/>
    </row>
    <row r="1011" spans="2:7">
      <c r="B1011" s="14"/>
      <c r="C1011" s="14"/>
      <c r="D1011" s="14"/>
      <c r="E1011" s="35"/>
      <c r="F1011" s="19"/>
      <c r="G1011" s="19"/>
    </row>
    <row r="1012" spans="2:7">
      <c r="B1012" s="14"/>
      <c r="C1012" s="14"/>
      <c r="D1012" s="14"/>
      <c r="E1012" s="35"/>
      <c r="F1012" s="19"/>
      <c r="G1012" s="19"/>
    </row>
    <row r="1013" spans="2:7">
      <c r="B1013" s="14"/>
      <c r="C1013" s="14"/>
      <c r="D1013" s="14"/>
      <c r="E1013" s="35"/>
      <c r="F1013" s="19"/>
      <c r="G1013" s="19"/>
    </row>
    <row r="1014" spans="2:7">
      <c r="B1014" s="14"/>
      <c r="C1014" s="14"/>
      <c r="D1014" s="14"/>
      <c r="E1014" s="35"/>
      <c r="F1014" s="19"/>
      <c r="G1014" s="19"/>
    </row>
    <row r="1015" spans="2:7">
      <c r="B1015" s="14"/>
      <c r="C1015" s="14"/>
      <c r="D1015" s="14"/>
      <c r="E1015" s="35"/>
      <c r="F1015" s="19"/>
      <c r="G1015" s="19"/>
    </row>
    <row r="1016" spans="2:7">
      <c r="B1016" s="14"/>
      <c r="C1016" s="14"/>
      <c r="D1016" s="14"/>
      <c r="E1016" s="35"/>
      <c r="F1016" s="19"/>
      <c r="G1016" s="19"/>
    </row>
    <row r="1017" spans="2:7">
      <c r="B1017" s="14"/>
      <c r="C1017" s="14"/>
      <c r="D1017" s="14"/>
      <c r="E1017" s="35"/>
      <c r="F1017" s="19"/>
      <c r="G1017" s="19"/>
    </row>
    <row r="1018" spans="2:7">
      <c r="B1018" s="14"/>
      <c r="C1018" s="14"/>
      <c r="D1018" s="14"/>
      <c r="E1018" s="35"/>
      <c r="F1018" s="19"/>
      <c r="G1018" s="19"/>
    </row>
    <row r="1019" spans="2:7">
      <c r="B1019" s="14"/>
      <c r="C1019" s="14"/>
      <c r="D1019" s="14"/>
      <c r="E1019" s="35"/>
      <c r="F1019" s="19"/>
      <c r="G1019" s="19"/>
    </row>
    <row r="1020" spans="2:7">
      <c r="B1020" s="14"/>
      <c r="C1020" s="14"/>
      <c r="D1020" s="14"/>
      <c r="E1020" s="35"/>
      <c r="F1020" s="19"/>
      <c r="G1020" s="19"/>
    </row>
    <row r="1021" spans="2:7">
      <c r="B1021" s="14"/>
      <c r="C1021" s="14"/>
      <c r="D1021" s="14"/>
      <c r="E1021" s="35"/>
      <c r="F1021" s="19"/>
      <c r="G1021" s="19"/>
    </row>
    <row r="1022" spans="2:7">
      <c r="B1022" s="14"/>
      <c r="C1022" s="14"/>
      <c r="D1022" s="14"/>
      <c r="E1022" s="35"/>
      <c r="F1022" s="19"/>
      <c r="G1022" s="19"/>
    </row>
    <row r="1023" spans="2:7">
      <c r="B1023" s="14"/>
      <c r="C1023" s="14"/>
      <c r="D1023" s="14"/>
      <c r="E1023" s="35"/>
      <c r="F1023" s="19"/>
      <c r="G1023" s="19"/>
    </row>
    <row r="1024" spans="2:7">
      <c r="B1024" s="14"/>
      <c r="C1024" s="14"/>
      <c r="D1024" s="14"/>
      <c r="E1024" s="35"/>
      <c r="F1024" s="19"/>
      <c r="G1024" s="19"/>
    </row>
    <row r="1025" spans="2:7">
      <c r="B1025" s="14"/>
      <c r="C1025" s="14"/>
      <c r="D1025" s="14"/>
      <c r="E1025" s="35"/>
      <c r="F1025" s="19"/>
      <c r="G1025" s="19"/>
    </row>
    <row r="1026" spans="2:7">
      <c r="B1026" s="14"/>
      <c r="C1026" s="14"/>
      <c r="D1026" s="14"/>
      <c r="E1026" s="35"/>
      <c r="F1026" s="19"/>
      <c r="G1026" s="19"/>
    </row>
    <row r="1027" spans="2:7">
      <c r="B1027" s="14"/>
      <c r="C1027" s="14"/>
      <c r="D1027" s="14"/>
      <c r="E1027" s="35"/>
      <c r="F1027" s="19"/>
      <c r="G1027" s="19"/>
    </row>
    <row r="1028" spans="2:7">
      <c r="B1028" s="14"/>
      <c r="C1028" s="14"/>
      <c r="D1028" s="14"/>
      <c r="E1028" s="35"/>
      <c r="F1028" s="19"/>
      <c r="G1028" s="19"/>
    </row>
    <row r="1029" spans="2:7">
      <c r="B1029" s="14"/>
      <c r="C1029" s="14"/>
      <c r="D1029" s="14"/>
      <c r="E1029" s="35"/>
      <c r="F1029" s="19"/>
      <c r="G1029" s="19"/>
    </row>
    <row r="1030" spans="2:7">
      <c r="B1030" s="14"/>
      <c r="C1030" s="14"/>
      <c r="D1030" s="14"/>
      <c r="E1030" s="35"/>
      <c r="F1030" s="19"/>
      <c r="G1030" s="19"/>
    </row>
    <row r="1031" spans="2:7">
      <c r="B1031" s="14"/>
      <c r="C1031" s="14"/>
      <c r="D1031" s="14"/>
      <c r="E1031" s="35"/>
      <c r="F1031" s="19"/>
      <c r="G1031" s="19"/>
    </row>
    <row r="1032" spans="2:7">
      <c r="B1032" s="14"/>
      <c r="C1032" s="14"/>
      <c r="D1032" s="14"/>
      <c r="E1032" s="35"/>
      <c r="F1032" s="19"/>
      <c r="G1032" s="19"/>
    </row>
    <row r="1033" spans="2:7">
      <c r="B1033" s="14"/>
      <c r="C1033" s="14"/>
      <c r="D1033" s="14"/>
      <c r="E1033" s="35"/>
      <c r="F1033" s="19"/>
      <c r="G1033" s="19"/>
    </row>
    <row r="1034" spans="2:7">
      <c r="B1034" s="14"/>
      <c r="C1034" s="14"/>
      <c r="D1034" s="14"/>
      <c r="E1034" s="35"/>
      <c r="F1034" s="19"/>
      <c r="G1034" s="19"/>
    </row>
    <row r="1035" spans="2:7">
      <c r="B1035" s="14"/>
      <c r="C1035" s="14"/>
      <c r="D1035" s="14"/>
      <c r="E1035" s="35"/>
      <c r="F1035" s="19"/>
      <c r="G1035" s="19"/>
    </row>
    <row r="1036" spans="2:7">
      <c r="B1036" s="14"/>
      <c r="C1036" s="14"/>
      <c r="D1036" s="14"/>
      <c r="E1036" s="35"/>
      <c r="F1036" s="19"/>
      <c r="G1036" s="19"/>
    </row>
    <row r="1037" spans="2:7">
      <c r="B1037" s="14"/>
      <c r="C1037" s="14"/>
      <c r="D1037" s="14"/>
      <c r="E1037" s="35"/>
      <c r="F1037" s="19"/>
      <c r="G1037" s="19"/>
    </row>
    <row r="1038" spans="2:7">
      <c r="B1038" s="14"/>
      <c r="C1038" s="14"/>
      <c r="D1038" s="14"/>
      <c r="E1038" s="35"/>
      <c r="F1038" s="19"/>
      <c r="G1038" s="19"/>
    </row>
    <row r="1039" spans="2:7">
      <c r="B1039" s="14"/>
      <c r="C1039" s="14"/>
      <c r="D1039" s="14"/>
      <c r="E1039" s="35"/>
      <c r="F1039" s="19"/>
      <c r="G1039" s="19"/>
    </row>
    <row r="1040" spans="2:7">
      <c r="B1040" s="14"/>
      <c r="C1040" s="14"/>
      <c r="D1040" s="14"/>
      <c r="E1040" s="35"/>
      <c r="F1040" s="19"/>
      <c r="G1040" s="19"/>
    </row>
    <row r="1041" spans="2:7">
      <c r="B1041" s="14"/>
      <c r="C1041" s="14"/>
      <c r="D1041" s="14"/>
      <c r="E1041" s="35"/>
      <c r="F1041" s="19"/>
      <c r="G1041" s="19"/>
    </row>
    <row r="1042" spans="2:7">
      <c r="B1042" s="14"/>
      <c r="C1042" s="14"/>
      <c r="D1042" s="14"/>
      <c r="E1042" s="35"/>
      <c r="F1042" s="19"/>
      <c r="G1042" s="19"/>
    </row>
    <row r="1043" spans="2:7">
      <c r="B1043" s="14"/>
      <c r="C1043" s="14"/>
      <c r="D1043" s="14"/>
      <c r="E1043" s="35"/>
      <c r="F1043" s="19"/>
      <c r="G1043" s="19"/>
    </row>
    <row r="1044" spans="2:7">
      <c r="B1044" s="14"/>
      <c r="C1044" s="14"/>
      <c r="D1044" s="14"/>
      <c r="E1044" s="35"/>
      <c r="F1044" s="19"/>
      <c r="G1044" s="19"/>
    </row>
    <row r="1045" spans="2:7">
      <c r="B1045" s="14"/>
      <c r="C1045" s="14"/>
      <c r="D1045" s="14"/>
      <c r="E1045" s="35"/>
      <c r="F1045" s="19"/>
      <c r="G1045" s="19"/>
    </row>
    <row r="1046" spans="2:7">
      <c r="B1046" s="14"/>
      <c r="C1046" s="14"/>
      <c r="D1046" s="14"/>
      <c r="E1046" s="35"/>
      <c r="F1046" s="19"/>
      <c r="G1046" s="19"/>
    </row>
    <row r="1047" spans="2:7">
      <c r="B1047" s="14"/>
      <c r="C1047" s="14"/>
      <c r="D1047" s="14"/>
      <c r="E1047" s="35"/>
      <c r="F1047" s="19"/>
      <c r="G1047" s="19"/>
    </row>
    <row r="1048" spans="2:7">
      <c r="B1048" s="14"/>
      <c r="C1048" s="14"/>
      <c r="D1048" s="14"/>
      <c r="E1048" s="35"/>
      <c r="F1048" s="19"/>
      <c r="G1048" s="19"/>
    </row>
    <row r="1049" spans="2:7">
      <c r="B1049" s="14"/>
      <c r="C1049" s="14"/>
      <c r="D1049" s="14"/>
      <c r="E1049" s="35"/>
      <c r="F1049" s="19"/>
      <c r="G1049" s="19"/>
    </row>
    <row r="1050" spans="2:7">
      <c r="B1050" s="14"/>
      <c r="C1050" s="14"/>
      <c r="D1050" s="14"/>
      <c r="E1050" s="35"/>
      <c r="F1050" s="19"/>
      <c r="G1050" s="19"/>
    </row>
    <row r="1051" spans="2:7">
      <c r="B1051" s="14"/>
      <c r="C1051" s="14"/>
      <c r="D1051" s="14"/>
      <c r="E1051" s="35"/>
      <c r="F1051" s="19"/>
      <c r="G1051" s="19"/>
    </row>
    <row r="1052" spans="2:7">
      <c r="B1052" s="14"/>
      <c r="C1052" s="14"/>
      <c r="D1052" s="14"/>
      <c r="E1052" s="35"/>
      <c r="F1052" s="19"/>
      <c r="G1052" s="19"/>
    </row>
    <row r="1053" spans="2:7">
      <c r="B1053" s="14"/>
      <c r="C1053" s="14"/>
      <c r="D1053" s="14"/>
      <c r="E1053" s="35"/>
      <c r="F1053" s="19"/>
      <c r="G1053" s="19"/>
    </row>
    <row r="1054" spans="2:7">
      <c r="B1054" s="14"/>
      <c r="C1054" s="14"/>
      <c r="D1054" s="14"/>
      <c r="E1054" s="35"/>
      <c r="F1054" s="19"/>
      <c r="G1054" s="19"/>
    </row>
    <row r="1055" spans="2:7">
      <c r="B1055" s="14"/>
      <c r="C1055" s="14"/>
      <c r="D1055" s="14"/>
      <c r="E1055" s="35"/>
      <c r="F1055" s="19"/>
      <c r="G1055" s="19"/>
    </row>
    <row r="1056" spans="2:7">
      <c r="B1056" s="14"/>
      <c r="C1056" s="14"/>
      <c r="D1056" s="14"/>
      <c r="E1056" s="35"/>
      <c r="F1056" s="19"/>
      <c r="G1056" s="19"/>
    </row>
    <row r="1057" spans="2:7">
      <c r="B1057" s="14"/>
      <c r="C1057" s="14"/>
      <c r="D1057" s="14"/>
      <c r="E1057" s="35"/>
      <c r="F1057" s="19"/>
      <c r="G1057" s="19"/>
    </row>
    <row r="1058" spans="2:7">
      <c r="B1058" s="14"/>
      <c r="C1058" s="14"/>
      <c r="D1058" s="14"/>
      <c r="E1058" s="35"/>
      <c r="F1058" s="19"/>
      <c r="G1058" s="19"/>
    </row>
    <row r="1059" spans="2:7">
      <c r="B1059" s="14"/>
      <c r="C1059" s="14"/>
      <c r="D1059" s="14"/>
      <c r="E1059" s="35"/>
      <c r="F1059" s="19"/>
      <c r="G1059" s="19"/>
    </row>
    <row r="1060" spans="2:7">
      <c r="B1060" s="14"/>
      <c r="C1060" s="14"/>
      <c r="D1060" s="14"/>
      <c r="E1060" s="35"/>
      <c r="F1060" s="19"/>
      <c r="G1060" s="19"/>
    </row>
    <row r="1061" spans="2:7">
      <c r="B1061" s="14"/>
      <c r="C1061" s="14"/>
      <c r="D1061" s="14"/>
      <c r="E1061" s="35"/>
      <c r="F1061" s="19"/>
      <c r="G1061" s="19"/>
    </row>
    <row r="1062" spans="2:7">
      <c r="B1062" s="14"/>
      <c r="C1062" s="14"/>
      <c r="D1062" s="14"/>
      <c r="E1062" s="35"/>
      <c r="F1062" s="19"/>
      <c r="G1062" s="19"/>
    </row>
    <row r="1063" spans="2:7">
      <c r="B1063" s="14"/>
      <c r="C1063" s="14"/>
      <c r="D1063" s="14"/>
      <c r="E1063" s="35"/>
      <c r="F1063" s="19"/>
      <c r="G1063" s="19"/>
    </row>
    <row r="1064" spans="2:7">
      <c r="B1064" s="14"/>
      <c r="C1064" s="14"/>
      <c r="D1064" s="14"/>
      <c r="E1064" s="35"/>
      <c r="F1064" s="19"/>
      <c r="G1064" s="19"/>
    </row>
    <row r="1065" spans="2:7">
      <c r="B1065" s="14"/>
      <c r="C1065" s="14"/>
      <c r="D1065" s="14"/>
      <c r="E1065" s="35"/>
      <c r="F1065" s="19"/>
      <c r="G1065" s="19"/>
    </row>
    <row r="1066" spans="2:7">
      <c r="B1066" s="14"/>
      <c r="C1066" s="14"/>
      <c r="D1066" s="14"/>
      <c r="E1066" s="35"/>
      <c r="F1066" s="19"/>
      <c r="G1066" s="19"/>
    </row>
    <row r="1067" spans="2:7">
      <c r="B1067" s="14"/>
      <c r="C1067" s="14"/>
      <c r="D1067" s="14"/>
      <c r="E1067" s="35"/>
      <c r="F1067" s="19"/>
      <c r="G1067" s="19"/>
    </row>
    <row r="1068" spans="2:7">
      <c r="B1068" s="14"/>
      <c r="C1068" s="14"/>
      <c r="D1068" s="14"/>
      <c r="E1068" s="35"/>
      <c r="F1068" s="19"/>
      <c r="G1068" s="19"/>
    </row>
    <row r="1069" spans="2:7">
      <c r="B1069" s="14"/>
      <c r="C1069" s="14"/>
      <c r="D1069" s="14"/>
      <c r="E1069" s="35"/>
      <c r="F1069" s="19"/>
      <c r="G1069" s="19"/>
    </row>
    <row r="1070" spans="2:7">
      <c r="B1070" s="14"/>
      <c r="C1070" s="14"/>
      <c r="D1070" s="14"/>
      <c r="E1070" s="35"/>
      <c r="F1070" s="19"/>
      <c r="G1070" s="19"/>
    </row>
    <row r="1071" spans="2:7">
      <c r="B1071" s="14"/>
      <c r="C1071" s="14"/>
      <c r="D1071" s="14"/>
      <c r="E1071" s="35"/>
      <c r="F1071" s="19"/>
      <c r="G1071" s="19"/>
    </row>
    <row r="1072" spans="2:7">
      <c r="B1072" s="14"/>
      <c r="C1072" s="14"/>
      <c r="D1072" s="14"/>
      <c r="E1072" s="35"/>
      <c r="F1072" s="19"/>
      <c r="G1072" s="19"/>
    </row>
    <row r="1073" spans="2:7">
      <c r="B1073" s="14"/>
      <c r="C1073" s="14"/>
      <c r="D1073" s="14"/>
      <c r="E1073" s="35"/>
      <c r="F1073" s="19"/>
      <c r="G1073" s="19"/>
    </row>
    <row r="1074" spans="2:7">
      <c r="B1074" s="14"/>
      <c r="C1074" s="14"/>
      <c r="D1074" s="14"/>
      <c r="E1074" s="35"/>
      <c r="F1074" s="19"/>
      <c r="G1074" s="19"/>
    </row>
    <row r="1075" spans="2:7">
      <c r="B1075" s="14"/>
      <c r="C1075" s="14"/>
      <c r="D1075" s="14"/>
      <c r="E1075" s="35"/>
      <c r="F1075" s="19"/>
      <c r="G1075" s="19"/>
    </row>
    <row r="1076" spans="2:7">
      <c r="B1076" s="14"/>
      <c r="C1076" s="14"/>
      <c r="D1076" s="14"/>
      <c r="E1076" s="35"/>
      <c r="F1076" s="19"/>
      <c r="G1076" s="19"/>
    </row>
    <row r="1077" spans="2:7">
      <c r="B1077" s="14"/>
      <c r="C1077" s="14"/>
      <c r="D1077" s="14"/>
      <c r="E1077" s="35"/>
      <c r="F1077" s="19"/>
      <c r="G1077" s="19"/>
    </row>
    <row r="1078" spans="2:7">
      <c r="B1078" s="14"/>
      <c r="C1078" s="14"/>
      <c r="D1078" s="14"/>
      <c r="E1078" s="35"/>
      <c r="F1078" s="19"/>
      <c r="G1078" s="19"/>
    </row>
    <row r="1079" spans="2:7">
      <c r="B1079" s="14"/>
      <c r="C1079" s="14"/>
      <c r="D1079" s="14"/>
      <c r="E1079" s="35"/>
      <c r="F1079" s="19"/>
      <c r="G1079" s="19"/>
    </row>
    <row r="1080" spans="2:7">
      <c r="B1080" s="14"/>
      <c r="C1080" s="14"/>
      <c r="D1080" s="14"/>
      <c r="E1080" s="35"/>
      <c r="F1080" s="19"/>
      <c r="G1080" s="19"/>
    </row>
    <row r="1081" spans="2:7">
      <c r="B1081" s="14"/>
      <c r="C1081" s="14"/>
      <c r="D1081" s="14"/>
      <c r="E1081" s="35"/>
      <c r="F1081" s="19"/>
      <c r="G1081" s="19"/>
    </row>
    <row r="1082" spans="2:7">
      <c r="B1082" s="14"/>
      <c r="C1082" s="14"/>
      <c r="D1082" s="14"/>
      <c r="E1082" s="35"/>
      <c r="F1082" s="19"/>
      <c r="G1082" s="19"/>
    </row>
    <row r="1083" spans="2:7">
      <c r="B1083" s="14"/>
      <c r="C1083" s="14"/>
      <c r="D1083" s="14"/>
      <c r="E1083" s="35"/>
      <c r="F1083" s="19"/>
      <c r="G1083" s="19"/>
    </row>
    <row r="1084" spans="2:7">
      <c r="B1084" s="14"/>
      <c r="C1084" s="14"/>
      <c r="D1084" s="14"/>
      <c r="E1084" s="35"/>
      <c r="F1084" s="19"/>
      <c r="G1084" s="19"/>
    </row>
    <row r="1085" spans="2:7">
      <c r="B1085" s="14"/>
      <c r="C1085" s="14"/>
      <c r="D1085" s="14"/>
      <c r="E1085" s="35"/>
      <c r="F1085" s="19"/>
      <c r="G1085" s="19"/>
    </row>
    <row r="1086" spans="2:7">
      <c r="B1086" s="14"/>
      <c r="C1086" s="14"/>
      <c r="D1086" s="14"/>
      <c r="E1086" s="35"/>
      <c r="F1086" s="19"/>
      <c r="G1086" s="19"/>
    </row>
    <row r="1087" spans="2:7">
      <c r="B1087" s="14"/>
      <c r="C1087" s="14"/>
      <c r="D1087" s="14"/>
      <c r="E1087" s="35"/>
      <c r="F1087" s="19"/>
      <c r="G1087" s="19"/>
    </row>
    <row r="1088" spans="2:7">
      <c r="B1088" s="14"/>
      <c r="C1088" s="14"/>
      <c r="D1088" s="14"/>
      <c r="E1088" s="35"/>
      <c r="F1088" s="19"/>
      <c r="G1088" s="19"/>
    </row>
    <row r="1089" spans="2:7">
      <c r="B1089" s="14"/>
      <c r="C1089" s="14"/>
      <c r="D1089" s="14"/>
      <c r="E1089" s="35"/>
      <c r="F1089" s="19"/>
      <c r="G1089" s="19"/>
    </row>
    <row r="1090" spans="2:7">
      <c r="B1090" s="14"/>
      <c r="C1090" s="14"/>
      <c r="D1090" s="14"/>
      <c r="E1090" s="35"/>
      <c r="F1090" s="19"/>
      <c r="G1090" s="19"/>
    </row>
    <row r="1091" spans="2:7">
      <c r="B1091" s="14"/>
      <c r="C1091" s="14"/>
      <c r="D1091" s="14"/>
      <c r="E1091" s="35"/>
      <c r="F1091" s="19"/>
      <c r="G1091" s="19"/>
    </row>
    <row r="1092" spans="2:7">
      <c r="B1092" s="14"/>
      <c r="C1092" s="14"/>
      <c r="D1092" s="14"/>
      <c r="E1092" s="35"/>
      <c r="F1092" s="19"/>
      <c r="G1092" s="19"/>
    </row>
    <row r="1093" spans="2:7">
      <c r="B1093" s="14"/>
      <c r="C1093" s="14"/>
      <c r="D1093" s="14"/>
      <c r="E1093" s="35"/>
      <c r="F1093" s="19"/>
      <c r="G1093" s="19"/>
    </row>
    <row r="1094" spans="2:7">
      <c r="B1094" s="14"/>
      <c r="C1094" s="14"/>
      <c r="D1094" s="14"/>
      <c r="E1094" s="35"/>
      <c r="F1094" s="19"/>
      <c r="G1094" s="19"/>
    </row>
    <row r="1095" spans="2:7">
      <c r="B1095" s="14"/>
      <c r="C1095" s="14"/>
      <c r="D1095" s="14"/>
      <c r="E1095" s="35"/>
      <c r="F1095" s="19"/>
      <c r="G1095" s="19"/>
    </row>
    <row r="1096" spans="2:7">
      <c r="B1096" s="14"/>
      <c r="C1096" s="14"/>
      <c r="D1096" s="14"/>
      <c r="E1096" s="35"/>
      <c r="F1096" s="19"/>
      <c r="G1096" s="19"/>
    </row>
    <row r="1097" spans="2:7">
      <c r="B1097" s="14"/>
      <c r="C1097" s="14"/>
      <c r="D1097" s="14"/>
      <c r="E1097" s="35"/>
      <c r="F1097" s="19"/>
      <c r="G1097" s="19"/>
    </row>
    <row r="1098" spans="2:7">
      <c r="B1098" s="14"/>
      <c r="C1098" s="14"/>
      <c r="D1098" s="14"/>
      <c r="E1098" s="35"/>
      <c r="F1098" s="19"/>
      <c r="G1098" s="19"/>
    </row>
    <row r="1099" spans="2:7">
      <c r="B1099" s="14"/>
      <c r="C1099" s="14"/>
      <c r="D1099" s="14"/>
      <c r="E1099" s="35"/>
      <c r="F1099" s="19"/>
      <c r="G1099" s="19"/>
    </row>
    <row r="1100" spans="2:7">
      <c r="B1100" s="14"/>
      <c r="C1100" s="14"/>
      <c r="D1100" s="14"/>
      <c r="E1100" s="35"/>
      <c r="F1100" s="19"/>
      <c r="G1100" s="19"/>
    </row>
    <row r="1101" spans="2:7">
      <c r="B1101" s="14"/>
      <c r="C1101" s="14"/>
      <c r="D1101" s="14"/>
      <c r="E1101" s="35"/>
      <c r="F1101" s="19"/>
      <c r="G1101" s="19"/>
    </row>
    <row r="1102" spans="2:7">
      <c r="B1102" s="14"/>
      <c r="C1102" s="14"/>
      <c r="D1102" s="14"/>
      <c r="E1102" s="35"/>
      <c r="F1102" s="19"/>
      <c r="G1102" s="19"/>
    </row>
    <row r="1103" spans="2:7">
      <c r="B1103" s="14"/>
      <c r="C1103" s="14"/>
      <c r="D1103" s="14"/>
      <c r="E1103" s="35"/>
      <c r="F1103" s="19"/>
      <c r="G1103" s="19"/>
    </row>
    <row r="1104" spans="2:7">
      <c r="B1104" s="14"/>
      <c r="C1104" s="14"/>
      <c r="D1104" s="14"/>
      <c r="E1104" s="35"/>
      <c r="F1104" s="19"/>
      <c r="G1104" s="19"/>
    </row>
    <row r="1105" spans="2:7">
      <c r="B1105" s="14"/>
      <c r="C1105" s="14"/>
      <c r="D1105" s="14"/>
      <c r="E1105" s="35"/>
      <c r="F1105" s="19"/>
      <c r="G1105" s="19"/>
    </row>
    <row r="1106" spans="2:7">
      <c r="B1106" s="14"/>
      <c r="C1106" s="14"/>
      <c r="D1106" s="14"/>
      <c r="E1106" s="35"/>
      <c r="F1106" s="19"/>
      <c r="G1106" s="19"/>
    </row>
    <row r="1107" spans="2:7">
      <c r="B1107" s="14"/>
      <c r="C1107" s="14"/>
      <c r="D1107" s="14"/>
      <c r="E1107" s="35"/>
      <c r="F1107" s="19"/>
      <c r="G1107" s="19"/>
    </row>
    <row r="1108" spans="2:7">
      <c r="B1108" s="14"/>
      <c r="C1108" s="14"/>
      <c r="D1108" s="14"/>
      <c r="E1108" s="35"/>
      <c r="F1108" s="19"/>
      <c r="G1108" s="19"/>
    </row>
    <row r="1109" spans="2:7">
      <c r="B1109" s="14"/>
      <c r="C1109" s="14"/>
      <c r="D1109" s="14"/>
      <c r="E1109" s="35"/>
      <c r="F1109" s="19"/>
      <c r="G1109" s="19"/>
    </row>
    <row r="1110" spans="2:7">
      <c r="B1110" s="14"/>
      <c r="C1110" s="14"/>
      <c r="D1110" s="14"/>
      <c r="E1110" s="35"/>
      <c r="F1110" s="19"/>
      <c r="G1110" s="19"/>
    </row>
    <row r="1111" spans="2:7">
      <c r="B1111" s="14"/>
      <c r="C1111" s="14"/>
      <c r="D1111" s="14"/>
      <c r="E1111" s="35"/>
      <c r="F1111" s="19"/>
      <c r="G1111" s="19"/>
    </row>
    <row r="1112" spans="2:7">
      <c r="B1112" s="14"/>
      <c r="C1112" s="14"/>
      <c r="D1112" s="14"/>
      <c r="E1112" s="35"/>
      <c r="F1112" s="19"/>
      <c r="G1112" s="19"/>
    </row>
    <row r="1113" spans="2:7">
      <c r="B1113" s="14"/>
      <c r="C1113" s="14"/>
      <c r="D1113" s="14"/>
      <c r="E1113" s="35"/>
      <c r="F1113" s="19"/>
      <c r="G1113" s="19"/>
    </row>
    <row r="1114" spans="2:7">
      <c r="B1114" s="14"/>
      <c r="C1114" s="14"/>
      <c r="D1114" s="14"/>
      <c r="E1114" s="35"/>
      <c r="F1114" s="19"/>
      <c r="G1114" s="19"/>
    </row>
    <row r="1115" spans="2:7">
      <c r="B1115" s="14"/>
      <c r="C1115" s="14"/>
      <c r="D1115" s="14"/>
      <c r="E1115" s="35"/>
      <c r="F1115" s="19"/>
      <c r="G1115" s="19"/>
    </row>
    <row r="1116" spans="2:7">
      <c r="B1116" s="14"/>
      <c r="C1116" s="14"/>
      <c r="D1116" s="14"/>
      <c r="E1116" s="35"/>
      <c r="F1116" s="19"/>
      <c r="G1116" s="19"/>
    </row>
    <row r="1117" spans="2:7">
      <c r="B1117" s="14"/>
      <c r="C1117" s="14"/>
      <c r="D1117" s="14"/>
      <c r="E1117" s="35"/>
      <c r="F1117" s="19"/>
      <c r="G1117" s="19"/>
    </row>
    <row r="1118" spans="2:7">
      <c r="B1118" s="14"/>
      <c r="C1118" s="14"/>
      <c r="D1118" s="14"/>
      <c r="E1118" s="35"/>
      <c r="F1118" s="19"/>
      <c r="G1118" s="19"/>
    </row>
    <row r="1119" spans="2:7">
      <c r="B1119" s="14"/>
      <c r="C1119" s="14"/>
      <c r="D1119" s="14"/>
      <c r="E1119" s="35"/>
      <c r="F1119" s="19"/>
      <c r="G1119" s="19"/>
    </row>
    <row r="1120" spans="2:7">
      <c r="B1120" s="14"/>
      <c r="C1120" s="14"/>
      <c r="D1120" s="14"/>
      <c r="E1120" s="35"/>
      <c r="G1120" s="19"/>
    </row>
    <row r="1121" spans="7:7">
      <c r="G1121" s="19"/>
    </row>
    <row r="1122" spans="7:7">
      <c r="G1122" s="19"/>
    </row>
    <row r="1123" spans="7:7">
      <c r="G1123" s="19"/>
    </row>
    <row r="1124" spans="7:7">
      <c r="G1124" s="19"/>
    </row>
    <row r="1125" spans="7:7">
      <c r="G1125" s="19"/>
    </row>
    <row r="1126" spans="7:7">
      <c r="G1126" s="19"/>
    </row>
    <row r="1127" spans="7:7">
      <c r="G1127" s="19"/>
    </row>
    <row r="1128" spans="7:7">
      <c r="G1128" s="19"/>
    </row>
    <row r="1129" spans="7:7">
      <c r="G1129" s="19"/>
    </row>
    <row r="1130" spans="7:7">
      <c r="G1130" s="19"/>
    </row>
  </sheetData>
  <sortState ref="A9:AY137">
    <sortCondition ref="D9:D137"/>
    <sortCondition ref="G9:G137"/>
    <sortCondition ref="F9:F137"/>
  </sortState>
  <mergeCells count="25">
    <mergeCell ref="AI5:AP5"/>
    <mergeCell ref="AR5:AY5"/>
    <mergeCell ref="H6:I6"/>
    <mergeCell ref="J6:K6"/>
    <mergeCell ref="L6:M6"/>
    <mergeCell ref="N6:O6"/>
    <mergeCell ref="Q6:R6"/>
    <mergeCell ref="S6:T6"/>
    <mergeCell ref="U6:V6"/>
    <mergeCell ref="W6:X6"/>
    <mergeCell ref="H5:O5"/>
    <mergeCell ref="Q5:X5"/>
    <mergeCell ref="Z5:AG5"/>
    <mergeCell ref="AX6:AY6"/>
    <mergeCell ref="Z6:AA6"/>
    <mergeCell ref="AB6:AC6"/>
    <mergeCell ref="AO6:AP6"/>
    <mergeCell ref="AR6:AS6"/>
    <mergeCell ref="AT6:AU6"/>
    <mergeCell ref="AV6:AW6"/>
    <mergeCell ref="AD6:AE6"/>
    <mergeCell ref="AF6:AG6"/>
    <mergeCell ref="AI6:AJ6"/>
    <mergeCell ref="AK6:AL6"/>
    <mergeCell ref="AM6:AN6"/>
  </mergeCells>
  <pageMargins left="0.38593749999999999" right="0.7" top="0.75" bottom="0.75" header="0.3" footer="0.3"/>
  <pageSetup paperSize="5" scale="70" fitToHeight="0" orientation="landscape" r:id="rId1"/>
  <rowBreaks count="3" manualBreakCount="3">
    <brk id="47" max="14" man="1"/>
    <brk id="88" max="14" man="1"/>
    <brk id="160"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168"/>
  <sheetViews>
    <sheetView zoomScale="80" zoomScaleNormal="80" workbookViewId="0">
      <pane xSplit="4" ySplit="8" topLeftCell="E134" activePane="bottomRight" state="frozen"/>
      <selection activeCell="E9" sqref="E9"/>
      <selection pane="topRight" activeCell="E9" sqref="E9"/>
      <selection pane="bottomLeft" activeCell="E9" sqref="E9"/>
      <selection pane="bottomRight" activeCell="F167" sqref="F167"/>
    </sheetView>
  </sheetViews>
  <sheetFormatPr defaultColWidth="9.140625" defaultRowHeight="12.75"/>
  <cols>
    <col min="1" max="1" width="9.85546875" style="124" customWidth="1"/>
    <col min="2" max="2" width="8.140625" style="11" bestFit="1" customWidth="1"/>
    <col min="3" max="3" width="10.7109375" style="11" customWidth="1"/>
    <col min="4" max="4" width="7.7109375" style="11" customWidth="1"/>
    <col min="5" max="5" width="55" style="11" customWidth="1"/>
    <col min="6" max="6" width="75" style="11" customWidth="1"/>
    <col min="7" max="7" width="32.7109375" style="11" customWidth="1"/>
    <col min="8" max="15" width="7.85546875" style="11" customWidth="1"/>
    <col min="16" max="16" width="3.28515625" style="114" customWidth="1"/>
    <col min="17" max="24" width="7.42578125" style="114" customWidth="1"/>
    <col min="25" max="25" width="3.28515625" style="114" customWidth="1"/>
    <col min="26" max="33" width="8" style="114" customWidth="1"/>
    <col min="34" max="34" width="3.28515625" style="114" customWidth="1"/>
    <col min="35" max="42" width="7.5703125" style="114" customWidth="1"/>
    <col min="43" max="43" width="3.140625" style="11" customWidth="1"/>
    <col min="44" max="51" width="7.140625" style="11" customWidth="1"/>
    <col min="52" max="16384" width="9.140625" style="11"/>
  </cols>
  <sheetData>
    <row r="1" spans="1:52">
      <c r="A1" s="130"/>
      <c r="B1" s="10"/>
      <c r="C1" s="10"/>
      <c r="D1" s="10"/>
      <c r="E1" s="10"/>
      <c r="F1" s="41" t="s">
        <v>45</v>
      </c>
      <c r="G1" s="10"/>
      <c r="H1" s="10"/>
      <c r="I1" s="10"/>
      <c r="J1" s="10"/>
      <c r="K1" s="10"/>
      <c r="L1" s="10"/>
      <c r="M1" s="10"/>
      <c r="N1" s="10"/>
      <c r="O1" s="10"/>
    </row>
    <row r="2" spans="1:52">
      <c r="A2" s="130"/>
      <c r="B2" s="10"/>
      <c r="C2" s="10"/>
      <c r="D2" s="10"/>
      <c r="E2" s="10"/>
      <c r="F2" s="41" t="s">
        <v>9</v>
      </c>
      <c r="G2" s="10"/>
      <c r="H2" s="10"/>
      <c r="I2" s="10"/>
      <c r="J2" s="10"/>
      <c r="K2" s="10"/>
      <c r="L2" s="10"/>
      <c r="M2" s="10"/>
      <c r="N2" s="10"/>
      <c r="O2" s="10"/>
    </row>
    <row r="3" spans="1:52">
      <c r="A3" s="130"/>
      <c r="B3" s="10"/>
      <c r="C3" s="10"/>
      <c r="D3" s="10"/>
      <c r="E3" s="10"/>
      <c r="F3" s="41" t="s">
        <v>212</v>
      </c>
      <c r="G3" s="10"/>
      <c r="H3" s="10"/>
      <c r="I3" s="10"/>
      <c r="J3" s="10"/>
      <c r="K3" s="10"/>
      <c r="L3" s="10"/>
      <c r="M3" s="10"/>
      <c r="N3" s="10"/>
      <c r="O3" s="10"/>
    </row>
    <row r="4" spans="1:52">
      <c r="A4" s="54">
        <v>42927</v>
      </c>
      <c r="B4" s="101"/>
      <c r="C4" s="101"/>
      <c r="D4" s="101"/>
      <c r="E4" s="95"/>
      <c r="F4" s="79"/>
      <c r="G4" s="101"/>
      <c r="H4" s="101"/>
      <c r="I4" s="101"/>
      <c r="J4" s="101"/>
      <c r="K4" s="101"/>
      <c r="L4" s="101"/>
      <c r="M4" s="101"/>
      <c r="N4" s="101"/>
      <c r="O4" s="101"/>
      <c r="P4" s="104"/>
      <c r="Q4" s="116"/>
      <c r="R4" s="116"/>
      <c r="S4" s="116"/>
      <c r="T4" s="116"/>
      <c r="U4" s="116"/>
      <c r="V4" s="116"/>
      <c r="W4" s="116"/>
      <c r="X4" s="116"/>
      <c r="Y4" s="104"/>
      <c r="Z4" s="116"/>
      <c r="AA4" s="116"/>
      <c r="AB4" s="116"/>
      <c r="AC4" s="116"/>
      <c r="AD4" s="116"/>
      <c r="AE4" s="116"/>
      <c r="AF4" s="116"/>
      <c r="AG4" s="116"/>
      <c r="AH4" s="104"/>
      <c r="AI4" s="116"/>
      <c r="AJ4" s="116"/>
      <c r="AK4" s="116"/>
      <c r="AL4" s="116"/>
      <c r="AM4" s="116"/>
      <c r="AN4" s="116"/>
      <c r="AO4" s="116"/>
      <c r="AP4" s="116"/>
      <c r="AQ4" s="74"/>
      <c r="AR4" s="101"/>
      <c r="AS4" s="101"/>
      <c r="AT4" s="101"/>
      <c r="AU4" s="101"/>
      <c r="AV4" s="101"/>
      <c r="AW4" s="101"/>
      <c r="AX4" s="101"/>
      <c r="AY4" s="101"/>
    </row>
    <row r="5" spans="1:52">
      <c r="A5" s="126"/>
      <c r="B5" s="77"/>
      <c r="C5" s="78"/>
      <c r="D5" s="78"/>
      <c r="E5" s="97"/>
      <c r="F5" s="76"/>
      <c r="G5" s="78"/>
      <c r="H5" s="228" t="s">
        <v>18</v>
      </c>
      <c r="I5" s="226"/>
      <c r="J5" s="226"/>
      <c r="K5" s="226"/>
      <c r="L5" s="226"/>
      <c r="M5" s="226"/>
      <c r="N5" s="226"/>
      <c r="O5" s="227"/>
      <c r="P5" s="26"/>
      <c r="Q5" s="225" t="s">
        <v>19</v>
      </c>
      <c r="R5" s="226"/>
      <c r="S5" s="226"/>
      <c r="T5" s="226"/>
      <c r="U5" s="226"/>
      <c r="V5" s="226"/>
      <c r="W5" s="226"/>
      <c r="X5" s="227"/>
      <c r="Y5" s="144"/>
      <c r="Z5" s="225" t="s">
        <v>20</v>
      </c>
      <c r="AA5" s="226"/>
      <c r="AB5" s="226"/>
      <c r="AC5" s="226"/>
      <c r="AD5" s="226"/>
      <c r="AE5" s="226"/>
      <c r="AF5" s="226"/>
      <c r="AG5" s="227"/>
      <c r="AH5" s="144"/>
      <c r="AI5" s="225" t="s">
        <v>23</v>
      </c>
      <c r="AJ5" s="226"/>
      <c r="AK5" s="226"/>
      <c r="AL5" s="226"/>
      <c r="AM5" s="226"/>
      <c r="AN5" s="226"/>
      <c r="AO5" s="226"/>
      <c r="AP5" s="227"/>
      <c r="AQ5" s="102"/>
      <c r="AR5" s="225" t="s">
        <v>46</v>
      </c>
      <c r="AS5" s="226"/>
      <c r="AT5" s="226"/>
      <c r="AU5" s="226"/>
      <c r="AV5" s="226"/>
      <c r="AW5" s="226"/>
      <c r="AX5" s="226"/>
      <c r="AY5" s="227"/>
    </row>
    <row r="6" spans="1:52">
      <c r="A6" s="49" t="s">
        <v>12</v>
      </c>
      <c r="B6" s="110" t="s">
        <v>10</v>
      </c>
      <c r="C6" s="75"/>
      <c r="D6" s="75"/>
      <c r="E6" s="98"/>
      <c r="F6" s="75"/>
      <c r="G6" s="75"/>
      <c r="H6" s="229" t="s">
        <v>3</v>
      </c>
      <c r="I6" s="224"/>
      <c r="J6" s="223" t="s">
        <v>4</v>
      </c>
      <c r="K6" s="224"/>
      <c r="L6" s="223" t="s">
        <v>15</v>
      </c>
      <c r="M6" s="224"/>
      <c r="N6" s="223" t="s">
        <v>5</v>
      </c>
      <c r="O6" s="224"/>
      <c r="P6" s="99"/>
      <c r="Q6" s="223" t="s">
        <v>3</v>
      </c>
      <c r="R6" s="224"/>
      <c r="S6" s="223" t="s">
        <v>4</v>
      </c>
      <c r="T6" s="224"/>
      <c r="U6" s="223" t="s">
        <v>15</v>
      </c>
      <c r="V6" s="224"/>
      <c r="W6" s="223" t="s">
        <v>5</v>
      </c>
      <c r="X6" s="224"/>
      <c r="Y6" s="99"/>
      <c r="Z6" s="223" t="s">
        <v>3</v>
      </c>
      <c r="AA6" s="224"/>
      <c r="AB6" s="223" t="s">
        <v>4</v>
      </c>
      <c r="AC6" s="224"/>
      <c r="AD6" s="223" t="s">
        <v>15</v>
      </c>
      <c r="AE6" s="224"/>
      <c r="AF6" s="223" t="s">
        <v>5</v>
      </c>
      <c r="AG6" s="224"/>
      <c r="AH6" s="99"/>
      <c r="AI6" s="223" t="s">
        <v>3</v>
      </c>
      <c r="AJ6" s="224"/>
      <c r="AK6" s="223" t="s">
        <v>4</v>
      </c>
      <c r="AL6" s="224"/>
      <c r="AM6" s="223" t="s">
        <v>15</v>
      </c>
      <c r="AN6" s="224"/>
      <c r="AO6" s="223" t="s">
        <v>5</v>
      </c>
      <c r="AP6" s="224"/>
      <c r="AQ6" s="99"/>
      <c r="AR6" s="223" t="s">
        <v>3</v>
      </c>
      <c r="AS6" s="224"/>
      <c r="AT6" s="223" t="s">
        <v>4</v>
      </c>
      <c r="AU6" s="224"/>
      <c r="AV6" s="223" t="s">
        <v>15</v>
      </c>
      <c r="AW6" s="224"/>
      <c r="AX6" s="223" t="s">
        <v>16</v>
      </c>
      <c r="AY6" s="224"/>
    </row>
    <row r="7" spans="1:52">
      <c r="A7" s="127" t="s">
        <v>13</v>
      </c>
      <c r="B7" s="86" t="s">
        <v>11</v>
      </c>
      <c r="C7" s="87" t="s">
        <v>0</v>
      </c>
      <c r="D7" s="87" t="s">
        <v>6</v>
      </c>
      <c r="E7" s="87" t="s">
        <v>14</v>
      </c>
      <c r="F7" s="87" t="s">
        <v>1</v>
      </c>
      <c r="G7" s="87" t="s">
        <v>7</v>
      </c>
      <c r="H7" s="71" t="s">
        <v>2</v>
      </c>
      <c r="I7" s="112" t="s">
        <v>8</v>
      </c>
      <c r="J7" s="112" t="s">
        <v>2</v>
      </c>
      <c r="K7" s="112" t="s">
        <v>8</v>
      </c>
      <c r="L7" s="112" t="s">
        <v>2</v>
      </c>
      <c r="M7" s="112" t="s">
        <v>8</v>
      </c>
      <c r="N7" s="112" t="s">
        <v>2</v>
      </c>
      <c r="O7" s="112" t="s">
        <v>8</v>
      </c>
      <c r="P7" s="117"/>
      <c r="Q7" s="112" t="s">
        <v>2</v>
      </c>
      <c r="R7" s="112" t="s">
        <v>8</v>
      </c>
      <c r="S7" s="112" t="s">
        <v>2</v>
      </c>
      <c r="T7" s="112" t="s">
        <v>8</v>
      </c>
      <c r="U7" s="112" t="s">
        <v>2</v>
      </c>
      <c r="V7" s="112" t="s">
        <v>8</v>
      </c>
      <c r="W7" s="112" t="s">
        <v>2</v>
      </c>
      <c r="X7" s="112" t="s">
        <v>8</v>
      </c>
      <c r="Y7" s="117"/>
      <c r="Z7" s="112" t="s">
        <v>2</v>
      </c>
      <c r="AA7" s="112" t="s">
        <v>8</v>
      </c>
      <c r="AB7" s="112" t="s">
        <v>2</v>
      </c>
      <c r="AC7" s="112" t="s">
        <v>8</v>
      </c>
      <c r="AD7" s="112" t="s">
        <v>2</v>
      </c>
      <c r="AE7" s="112" t="s">
        <v>8</v>
      </c>
      <c r="AF7" s="112" t="s">
        <v>2</v>
      </c>
      <c r="AG7" s="112" t="s">
        <v>8</v>
      </c>
      <c r="AH7" s="117"/>
      <c r="AI7" s="112" t="s">
        <v>2</v>
      </c>
      <c r="AJ7" s="112" t="s">
        <v>8</v>
      </c>
      <c r="AK7" s="112" t="s">
        <v>2</v>
      </c>
      <c r="AL7" s="112" t="s">
        <v>8</v>
      </c>
      <c r="AM7" s="112" t="s">
        <v>2</v>
      </c>
      <c r="AN7" s="112" t="s">
        <v>8</v>
      </c>
      <c r="AO7" s="112" t="s">
        <v>2</v>
      </c>
      <c r="AP7" s="112" t="s">
        <v>8</v>
      </c>
      <c r="AQ7" s="117"/>
      <c r="AR7" s="112" t="s">
        <v>2</v>
      </c>
      <c r="AS7" s="112" t="s">
        <v>17</v>
      </c>
      <c r="AT7" s="112" t="s">
        <v>2</v>
      </c>
      <c r="AU7" s="112" t="s">
        <v>17</v>
      </c>
      <c r="AV7" s="112" t="s">
        <v>2</v>
      </c>
      <c r="AW7" s="112" t="s">
        <v>17</v>
      </c>
      <c r="AX7" s="112" t="s">
        <v>2</v>
      </c>
      <c r="AY7" s="112" t="s">
        <v>17</v>
      </c>
    </row>
    <row r="8" spans="1:52">
      <c r="A8" s="125"/>
      <c r="B8" s="90"/>
      <c r="C8" s="91"/>
      <c r="D8" s="88"/>
      <c r="E8" s="128"/>
      <c r="F8" s="129"/>
      <c r="G8" s="107"/>
      <c r="H8" s="93"/>
      <c r="I8" s="94"/>
      <c r="J8" s="93"/>
      <c r="K8" s="94"/>
      <c r="L8" s="93"/>
      <c r="M8" s="94"/>
      <c r="N8" s="93"/>
      <c r="O8" s="94"/>
      <c r="P8" s="113"/>
      <c r="Q8" s="108"/>
      <c r="R8" s="109"/>
      <c r="S8" s="108"/>
      <c r="T8" s="115"/>
      <c r="U8" s="108"/>
      <c r="V8" s="109"/>
      <c r="W8" s="108"/>
      <c r="X8" s="109"/>
      <c r="Y8" s="113"/>
      <c r="Z8" s="108"/>
      <c r="AA8" s="109"/>
      <c r="AB8" s="108"/>
      <c r="AC8" s="115"/>
      <c r="AD8" s="108"/>
      <c r="AE8" s="109"/>
      <c r="AF8" s="108"/>
      <c r="AG8" s="109"/>
      <c r="AH8" s="113"/>
      <c r="AI8" s="108"/>
      <c r="AJ8" s="109"/>
      <c r="AK8" s="108"/>
      <c r="AL8" s="115"/>
      <c r="AM8" s="108"/>
      <c r="AN8" s="109"/>
      <c r="AO8" s="108"/>
      <c r="AP8" s="109"/>
      <c r="AQ8" s="113"/>
      <c r="AR8" s="93"/>
      <c r="AS8" s="94"/>
      <c r="AT8" s="93"/>
      <c r="AU8" s="100"/>
      <c r="AV8" s="93"/>
      <c r="AW8" s="94"/>
      <c r="AX8" s="93"/>
      <c r="AY8" s="94"/>
    </row>
    <row r="9" spans="1:52" s="122" customFormat="1">
      <c r="A9" s="131" t="s">
        <v>44</v>
      </c>
      <c r="B9" s="131">
        <v>437</v>
      </c>
      <c r="C9" s="132">
        <v>42825</v>
      </c>
      <c r="D9" s="133">
        <v>21</v>
      </c>
      <c r="E9" s="134" t="s">
        <v>146</v>
      </c>
      <c r="F9" s="135" t="s">
        <v>132</v>
      </c>
      <c r="G9" s="146" t="s">
        <v>24</v>
      </c>
      <c r="H9" s="136">
        <v>0</v>
      </c>
      <c r="I9" s="137">
        <v>0</v>
      </c>
      <c r="J9" s="136">
        <v>0</v>
      </c>
      <c r="K9" s="137">
        <v>0</v>
      </c>
      <c r="L9" s="136">
        <v>0</v>
      </c>
      <c r="M9" s="137" t="s">
        <v>36</v>
      </c>
      <c r="N9" s="136">
        <v>0</v>
      </c>
      <c r="O9" s="137" t="s">
        <v>36</v>
      </c>
      <c r="P9" s="141"/>
      <c r="Q9" s="136">
        <v>0</v>
      </c>
      <c r="R9" s="141">
        <v>0</v>
      </c>
      <c r="S9" s="136">
        <v>0</v>
      </c>
      <c r="T9" s="137">
        <v>0</v>
      </c>
      <c r="U9" s="136">
        <v>0</v>
      </c>
      <c r="V9" s="137" t="s">
        <v>36</v>
      </c>
      <c r="W9" s="136">
        <v>0</v>
      </c>
      <c r="X9" s="137" t="s">
        <v>36</v>
      </c>
      <c r="Y9" s="121"/>
      <c r="Z9" s="136">
        <v>0</v>
      </c>
      <c r="AA9" s="137">
        <v>0</v>
      </c>
      <c r="AB9" s="136">
        <v>0</v>
      </c>
      <c r="AC9" s="137">
        <v>0</v>
      </c>
      <c r="AD9" s="136" t="s">
        <v>36</v>
      </c>
      <c r="AE9" s="137" t="s">
        <v>36</v>
      </c>
      <c r="AF9" s="136" t="s">
        <v>36</v>
      </c>
      <c r="AG9" s="137" t="s">
        <v>36</v>
      </c>
      <c r="AH9" s="121"/>
      <c r="AI9" s="136">
        <v>0</v>
      </c>
      <c r="AJ9" s="137">
        <v>0</v>
      </c>
      <c r="AK9" s="136">
        <v>0</v>
      </c>
      <c r="AL9" s="137">
        <v>0</v>
      </c>
      <c r="AM9" s="136" t="s">
        <v>36</v>
      </c>
      <c r="AN9" s="137" t="s">
        <v>36</v>
      </c>
      <c r="AO9" s="136" t="s">
        <v>36</v>
      </c>
      <c r="AP9" s="137" t="s">
        <v>36</v>
      </c>
      <c r="AQ9" s="138"/>
      <c r="AR9" s="136">
        <v>0</v>
      </c>
      <c r="AS9" s="137">
        <v>0</v>
      </c>
      <c r="AT9" s="136">
        <v>0</v>
      </c>
      <c r="AU9" s="141">
        <v>0</v>
      </c>
      <c r="AV9" s="136" t="s">
        <v>36</v>
      </c>
      <c r="AW9" s="137" t="s">
        <v>36</v>
      </c>
      <c r="AX9" s="136" t="s">
        <v>36</v>
      </c>
      <c r="AY9" s="137" t="s">
        <v>36</v>
      </c>
      <c r="AZ9" s="34"/>
    </row>
    <row r="10" spans="1:52" s="103" customFormat="1">
      <c r="A10" s="131" t="s">
        <v>48</v>
      </c>
      <c r="B10" s="131">
        <v>597</v>
      </c>
      <c r="C10" s="132">
        <v>42892</v>
      </c>
      <c r="D10" s="133">
        <v>90</v>
      </c>
      <c r="E10" s="134" t="s">
        <v>67</v>
      </c>
      <c r="F10" s="135" t="s">
        <v>67</v>
      </c>
      <c r="G10" s="146" t="s">
        <v>24</v>
      </c>
      <c r="H10" s="136">
        <v>0</v>
      </c>
      <c r="I10" s="137">
        <v>0</v>
      </c>
      <c r="J10" s="136">
        <v>0</v>
      </c>
      <c r="K10" s="137">
        <v>0</v>
      </c>
      <c r="L10" s="136">
        <v>0</v>
      </c>
      <c r="M10" s="137">
        <v>-21.4</v>
      </c>
      <c r="N10" s="136">
        <v>0</v>
      </c>
      <c r="O10" s="137">
        <v>-21.4</v>
      </c>
      <c r="P10" s="141"/>
      <c r="Q10" s="136">
        <v>0</v>
      </c>
      <c r="R10" s="141">
        <v>0</v>
      </c>
      <c r="S10" s="136">
        <v>0</v>
      </c>
      <c r="T10" s="137">
        <v>0</v>
      </c>
      <c r="U10" s="136">
        <v>-5.3</v>
      </c>
      <c r="V10" s="137">
        <v>-21.4</v>
      </c>
      <c r="W10" s="136">
        <v>-5.3</v>
      </c>
      <c r="X10" s="137">
        <v>-21.4</v>
      </c>
      <c r="Y10" s="121"/>
      <c r="Z10" s="136">
        <v>0</v>
      </c>
      <c r="AA10" s="137">
        <v>0</v>
      </c>
      <c r="AB10" s="136">
        <v>0</v>
      </c>
      <c r="AC10" s="137">
        <v>0</v>
      </c>
      <c r="AD10" s="136">
        <v>-14.1</v>
      </c>
      <c r="AE10" s="137">
        <v>-21.4</v>
      </c>
      <c r="AF10" s="136">
        <v>-14.1</v>
      </c>
      <c r="AG10" s="137">
        <v>-21.4</v>
      </c>
      <c r="AH10" s="121"/>
      <c r="AI10" s="136">
        <v>0</v>
      </c>
      <c r="AJ10" s="137">
        <v>0</v>
      </c>
      <c r="AK10" s="136">
        <v>0</v>
      </c>
      <c r="AL10" s="137">
        <v>0</v>
      </c>
      <c r="AM10" s="136">
        <v>-16.600000000000001</v>
      </c>
      <c r="AN10" s="137">
        <v>-21.4</v>
      </c>
      <c r="AO10" s="136">
        <v>-16.600000000000001</v>
      </c>
      <c r="AP10" s="137">
        <v>-21.4</v>
      </c>
      <c r="AQ10" s="138"/>
      <c r="AR10" s="136">
        <v>0</v>
      </c>
      <c r="AS10" s="137">
        <v>0</v>
      </c>
      <c r="AT10" s="136">
        <v>0</v>
      </c>
      <c r="AU10" s="141">
        <v>0</v>
      </c>
      <c r="AV10" s="136">
        <v>-21.4</v>
      </c>
      <c r="AW10" s="137">
        <v>-21.4</v>
      </c>
      <c r="AX10" s="136">
        <v>-21.4</v>
      </c>
      <c r="AY10" s="137">
        <v>-21.4</v>
      </c>
      <c r="AZ10" s="154"/>
    </row>
    <row r="11" spans="1:52" s="114" customFormat="1">
      <c r="A11" s="131" t="s">
        <v>49</v>
      </c>
      <c r="B11" s="131">
        <v>664</v>
      </c>
      <c r="C11" s="132">
        <v>42900</v>
      </c>
      <c r="D11" s="133">
        <v>455</v>
      </c>
      <c r="E11" s="134" t="s">
        <v>68</v>
      </c>
      <c r="F11" s="135" t="s">
        <v>68</v>
      </c>
      <c r="G11" s="146" t="s">
        <v>24</v>
      </c>
      <c r="H11" s="136">
        <v>0</v>
      </c>
      <c r="I11" s="137">
        <v>0</v>
      </c>
      <c r="J11" s="136">
        <v>0</v>
      </c>
      <c r="K11" s="137">
        <v>0</v>
      </c>
      <c r="L11" s="136">
        <v>-2.8</v>
      </c>
      <c r="M11" s="137">
        <v>-2.8</v>
      </c>
      <c r="N11" s="136">
        <v>-2.8</v>
      </c>
      <c r="O11" s="137">
        <v>-2.8</v>
      </c>
      <c r="P11" s="141"/>
      <c r="Q11" s="136">
        <v>0</v>
      </c>
      <c r="R11" s="141">
        <v>0</v>
      </c>
      <c r="S11" s="136">
        <v>0</v>
      </c>
      <c r="T11" s="137">
        <v>0</v>
      </c>
      <c r="U11" s="136">
        <v>-2.8</v>
      </c>
      <c r="V11" s="137">
        <v>-2.8</v>
      </c>
      <c r="W11" s="136">
        <v>-2.8</v>
      </c>
      <c r="X11" s="137">
        <v>-2.8</v>
      </c>
      <c r="Y11" s="121"/>
      <c r="Z11" s="136">
        <v>0</v>
      </c>
      <c r="AA11" s="137">
        <v>0</v>
      </c>
      <c r="AB11" s="136">
        <v>0</v>
      </c>
      <c r="AC11" s="137">
        <v>0</v>
      </c>
      <c r="AD11" s="136">
        <v>-2.8</v>
      </c>
      <c r="AE11" s="137">
        <v>-2.8</v>
      </c>
      <c r="AF11" s="136">
        <v>-2.8</v>
      </c>
      <c r="AG11" s="137">
        <v>-2.8</v>
      </c>
      <c r="AH11" s="121"/>
      <c r="AI11" s="136">
        <v>0</v>
      </c>
      <c r="AJ11" s="137">
        <v>0</v>
      </c>
      <c r="AK11" s="136">
        <v>0</v>
      </c>
      <c r="AL11" s="137">
        <v>0</v>
      </c>
      <c r="AM11" s="136">
        <v>-3</v>
      </c>
      <c r="AN11" s="137">
        <v>-3</v>
      </c>
      <c r="AO11" s="136">
        <v>-3</v>
      </c>
      <c r="AP11" s="137">
        <v>-3</v>
      </c>
      <c r="AQ11" s="138"/>
      <c r="AR11" s="136">
        <v>0</v>
      </c>
      <c r="AS11" s="137">
        <v>0</v>
      </c>
      <c r="AT11" s="136">
        <v>0</v>
      </c>
      <c r="AU11" s="141">
        <v>0</v>
      </c>
      <c r="AV11" s="136">
        <v>-3</v>
      </c>
      <c r="AW11" s="137">
        <v>-3</v>
      </c>
      <c r="AX11" s="136">
        <v>-3</v>
      </c>
      <c r="AY11" s="137">
        <v>-3</v>
      </c>
    </row>
    <row r="12" spans="1:52" s="123" customFormat="1">
      <c r="A12" s="131" t="s">
        <v>185</v>
      </c>
      <c r="B12" s="131">
        <v>678</v>
      </c>
      <c r="C12" s="132">
        <v>42900</v>
      </c>
      <c r="D12" s="133">
        <v>687</v>
      </c>
      <c r="E12" s="134" t="s">
        <v>152</v>
      </c>
      <c r="F12" s="135" t="s">
        <v>95</v>
      </c>
      <c r="G12" s="146" t="s">
        <v>24</v>
      </c>
      <c r="H12" s="136">
        <v>0</v>
      </c>
      <c r="I12" s="137">
        <v>0</v>
      </c>
      <c r="J12" s="136">
        <v>0</v>
      </c>
      <c r="K12" s="137">
        <v>0</v>
      </c>
      <c r="L12" s="136" t="s">
        <v>40</v>
      </c>
      <c r="M12" s="137" t="s">
        <v>40</v>
      </c>
      <c r="N12" s="136" t="s">
        <v>40</v>
      </c>
      <c r="O12" s="137" t="s">
        <v>40</v>
      </c>
      <c r="P12" s="141"/>
      <c r="Q12" s="136">
        <v>0</v>
      </c>
      <c r="R12" s="141">
        <v>0</v>
      </c>
      <c r="S12" s="136">
        <v>0</v>
      </c>
      <c r="T12" s="137">
        <v>0</v>
      </c>
      <c r="U12" s="136" t="s">
        <v>40</v>
      </c>
      <c r="V12" s="137" t="s">
        <v>40</v>
      </c>
      <c r="W12" s="136" t="s">
        <v>40</v>
      </c>
      <c r="X12" s="137" t="s">
        <v>40</v>
      </c>
      <c r="Y12" s="121"/>
      <c r="Z12" s="136">
        <v>0</v>
      </c>
      <c r="AA12" s="137">
        <v>0</v>
      </c>
      <c r="AB12" s="136">
        <v>0</v>
      </c>
      <c r="AC12" s="137">
        <v>0</v>
      </c>
      <c r="AD12" s="136" t="s">
        <v>40</v>
      </c>
      <c r="AE12" s="137" t="s">
        <v>40</v>
      </c>
      <c r="AF12" s="136" t="s">
        <v>40</v>
      </c>
      <c r="AG12" s="137" t="s">
        <v>40</v>
      </c>
      <c r="AH12" s="121"/>
      <c r="AI12" s="136">
        <v>0</v>
      </c>
      <c r="AJ12" s="137">
        <v>0</v>
      </c>
      <c r="AK12" s="136">
        <v>0</v>
      </c>
      <c r="AL12" s="137">
        <v>0</v>
      </c>
      <c r="AM12" s="136" t="s">
        <v>40</v>
      </c>
      <c r="AN12" s="137" t="s">
        <v>40</v>
      </c>
      <c r="AO12" s="136" t="s">
        <v>40</v>
      </c>
      <c r="AP12" s="137" t="s">
        <v>40</v>
      </c>
      <c r="AQ12" s="138"/>
      <c r="AR12" s="136">
        <v>0</v>
      </c>
      <c r="AS12" s="137">
        <v>0</v>
      </c>
      <c r="AT12" s="136">
        <v>0</v>
      </c>
      <c r="AU12" s="141">
        <v>0</v>
      </c>
      <c r="AV12" s="136" t="s">
        <v>40</v>
      </c>
      <c r="AW12" s="137" t="s">
        <v>40</v>
      </c>
      <c r="AX12" s="136" t="s">
        <v>40</v>
      </c>
      <c r="AY12" s="137" t="s">
        <v>40</v>
      </c>
      <c r="AZ12" s="118"/>
    </row>
    <row r="13" spans="1:52" s="145" customFormat="1">
      <c r="A13" s="131" t="s">
        <v>44</v>
      </c>
      <c r="B13" s="131">
        <v>785</v>
      </c>
      <c r="C13" s="132">
        <v>42907</v>
      </c>
      <c r="D13" s="133">
        <v>7105</v>
      </c>
      <c r="E13" s="134" t="s">
        <v>168</v>
      </c>
      <c r="F13" s="135" t="s">
        <v>182</v>
      </c>
      <c r="G13" s="146" t="s">
        <v>24</v>
      </c>
      <c r="H13" s="136">
        <v>0</v>
      </c>
      <c r="I13" s="137">
        <v>0</v>
      </c>
      <c r="J13" s="136">
        <v>0</v>
      </c>
      <c r="K13" s="137">
        <v>0</v>
      </c>
      <c r="L13" s="136">
        <v>0</v>
      </c>
      <c r="M13" s="137" t="s">
        <v>36</v>
      </c>
      <c r="N13" s="136">
        <v>0</v>
      </c>
      <c r="O13" s="137" t="s">
        <v>36</v>
      </c>
      <c r="P13" s="141"/>
      <c r="Q13" s="136">
        <v>0</v>
      </c>
      <c r="R13" s="141">
        <v>0</v>
      </c>
      <c r="S13" s="136">
        <v>0</v>
      </c>
      <c r="T13" s="137">
        <v>0</v>
      </c>
      <c r="U13" s="136">
        <v>0</v>
      </c>
      <c r="V13" s="137" t="s">
        <v>36</v>
      </c>
      <c r="W13" s="136">
        <v>0</v>
      </c>
      <c r="X13" s="137" t="s">
        <v>36</v>
      </c>
      <c r="Y13" s="121"/>
      <c r="Z13" s="136">
        <v>0</v>
      </c>
      <c r="AA13" s="137">
        <v>0</v>
      </c>
      <c r="AB13" s="136">
        <v>0</v>
      </c>
      <c r="AC13" s="137">
        <v>0</v>
      </c>
      <c r="AD13" s="136" t="s">
        <v>36</v>
      </c>
      <c r="AE13" s="137" t="s">
        <v>36</v>
      </c>
      <c r="AF13" s="136" t="s">
        <v>36</v>
      </c>
      <c r="AG13" s="137" t="s">
        <v>36</v>
      </c>
      <c r="AH13" s="121"/>
      <c r="AI13" s="136">
        <v>0</v>
      </c>
      <c r="AJ13" s="137">
        <v>0</v>
      </c>
      <c r="AK13" s="136">
        <v>0</v>
      </c>
      <c r="AL13" s="137">
        <v>0</v>
      </c>
      <c r="AM13" s="136" t="s">
        <v>36</v>
      </c>
      <c r="AN13" s="137" t="s">
        <v>36</v>
      </c>
      <c r="AO13" s="136" t="s">
        <v>36</v>
      </c>
      <c r="AP13" s="137" t="s">
        <v>36</v>
      </c>
      <c r="AQ13" s="138"/>
      <c r="AR13" s="136">
        <v>0</v>
      </c>
      <c r="AS13" s="137">
        <v>0</v>
      </c>
      <c r="AT13" s="136">
        <v>0</v>
      </c>
      <c r="AU13" s="141">
        <v>0</v>
      </c>
      <c r="AV13" s="136" t="s">
        <v>36</v>
      </c>
      <c r="AW13" s="137" t="s">
        <v>36</v>
      </c>
      <c r="AX13" s="136" t="s">
        <v>36</v>
      </c>
      <c r="AY13" s="137" t="s">
        <v>36</v>
      </c>
    </row>
    <row r="14" spans="1:52" s="103" customFormat="1">
      <c r="A14" s="131" t="s">
        <v>50</v>
      </c>
      <c r="B14" s="131">
        <v>781</v>
      </c>
      <c r="C14" s="132">
        <v>42907</v>
      </c>
      <c r="D14" s="133">
        <v>7107</v>
      </c>
      <c r="E14" s="134" t="s">
        <v>169</v>
      </c>
      <c r="F14" s="135" t="s">
        <v>141</v>
      </c>
      <c r="G14" s="146" t="s">
        <v>24</v>
      </c>
      <c r="H14" s="136">
        <v>0</v>
      </c>
      <c r="I14" s="137">
        <v>0</v>
      </c>
      <c r="J14" s="136">
        <v>0</v>
      </c>
      <c r="K14" s="137">
        <v>0</v>
      </c>
      <c r="L14" s="136">
        <v>0</v>
      </c>
      <c r="M14" s="137" t="s">
        <v>36</v>
      </c>
      <c r="N14" s="136">
        <v>0</v>
      </c>
      <c r="O14" s="137" t="s">
        <v>36</v>
      </c>
      <c r="P14" s="141"/>
      <c r="Q14" s="136">
        <v>0</v>
      </c>
      <c r="R14" s="141">
        <v>0</v>
      </c>
      <c r="S14" s="136">
        <v>0</v>
      </c>
      <c r="T14" s="137">
        <v>0</v>
      </c>
      <c r="U14" s="136">
        <v>0</v>
      </c>
      <c r="V14" s="137" t="s">
        <v>36</v>
      </c>
      <c r="W14" s="136">
        <v>0</v>
      </c>
      <c r="X14" s="137" t="s">
        <v>36</v>
      </c>
      <c r="Y14" s="121"/>
      <c r="Z14" s="136">
        <v>0</v>
      </c>
      <c r="AA14" s="137">
        <v>0</v>
      </c>
      <c r="AB14" s="136">
        <v>0</v>
      </c>
      <c r="AC14" s="137">
        <v>0</v>
      </c>
      <c r="AD14" s="136" t="s">
        <v>36</v>
      </c>
      <c r="AE14" s="137" t="s">
        <v>36</v>
      </c>
      <c r="AF14" s="136" t="s">
        <v>36</v>
      </c>
      <c r="AG14" s="137" t="s">
        <v>36</v>
      </c>
      <c r="AH14" s="121"/>
      <c r="AI14" s="136">
        <v>0</v>
      </c>
      <c r="AJ14" s="137">
        <v>0</v>
      </c>
      <c r="AK14" s="136">
        <v>0</v>
      </c>
      <c r="AL14" s="137">
        <v>0</v>
      </c>
      <c r="AM14" s="136" t="s">
        <v>36</v>
      </c>
      <c r="AN14" s="137" t="s">
        <v>36</v>
      </c>
      <c r="AO14" s="136" t="s">
        <v>36</v>
      </c>
      <c r="AP14" s="137" t="s">
        <v>36</v>
      </c>
      <c r="AQ14" s="138"/>
      <c r="AR14" s="136">
        <v>0</v>
      </c>
      <c r="AS14" s="137">
        <v>0</v>
      </c>
      <c r="AT14" s="136">
        <v>0</v>
      </c>
      <c r="AU14" s="141">
        <v>0</v>
      </c>
      <c r="AV14" s="136" t="s">
        <v>36</v>
      </c>
      <c r="AW14" s="137" t="s">
        <v>36</v>
      </c>
      <c r="AX14" s="136" t="s">
        <v>36</v>
      </c>
      <c r="AY14" s="137" t="s">
        <v>36</v>
      </c>
      <c r="AZ14" s="154"/>
    </row>
    <row r="15" spans="1:52" s="103" customFormat="1">
      <c r="A15" s="131" t="s">
        <v>47</v>
      </c>
      <c r="B15" s="131">
        <v>701</v>
      </c>
      <c r="C15" s="132">
        <v>42902</v>
      </c>
      <c r="D15" s="133">
        <v>7109</v>
      </c>
      <c r="E15" s="134" t="s">
        <v>41</v>
      </c>
      <c r="F15" s="135" t="s">
        <v>96</v>
      </c>
      <c r="G15" s="146" t="s">
        <v>24</v>
      </c>
      <c r="H15" s="136">
        <v>0</v>
      </c>
      <c r="I15" s="137">
        <v>0</v>
      </c>
      <c r="J15" s="136">
        <v>0</v>
      </c>
      <c r="K15" s="137">
        <v>0</v>
      </c>
      <c r="L15" s="136">
        <v>-0.1</v>
      </c>
      <c r="M15" s="137">
        <v>-0.1</v>
      </c>
      <c r="N15" s="136">
        <v>-0.1</v>
      </c>
      <c r="O15" s="137">
        <v>-0.1</v>
      </c>
      <c r="P15" s="141"/>
      <c r="Q15" s="136">
        <v>0</v>
      </c>
      <c r="R15" s="141">
        <v>0</v>
      </c>
      <c r="S15" s="136">
        <v>0</v>
      </c>
      <c r="T15" s="137">
        <v>0</v>
      </c>
      <c r="U15" s="136">
        <v>-0.1</v>
      </c>
      <c r="V15" s="137">
        <v>-0.1</v>
      </c>
      <c r="W15" s="136">
        <v>-0.1</v>
      </c>
      <c r="X15" s="137">
        <v>-0.1</v>
      </c>
      <c r="Y15" s="121"/>
      <c r="Z15" s="136">
        <v>0</v>
      </c>
      <c r="AA15" s="137">
        <v>0</v>
      </c>
      <c r="AB15" s="136">
        <v>0</v>
      </c>
      <c r="AC15" s="137">
        <v>0</v>
      </c>
      <c r="AD15" s="136">
        <v>-0.1</v>
      </c>
      <c r="AE15" s="137">
        <v>-0.1</v>
      </c>
      <c r="AF15" s="136">
        <v>-0.1</v>
      </c>
      <c r="AG15" s="137">
        <v>-0.1</v>
      </c>
      <c r="AH15" s="121"/>
      <c r="AI15" s="136">
        <v>0</v>
      </c>
      <c r="AJ15" s="137">
        <v>0</v>
      </c>
      <c r="AK15" s="136">
        <v>0</v>
      </c>
      <c r="AL15" s="137">
        <v>0</v>
      </c>
      <c r="AM15" s="136">
        <v>-0.1</v>
      </c>
      <c r="AN15" s="137">
        <v>-0.1</v>
      </c>
      <c r="AO15" s="136">
        <v>-0.1</v>
      </c>
      <c r="AP15" s="137">
        <v>-0.1</v>
      </c>
      <c r="AQ15" s="138"/>
      <c r="AR15" s="136">
        <v>0</v>
      </c>
      <c r="AS15" s="137">
        <v>0</v>
      </c>
      <c r="AT15" s="136">
        <v>0</v>
      </c>
      <c r="AU15" s="141">
        <v>0</v>
      </c>
      <c r="AV15" s="136">
        <v>-0.1</v>
      </c>
      <c r="AW15" s="137">
        <v>-0.1</v>
      </c>
      <c r="AX15" s="136">
        <v>-0.1</v>
      </c>
      <c r="AY15" s="137">
        <v>-0.1</v>
      </c>
      <c r="AZ15" s="154"/>
    </row>
    <row r="16" spans="1:52" s="145" customFormat="1">
      <c r="A16" s="131" t="s">
        <v>47</v>
      </c>
      <c r="B16" s="131">
        <v>491</v>
      </c>
      <c r="C16" s="132">
        <v>42832</v>
      </c>
      <c r="D16" s="133">
        <v>7109</v>
      </c>
      <c r="E16" s="134" t="s">
        <v>41</v>
      </c>
      <c r="F16" s="135" t="s">
        <v>94</v>
      </c>
      <c r="G16" s="146" t="s">
        <v>24</v>
      </c>
      <c r="H16" s="136">
        <v>0</v>
      </c>
      <c r="I16" s="137">
        <v>0</v>
      </c>
      <c r="J16" s="136">
        <v>0</v>
      </c>
      <c r="K16" s="137">
        <v>0</v>
      </c>
      <c r="L16" s="136">
        <v>-0.1</v>
      </c>
      <c r="M16" s="137">
        <v>0</v>
      </c>
      <c r="N16" s="136">
        <v>-0.1</v>
      </c>
      <c r="O16" s="137">
        <v>0</v>
      </c>
      <c r="P16" s="141"/>
      <c r="Q16" s="136">
        <v>0</v>
      </c>
      <c r="R16" s="141">
        <v>0</v>
      </c>
      <c r="S16" s="136">
        <v>0</v>
      </c>
      <c r="T16" s="137">
        <v>0</v>
      </c>
      <c r="U16" s="136">
        <v>0</v>
      </c>
      <c r="V16" s="137">
        <v>0</v>
      </c>
      <c r="W16" s="136">
        <v>0</v>
      </c>
      <c r="X16" s="137">
        <v>0</v>
      </c>
      <c r="Y16" s="121"/>
      <c r="Z16" s="136">
        <v>0</v>
      </c>
      <c r="AA16" s="137">
        <v>0</v>
      </c>
      <c r="AB16" s="136">
        <v>0</v>
      </c>
      <c r="AC16" s="137">
        <v>0</v>
      </c>
      <c r="AD16" s="136">
        <v>0</v>
      </c>
      <c r="AE16" s="137">
        <v>0</v>
      </c>
      <c r="AF16" s="136">
        <v>0</v>
      </c>
      <c r="AG16" s="137">
        <v>0</v>
      </c>
      <c r="AH16" s="121"/>
      <c r="AI16" s="136">
        <v>0</v>
      </c>
      <c r="AJ16" s="137">
        <v>0</v>
      </c>
      <c r="AK16" s="136">
        <v>0</v>
      </c>
      <c r="AL16" s="137">
        <v>0</v>
      </c>
      <c r="AM16" s="136">
        <v>0</v>
      </c>
      <c r="AN16" s="137">
        <v>0</v>
      </c>
      <c r="AO16" s="136">
        <v>0</v>
      </c>
      <c r="AP16" s="137">
        <v>0</v>
      </c>
      <c r="AQ16" s="138"/>
      <c r="AR16" s="136">
        <v>0</v>
      </c>
      <c r="AS16" s="137">
        <v>0</v>
      </c>
      <c r="AT16" s="136">
        <v>0</v>
      </c>
      <c r="AU16" s="141">
        <v>0</v>
      </c>
      <c r="AV16" s="136">
        <v>0</v>
      </c>
      <c r="AW16" s="137">
        <v>0</v>
      </c>
      <c r="AX16" s="136">
        <v>0</v>
      </c>
      <c r="AY16" s="137">
        <v>0</v>
      </c>
    </row>
    <row r="17" spans="1:52" s="114" customFormat="1">
      <c r="A17" s="131" t="s">
        <v>47</v>
      </c>
      <c r="B17" s="131">
        <v>704</v>
      </c>
      <c r="C17" s="132">
        <v>42902</v>
      </c>
      <c r="D17" s="133">
        <v>7109</v>
      </c>
      <c r="E17" s="134" t="s">
        <v>41</v>
      </c>
      <c r="F17" s="135" t="s">
        <v>97</v>
      </c>
      <c r="G17" s="146" t="s">
        <v>24</v>
      </c>
      <c r="H17" s="136">
        <v>0</v>
      </c>
      <c r="I17" s="137">
        <v>0</v>
      </c>
      <c r="J17" s="136">
        <v>0</v>
      </c>
      <c r="K17" s="137">
        <v>0</v>
      </c>
      <c r="L17" s="136">
        <v>-6.9</v>
      </c>
      <c r="M17" s="137">
        <v>-6.9</v>
      </c>
      <c r="N17" s="136">
        <v>-6.9</v>
      </c>
      <c r="O17" s="137">
        <v>-6.9</v>
      </c>
      <c r="P17" s="141"/>
      <c r="Q17" s="136">
        <v>0</v>
      </c>
      <c r="R17" s="141">
        <v>0</v>
      </c>
      <c r="S17" s="136">
        <v>0</v>
      </c>
      <c r="T17" s="137">
        <v>0</v>
      </c>
      <c r="U17" s="136">
        <v>-7</v>
      </c>
      <c r="V17" s="137">
        <v>-7</v>
      </c>
      <c r="W17" s="136">
        <v>-7</v>
      </c>
      <c r="X17" s="137">
        <v>-7</v>
      </c>
      <c r="Y17" s="121"/>
      <c r="Z17" s="136">
        <v>0</v>
      </c>
      <c r="AA17" s="137">
        <v>0</v>
      </c>
      <c r="AB17" s="136">
        <v>0</v>
      </c>
      <c r="AC17" s="137">
        <v>0</v>
      </c>
      <c r="AD17" s="136">
        <v>-7.2</v>
      </c>
      <c r="AE17" s="137">
        <v>-7.2</v>
      </c>
      <c r="AF17" s="136">
        <v>-7.2</v>
      </c>
      <c r="AG17" s="137">
        <v>-7.2</v>
      </c>
      <c r="AH17" s="121"/>
      <c r="AI17" s="136">
        <v>0</v>
      </c>
      <c r="AJ17" s="137">
        <v>0</v>
      </c>
      <c r="AK17" s="136">
        <v>0</v>
      </c>
      <c r="AL17" s="137">
        <v>0</v>
      </c>
      <c r="AM17" s="136">
        <v>-7.3</v>
      </c>
      <c r="AN17" s="137">
        <v>-7.3</v>
      </c>
      <c r="AO17" s="136">
        <v>-7.3</v>
      </c>
      <c r="AP17" s="137">
        <v>-7.3</v>
      </c>
      <c r="AQ17" s="138"/>
      <c r="AR17" s="136">
        <v>0</v>
      </c>
      <c r="AS17" s="137">
        <v>0</v>
      </c>
      <c r="AT17" s="136">
        <v>0</v>
      </c>
      <c r="AU17" s="141">
        <v>0</v>
      </c>
      <c r="AV17" s="136">
        <v>-7.4</v>
      </c>
      <c r="AW17" s="137">
        <v>-7.4</v>
      </c>
      <c r="AX17" s="136">
        <v>-7.4</v>
      </c>
      <c r="AY17" s="137">
        <v>-7.4</v>
      </c>
    </row>
    <row r="18" spans="1:52" s="103" customFormat="1">
      <c r="A18" s="131" t="s">
        <v>47</v>
      </c>
      <c r="B18" s="131">
        <v>421</v>
      </c>
      <c r="C18" s="132">
        <v>42825</v>
      </c>
      <c r="D18" s="133">
        <v>7109</v>
      </c>
      <c r="E18" s="134" t="s">
        <v>41</v>
      </c>
      <c r="F18" s="135" t="s">
        <v>93</v>
      </c>
      <c r="G18" s="146" t="s">
        <v>24</v>
      </c>
      <c r="H18" s="136">
        <v>0</v>
      </c>
      <c r="I18" s="137">
        <v>0</v>
      </c>
      <c r="J18" s="136">
        <v>0</v>
      </c>
      <c r="K18" s="137">
        <v>0</v>
      </c>
      <c r="L18" s="136">
        <v>0</v>
      </c>
      <c r="M18" s="137">
        <v>0</v>
      </c>
      <c r="N18" s="136">
        <v>0</v>
      </c>
      <c r="O18" s="137">
        <v>0</v>
      </c>
      <c r="P18" s="141"/>
      <c r="Q18" s="136">
        <v>0</v>
      </c>
      <c r="R18" s="141">
        <v>0</v>
      </c>
      <c r="S18" s="136">
        <v>0</v>
      </c>
      <c r="T18" s="137">
        <v>0</v>
      </c>
      <c r="U18" s="136">
        <v>0</v>
      </c>
      <c r="V18" s="137">
        <v>0</v>
      </c>
      <c r="W18" s="136">
        <v>0</v>
      </c>
      <c r="X18" s="137">
        <v>0</v>
      </c>
      <c r="Y18" s="121"/>
      <c r="Z18" s="136">
        <v>0</v>
      </c>
      <c r="AA18" s="137">
        <v>0</v>
      </c>
      <c r="AB18" s="136">
        <v>0</v>
      </c>
      <c r="AC18" s="137">
        <v>0</v>
      </c>
      <c r="AD18" s="136">
        <v>0</v>
      </c>
      <c r="AE18" s="137">
        <v>0</v>
      </c>
      <c r="AF18" s="136">
        <v>0</v>
      </c>
      <c r="AG18" s="137">
        <v>0</v>
      </c>
      <c r="AH18" s="121"/>
      <c r="AI18" s="136">
        <v>0</v>
      </c>
      <c r="AJ18" s="137">
        <v>0</v>
      </c>
      <c r="AK18" s="136">
        <v>0</v>
      </c>
      <c r="AL18" s="137">
        <v>0</v>
      </c>
      <c r="AM18" s="136">
        <v>0</v>
      </c>
      <c r="AN18" s="137">
        <v>0</v>
      </c>
      <c r="AO18" s="136">
        <v>0</v>
      </c>
      <c r="AP18" s="137">
        <v>0</v>
      </c>
      <c r="AQ18" s="138"/>
      <c r="AR18" s="136">
        <v>0</v>
      </c>
      <c r="AS18" s="137">
        <v>0</v>
      </c>
      <c r="AT18" s="136">
        <v>0</v>
      </c>
      <c r="AU18" s="141">
        <v>0</v>
      </c>
      <c r="AV18" s="136">
        <v>0</v>
      </c>
      <c r="AW18" s="137">
        <v>0</v>
      </c>
      <c r="AX18" s="136">
        <v>0</v>
      </c>
      <c r="AY18" s="137">
        <v>0</v>
      </c>
      <c r="AZ18" s="154"/>
    </row>
    <row r="19" spans="1:52" s="119" customFormat="1">
      <c r="A19" s="131" t="s">
        <v>47</v>
      </c>
      <c r="B19" s="131">
        <v>355</v>
      </c>
      <c r="C19" s="132">
        <v>42818</v>
      </c>
      <c r="D19" s="133">
        <v>7109</v>
      </c>
      <c r="E19" s="134" t="s">
        <v>41</v>
      </c>
      <c r="F19" s="135" t="s">
        <v>92</v>
      </c>
      <c r="G19" s="146" t="s">
        <v>24</v>
      </c>
      <c r="H19" s="150">
        <v>0</v>
      </c>
      <c r="I19" s="151">
        <v>0</v>
      </c>
      <c r="J19" s="150">
        <v>0</v>
      </c>
      <c r="K19" s="151">
        <v>0</v>
      </c>
      <c r="L19" s="150">
        <v>0</v>
      </c>
      <c r="M19" s="151">
        <v>-0.2</v>
      </c>
      <c r="N19" s="150">
        <v>0</v>
      </c>
      <c r="O19" s="151">
        <v>-0.2</v>
      </c>
      <c r="P19" s="152"/>
      <c r="Q19" s="150">
        <v>0</v>
      </c>
      <c r="R19" s="152">
        <v>0</v>
      </c>
      <c r="S19" s="150">
        <v>0</v>
      </c>
      <c r="T19" s="151">
        <v>0</v>
      </c>
      <c r="U19" s="150">
        <v>-0.2</v>
      </c>
      <c r="V19" s="151">
        <v>-0.2</v>
      </c>
      <c r="W19" s="150">
        <v>-0.2</v>
      </c>
      <c r="X19" s="151">
        <v>-0.2</v>
      </c>
      <c r="Y19" s="152"/>
      <c r="Z19" s="150">
        <v>0</v>
      </c>
      <c r="AA19" s="151">
        <v>0</v>
      </c>
      <c r="AB19" s="150">
        <v>0</v>
      </c>
      <c r="AC19" s="151">
        <v>0</v>
      </c>
      <c r="AD19" s="150">
        <v>-0.2</v>
      </c>
      <c r="AE19" s="151">
        <v>-0.2</v>
      </c>
      <c r="AF19" s="150">
        <v>-0.2</v>
      </c>
      <c r="AG19" s="151">
        <v>-0.2</v>
      </c>
      <c r="AH19" s="152"/>
      <c r="AI19" s="150">
        <v>0</v>
      </c>
      <c r="AJ19" s="151">
        <v>0</v>
      </c>
      <c r="AK19" s="150">
        <v>0</v>
      </c>
      <c r="AL19" s="151">
        <v>0</v>
      </c>
      <c r="AM19" s="150">
        <v>-0.2</v>
      </c>
      <c r="AN19" s="151">
        <v>-0.2</v>
      </c>
      <c r="AO19" s="150">
        <v>-0.2</v>
      </c>
      <c r="AP19" s="151">
        <v>-0.2</v>
      </c>
      <c r="AQ19" s="170"/>
      <c r="AR19" s="150">
        <v>0</v>
      </c>
      <c r="AS19" s="151">
        <v>0</v>
      </c>
      <c r="AT19" s="150">
        <v>0</v>
      </c>
      <c r="AU19" s="152">
        <v>0</v>
      </c>
      <c r="AV19" s="150">
        <v>-0.2</v>
      </c>
      <c r="AW19" s="151">
        <v>-0.2</v>
      </c>
      <c r="AX19" s="150">
        <v>-0.2</v>
      </c>
      <c r="AY19" s="151">
        <v>-0.2</v>
      </c>
    </row>
    <row r="20" spans="1:52" s="114" customFormat="1">
      <c r="A20" s="131" t="s">
        <v>47</v>
      </c>
      <c r="B20" s="131">
        <v>713</v>
      </c>
      <c r="C20" s="132">
        <v>42902</v>
      </c>
      <c r="D20" s="133">
        <v>7109</v>
      </c>
      <c r="E20" s="134" t="s">
        <v>41</v>
      </c>
      <c r="F20" s="135" t="s">
        <v>214</v>
      </c>
      <c r="G20" s="146" t="s">
        <v>24</v>
      </c>
      <c r="H20" s="136">
        <v>0</v>
      </c>
      <c r="I20" s="137">
        <v>0</v>
      </c>
      <c r="J20" s="136">
        <v>0</v>
      </c>
      <c r="K20" s="137">
        <v>0</v>
      </c>
      <c r="L20" s="136">
        <v>0</v>
      </c>
      <c r="M20" s="137">
        <v>-25.8</v>
      </c>
      <c r="N20" s="136">
        <v>0</v>
      </c>
      <c r="O20" s="137">
        <v>-25.8</v>
      </c>
      <c r="P20" s="141"/>
      <c r="Q20" s="136">
        <v>0</v>
      </c>
      <c r="R20" s="141">
        <v>0</v>
      </c>
      <c r="S20" s="136">
        <v>0</v>
      </c>
      <c r="T20" s="137">
        <v>0</v>
      </c>
      <c r="U20" s="136">
        <v>-25.8</v>
      </c>
      <c r="V20" s="137">
        <v>-25.8</v>
      </c>
      <c r="W20" s="136">
        <v>-25.8</v>
      </c>
      <c r="X20" s="137">
        <v>-25.8</v>
      </c>
      <c r="Y20" s="121"/>
      <c r="Z20" s="136">
        <v>0</v>
      </c>
      <c r="AA20" s="137">
        <v>0</v>
      </c>
      <c r="AB20" s="136">
        <v>0</v>
      </c>
      <c r="AC20" s="137">
        <v>0</v>
      </c>
      <c r="AD20" s="136">
        <v>-30.8</v>
      </c>
      <c r="AE20" s="137">
        <v>-30.8</v>
      </c>
      <c r="AF20" s="136">
        <v>-30.8</v>
      </c>
      <c r="AG20" s="137">
        <v>-30.8</v>
      </c>
      <c r="AH20" s="121"/>
      <c r="AI20" s="136">
        <v>0</v>
      </c>
      <c r="AJ20" s="137">
        <v>0</v>
      </c>
      <c r="AK20" s="136">
        <v>0</v>
      </c>
      <c r="AL20" s="137">
        <v>0</v>
      </c>
      <c r="AM20" s="136">
        <v>-34.5</v>
      </c>
      <c r="AN20" s="137">
        <v>-34.5</v>
      </c>
      <c r="AO20" s="136">
        <v>-34.5</v>
      </c>
      <c r="AP20" s="137">
        <v>-34.5</v>
      </c>
      <c r="AQ20" s="138"/>
      <c r="AR20" s="136">
        <v>0</v>
      </c>
      <c r="AS20" s="137">
        <v>0</v>
      </c>
      <c r="AT20" s="136">
        <v>0</v>
      </c>
      <c r="AU20" s="141">
        <v>0</v>
      </c>
      <c r="AV20" s="136">
        <v>-36.9</v>
      </c>
      <c r="AW20" s="137">
        <v>-36.9</v>
      </c>
      <c r="AX20" s="136">
        <v>-36.9</v>
      </c>
      <c r="AY20" s="137">
        <v>-36.9</v>
      </c>
    </row>
    <row r="21" spans="1:52" s="216" customFormat="1">
      <c r="A21" s="205"/>
      <c r="B21" s="205"/>
      <c r="C21" s="206"/>
      <c r="D21" s="207"/>
      <c r="E21" s="208"/>
      <c r="F21" s="209"/>
      <c r="G21" s="210" t="s">
        <v>21</v>
      </c>
      <c r="H21" s="211">
        <f t="shared" ref="H21:O21" si="0">+SUM(H9:H20)</f>
        <v>0</v>
      </c>
      <c r="I21" s="212">
        <f t="shared" si="0"/>
        <v>0</v>
      </c>
      <c r="J21" s="211">
        <f t="shared" si="0"/>
        <v>0</v>
      </c>
      <c r="K21" s="212">
        <f t="shared" si="0"/>
        <v>0</v>
      </c>
      <c r="L21" s="211">
        <f t="shared" si="0"/>
        <v>-9.9</v>
      </c>
      <c r="M21" s="212">
        <f t="shared" si="0"/>
        <v>-57.2</v>
      </c>
      <c r="N21" s="211">
        <f t="shared" si="0"/>
        <v>-9.9</v>
      </c>
      <c r="O21" s="212">
        <f t="shared" si="0"/>
        <v>-57.2</v>
      </c>
      <c r="P21" s="213"/>
      <c r="Q21" s="211">
        <f>+SUM(Q9:Q20)</f>
        <v>0</v>
      </c>
      <c r="R21" s="212">
        <f t="shared" ref="R21" si="1">+SUM(R9:R20)</f>
        <v>0</v>
      </c>
      <c r="S21" s="211">
        <f t="shared" ref="S21" si="2">+SUM(S9:S20)</f>
        <v>0</v>
      </c>
      <c r="T21" s="212">
        <f t="shared" ref="T21" si="3">+SUM(T9:T20)</f>
        <v>0</v>
      </c>
      <c r="U21" s="211">
        <f t="shared" ref="U21" si="4">+SUM(U9:U20)</f>
        <v>-41.2</v>
      </c>
      <c r="V21" s="212">
        <f t="shared" ref="V21" si="5">+SUM(V9:V20)</f>
        <v>-57.3</v>
      </c>
      <c r="W21" s="211">
        <f t="shared" ref="W21" si="6">+SUM(W9:W20)</f>
        <v>-41.2</v>
      </c>
      <c r="X21" s="212">
        <f t="shared" ref="X21" si="7">+SUM(X9:X20)</f>
        <v>-57.3</v>
      </c>
      <c r="Y21" s="214"/>
      <c r="Z21" s="211">
        <f>+SUM(Z9:Z20)</f>
        <v>0</v>
      </c>
      <c r="AA21" s="212">
        <f t="shared" ref="AA21" si="8">+SUM(AA9:AA20)</f>
        <v>0</v>
      </c>
      <c r="AB21" s="211">
        <f t="shared" ref="AB21" si="9">+SUM(AB9:AB20)</f>
        <v>0</v>
      </c>
      <c r="AC21" s="212">
        <f t="shared" ref="AC21" si="10">+SUM(AC9:AC20)</f>
        <v>0</v>
      </c>
      <c r="AD21" s="211">
        <f t="shared" ref="AD21" si="11">+SUM(AD9:AD20)</f>
        <v>-55.2</v>
      </c>
      <c r="AE21" s="212">
        <f t="shared" ref="AE21" si="12">+SUM(AE9:AE20)</f>
        <v>-62.5</v>
      </c>
      <c r="AF21" s="211">
        <f t="shared" ref="AF21" si="13">+SUM(AF9:AF20)</f>
        <v>-55.2</v>
      </c>
      <c r="AG21" s="212">
        <f t="shared" ref="AG21" si="14">+SUM(AG9:AG20)</f>
        <v>-62.5</v>
      </c>
      <c r="AH21" s="214"/>
      <c r="AI21" s="211">
        <f>+SUM(AI9:AI20)</f>
        <v>0</v>
      </c>
      <c r="AJ21" s="212">
        <f t="shared" ref="AJ21" si="15">+SUM(AJ9:AJ20)</f>
        <v>0</v>
      </c>
      <c r="AK21" s="211">
        <f t="shared" ref="AK21" si="16">+SUM(AK9:AK20)</f>
        <v>0</v>
      </c>
      <c r="AL21" s="212">
        <f t="shared" ref="AL21" si="17">+SUM(AL9:AL20)</f>
        <v>0</v>
      </c>
      <c r="AM21" s="211">
        <f t="shared" ref="AM21" si="18">+SUM(AM9:AM20)</f>
        <v>-61.7</v>
      </c>
      <c r="AN21" s="212">
        <f t="shared" ref="AN21" si="19">+SUM(AN9:AN20)</f>
        <v>-66.5</v>
      </c>
      <c r="AO21" s="211">
        <f t="shared" ref="AO21" si="20">+SUM(AO9:AO20)</f>
        <v>-61.7</v>
      </c>
      <c r="AP21" s="212">
        <f t="shared" ref="AP21" si="21">+SUM(AP9:AP20)</f>
        <v>-66.5</v>
      </c>
      <c r="AQ21" s="215"/>
      <c r="AR21" s="211">
        <f>+SUM(AR9:AR20)</f>
        <v>0</v>
      </c>
      <c r="AS21" s="212">
        <f t="shared" ref="AS21" si="22">+SUM(AS9:AS20)</f>
        <v>0</v>
      </c>
      <c r="AT21" s="211">
        <f t="shared" ref="AT21" si="23">+SUM(AT9:AT20)</f>
        <v>0</v>
      </c>
      <c r="AU21" s="212">
        <f t="shared" ref="AU21" si="24">+SUM(AU9:AU20)</f>
        <v>0</v>
      </c>
      <c r="AV21" s="211">
        <f t="shared" ref="AV21" si="25">+SUM(AV9:AV20)</f>
        <v>-69</v>
      </c>
      <c r="AW21" s="212">
        <f t="shared" ref="AW21" si="26">+SUM(AW9:AW20)</f>
        <v>-69</v>
      </c>
      <c r="AX21" s="211">
        <f t="shared" ref="AX21" si="27">+SUM(AX9:AX20)</f>
        <v>-69</v>
      </c>
      <c r="AY21" s="212">
        <f t="shared" ref="AY21" si="28">+SUM(AY9:AY20)</f>
        <v>-69</v>
      </c>
    </row>
    <row r="22" spans="1:52" s="145" customFormat="1">
      <c r="A22" s="131"/>
      <c r="B22" s="131"/>
      <c r="C22" s="132"/>
      <c r="D22" s="133"/>
      <c r="E22" s="134"/>
      <c r="F22" s="135"/>
      <c r="G22" s="146"/>
      <c r="H22" s="136"/>
      <c r="I22" s="137"/>
      <c r="J22" s="136"/>
      <c r="K22" s="137"/>
      <c r="L22" s="136"/>
      <c r="M22" s="137"/>
      <c r="N22" s="136"/>
      <c r="O22" s="137"/>
      <c r="P22" s="141"/>
      <c r="Q22" s="136"/>
      <c r="R22" s="141"/>
      <c r="S22" s="136"/>
      <c r="T22" s="137"/>
      <c r="U22" s="136"/>
      <c r="V22" s="137"/>
      <c r="W22" s="136"/>
      <c r="X22" s="137"/>
      <c r="Y22" s="121"/>
      <c r="Z22" s="136"/>
      <c r="AA22" s="137"/>
      <c r="AB22" s="136"/>
      <c r="AC22" s="137"/>
      <c r="AD22" s="136"/>
      <c r="AE22" s="137"/>
      <c r="AF22" s="136"/>
      <c r="AG22" s="137"/>
      <c r="AH22" s="121"/>
      <c r="AI22" s="136"/>
      <c r="AJ22" s="137"/>
      <c r="AK22" s="136"/>
      <c r="AL22" s="137"/>
      <c r="AM22" s="136"/>
      <c r="AN22" s="137"/>
      <c r="AO22" s="136"/>
      <c r="AP22" s="137"/>
      <c r="AQ22" s="138"/>
      <c r="AR22" s="136"/>
      <c r="AS22" s="137"/>
      <c r="AT22" s="136"/>
      <c r="AU22" s="141"/>
      <c r="AV22" s="136"/>
      <c r="AW22" s="137"/>
      <c r="AX22" s="136"/>
      <c r="AY22" s="137"/>
    </row>
    <row r="23" spans="1:52" s="145" customFormat="1">
      <c r="A23" s="131" t="s">
        <v>186</v>
      </c>
      <c r="B23" s="131">
        <v>378</v>
      </c>
      <c r="C23" s="132">
        <v>42818</v>
      </c>
      <c r="D23" s="133">
        <v>689</v>
      </c>
      <c r="E23" s="134" t="s">
        <v>153</v>
      </c>
      <c r="F23" s="135" t="s">
        <v>170</v>
      </c>
      <c r="G23" s="146" t="s">
        <v>82</v>
      </c>
      <c r="H23" s="136" t="s">
        <v>26</v>
      </c>
      <c r="I23" s="137" t="s">
        <v>26</v>
      </c>
      <c r="J23" s="136">
        <v>-0.4</v>
      </c>
      <c r="K23" s="137">
        <v>-0.4</v>
      </c>
      <c r="L23" s="136">
        <v>0</v>
      </c>
      <c r="M23" s="137">
        <v>0</v>
      </c>
      <c r="N23" s="136">
        <v>-0.4</v>
      </c>
      <c r="O23" s="137">
        <v>-0.4</v>
      </c>
      <c r="P23" s="141"/>
      <c r="Q23" s="136" t="s">
        <v>26</v>
      </c>
      <c r="R23" s="141" t="s">
        <v>26</v>
      </c>
      <c r="S23" s="136">
        <v>-0.4</v>
      </c>
      <c r="T23" s="137">
        <v>-0.4</v>
      </c>
      <c r="U23" s="136">
        <v>0</v>
      </c>
      <c r="V23" s="137">
        <v>0</v>
      </c>
      <c r="W23" s="136">
        <v>-0.4</v>
      </c>
      <c r="X23" s="137">
        <v>-0.4</v>
      </c>
      <c r="Y23" s="121"/>
      <c r="Z23" s="136" t="s">
        <v>26</v>
      </c>
      <c r="AA23" s="137" t="s">
        <v>26</v>
      </c>
      <c r="AB23" s="136">
        <v>-0.4</v>
      </c>
      <c r="AC23" s="137">
        <v>-0.4</v>
      </c>
      <c r="AD23" s="136">
        <v>0</v>
      </c>
      <c r="AE23" s="137">
        <v>0</v>
      </c>
      <c r="AF23" s="136">
        <v>-0.4</v>
      </c>
      <c r="AG23" s="137">
        <v>-0.4</v>
      </c>
      <c r="AH23" s="121"/>
      <c r="AI23" s="136" t="s">
        <v>26</v>
      </c>
      <c r="AJ23" s="137" t="s">
        <v>26</v>
      </c>
      <c r="AK23" s="136">
        <v>-0.4</v>
      </c>
      <c r="AL23" s="137">
        <v>-0.4</v>
      </c>
      <c r="AM23" s="136">
        <v>0</v>
      </c>
      <c r="AN23" s="137">
        <v>0</v>
      </c>
      <c r="AO23" s="136">
        <v>-0.4</v>
      </c>
      <c r="AP23" s="137">
        <v>-0.4</v>
      </c>
      <c r="AQ23" s="138"/>
      <c r="AR23" s="136" t="s">
        <v>26</v>
      </c>
      <c r="AS23" s="137" t="s">
        <v>26</v>
      </c>
      <c r="AT23" s="136">
        <v>-0.4</v>
      </c>
      <c r="AU23" s="141">
        <v>-0.4</v>
      </c>
      <c r="AV23" s="136">
        <v>0</v>
      </c>
      <c r="AW23" s="137">
        <v>0</v>
      </c>
      <c r="AX23" s="136">
        <v>-0.4</v>
      </c>
      <c r="AY23" s="137">
        <v>-0.4</v>
      </c>
    </row>
    <row r="24" spans="1:52" s="103" customFormat="1">
      <c r="A24" s="131" t="s">
        <v>186</v>
      </c>
      <c r="B24" s="131">
        <v>501</v>
      </c>
      <c r="C24" s="132">
        <v>42832</v>
      </c>
      <c r="D24" s="133">
        <v>689</v>
      </c>
      <c r="E24" s="134" t="s">
        <v>153</v>
      </c>
      <c r="F24" s="135" t="s">
        <v>171</v>
      </c>
      <c r="G24" s="146" t="s">
        <v>82</v>
      </c>
      <c r="H24" s="136">
        <v>0</v>
      </c>
      <c r="I24" s="137">
        <v>0</v>
      </c>
      <c r="J24" s="136">
        <v>0</v>
      </c>
      <c r="K24" s="137">
        <v>0</v>
      </c>
      <c r="L24" s="136">
        <v>0</v>
      </c>
      <c r="M24" s="137">
        <v>0</v>
      </c>
      <c r="N24" s="136">
        <v>0</v>
      </c>
      <c r="O24" s="137">
        <v>0</v>
      </c>
      <c r="P24" s="141"/>
      <c r="Q24" s="136">
        <v>0</v>
      </c>
      <c r="R24" s="141">
        <v>0</v>
      </c>
      <c r="S24" s="136">
        <v>0</v>
      </c>
      <c r="T24" s="137">
        <v>0</v>
      </c>
      <c r="U24" s="136">
        <v>0</v>
      </c>
      <c r="V24" s="137">
        <v>0</v>
      </c>
      <c r="W24" s="136">
        <v>0</v>
      </c>
      <c r="X24" s="137">
        <v>0</v>
      </c>
      <c r="Y24" s="121"/>
      <c r="Z24" s="136">
        <v>0</v>
      </c>
      <c r="AA24" s="137">
        <v>0</v>
      </c>
      <c r="AB24" s="136">
        <v>0</v>
      </c>
      <c r="AC24" s="137">
        <v>0</v>
      </c>
      <c r="AD24" s="136">
        <v>0</v>
      </c>
      <c r="AE24" s="137">
        <v>0</v>
      </c>
      <c r="AF24" s="136">
        <v>0</v>
      </c>
      <c r="AG24" s="137">
        <v>0</v>
      </c>
      <c r="AH24" s="121"/>
      <c r="AI24" s="136">
        <v>0</v>
      </c>
      <c r="AJ24" s="137">
        <v>0</v>
      </c>
      <c r="AK24" s="136">
        <v>0</v>
      </c>
      <c r="AL24" s="137">
        <v>0</v>
      </c>
      <c r="AM24" s="136">
        <v>0</v>
      </c>
      <c r="AN24" s="137">
        <v>0</v>
      </c>
      <c r="AO24" s="136">
        <v>0</v>
      </c>
      <c r="AP24" s="137">
        <v>0</v>
      </c>
      <c r="AQ24" s="138"/>
      <c r="AR24" s="136">
        <v>0</v>
      </c>
      <c r="AS24" s="137">
        <v>0</v>
      </c>
      <c r="AT24" s="136">
        <v>0</v>
      </c>
      <c r="AU24" s="141">
        <v>0</v>
      </c>
      <c r="AV24" s="136">
        <v>0</v>
      </c>
      <c r="AW24" s="137">
        <v>0</v>
      </c>
      <c r="AX24" s="136">
        <v>0</v>
      </c>
      <c r="AY24" s="137">
        <v>0</v>
      </c>
      <c r="AZ24" s="154"/>
    </row>
    <row r="25" spans="1:52" s="103" customFormat="1">
      <c r="A25" s="131" t="s">
        <v>47</v>
      </c>
      <c r="B25" s="131">
        <v>376</v>
      </c>
      <c r="C25" s="132">
        <v>42818</v>
      </c>
      <c r="D25" s="133">
        <v>7109</v>
      </c>
      <c r="E25" s="134" t="s">
        <v>41</v>
      </c>
      <c r="F25" s="135" t="s">
        <v>98</v>
      </c>
      <c r="G25" s="146" t="s">
        <v>82</v>
      </c>
      <c r="H25" s="136" t="s">
        <v>40</v>
      </c>
      <c r="I25" s="137" t="s">
        <v>40</v>
      </c>
      <c r="J25" s="136" t="s">
        <v>40</v>
      </c>
      <c r="K25" s="137" t="s">
        <v>40</v>
      </c>
      <c r="L25" s="136">
        <v>0</v>
      </c>
      <c r="M25" s="137">
        <v>0</v>
      </c>
      <c r="N25" s="136" t="s">
        <v>40</v>
      </c>
      <c r="O25" s="137" t="s">
        <v>40</v>
      </c>
      <c r="P25" s="141"/>
      <c r="Q25" s="136" t="s">
        <v>40</v>
      </c>
      <c r="R25" s="141" t="s">
        <v>40</v>
      </c>
      <c r="S25" s="136" t="s">
        <v>40</v>
      </c>
      <c r="T25" s="137" t="s">
        <v>40</v>
      </c>
      <c r="U25" s="136">
        <v>0</v>
      </c>
      <c r="V25" s="137">
        <v>0</v>
      </c>
      <c r="W25" s="136" t="s">
        <v>40</v>
      </c>
      <c r="X25" s="137" t="s">
        <v>40</v>
      </c>
      <c r="Y25" s="121"/>
      <c r="Z25" s="136" t="s">
        <v>40</v>
      </c>
      <c r="AA25" s="137" t="s">
        <v>40</v>
      </c>
      <c r="AB25" s="136" t="s">
        <v>40</v>
      </c>
      <c r="AC25" s="137" t="s">
        <v>40</v>
      </c>
      <c r="AD25" s="136">
        <v>0</v>
      </c>
      <c r="AE25" s="137">
        <v>0</v>
      </c>
      <c r="AF25" s="136" t="s">
        <v>40</v>
      </c>
      <c r="AG25" s="137" t="s">
        <v>40</v>
      </c>
      <c r="AH25" s="121"/>
      <c r="AI25" s="136" t="s">
        <v>40</v>
      </c>
      <c r="AJ25" s="137" t="s">
        <v>40</v>
      </c>
      <c r="AK25" s="136" t="s">
        <v>40</v>
      </c>
      <c r="AL25" s="137" t="s">
        <v>40</v>
      </c>
      <c r="AM25" s="136">
        <v>0</v>
      </c>
      <c r="AN25" s="137">
        <v>0</v>
      </c>
      <c r="AO25" s="136" t="s">
        <v>40</v>
      </c>
      <c r="AP25" s="137" t="s">
        <v>40</v>
      </c>
      <c r="AQ25" s="138"/>
      <c r="AR25" s="136" t="s">
        <v>40</v>
      </c>
      <c r="AS25" s="137" t="s">
        <v>40</v>
      </c>
      <c r="AT25" s="136" t="s">
        <v>40</v>
      </c>
      <c r="AU25" s="141" t="s">
        <v>40</v>
      </c>
      <c r="AV25" s="136">
        <v>0</v>
      </c>
      <c r="AW25" s="137">
        <v>0</v>
      </c>
      <c r="AX25" s="136" t="s">
        <v>40</v>
      </c>
      <c r="AY25" s="137" t="s">
        <v>40</v>
      </c>
      <c r="AZ25" s="154"/>
    </row>
    <row r="26" spans="1:52" s="216" customFormat="1">
      <c r="A26" s="205"/>
      <c r="B26" s="205"/>
      <c r="C26" s="206"/>
      <c r="D26" s="207"/>
      <c r="E26" s="208"/>
      <c r="F26" s="209"/>
      <c r="G26" s="210" t="s">
        <v>21</v>
      </c>
      <c r="H26" s="211">
        <f>+SUM(H23:H25)</f>
        <v>0</v>
      </c>
      <c r="I26" s="212">
        <f t="shared" ref="I26:O26" si="29">+SUM(I23:I25)</f>
        <v>0</v>
      </c>
      <c r="J26" s="211">
        <f t="shared" si="29"/>
        <v>-0.4</v>
      </c>
      <c r="K26" s="212">
        <f t="shared" si="29"/>
        <v>-0.4</v>
      </c>
      <c r="L26" s="211">
        <f t="shared" si="29"/>
        <v>0</v>
      </c>
      <c r="M26" s="212">
        <f t="shared" si="29"/>
        <v>0</v>
      </c>
      <c r="N26" s="211">
        <f t="shared" si="29"/>
        <v>-0.4</v>
      </c>
      <c r="O26" s="212">
        <f t="shared" si="29"/>
        <v>-0.4</v>
      </c>
      <c r="P26" s="213"/>
      <c r="Q26" s="211">
        <f>+SUM(Q23:Q25)</f>
        <v>0</v>
      </c>
      <c r="R26" s="212">
        <f t="shared" ref="R26" si="30">+SUM(R23:R25)</f>
        <v>0</v>
      </c>
      <c r="S26" s="211">
        <f t="shared" ref="S26" si="31">+SUM(S23:S25)</f>
        <v>-0.4</v>
      </c>
      <c r="T26" s="212">
        <f t="shared" ref="T26" si="32">+SUM(T23:T25)</f>
        <v>-0.4</v>
      </c>
      <c r="U26" s="211">
        <f t="shared" ref="U26" si="33">+SUM(U23:U25)</f>
        <v>0</v>
      </c>
      <c r="V26" s="212">
        <f t="shared" ref="V26" si="34">+SUM(V23:V25)</f>
        <v>0</v>
      </c>
      <c r="W26" s="211">
        <f t="shared" ref="W26" si="35">+SUM(W23:W25)</f>
        <v>-0.4</v>
      </c>
      <c r="X26" s="212">
        <f t="shared" ref="X26" si="36">+SUM(X23:X25)</f>
        <v>-0.4</v>
      </c>
      <c r="Y26" s="214"/>
      <c r="Z26" s="211">
        <f>+SUM(Z23:Z25)</f>
        <v>0</v>
      </c>
      <c r="AA26" s="212">
        <f t="shared" ref="AA26" si="37">+SUM(AA23:AA25)</f>
        <v>0</v>
      </c>
      <c r="AB26" s="211">
        <f t="shared" ref="AB26" si="38">+SUM(AB23:AB25)</f>
        <v>-0.4</v>
      </c>
      <c r="AC26" s="212">
        <f t="shared" ref="AC26" si="39">+SUM(AC23:AC25)</f>
        <v>-0.4</v>
      </c>
      <c r="AD26" s="211">
        <f t="shared" ref="AD26" si="40">+SUM(AD23:AD25)</f>
        <v>0</v>
      </c>
      <c r="AE26" s="212">
        <f t="shared" ref="AE26" si="41">+SUM(AE23:AE25)</f>
        <v>0</v>
      </c>
      <c r="AF26" s="211">
        <f t="shared" ref="AF26" si="42">+SUM(AF23:AF25)</f>
        <v>-0.4</v>
      </c>
      <c r="AG26" s="212">
        <f t="shared" ref="AG26" si="43">+SUM(AG23:AG25)</f>
        <v>-0.4</v>
      </c>
      <c r="AH26" s="214"/>
      <c r="AI26" s="211">
        <f>+SUM(AI23:AI25)</f>
        <v>0</v>
      </c>
      <c r="AJ26" s="212">
        <f t="shared" ref="AJ26" si="44">+SUM(AJ23:AJ25)</f>
        <v>0</v>
      </c>
      <c r="AK26" s="211">
        <f t="shared" ref="AK26" si="45">+SUM(AK23:AK25)</f>
        <v>-0.4</v>
      </c>
      <c r="AL26" s="212">
        <f t="shared" ref="AL26" si="46">+SUM(AL23:AL25)</f>
        <v>-0.4</v>
      </c>
      <c r="AM26" s="211">
        <f t="shared" ref="AM26" si="47">+SUM(AM23:AM25)</f>
        <v>0</v>
      </c>
      <c r="AN26" s="212">
        <f t="shared" ref="AN26" si="48">+SUM(AN23:AN25)</f>
        <v>0</v>
      </c>
      <c r="AO26" s="211">
        <f t="shared" ref="AO26" si="49">+SUM(AO23:AO25)</f>
        <v>-0.4</v>
      </c>
      <c r="AP26" s="212">
        <f t="shared" ref="AP26" si="50">+SUM(AP23:AP25)</f>
        <v>-0.4</v>
      </c>
      <c r="AQ26" s="215"/>
      <c r="AR26" s="211">
        <f>+SUM(AR23:AR25)</f>
        <v>0</v>
      </c>
      <c r="AS26" s="212">
        <f t="shared" ref="AS26" si="51">+SUM(AS23:AS25)</f>
        <v>0</v>
      </c>
      <c r="AT26" s="211">
        <f t="shared" ref="AT26" si="52">+SUM(AT23:AT25)</f>
        <v>-0.4</v>
      </c>
      <c r="AU26" s="212">
        <f t="shared" ref="AU26" si="53">+SUM(AU23:AU25)</f>
        <v>-0.4</v>
      </c>
      <c r="AV26" s="211">
        <f t="shared" ref="AV26" si="54">+SUM(AV23:AV25)</f>
        <v>0</v>
      </c>
      <c r="AW26" s="212">
        <f t="shared" ref="AW26" si="55">+SUM(AW23:AW25)</f>
        <v>0</v>
      </c>
      <c r="AX26" s="211">
        <f t="shared" ref="AX26" si="56">+SUM(AX23:AX25)</f>
        <v>-0.4</v>
      </c>
      <c r="AY26" s="212">
        <f t="shared" ref="AY26" si="57">+SUM(AY23:AY25)</f>
        <v>-0.4</v>
      </c>
    </row>
    <row r="27" spans="1:52" s="145" customFormat="1">
      <c r="A27" s="131"/>
      <c r="B27" s="131"/>
      <c r="C27" s="132"/>
      <c r="D27" s="133"/>
      <c r="E27" s="134"/>
      <c r="F27" s="135"/>
      <c r="G27" s="146"/>
      <c r="H27" s="136"/>
      <c r="I27" s="137"/>
      <c r="J27" s="136"/>
      <c r="K27" s="137"/>
      <c r="L27" s="136"/>
      <c r="M27" s="137"/>
      <c r="N27" s="136"/>
      <c r="O27" s="137"/>
      <c r="P27" s="141"/>
      <c r="Q27" s="136"/>
      <c r="R27" s="141"/>
      <c r="S27" s="136"/>
      <c r="T27" s="137"/>
      <c r="U27" s="136"/>
      <c r="V27" s="137"/>
      <c r="W27" s="136"/>
      <c r="X27" s="137"/>
      <c r="Y27" s="121"/>
      <c r="Z27" s="136"/>
      <c r="AA27" s="137"/>
      <c r="AB27" s="136"/>
      <c r="AC27" s="137"/>
      <c r="AD27" s="136"/>
      <c r="AE27" s="137"/>
      <c r="AF27" s="136"/>
      <c r="AG27" s="137"/>
      <c r="AH27" s="121"/>
      <c r="AI27" s="136"/>
      <c r="AJ27" s="137"/>
      <c r="AK27" s="136"/>
      <c r="AL27" s="137"/>
      <c r="AM27" s="136"/>
      <c r="AN27" s="137"/>
      <c r="AO27" s="136"/>
      <c r="AP27" s="137"/>
      <c r="AQ27" s="138"/>
      <c r="AR27" s="136"/>
      <c r="AS27" s="137"/>
      <c r="AT27" s="136"/>
      <c r="AU27" s="141"/>
      <c r="AV27" s="136"/>
      <c r="AW27" s="137"/>
      <c r="AX27" s="136"/>
      <c r="AY27" s="137"/>
    </row>
    <row r="28" spans="1:52" s="103" customFormat="1">
      <c r="A28" s="131" t="s">
        <v>195</v>
      </c>
      <c r="B28" s="131">
        <v>719</v>
      </c>
      <c r="C28" s="132">
        <v>42902</v>
      </c>
      <c r="D28" s="133">
        <v>1239</v>
      </c>
      <c r="E28" s="134" t="s">
        <v>162</v>
      </c>
      <c r="F28" s="135" t="s">
        <v>101</v>
      </c>
      <c r="G28" s="146" t="s">
        <v>83</v>
      </c>
      <c r="H28" s="136" t="s">
        <v>29</v>
      </c>
      <c r="I28" s="137" t="s">
        <v>29</v>
      </c>
      <c r="J28" s="136" t="s">
        <v>29</v>
      </c>
      <c r="K28" s="137" t="s">
        <v>29</v>
      </c>
      <c r="L28" s="136">
        <v>0</v>
      </c>
      <c r="M28" s="137">
        <v>0</v>
      </c>
      <c r="N28" s="136" t="s">
        <v>29</v>
      </c>
      <c r="O28" s="137" t="s">
        <v>29</v>
      </c>
      <c r="P28" s="141"/>
      <c r="Q28" s="136" t="s">
        <v>29</v>
      </c>
      <c r="R28" s="141" t="s">
        <v>29</v>
      </c>
      <c r="S28" s="136" t="s">
        <v>29</v>
      </c>
      <c r="T28" s="137" t="s">
        <v>29</v>
      </c>
      <c r="U28" s="136">
        <v>0</v>
      </c>
      <c r="V28" s="137">
        <v>0</v>
      </c>
      <c r="W28" s="136" t="s">
        <v>29</v>
      </c>
      <c r="X28" s="137" t="s">
        <v>29</v>
      </c>
      <c r="Y28" s="121"/>
      <c r="Z28" s="136" t="s">
        <v>29</v>
      </c>
      <c r="AA28" s="137" t="s">
        <v>29</v>
      </c>
      <c r="AB28" s="136" t="s">
        <v>29</v>
      </c>
      <c r="AC28" s="137" t="s">
        <v>29</v>
      </c>
      <c r="AD28" s="136">
        <v>0</v>
      </c>
      <c r="AE28" s="137">
        <v>0</v>
      </c>
      <c r="AF28" s="136" t="s">
        <v>29</v>
      </c>
      <c r="AG28" s="137" t="s">
        <v>29</v>
      </c>
      <c r="AH28" s="121"/>
      <c r="AI28" s="136" t="s">
        <v>29</v>
      </c>
      <c r="AJ28" s="137" t="s">
        <v>29</v>
      </c>
      <c r="AK28" s="136" t="s">
        <v>29</v>
      </c>
      <c r="AL28" s="137" t="s">
        <v>29</v>
      </c>
      <c r="AM28" s="136">
        <v>0</v>
      </c>
      <c r="AN28" s="137">
        <v>0</v>
      </c>
      <c r="AO28" s="136" t="s">
        <v>29</v>
      </c>
      <c r="AP28" s="137" t="s">
        <v>29</v>
      </c>
      <c r="AQ28" s="138"/>
      <c r="AR28" s="136" t="s">
        <v>29</v>
      </c>
      <c r="AS28" s="137" t="s">
        <v>29</v>
      </c>
      <c r="AT28" s="136" t="s">
        <v>29</v>
      </c>
      <c r="AU28" s="141" t="s">
        <v>29</v>
      </c>
      <c r="AV28" s="136">
        <v>0</v>
      </c>
      <c r="AW28" s="137">
        <v>0</v>
      </c>
      <c r="AX28" s="136" t="s">
        <v>29</v>
      </c>
      <c r="AY28" s="137" t="s">
        <v>29</v>
      </c>
      <c r="AZ28" s="154"/>
    </row>
    <row r="29" spans="1:52" s="145" customFormat="1">
      <c r="A29" s="131" t="s">
        <v>51</v>
      </c>
      <c r="B29" s="131">
        <v>789</v>
      </c>
      <c r="C29" s="132">
        <v>42907</v>
      </c>
      <c r="D29" s="133">
        <v>5501</v>
      </c>
      <c r="E29" s="134" t="s">
        <v>165</v>
      </c>
      <c r="F29" s="135" t="s">
        <v>99</v>
      </c>
      <c r="G29" s="204" t="s">
        <v>83</v>
      </c>
      <c r="H29" s="136">
        <v>0.7</v>
      </c>
      <c r="I29" s="137">
        <v>0.8</v>
      </c>
      <c r="J29" s="136">
        <v>-0.7</v>
      </c>
      <c r="K29" s="137">
        <v>-0.8</v>
      </c>
      <c r="L29" s="136">
        <v>0</v>
      </c>
      <c r="M29" s="137">
        <v>0</v>
      </c>
      <c r="N29" s="136">
        <v>0</v>
      </c>
      <c r="O29" s="137">
        <v>0</v>
      </c>
      <c r="P29" s="141"/>
      <c r="Q29" s="136">
        <v>0.8</v>
      </c>
      <c r="R29" s="141">
        <v>0.8</v>
      </c>
      <c r="S29" s="136">
        <v>-0.8</v>
      </c>
      <c r="T29" s="137">
        <v>-0.8</v>
      </c>
      <c r="U29" s="136">
        <v>0</v>
      </c>
      <c r="V29" s="137">
        <v>0</v>
      </c>
      <c r="W29" s="136">
        <v>0</v>
      </c>
      <c r="X29" s="137">
        <v>0</v>
      </c>
      <c r="Y29" s="121"/>
      <c r="Z29" s="136">
        <v>0.7</v>
      </c>
      <c r="AA29" s="137">
        <v>0.7</v>
      </c>
      <c r="AB29" s="136">
        <v>-0.7</v>
      </c>
      <c r="AC29" s="137">
        <v>-0.7</v>
      </c>
      <c r="AD29" s="136">
        <v>0</v>
      </c>
      <c r="AE29" s="137">
        <v>0</v>
      </c>
      <c r="AF29" s="136">
        <v>0</v>
      </c>
      <c r="AG29" s="137">
        <v>0</v>
      </c>
      <c r="AH29" s="121"/>
      <c r="AI29" s="136">
        <v>0.7</v>
      </c>
      <c r="AJ29" s="137">
        <v>0.7</v>
      </c>
      <c r="AK29" s="136">
        <v>-0.7</v>
      </c>
      <c r="AL29" s="137">
        <v>-0.7</v>
      </c>
      <c r="AM29" s="136">
        <v>0</v>
      </c>
      <c r="AN29" s="137">
        <v>0</v>
      </c>
      <c r="AO29" s="136">
        <v>0</v>
      </c>
      <c r="AP29" s="137">
        <v>0</v>
      </c>
      <c r="AQ29" s="138"/>
      <c r="AR29" s="136">
        <v>0.7</v>
      </c>
      <c r="AS29" s="137">
        <v>0.7</v>
      </c>
      <c r="AT29" s="136">
        <v>-0.7</v>
      </c>
      <c r="AU29" s="141">
        <v>-0.7</v>
      </c>
      <c r="AV29" s="136">
        <v>0</v>
      </c>
      <c r="AW29" s="137">
        <v>0</v>
      </c>
      <c r="AX29" s="136">
        <v>0</v>
      </c>
      <c r="AY29" s="137">
        <v>0</v>
      </c>
    </row>
    <row r="30" spans="1:52" s="145" customFormat="1">
      <c r="A30" s="131" t="s">
        <v>52</v>
      </c>
      <c r="B30" s="131">
        <v>618</v>
      </c>
      <c r="C30" s="132">
        <v>42892</v>
      </c>
      <c r="D30" s="133">
        <v>2506</v>
      </c>
      <c r="E30" s="134" t="s">
        <v>163</v>
      </c>
      <c r="F30" s="135" t="s">
        <v>100</v>
      </c>
      <c r="G30" s="204" t="s">
        <v>84</v>
      </c>
      <c r="H30" s="136">
        <v>-9.6</v>
      </c>
      <c r="I30" s="137">
        <v>-10.4</v>
      </c>
      <c r="J30" s="136">
        <v>0</v>
      </c>
      <c r="K30" s="137">
        <v>0</v>
      </c>
      <c r="L30" s="136">
        <v>9.6</v>
      </c>
      <c r="M30" s="137">
        <v>10.4</v>
      </c>
      <c r="N30" s="136">
        <v>0</v>
      </c>
      <c r="O30" s="137">
        <v>0</v>
      </c>
      <c r="P30" s="141"/>
      <c r="Q30" s="136">
        <v>-10.4</v>
      </c>
      <c r="R30" s="141">
        <v>-10.4</v>
      </c>
      <c r="S30" s="136">
        <v>0</v>
      </c>
      <c r="T30" s="137">
        <v>0</v>
      </c>
      <c r="U30" s="136">
        <v>10.4</v>
      </c>
      <c r="V30" s="137">
        <v>10.4</v>
      </c>
      <c r="W30" s="136">
        <v>0</v>
      </c>
      <c r="X30" s="137">
        <v>0</v>
      </c>
      <c r="Y30" s="121"/>
      <c r="Z30" s="136">
        <v>-10.4</v>
      </c>
      <c r="AA30" s="137">
        <v>-10.4</v>
      </c>
      <c r="AB30" s="136">
        <v>0</v>
      </c>
      <c r="AC30" s="137">
        <v>0</v>
      </c>
      <c r="AD30" s="136">
        <v>10.4</v>
      </c>
      <c r="AE30" s="137">
        <v>10.4</v>
      </c>
      <c r="AF30" s="136">
        <v>0</v>
      </c>
      <c r="AG30" s="137">
        <v>0</v>
      </c>
      <c r="AH30" s="121"/>
      <c r="AI30" s="136">
        <v>-10.4</v>
      </c>
      <c r="AJ30" s="137">
        <v>-10.4</v>
      </c>
      <c r="AK30" s="136">
        <v>0</v>
      </c>
      <c r="AL30" s="137">
        <v>0</v>
      </c>
      <c r="AM30" s="136">
        <v>10.4</v>
      </c>
      <c r="AN30" s="137">
        <v>10.4</v>
      </c>
      <c r="AO30" s="136">
        <v>0</v>
      </c>
      <c r="AP30" s="137">
        <v>0</v>
      </c>
      <c r="AQ30" s="138"/>
      <c r="AR30" s="136">
        <v>-10.4</v>
      </c>
      <c r="AS30" s="137">
        <v>-10.4</v>
      </c>
      <c r="AT30" s="136">
        <v>0</v>
      </c>
      <c r="AU30" s="141">
        <v>0</v>
      </c>
      <c r="AV30" s="136">
        <v>10.4</v>
      </c>
      <c r="AW30" s="137">
        <v>10.4</v>
      </c>
      <c r="AX30" s="136">
        <v>0</v>
      </c>
      <c r="AY30" s="137">
        <v>0</v>
      </c>
    </row>
    <row r="31" spans="1:52" s="216" customFormat="1">
      <c r="A31" s="205"/>
      <c r="B31" s="205"/>
      <c r="C31" s="206"/>
      <c r="D31" s="207"/>
      <c r="E31" s="208"/>
      <c r="F31" s="209"/>
      <c r="G31" s="210" t="s">
        <v>21</v>
      </c>
      <c r="H31" s="211">
        <f>+SUM(H29:H30)</f>
        <v>-8.9</v>
      </c>
      <c r="I31" s="212">
        <f t="shared" ref="I31:O31" si="58">+SUM(I29:I30)</f>
        <v>-9.6</v>
      </c>
      <c r="J31" s="211">
        <f t="shared" si="58"/>
        <v>-0.7</v>
      </c>
      <c r="K31" s="212">
        <f t="shared" si="58"/>
        <v>-0.8</v>
      </c>
      <c r="L31" s="211">
        <f t="shared" si="58"/>
        <v>9.6</v>
      </c>
      <c r="M31" s="212">
        <f t="shared" si="58"/>
        <v>10.4</v>
      </c>
      <c r="N31" s="211">
        <f t="shared" si="58"/>
        <v>0</v>
      </c>
      <c r="O31" s="212">
        <f t="shared" si="58"/>
        <v>0</v>
      </c>
      <c r="P31" s="213"/>
      <c r="Q31" s="211">
        <f>+SUM(Q29:Q30)</f>
        <v>-9.6</v>
      </c>
      <c r="R31" s="212">
        <f t="shared" ref="R31" si="59">+SUM(R29:R30)</f>
        <v>-9.6</v>
      </c>
      <c r="S31" s="211">
        <f t="shared" ref="S31" si="60">+SUM(S29:S30)</f>
        <v>-0.8</v>
      </c>
      <c r="T31" s="212">
        <f t="shared" ref="T31" si="61">+SUM(T29:T30)</f>
        <v>-0.8</v>
      </c>
      <c r="U31" s="211">
        <f t="shared" ref="U31" si="62">+SUM(U29:U30)</f>
        <v>10.4</v>
      </c>
      <c r="V31" s="212">
        <f t="shared" ref="V31" si="63">+SUM(V29:V30)</f>
        <v>10.4</v>
      </c>
      <c r="W31" s="211">
        <f t="shared" ref="W31" si="64">+SUM(W29:W30)</f>
        <v>0</v>
      </c>
      <c r="X31" s="212">
        <f t="shared" ref="X31" si="65">+SUM(X29:X30)</f>
        <v>0</v>
      </c>
      <c r="Y31" s="214"/>
      <c r="Z31" s="211">
        <f>+SUM(Z29:Z30)</f>
        <v>-9.7000000000000011</v>
      </c>
      <c r="AA31" s="212">
        <f t="shared" ref="AA31" si="66">+SUM(AA29:AA30)</f>
        <v>-9.7000000000000011</v>
      </c>
      <c r="AB31" s="211">
        <f t="shared" ref="AB31" si="67">+SUM(AB29:AB30)</f>
        <v>-0.7</v>
      </c>
      <c r="AC31" s="212">
        <f t="shared" ref="AC31" si="68">+SUM(AC29:AC30)</f>
        <v>-0.7</v>
      </c>
      <c r="AD31" s="211">
        <f t="shared" ref="AD31" si="69">+SUM(AD29:AD30)</f>
        <v>10.4</v>
      </c>
      <c r="AE31" s="212">
        <f t="shared" ref="AE31" si="70">+SUM(AE29:AE30)</f>
        <v>10.4</v>
      </c>
      <c r="AF31" s="211">
        <f t="shared" ref="AF31" si="71">+SUM(AF29:AF30)</f>
        <v>0</v>
      </c>
      <c r="AG31" s="212">
        <f t="shared" ref="AG31" si="72">+SUM(AG29:AG30)</f>
        <v>0</v>
      </c>
      <c r="AH31" s="214"/>
      <c r="AI31" s="211">
        <f>+SUM(AI29:AI30)</f>
        <v>-9.7000000000000011</v>
      </c>
      <c r="AJ31" s="212">
        <f t="shared" ref="AJ31" si="73">+SUM(AJ29:AJ30)</f>
        <v>-9.7000000000000011</v>
      </c>
      <c r="AK31" s="211">
        <f t="shared" ref="AK31" si="74">+SUM(AK29:AK30)</f>
        <v>-0.7</v>
      </c>
      <c r="AL31" s="212">
        <f t="shared" ref="AL31" si="75">+SUM(AL29:AL30)</f>
        <v>-0.7</v>
      </c>
      <c r="AM31" s="211">
        <f t="shared" ref="AM31" si="76">+SUM(AM29:AM30)</f>
        <v>10.4</v>
      </c>
      <c r="AN31" s="212">
        <f t="shared" ref="AN31" si="77">+SUM(AN29:AN30)</f>
        <v>10.4</v>
      </c>
      <c r="AO31" s="211">
        <f t="shared" ref="AO31" si="78">+SUM(AO29:AO30)</f>
        <v>0</v>
      </c>
      <c r="AP31" s="212">
        <f t="shared" ref="AP31" si="79">+SUM(AP29:AP30)</f>
        <v>0</v>
      </c>
      <c r="AQ31" s="215"/>
      <c r="AR31" s="211">
        <f>+SUM(AR29:AR30)</f>
        <v>-9.7000000000000011</v>
      </c>
      <c r="AS31" s="212">
        <f t="shared" ref="AS31" si="80">+SUM(AS29:AS30)</f>
        <v>-9.7000000000000011</v>
      </c>
      <c r="AT31" s="211">
        <f t="shared" ref="AT31" si="81">+SUM(AT29:AT30)</f>
        <v>-0.7</v>
      </c>
      <c r="AU31" s="212">
        <f t="shared" ref="AU31" si="82">+SUM(AU29:AU30)</f>
        <v>-0.7</v>
      </c>
      <c r="AV31" s="211">
        <f t="shared" ref="AV31" si="83">+SUM(AV29:AV30)</f>
        <v>10.4</v>
      </c>
      <c r="AW31" s="212">
        <f t="shared" ref="AW31" si="84">+SUM(AW29:AW30)</f>
        <v>10.4</v>
      </c>
      <c r="AX31" s="211">
        <f t="shared" ref="AX31" si="85">+SUM(AX29:AX30)</f>
        <v>0</v>
      </c>
      <c r="AY31" s="212">
        <f t="shared" ref="AY31" si="86">+SUM(AY29:AY30)</f>
        <v>0</v>
      </c>
    </row>
    <row r="32" spans="1:52" s="145" customFormat="1">
      <c r="A32" s="131"/>
      <c r="B32" s="131"/>
      <c r="C32" s="132"/>
      <c r="D32" s="133"/>
      <c r="E32" s="134"/>
      <c r="F32" s="135"/>
      <c r="G32" s="204"/>
      <c r="H32" s="136"/>
      <c r="I32" s="137"/>
      <c r="J32" s="136"/>
      <c r="K32" s="137"/>
      <c r="L32" s="136"/>
      <c r="M32" s="137"/>
      <c r="N32" s="136"/>
      <c r="O32" s="137"/>
      <c r="P32" s="141"/>
      <c r="Q32" s="136"/>
      <c r="R32" s="141"/>
      <c r="S32" s="136"/>
      <c r="T32" s="137"/>
      <c r="U32" s="136"/>
      <c r="V32" s="137"/>
      <c r="W32" s="136"/>
      <c r="X32" s="137"/>
      <c r="Y32" s="121"/>
      <c r="Z32" s="136"/>
      <c r="AA32" s="137"/>
      <c r="AB32" s="136"/>
      <c r="AC32" s="137"/>
      <c r="AD32" s="136"/>
      <c r="AE32" s="137"/>
      <c r="AF32" s="136"/>
      <c r="AG32" s="137"/>
      <c r="AH32" s="121"/>
      <c r="AI32" s="136"/>
      <c r="AJ32" s="137"/>
      <c r="AK32" s="136"/>
      <c r="AL32" s="137"/>
      <c r="AM32" s="136"/>
      <c r="AN32" s="137"/>
      <c r="AO32" s="136"/>
      <c r="AP32" s="137"/>
      <c r="AQ32" s="138"/>
      <c r="AR32" s="136"/>
      <c r="AS32" s="137"/>
      <c r="AT32" s="136"/>
      <c r="AU32" s="141"/>
      <c r="AV32" s="136"/>
      <c r="AW32" s="137"/>
      <c r="AX32" s="136"/>
      <c r="AY32" s="137"/>
    </row>
    <row r="33" spans="1:52" s="153" customFormat="1">
      <c r="A33" s="131" t="s">
        <v>186</v>
      </c>
      <c r="B33" s="131">
        <v>634</v>
      </c>
      <c r="C33" s="132">
        <v>42895</v>
      </c>
      <c r="D33" s="133">
        <v>689</v>
      </c>
      <c r="E33" s="134" t="s">
        <v>153</v>
      </c>
      <c r="F33" s="135" t="s">
        <v>102</v>
      </c>
      <c r="G33" s="146" t="s">
        <v>86</v>
      </c>
      <c r="H33" s="136" t="s">
        <v>32</v>
      </c>
      <c r="I33" s="137" t="s">
        <v>32</v>
      </c>
      <c r="J33" s="136" t="s">
        <v>32</v>
      </c>
      <c r="K33" s="137" t="s">
        <v>32</v>
      </c>
      <c r="L33" s="136">
        <v>0</v>
      </c>
      <c r="M33" s="137">
        <v>0</v>
      </c>
      <c r="N33" s="136" t="s">
        <v>32</v>
      </c>
      <c r="O33" s="137" t="s">
        <v>32</v>
      </c>
      <c r="P33" s="141"/>
      <c r="Q33" s="136" t="s">
        <v>32</v>
      </c>
      <c r="R33" s="141" t="s">
        <v>32</v>
      </c>
      <c r="S33" s="136" t="s">
        <v>32</v>
      </c>
      <c r="T33" s="137" t="s">
        <v>32</v>
      </c>
      <c r="U33" s="136">
        <v>0</v>
      </c>
      <c r="V33" s="137">
        <v>0</v>
      </c>
      <c r="W33" s="136" t="s">
        <v>32</v>
      </c>
      <c r="X33" s="137" t="s">
        <v>32</v>
      </c>
      <c r="Y33" s="121"/>
      <c r="Z33" s="136" t="s">
        <v>32</v>
      </c>
      <c r="AA33" s="137" t="s">
        <v>32</v>
      </c>
      <c r="AB33" s="136" t="s">
        <v>32</v>
      </c>
      <c r="AC33" s="137" t="s">
        <v>32</v>
      </c>
      <c r="AD33" s="136">
        <v>0</v>
      </c>
      <c r="AE33" s="137">
        <v>0</v>
      </c>
      <c r="AF33" s="136" t="s">
        <v>32</v>
      </c>
      <c r="AG33" s="137" t="s">
        <v>32</v>
      </c>
      <c r="AH33" s="121"/>
      <c r="AI33" s="136" t="s">
        <v>32</v>
      </c>
      <c r="AJ33" s="137" t="s">
        <v>32</v>
      </c>
      <c r="AK33" s="136" t="s">
        <v>32</v>
      </c>
      <c r="AL33" s="137" t="s">
        <v>32</v>
      </c>
      <c r="AM33" s="136">
        <v>0</v>
      </c>
      <c r="AN33" s="137">
        <v>0</v>
      </c>
      <c r="AO33" s="136" t="s">
        <v>32</v>
      </c>
      <c r="AP33" s="137" t="s">
        <v>32</v>
      </c>
      <c r="AQ33" s="138"/>
      <c r="AR33" s="136" t="s">
        <v>32</v>
      </c>
      <c r="AS33" s="137" t="s">
        <v>32</v>
      </c>
      <c r="AT33" s="136" t="s">
        <v>32</v>
      </c>
      <c r="AU33" s="141" t="s">
        <v>32</v>
      </c>
      <c r="AV33" s="136">
        <v>0</v>
      </c>
      <c r="AW33" s="137">
        <v>0</v>
      </c>
      <c r="AX33" s="136" t="s">
        <v>32</v>
      </c>
      <c r="AY33" s="137" t="s">
        <v>32</v>
      </c>
      <c r="AZ33" s="154"/>
    </row>
    <row r="34" spans="1:52" s="216" customFormat="1">
      <c r="A34" s="205"/>
      <c r="B34" s="205"/>
      <c r="C34" s="206"/>
      <c r="D34" s="207"/>
      <c r="E34" s="208"/>
      <c r="F34" s="209"/>
      <c r="G34" s="210" t="s">
        <v>21</v>
      </c>
      <c r="H34" s="211">
        <f>+SUM(H33)</f>
        <v>0</v>
      </c>
      <c r="I34" s="212">
        <f t="shared" ref="I34" si="87">+SUM(I33)</f>
        <v>0</v>
      </c>
      <c r="J34" s="211">
        <f t="shared" ref="J34:O34" si="88">+SUM(J33)</f>
        <v>0</v>
      </c>
      <c r="K34" s="212">
        <f t="shared" si="88"/>
        <v>0</v>
      </c>
      <c r="L34" s="211">
        <f t="shared" si="88"/>
        <v>0</v>
      </c>
      <c r="M34" s="212">
        <f t="shared" si="88"/>
        <v>0</v>
      </c>
      <c r="N34" s="211">
        <f t="shared" si="88"/>
        <v>0</v>
      </c>
      <c r="O34" s="212">
        <f t="shared" si="88"/>
        <v>0</v>
      </c>
      <c r="P34" s="213"/>
      <c r="Q34" s="211">
        <f>+SUM(Q33)</f>
        <v>0</v>
      </c>
      <c r="R34" s="212">
        <f t="shared" ref="R34:X34" si="89">+SUM(R33)</f>
        <v>0</v>
      </c>
      <c r="S34" s="211">
        <f t="shared" si="89"/>
        <v>0</v>
      </c>
      <c r="T34" s="212">
        <f t="shared" si="89"/>
        <v>0</v>
      </c>
      <c r="U34" s="211">
        <f t="shared" si="89"/>
        <v>0</v>
      </c>
      <c r="V34" s="212">
        <f t="shared" si="89"/>
        <v>0</v>
      </c>
      <c r="W34" s="211">
        <f t="shared" si="89"/>
        <v>0</v>
      </c>
      <c r="X34" s="212">
        <f t="shared" si="89"/>
        <v>0</v>
      </c>
      <c r="Y34" s="214"/>
      <c r="Z34" s="211">
        <f>+SUM(Z33)</f>
        <v>0</v>
      </c>
      <c r="AA34" s="212">
        <f t="shared" ref="AA34:AG34" si="90">+SUM(AA33)</f>
        <v>0</v>
      </c>
      <c r="AB34" s="211">
        <f t="shared" si="90"/>
        <v>0</v>
      </c>
      <c r="AC34" s="212">
        <f t="shared" si="90"/>
        <v>0</v>
      </c>
      <c r="AD34" s="211">
        <f t="shared" si="90"/>
        <v>0</v>
      </c>
      <c r="AE34" s="212">
        <f t="shared" si="90"/>
        <v>0</v>
      </c>
      <c r="AF34" s="211">
        <f t="shared" si="90"/>
        <v>0</v>
      </c>
      <c r="AG34" s="212">
        <f t="shared" si="90"/>
        <v>0</v>
      </c>
      <c r="AH34" s="214"/>
      <c r="AI34" s="211">
        <f>+SUM(AI33)</f>
        <v>0</v>
      </c>
      <c r="AJ34" s="212">
        <f t="shared" ref="AJ34:AP34" si="91">+SUM(AJ33)</f>
        <v>0</v>
      </c>
      <c r="AK34" s="211">
        <f t="shared" si="91"/>
        <v>0</v>
      </c>
      <c r="AL34" s="212">
        <f t="shared" si="91"/>
        <v>0</v>
      </c>
      <c r="AM34" s="211">
        <f t="shared" si="91"/>
        <v>0</v>
      </c>
      <c r="AN34" s="212">
        <f t="shared" si="91"/>
        <v>0</v>
      </c>
      <c r="AO34" s="211">
        <f t="shared" si="91"/>
        <v>0</v>
      </c>
      <c r="AP34" s="212">
        <f t="shared" si="91"/>
        <v>0</v>
      </c>
      <c r="AQ34" s="215"/>
      <c r="AR34" s="211">
        <f>+SUM(AR33)</f>
        <v>0</v>
      </c>
      <c r="AS34" s="212">
        <f t="shared" ref="AS34:AY34" si="92">+SUM(AS33)</f>
        <v>0</v>
      </c>
      <c r="AT34" s="211">
        <f t="shared" si="92"/>
        <v>0</v>
      </c>
      <c r="AU34" s="212">
        <f t="shared" si="92"/>
        <v>0</v>
      </c>
      <c r="AV34" s="211">
        <f t="shared" si="92"/>
        <v>0</v>
      </c>
      <c r="AW34" s="212">
        <f t="shared" si="92"/>
        <v>0</v>
      </c>
      <c r="AX34" s="211">
        <f t="shared" si="92"/>
        <v>0</v>
      </c>
      <c r="AY34" s="212">
        <f t="shared" si="92"/>
        <v>0</v>
      </c>
    </row>
    <row r="35" spans="1:52" s="145" customFormat="1">
      <c r="A35" s="131"/>
      <c r="B35" s="131"/>
      <c r="C35" s="132"/>
      <c r="D35" s="133"/>
      <c r="E35" s="134"/>
      <c r="F35" s="135"/>
      <c r="G35" s="204"/>
      <c r="H35" s="136"/>
      <c r="I35" s="137"/>
      <c r="J35" s="136"/>
      <c r="K35" s="137"/>
      <c r="L35" s="136"/>
      <c r="M35" s="137"/>
      <c r="N35" s="136"/>
      <c r="O35" s="137"/>
      <c r="P35" s="141"/>
      <c r="Q35" s="136"/>
      <c r="R35" s="141"/>
      <c r="S35" s="136"/>
      <c r="T35" s="137"/>
      <c r="U35" s="136"/>
      <c r="V35" s="137"/>
      <c r="W35" s="136"/>
      <c r="X35" s="137"/>
      <c r="Y35" s="121"/>
      <c r="Z35" s="136"/>
      <c r="AA35" s="137"/>
      <c r="AB35" s="136"/>
      <c r="AC35" s="137"/>
      <c r="AD35" s="136"/>
      <c r="AE35" s="137"/>
      <c r="AF35" s="136"/>
      <c r="AG35" s="137"/>
      <c r="AH35" s="121"/>
      <c r="AI35" s="136"/>
      <c r="AJ35" s="137"/>
      <c r="AK35" s="136"/>
      <c r="AL35" s="137"/>
      <c r="AM35" s="136"/>
      <c r="AN35" s="137"/>
      <c r="AO35" s="136"/>
      <c r="AP35" s="137"/>
      <c r="AQ35" s="138"/>
      <c r="AR35" s="136"/>
      <c r="AS35" s="137"/>
      <c r="AT35" s="136"/>
      <c r="AU35" s="141"/>
      <c r="AV35" s="136"/>
      <c r="AW35" s="137"/>
      <c r="AX35" s="136"/>
      <c r="AY35" s="137"/>
    </row>
    <row r="36" spans="1:52" s="114" customFormat="1">
      <c r="A36" s="131" t="s">
        <v>51</v>
      </c>
      <c r="B36" s="131">
        <v>621</v>
      </c>
      <c r="C36" s="132">
        <v>42892</v>
      </c>
      <c r="D36" s="133">
        <v>106</v>
      </c>
      <c r="E36" s="134" t="s">
        <v>69</v>
      </c>
      <c r="F36" s="135" t="s">
        <v>69</v>
      </c>
      <c r="G36" s="146" t="s">
        <v>28</v>
      </c>
      <c r="H36" s="136">
        <v>0</v>
      </c>
      <c r="I36" s="137" t="s">
        <v>26</v>
      </c>
      <c r="J36" s="136">
        <v>0</v>
      </c>
      <c r="K36" s="137" t="s">
        <v>26</v>
      </c>
      <c r="L36" s="136">
        <v>0</v>
      </c>
      <c r="M36" s="137">
        <v>-0.1</v>
      </c>
      <c r="N36" s="136">
        <v>0</v>
      </c>
      <c r="O36" s="137">
        <v>-0.1</v>
      </c>
      <c r="P36" s="141"/>
      <c r="Q36" s="136" t="s">
        <v>26</v>
      </c>
      <c r="R36" s="141" t="s">
        <v>26</v>
      </c>
      <c r="S36" s="136" t="s">
        <v>26</v>
      </c>
      <c r="T36" s="137" t="s">
        <v>26</v>
      </c>
      <c r="U36" s="136" t="s">
        <v>26</v>
      </c>
      <c r="V36" s="137">
        <v>-0.1</v>
      </c>
      <c r="W36" s="136" t="s">
        <v>26</v>
      </c>
      <c r="X36" s="137">
        <v>-0.1</v>
      </c>
      <c r="Y36" s="121"/>
      <c r="Z36" s="136" t="s">
        <v>26</v>
      </c>
      <c r="AA36" s="137" t="s">
        <v>26</v>
      </c>
      <c r="AB36" s="136" t="s">
        <v>26</v>
      </c>
      <c r="AC36" s="137" t="s">
        <v>26</v>
      </c>
      <c r="AD36" s="136" t="s">
        <v>26</v>
      </c>
      <c r="AE36" s="137">
        <v>-0.1</v>
      </c>
      <c r="AF36" s="136">
        <v>-0.1</v>
      </c>
      <c r="AG36" s="137">
        <v>-0.1</v>
      </c>
      <c r="AH36" s="121"/>
      <c r="AI36" s="136" t="s">
        <v>26</v>
      </c>
      <c r="AJ36" s="137" t="s">
        <v>26</v>
      </c>
      <c r="AK36" s="136" t="s">
        <v>26</v>
      </c>
      <c r="AL36" s="137" t="s">
        <v>26</v>
      </c>
      <c r="AM36" s="136">
        <v>-0.1</v>
      </c>
      <c r="AN36" s="137">
        <v>-0.1</v>
      </c>
      <c r="AO36" s="136">
        <v>-0.1</v>
      </c>
      <c r="AP36" s="137">
        <v>-0.1</v>
      </c>
      <c r="AQ36" s="138"/>
      <c r="AR36" s="136" t="s">
        <v>26</v>
      </c>
      <c r="AS36" s="137" t="s">
        <v>26</v>
      </c>
      <c r="AT36" s="136" t="s">
        <v>26</v>
      </c>
      <c r="AU36" s="141" t="s">
        <v>26</v>
      </c>
      <c r="AV36" s="136">
        <v>-0.1</v>
      </c>
      <c r="AW36" s="137">
        <v>-0.1</v>
      </c>
      <c r="AX36" s="136">
        <v>-0.1</v>
      </c>
      <c r="AY36" s="137">
        <v>-0.1</v>
      </c>
    </row>
    <row r="37" spans="1:52" s="216" customFormat="1">
      <c r="A37" s="205"/>
      <c r="B37" s="205"/>
      <c r="C37" s="206"/>
      <c r="D37" s="207"/>
      <c r="E37" s="208"/>
      <c r="F37" s="209"/>
      <c r="G37" s="210" t="s">
        <v>21</v>
      </c>
      <c r="H37" s="211">
        <f>+SUM(H36)</f>
        <v>0</v>
      </c>
      <c r="I37" s="212">
        <f t="shared" ref="I37" si="93">+SUM(I36)</f>
        <v>0</v>
      </c>
      <c r="J37" s="211">
        <f t="shared" ref="J37" si="94">+SUM(J36)</f>
        <v>0</v>
      </c>
      <c r="K37" s="212">
        <f t="shared" ref="K37" si="95">+SUM(K36)</f>
        <v>0</v>
      </c>
      <c r="L37" s="211">
        <f t="shared" ref="L37" si="96">+SUM(L36)</f>
        <v>0</v>
      </c>
      <c r="M37" s="212">
        <f t="shared" ref="M37" si="97">+SUM(M36)</f>
        <v>-0.1</v>
      </c>
      <c r="N37" s="211">
        <f t="shared" ref="N37" si="98">+SUM(N36)</f>
        <v>0</v>
      </c>
      <c r="O37" s="212">
        <f t="shared" ref="O37" si="99">+SUM(O36)</f>
        <v>-0.1</v>
      </c>
      <c r="P37" s="213"/>
      <c r="Q37" s="211">
        <f>+SUM(Q36)</f>
        <v>0</v>
      </c>
      <c r="R37" s="212">
        <f t="shared" ref="R37" si="100">+SUM(R36)</f>
        <v>0</v>
      </c>
      <c r="S37" s="211">
        <f t="shared" ref="S37" si="101">+SUM(S36)</f>
        <v>0</v>
      </c>
      <c r="T37" s="212">
        <f t="shared" ref="T37" si="102">+SUM(T36)</f>
        <v>0</v>
      </c>
      <c r="U37" s="211">
        <f t="shared" ref="U37" si="103">+SUM(U36)</f>
        <v>0</v>
      </c>
      <c r="V37" s="212">
        <f t="shared" ref="V37" si="104">+SUM(V36)</f>
        <v>-0.1</v>
      </c>
      <c r="W37" s="211">
        <f t="shared" ref="W37" si="105">+SUM(W36)</f>
        <v>0</v>
      </c>
      <c r="X37" s="212">
        <f t="shared" ref="X37" si="106">+SUM(X36)</f>
        <v>-0.1</v>
      </c>
      <c r="Y37" s="214"/>
      <c r="Z37" s="211">
        <f>+SUM(Z36)</f>
        <v>0</v>
      </c>
      <c r="AA37" s="212">
        <f t="shared" ref="AA37" si="107">+SUM(AA36)</f>
        <v>0</v>
      </c>
      <c r="AB37" s="211">
        <f t="shared" ref="AB37" si="108">+SUM(AB36)</f>
        <v>0</v>
      </c>
      <c r="AC37" s="212">
        <f t="shared" ref="AC37" si="109">+SUM(AC36)</f>
        <v>0</v>
      </c>
      <c r="AD37" s="211">
        <f t="shared" ref="AD37" si="110">+SUM(AD36)</f>
        <v>0</v>
      </c>
      <c r="AE37" s="212">
        <f t="shared" ref="AE37" si="111">+SUM(AE36)</f>
        <v>-0.1</v>
      </c>
      <c r="AF37" s="211">
        <f t="shared" ref="AF37" si="112">+SUM(AF36)</f>
        <v>-0.1</v>
      </c>
      <c r="AG37" s="212">
        <f t="shared" ref="AG37" si="113">+SUM(AG36)</f>
        <v>-0.1</v>
      </c>
      <c r="AH37" s="214"/>
      <c r="AI37" s="211">
        <f>+SUM(AI36)</f>
        <v>0</v>
      </c>
      <c r="AJ37" s="212">
        <f t="shared" ref="AJ37" si="114">+SUM(AJ36)</f>
        <v>0</v>
      </c>
      <c r="AK37" s="211">
        <f t="shared" ref="AK37" si="115">+SUM(AK36)</f>
        <v>0</v>
      </c>
      <c r="AL37" s="212">
        <f t="shared" ref="AL37" si="116">+SUM(AL36)</f>
        <v>0</v>
      </c>
      <c r="AM37" s="211">
        <f t="shared" ref="AM37" si="117">+SUM(AM36)</f>
        <v>-0.1</v>
      </c>
      <c r="AN37" s="212">
        <f t="shared" ref="AN37" si="118">+SUM(AN36)</f>
        <v>-0.1</v>
      </c>
      <c r="AO37" s="211">
        <f t="shared" ref="AO37" si="119">+SUM(AO36)</f>
        <v>-0.1</v>
      </c>
      <c r="AP37" s="212">
        <f t="shared" ref="AP37" si="120">+SUM(AP36)</f>
        <v>-0.1</v>
      </c>
      <c r="AQ37" s="215"/>
      <c r="AR37" s="211">
        <f>+SUM(AR36)</f>
        <v>0</v>
      </c>
      <c r="AS37" s="212">
        <f t="shared" ref="AS37" si="121">+SUM(AS36)</f>
        <v>0</v>
      </c>
      <c r="AT37" s="211">
        <f t="shared" ref="AT37" si="122">+SUM(AT36)</f>
        <v>0</v>
      </c>
      <c r="AU37" s="212">
        <f t="shared" ref="AU37" si="123">+SUM(AU36)</f>
        <v>0</v>
      </c>
      <c r="AV37" s="211">
        <f t="shared" ref="AV37" si="124">+SUM(AV36)</f>
        <v>-0.1</v>
      </c>
      <c r="AW37" s="212">
        <f t="shared" ref="AW37" si="125">+SUM(AW36)</f>
        <v>-0.1</v>
      </c>
      <c r="AX37" s="211">
        <f t="shared" ref="AX37" si="126">+SUM(AX36)</f>
        <v>-0.1</v>
      </c>
      <c r="AY37" s="212">
        <f t="shared" ref="AY37" si="127">+SUM(AY36)</f>
        <v>-0.1</v>
      </c>
    </row>
    <row r="38" spans="1:52" s="145" customFormat="1">
      <c r="A38" s="131"/>
      <c r="B38" s="131"/>
      <c r="C38" s="132"/>
      <c r="D38" s="133"/>
      <c r="E38" s="134"/>
      <c r="F38" s="135"/>
      <c r="G38" s="146"/>
      <c r="H38" s="136"/>
      <c r="I38" s="137"/>
      <c r="J38" s="136"/>
      <c r="K38" s="137"/>
      <c r="L38" s="136"/>
      <c r="M38" s="137"/>
      <c r="N38" s="136"/>
      <c r="O38" s="137"/>
      <c r="P38" s="141"/>
      <c r="Q38" s="136"/>
      <c r="R38" s="141"/>
      <c r="S38" s="136"/>
      <c r="T38" s="137"/>
      <c r="U38" s="136"/>
      <c r="V38" s="137"/>
      <c r="W38" s="136"/>
      <c r="X38" s="137"/>
      <c r="Y38" s="121"/>
      <c r="Z38" s="136"/>
      <c r="AA38" s="137"/>
      <c r="AB38" s="136"/>
      <c r="AC38" s="137"/>
      <c r="AD38" s="136"/>
      <c r="AE38" s="137"/>
      <c r="AF38" s="136"/>
      <c r="AG38" s="137"/>
      <c r="AH38" s="121"/>
      <c r="AI38" s="136"/>
      <c r="AJ38" s="137"/>
      <c r="AK38" s="136"/>
      <c r="AL38" s="137"/>
      <c r="AM38" s="136"/>
      <c r="AN38" s="137"/>
      <c r="AO38" s="136"/>
      <c r="AP38" s="137"/>
      <c r="AQ38" s="138"/>
      <c r="AR38" s="136"/>
      <c r="AS38" s="137"/>
      <c r="AT38" s="136"/>
      <c r="AU38" s="141"/>
      <c r="AV38" s="136"/>
      <c r="AW38" s="137"/>
      <c r="AX38" s="136"/>
      <c r="AY38" s="137"/>
    </row>
    <row r="39" spans="1:52" s="103" customFormat="1">
      <c r="A39" s="131" t="s">
        <v>53</v>
      </c>
      <c r="B39" s="131">
        <v>383</v>
      </c>
      <c r="C39" s="132">
        <v>42818</v>
      </c>
      <c r="D39" s="133">
        <v>7099</v>
      </c>
      <c r="E39" s="134" t="s">
        <v>37</v>
      </c>
      <c r="F39" s="135" t="s">
        <v>105</v>
      </c>
      <c r="G39" s="146" t="s">
        <v>37</v>
      </c>
      <c r="H39" s="136">
        <v>83.9</v>
      </c>
      <c r="I39" s="137">
        <v>0</v>
      </c>
      <c r="J39" s="136">
        <v>0</v>
      </c>
      <c r="K39" s="137">
        <v>0</v>
      </c>
      <c r="L39" s="136">
        <v>0</v>
      </c>
      <c r="M39" s="137">
        <v>0</v>
      </c>
      <c r="N39" s="136">
        <v>83.9</v>
      </c>
      <c r="O39" s="137">
        <v>0</v>
      </c>
      <c r="P39" s="141"/>
      <c r="Q39" s="136">
        <v>0.6</v>
      </c>
      <c r="R39" s="141">
        <v>0</v>
      </c>
      <c r="S39" s="136">
        <v>0</v>
      </c>
      <c r="T39" s="137">
        <v>0</v>
      </c>
      <c r="U39" s="136">
        <v>0</v>
      </c>
      <c r="V39" s="137">
        <v>0</v>
      </c>
      <c r="W39" s="136">
        <v>0.6</v>
      </c>
      <c r="X39" s="137">
        <v>0</v>
      </c>
      <c r="Y39" s="121"/>
      <c r="Z39" s="136">
        <v>-84.5</v>
      </c>
      <c r="AA39" s="137">
        <v>0</v>
      </c>
      <c r="AB39" s="136">
        <v>0</v>
      </c>
      <c r="AC39" s="137">
        <v>0</v>
      </c>
      <c r="AD39" s="136">
        <v>0</v>
      </c>
      <c r="AE39" s="137">
        <v>0</v>
      </c>
      <c r="AF39" s="136">
        <v>-84.5</v>
      </c>
      <c r="AG39" s="137">
        <v>0</v>
      </c>
      <c r="AH39" s="121"/>
      <c r="AI39" s="136">
        <v>0</v>
      </c>
      <c r="AJ39" s="137">
        <v>0</v>
      </c>
      <c r="AK39" s="136">
        <v>0</v>
      </c>
      <c r="AL39" s="137">
        <v>0</v>
      </c>
      <c r="AM39" s="136">
        <v>0</v>
      </c>
      <c r="AN39" s="137">
        <v>0</v>
      </c>
      <c r="AO39" s="136">
        <v>0</v>
      </c>
      <c r="AP39" s="137">
        <v>0</v>
      </c>
      <c r="AQ39" s="138"/>
      <c r="AR39" s="136">
        <v>0</v>
      </c>
      <c r="AS39" s="137">
        <v>0</v>
      </c>
      <c r="AT39" s="136">
        <v>0</v>
      </c>
      <c r="AU39" s="141">
        <v>0</v>
      </c>
      <c r="AV39" s="136">
        <v>0</v>
      </c>
      <c r="AW39" s="137">
        <v>0</v>
      </c>
      <c r="AX39" s="136">
        <v>0</v>
      </c>
      <c r="AY39" s="137">
        <v>0</v>
      </c>
    </row>
    <row r="40" spans="1:52" s="103" customFormat="1">
      <c r="A40" s="131" t="s">
        <v>53</v>
      </c>
      <c r="B40" s="131">
        <v>303</v>
      </c>
      <c r="C40" s="132">
        <v>42804</v>
      </c>
      <c r="D40" s="133">
        <v>7099</v>
      </c>
      <c r="E40" s="134" t="s">
        <v>37</v>
      </c>
      <c r="F40" s="135" t="s">
        <v>103</v>
      </c>
      <c r="G40" s="146" t="s">
        <v>37</v>
      </c>
      <c r="H40" s="136" t="s">
        <v>32</v>
      </c>
      <c r="I40" s="137" t="s">
        <v>32</v>
      </c>
      <c r="J40" s="136">
        <v>0</v>
      </c>
      <c r="K40" s="137">
        <v>0</v>
      </c>
      <c r="L40" s="136">
        <v>0</v>
      </c>
      <c r="M40" s="137">
        <v>0</v>
      </c>
      <c r="N40" s="136" t="s">
        <v>32</v>
      </c>
      <c r="O40" s="137" t="s">
        <v>32</v>
      </c>
      <c r="P40" s="141"/>
      <c r="Q40" s="136" t="s">
        <v>32</v>
      </c>
      <c r="R40" s="141" t="s">
        <v>32</v>
      </c>
      <c r="S40" s="136">
        <v>0</v>
      </c>
      <c r="T40" s="137">
        <v>0</v>
      </c>
      <c r="U40" s="136">
        <v>0</v>
      </c>
      <c r="V40" s="137">
        <v>0</v>
      </c>
      <c r="W40" s="136" t="s">
        <v>32</v>
      </c>
      <c r="X40" s="137" t="s">
        <v>32</v>
      </c>
      <c r="Y40" s="121"/>
      <c r="Z40" s="136" t="s">
        <v>32</v>
      </c>
      <c r="AA40" s="137" t="s">
        <v>32</v>
      </c>
      <c r="AB40" s="136">
        <v>0</v>
      </c>
      <c r="AC40" s="137">
        <v>0</v>
      </c>
      <c r="AD40" s="136">
        <v>0</v>
      </c>
      <c r="AE40" s="137">
        <v>0</v>
      </c>
      <c r="AF40" s="136" t="s">
        <v>32</v>
      </c>
      <c r="AG40" s="137" t="s">
        <v>32</v>
      </c>
      <c r="AH40" s="121"/>
      <c r="AI40" s="136" t="s">
        <v>32</v>
      </c>
      <c r="AJ40" s="137" t="s">
        <v>32</v>
      </c>
      <c r="AK40" s="136">
        <v>0</v>
      </c>
      <c r="AL40" s="137">
        <v>0</v>
      </c>
      <c r="AM40" s="136">
        <v>0</v>
      </c>
      <c r="AN40" s="137">
        <v>0</v>
      </c>
      <c r="AO40" s="136" t="s">
        <v>32</v>
      </c>
      <c r="AP40" s="137" t="s">
        <v>32</v>
      </c>
      <c r="AQ40" s="138"/>
      <c r="AR40" s="136" t="s">
        <v>32</v>
      </c>
      <c r="AS40" s="137" t="s">
        <v>32</v>
      </c>
      <c r="AT40" s="136">
        <v>0</v>
      </c>
      <c r="AU40" s="141">
        <v>0</v>
      </c>
      <c r="AV40" s="136">
        <v>0</v>
      </c>
      <c r="AW40" s="137">
        <v>0</v>
      </c>
      <c r="AX40" s="136" t="s">
        <v>32</v>
      </c>
      <c r="AY40" s="137" t="s">
        <v>32</v>
      </c>
      <c r="AZ40" s="154"/>
    </row>
    <row r="41" spans="1:52" s="103" customFormat="1">
      <c r="A41" s="131" t="s">
        <v>53</v>
      </c>
      <c r="B41" s="131">
        <v>722</v>
      </c>
      <c r="C41" s="132">
        <v>42902</v>
      </c>
      <c r="D41" s="133">
        <v>7099</v>
      </c>
      <c r="E41" s="134" t="s">
        <v>37</v>
      </c>
      <c r="F41" s="135" t="s">
        <v>108</v>
      </c>
      <c r="G41" s="146" t="s">
        <v>37</v>
      </c>
      <c r="H41" s="136">
        <v>0</v>
      </c>
      <c r="I41" s="137">
        <v>0</v>
      </c>
      <c r="J41" s="136">
        <v>0</v>
      </c>
      <c r="K41" s="137">
        <v>0</v>
      </c>
      <c r="L41" s="136">
        <v>0</v>
      </c>
      <c r="M41" s="137">
        <v>0</v>
      </c>
      <c r="N41" s="136">
        <v>0</v>
      </c>
      <c r="O41" s="137">
        <v>0</v>
      </c>
      <c r="P41" s="141"/>
      <c r="Q41" s="136">
        <v>0</v>
      </c>
      <c r="R41" s="141">
        <v>0</v>
      </c>
      <c r="S41" s="136">
        <v>0</v>
      </c>
      <c r="T41" s="137">
        <v>0</v>
      </c>
      <c r="U41" s="136">
        <v>0</v>
      </c>
      <c r="V41" s="137">
        <v>0</v>
      </c>
      <c r="W41" s="136">
        <v>0</v>
      </c>
      <c r="X41" s="137">
        <v>0</v>
      </c>
      <c r="Y41" s="121"/>
      <c r="Z41" s="136">
        <v>0</v>
      </c>
      <c r="AA41" s="137">
        <v>0</v>
      </c>
      <c r="AB41" s="136">
        <v>0</v>
      </c>
      <c r="AC41" s="137">
        <v>0</v>
      </c>
      <c r="AD41" s="136">
        <v>0</v>
      </c>
      <c r="AE41" s="137">
        <v>0</v>
      </c>
      <c r="AF41" s="136">
        <v>0</v>
      </c>
      <c r="AG41" s="137">
        <v>0</v>
      </c>
      <c r="AH41" s="121"/>
      <c r="AI41" s="136">
        <v>0</v>
      </c>
      <c r="AJ41" s="137">
        <v>0</v>
      </c>
      <c r="AK41" s="136">
        <v>0</v>
      </c>
      <c r="AL41" s="137">
        <v>0</v>
      </c>
      <c r="AM41" s="136">
        <v>0</v>
      </c>
      <c r="AN41" s="137">
        <v>0</v>
      </c>
      <c r="AO41" s="136">
        <v>0</v>
      </c>
      <c r="AP41" s="137">
        <v>0</v>
      </c>
      <c r="AQ41" s="138"/>
      <c r="AR41" s="136">
        <v>0</v>
      </c>
      <c r="AS41" s="137">
        <v>0</v>
      </c>
      <c r="AT41" s="136">
        <v>0</v>
      </c>
      <c r="AU41" s="141">
        <v>0</v>
      </c>
      <c r="AV41" s="136">
        <v>0</v>
      </c>
      <c r="AW41" s="137">
        <v>0</v>
      </c>
      <c r="AX41" s="136">
        <v>0</v>
      </c>
      <c r="AY41" s="137">
        <v>0</v>
      </c>
      <c r="AZ41" s="154"/>
    </row>
    <row r="42" spans="1:52" s="103" customFormat="1">
      <c r="A42" s="131" t="s">
        <v>47</v>
      </c>
      <c r="B42" s="131">
        <v>381</v>
      </c>
      <c r="C42" s="132">
        <v>42818</v>
      </c>
      <c r="D42" s="133">
        <v>7109</v>
      </c>
      <c r="E42" s="134" t="s">
        <v>41</v>
      </c>
      <c r="F42" s="135" t="s">
        <v>104</v>
      </c>
      <c r="G42" s="146" t="s">
        <v>37</v>
      </c>
      <c r="H42" s="136">
        <v>-5</v>
      </c>
      <c r="I42" s="137">
        <v>-5</v>
      </c>
      <c r="J42" s="136">
        <v>0</v>
      </c>
      <c r="K42" s="137">
        <v>0</v>
      </c>
      <c r="L42" s="136">
        <v>0</v>
      </c>
      <c r="M42" s="137">
        <v>0</v>
      </c>
      <c r="N42" s="136">
        <v>-5</v>
      </c>
      <c r="O42" s="137">
        <v>-5</v>
      </c>
      <c r="P42" s="141"/>
      <c r="Q42" s="136">
        <v>-5</v>
      </c>
      <c r="R42" s="141">
        <v>-5</v>
      </c>
      <c r="S42" s="136">
        <v>0</v>
      </c>
      <c r="T42" s="137">
        <v>0</v>
      </c>
      <c r="U42" s="136">
        <v>0</v>
      </c>
      <c r="V42" s="137">
        <v>0</v>
      </c>
      <c r="W42" s="136">
        <v>-5</v>
      </c>
      <c r="X42" s="137">
        <v>-5</v>
      </c>
      <c r="Y42" s="121"/>
      <c r="Z42" s="136">
        <v>-5</v>
      </c>
      <c r="AA42" s="137">
        <v>-5</v>
      </c>
      <c r="AB42" s="136">
        <v>0</v>
      </c>
      <c r="AC42" s="137">
        <v>0</v>
      </c>
      <c r="AD42" s="136">
        <v>0</v>
      </c>
      <c r="AE42" s="137">
        <v>0</v>
      </c>
      <c r="AF42" s="136">
        <v>-5</v>
      </c>
      <c r="AG42" s="137">
        <v>-5</v>
      </c>
      <c r="AH42" s="121"/>
      <c r="AI42" s="136">
        <v>-5</v>
      </c>
      <c r="AJ42" s="137">
        <v>-5</v>
      </c>
      <c r="AK42" s="136">
        <v>0</v>
      </c>
      <c r="AL42" s="137">
        <v>0</v>
      </c>
      <c r="AM42" s="136">
        <v>0</v>
      </c>
      <c r="AN42" s="137">
        <v>0</v>
      </c>
      <c r="AO42" s="136">
        <v>-5</v>
      </c>
      <c r="AP42" s="137">
        <v>-5</v>
      </c>
      <c r="AQ42" s="138"/>
      <c r="AR42" s="136">
        <v>-5</v>
      </c>
      <c r="AS42" s="137">
        <v>-5</v>
      </c>
      <c r="AT42" s="136">
        <v>0</v>
      </c>
      <c r="AU42" s="141">
        <v>0</v>
      </c>
      <c r="AV42" s="136">
        <v>0</v>
      </c>
      <c r="AW42" s="137">
        <v>0</v>
      </c>
      <c r="AX42" s="136">
        <v>-5</v>
      </c>
      <c r="AY42" s="137">
        <v>-5</v>
      </c>
    </row>
    <row r="43" spans="1:52" s="114" customFormat="1">
      <c r="A43" s="131" t="s">
        <v>47</v>
      </c>
      <c r="B43" s="131">
        <v>779</v>
      </c>
      <c r="C43" s="132">
        <v>42902</v>
      </c>
      <c r="D43" s="133">
        <v>7109</v>
      </c>
      <c r="E43" s="134" t="s">
        <v>41</v>
      </c>
      <c r="F43" s="135" t="s">
        <v>131</v>
      </c>
      <c r="G43" s="204" t="s">
        <v>37</v>
      </c>
      <c r="H43" s="136">
        <v>0</v>
      </c>
      <c r="I43" s="137">
        <f>0.15*-14</f>
        <v>-2.1</v>
      </c>
      <c r="J43" s="136">
        <v>0</v>
      </c>
      <c r="K43" s="137">
        <v>0</v>
      </c>
      <c r="L43" s="136">
        <v>0</v>
      </c>
      <c r="M43" s="137">
        <v>0</v>
      </c>
      <c r="N43" s="136">
        <v>0</v>
      </c>
      <c r="O43" s="137">
        <f>0.15*-14</f>
        <v>-2.1</v>
      </c>
      <c r="P43" s="141"/>
      <c r="Q43" s="136">
        <f>0.15*-14</f>
        <v>-2.1</v>
      </c>
      <c r="R43" s="141">
        <f>0.15*-14</f>
        <v>-2.1</v>
      </c>
      <c r="S43" s="136">
        <v>0</v>
      </c>
      <c r="T43" s="137">
        <v>0</v>
      </c>
      <c r="U43" s="136">
        <v>0</v>
      </c>
      <c r="V43" s="137">
        <v>0</v>
      </c>
      <c r="W43" s="136">
        <f>+Q43+S43+U43</f>
        <v>-2.1</v>
      </c>
      <c r="X43" s="137">
        <f>0.15*-14</f>
        <v>-2.1</v>
      </c>
      <c r="Y43" s="121"/>
      <c r="Z43" s="136">
        <f>0.15*-14</f>
        <v>-2.1</v>
      </c>
      <c r="AA43" s="137">
        <f>0.15*-14</f>
        <v>-2.1</v>
      </c>
      <c r="AB43" s="136">
        <v>0</v>
      </c>
      <c r="AC43" s="137">
        <v>0</v>
      </c>
      <c r="AD43" s="136">
        <v>0</v>
      </c>
      <c r="AE43" s="137">
        <v>0</v>
      </c>
      <c r="AF43" s="136">
        <f>+Z43+AB43+AD43</f>
        <v>-2.1</v>
      </c>
      <c r="AG43" s="137">
        <f>0.15*-14</f>
        <v>-2.1</v>
      </c>
      <c r="AH43" s="121"/>
      <c r="AI43" s="136">
        <f>0.15*-14</f>
        <v>-2.1</v>
      </c>
      <c r="AJ43" s="137">
        <f>0.15*-14</f>
        <v>-2.1</v>
      </c>
      <c r="AK43" s="136">
        <v>0</v>
      </c>
      <c r="AL43" s="137">
        <v>0</v>
      </c>
      <c r="AM43" s="136">
        <v>0</v>
      </c>
      <c r="AN43" s="137">
        <v>0</v>
      </c>
      <c r="AO43" s="136">
        <f>+AI43+AK43+AM43</f>
        <v>-2.1</v>
      </c>
      <c r="AP43" s="137">
        <f>0.15*-14</f>
        <v>-2.1</v>
      </c>
      <c r="AQ43" s="138"/>
      <c r="AR43" s="136">
        <f>0.15*-14</f>
        <v>-2.1</v>
      </c>
      <c r="AS43" s="137">
        <f>0.15*-14</f>
        <v>-2.1</v>
      </c>
      <c r="AT43" s="136">
        <v>0</v>
      </c>
      <c r="AU43" s="141">
        <v>0</v>
      </c>
      <c r="AV43" s="136">
        <v>0</v>
      </c>
      <c r="AW43" s="137">
        <v>0</v>
      </c>
      <c r="AX43" s="136">
        <f>+AR43+AT43+AV43</f>
        <v>-2.1</v>
      </c>
      <c r="AY43" s="137">
        <f>0.15*-14</f>
        <v>-2.1</v>
      </c>
    </row>
    <row r="44" spans="1:52" s="145" customFormat="1">
      <c r="A44" s="131" t="s">
        <v>47</v>
      </c>
      <c r="B44" s="131">
        <v>383</v>
      </c>
      <c r="C44" s="132">
        <v>42818</v>
      </c>
      <c r="D44" s="133">
        <v>7109</v>
      </c>
      <c r="E44" s="134" t="s">
        <v>41</v>
      </c>
      <c r="F44" s="135" t="s">
        <v>106</v>
      </c>
      <c r="G44" s="146" t="s">
        <v>37</v>
      </c>
      <c r="H44" s="139" t="s">
        <v>91</v>
      </c>
      <c r="I44" s="137"/>
      <c r="J44" s="136"/>
      <c r="K44" s="137"/>
      <c r="L44" s="136"/>
      <c r="M44" s="137"/>
      <c r="N44" s="136"/>
      <c r="O44" s="137"/>
      <c r="P44" s="141"/>
      <c r="Q44" s="136"/>
      <c r="R44" s="141"/>
      <c r="S44" s="136"/>
      <c r="T44" s="137"/>
      <c r="U44" s="136"/>
      <c r="V44" s="137"/>
      <c r="W44" s="136"/>
      <c r="X44" s="137"/>
      <c r="Y44" s="121"/>
      <c r="Z44" s="136"/>
      <c r="AA44" s="137"/>
      <c r="AB44" s="136"/>
      <c r="AC44" s="137"/>
      <c r="AD44" s="136"/>
      <c r="AE44" s="137"/>
      <c r="AF44" s="136"/>
      <c r="AG44" s="137"/>
      <c r="AH44" s="121"/>
      <c r="AI44" s="136"/>
      <c r="AJ44" s="137"/>
      <c r="AK44" s="136"/>
      <c r="AL44" s="137"/>
      <c r="AM44" s="136"/>
      <c r="AN44" s="137"/>
      <c r="AO44" s="136"/>
      <c r="AP44" s="137"/>
      <c r="AQ44" s="138"/>
      <c r="AR44" s="136"/>
      <c r="AS44" s="137"/>
      <c r="AT44" s="136"/>
      <c r="AU44" s="141"/>
      <c r="AV44" s="136"/>
      <c r="AW44" s="137"/>
      <c r="AX44" s="136"/>
      <c r="AY44" s="137"/>
    </row>
    <row r="45" spans="1:52" s="145" customFormat="1">
      <c r="A45" s="131" t="s">
        <v>47</v>
      </c>
      <c r="B45" s="131">
        <v>721</v>
      </c>
      <c r="C45" s="132">
        <v>42902</v>
      </c>
      <c r="D45" s="133">
        <v>7109</v>
      </c>
      <c r="E45" s="134" t="s">
        <v>41</v>
      </c>
      <c r="F45" s="135" t="s">
        <v>107</v>
      </c>
      <c r="G45" s="146" t="s">
        <v>37</v>
      </c>
      <c r="H45" s="136">
        <v>-5.4</v>
      </c>
      <c r="I45" s="137">
        <v>0</v>
      </c>
      <c r="J45" s="136">
        <v>0</v>
      </c>
      <c r="K45" s="137">
        <v>0</v>
      </c>
      <c r="L45" s="136">
        <v>0</v>
      </c>
      <c r="M45" s="137">
        <v>0</v>
      </c>
      <c r="N45" s="136">
        <v>-5.4</v>
      </c>
      <c r="O45" s="137">
        <v>0</v>
      </c>
      <c r="P45" s="141"/>
      <c r="Q45" s="136">
        <v>-2.1</v>
      </c>
      <c r="R45" s="141">
        <v>0</v>
      </c>
      <c r="S45" s="136">
        <v>0</v>
      </c>
      <c r="T45" s="137">
        <v>0</v>
      </c>
      <c r="U45" s="136">
        <v>0</v>
      </c>
      <c r="V45" s="137">
        <v>0</v>
      </c>
      <c r="W45" s="136">
        <v>-2.1</v>
      </c>
      <c r="X45" s="137">
        <v>0</v>
      </c>
      <c r="Y45" s="121"/>
      <c r="Z45" s="136">
        <v>0</v>
      </c>
      <c r="AA45" s="137">
        <v>0</v>
      </c>
      <c r="AB45" s="136">
        <v>0</v>
      </c>
      <c r="AC45" s="137">
        <v>0</v>
      </c>
      <c r="AD45" s="136">
        <v>0</v>
      </c>
      <c r="AE45" s="137">
        <v>0</v>
      </c>
      <c r="AF45" s="136">
        <v>0</v>
      </c>
      <c r="AG45" s="137">
        <v>0</v>
      </c>
      <c r="AH45" s="121"/>
      <c r="AI45" s="136">
        <v>0</v>
      </c>
      <c r="AJ45" s="137">
        <v>0</v>
      </c>
      <c r="AK45" s="136">
        <v>0</v>
      </c>
      <c r="AL45" s="137">
        <v>0</v>
      </c>
      <c r="AM45" s="136">
        <v>0</v>
      </c>
      <c r="AN45" s="137">
        <v>0</v>
      </c>
      <c r="AO45" s="136">
        <v>0</v>
      </c>
      <c r="AP45" s="137">
        <v>0</v>
      </c>
      <c r="AQ45" s="138"/>
      <c r="AR45" s="136">
        <v>0</v>
      </c>
      <c r="AS45" s="137">
        <v>0</v>
      </c>
      <c r="AT45" s="136">
        <v>0</v>
      </c>
      <c r="AU45" s="141">
        <v>0</v>
      </c>
      <c r="AV45" s="136">
        <v>0</v>
      </c>
      <c r="AW45" s="137">
        <v>0</v>
      </c>
      <c r="AX45" s="136">
        <v>0</v>
      </c>
      <c r="AY45" s="137">
        <v>0</v>
      </c>
    </row>
    <row r="46" spans="1:52" s="216" customFormat="1">
      <c r="A46" s="205"/>
      <c r="B46" s="205"/>
      <c r="C46" s="206"/>
      <c r="D46" s="207"/>
      <c r="E46" s="208"/>
      <c r="F46" s="209"/>
      <c r="G46" s="210" t="s">
        <v>21</v>
      </c>
      <c r="H46" s="211">
        <f>+SUM(H39:H45)</f>
        <v>73.5</v>
      </c>
      <c r="I46" s="212">
        <f t="shared" ref="I46:O46" si="128">+SUM(I39:I45)</f>
        <v>-7.1</v>
      </c>
      <c r="J46" s="211">
        <f t="shared" si="128"/>
        <v>0</v>
      </c>
      <c r="K46" s="212">
        <f t="shared" si="128"/>
        <v>0</v>
      </c>
      <c r="L46" s="211">
        <f t="shared" si="128"/>
        <v>0</v>
      </c>
      <c r="M46" s="212">
        <f t="shared" si="128"/>
        <v>0</v>
      </c>
      <c r="N46" s="211">
        <f t="shared" si="128"/>
        <v>73.5</v>
      </c>
      <c r="O46" s="212">
        <f t="shared" si="128"/>
        <v>-7.1</v>
      </c>
      <c r="P46" s="213"/>
      <c r="Q46" s="211">
        <f>+SUM(Q39:Q45)</f>
        <v>-8.6</v>
      </c>
      <c r="R46" s="212">
        <f t="shared" ref="R46" si="129">+SUM(R39:R45)</f>
        <v>-7.1</v>
      </c>
      <c r="S46" s="211">
        <f t="shared" ref="S46" si="130">+SUM(S39:S45)</f>
        <v>0</v>
      </c>
      <c r="T46" s="212">
        <f t="shared" ref="T46" si="131">+SUM(T39:T45)</f>
        <v>0</v>
      </c>
      <c r="U46" s="211">
        <f t="shared" ref="U46" si="132">+SUM(U39:U45)</f>
        <v>0</v>
      </c>
      <c r="V46" s="212">
        <f t="shared" ref="V46" si="133">+SUM(V39:V45)</f>
        <v>0</v>
      </c>
      <c r="W46" s="211">
        <f t="shared" ref="W46" si="134">+SUM(W39:W45)</f>
        <v>-8.6</v>
      </c>
      <c r="X46" s="212">
        <f t="shared" ref="X46" si="135">+SUM(X39:X45)</f>
        <v>-7.1</v>
      </c>
      <c r="Y46" s="214"/>
      <c r="Z46" s="211">
        <f>+SUM(Z39:Z45)</f>
        <v>-91.6</v>
      </c>
      <c r="AA46" s="212">
        <f t="shared" ref="AA46" si="136">+SUM(AA39:AA45)</f>
        <v>-7.1</v>
      </c>
      <c r="AB46" s="211">
        <f t="shared" ref="AB46" si="137">+SUM(AB39:AB45)</f>
        <v>0</v>
      </c>
      <c r="AC46" s="212">
        <f t="shared" ref="AC46" si="138">+SUM(AC39:AC45)</f>
        <v>0</v>
      </c>
      <c r="AD46" s="211">
        <f t="shared" ref="AD46" si="139">+SUM(AD39:AD45)</f>
        <v>0</v>
      </c>
      <c r="AE46" s="212">
        <f t="shared" ref="AE46" si="140">+SUM(AE39:AE45)</f>
        <v>0</v>
      </c>
      <c r="AF46" s="211">
        <f t="shared" ref="AF46" si="141">+SUM(AF39:AF45)</f>
        <v>-91.6</v>
      </c>
      <c r="AG46" s="212">
        <f t="shared" ref="AG46" si="142">+SUM(AG39:AG45)</f>
        <v>-7.1</v>
      </c>
      <c r="AH46" s="214"/>
      <c r="AI46" s="211">
        <f>+SUM(AI39:AI45)</f>
        <v>-7.1</v>
      </c>
      <c r="AJ46" s="212">
        <f t="shared" ref="AJ46" si="143">+SUM(AJ39:AJ45)</f>
        <v>-7.1</v>
      </c>
      <c r="AK46" s="211">
        <f t="shared" ref="AK46" si="144">+SUM(AK39:AK45)</f>
        <v>0</v>
      </c>
      <c r="AL46" s="212">
        <f t="shared" ref="AL46" si="145">+SUM(AL39:AL45)</f>
        <v>0</v>
      </c>
      <c r="AM46" s="211">
        <f t="shared" ref="AM46" si="146">+SUM(AM39:AM45)</f>
        <v>0</v>
      </c>
      <c r="AN46" s="212">
        <f t="shared" ref="AN46" si="147">+SUM(AN39:AN45)</f>
        <v>0</v>
      </c>
      <c r="AO46" s="211">
        <f t="shared" ref="AO46" si="148">+SUM(AO39:AO45)</f>
        <v>-7.1</v>
      </c>
      <c r="AP46" s="212">
        <f t="shared" ref="AP46" si="149">+SUM(AP39:AP45)</f>
        <v>-7.1</v>
      </c>
      <c r="AQ46" s="215"/>
      <c r="AR46" s="211">
        <f>+SUM(AR39:AR45)</f>
        <v>-7.1</v>
      </c>
      <c r="AS46" s="212">
        <f t="shared" ref="AS46" si="150">+SUM(AS39:AS45)</f>
        <v>-7.1</v>
      </c>
      <c r="AT46" s="211">
        <f t="shared" ref="AT46" si="151">+SUM(AT39:AT45)</f>
        <v>0</v>
      </c>
      <c r="AU46" s="212">
        <f t="shared" ref="AU46" si="152">+SUM(AU39:AU45)</f>
        <v>0</v>
      </c>
      <c r="AV46" s="211">
        <f t="shared" ref="AV46" si="153">+SUM(AV39:AV45)</f>
        <v>0</v>
      </c>
      <c r="AW46" s="212">
        <f t="shared" ref="AW46" si="154">+SUM(AW39:AW45)</f>
        <v>0</v>
      </c>
      <c r="AX46" s="211">
        <f t="shared" ref="AX46" si="155">+SUM(AX39:AX45)</f>
        <v>-7.1</v>
      </c>
      <c r="AY46" s="212">
        <f t="shared" ref="AY46" si="156">+SUM(AY39:AY45)</f>
        <v>-7.1</v>
      </c>
    </row>
    <row r="47" spans="1:52" s="145" customFormat="1">
      <c r="A47" s="131"/>
      <c r="B47" s="131"/>
      <c r="C47" s="132"/>
      <c r="D47" s="133"/>
      <c r="E47" s="134"/>
      <c r="F47" s="135"/>
      <c r="G47" s="146"/>
      <c r="H47" s="136"/>
      <c r="I47" s="137"/>
      <c r="J47" s="136"/>
      <c r="K47" s="137"/>
      <c r="L47" s="136"/>
      <c r="M47" s="137"/>
      <c r="N47" s="136"/>
      <c r="O47" s="137"/>
      <c r="P47" s="141"/>
      <c r="Q47" s="136"/>
      <c r="R47" s="141"/>
      <c r="S47" s="136"/>
      <c r="T47" s="137"/>
      <c r="U47" s="136"/>
      <c r="V47" s="137"/>
      <c r="W47" s="136"/>
      <c r="X47" s="137"/>
      <c r="Y47" s="121"/>
      <c r="Z47" s="136"/>
      <c r="AA47" s="137"/>
      <c r="AB47" s="136"/>
      <c r="AC47" s="137"/>
      <c r="AD47" s="136"/>
      <c r="AE47" s="137"/>
      <c r="AF47" s="136"/>
      <c r="AG47" s="137"/>
      <c r="AH47" s="121"/>
      <c r="AI47" s="136"/>
      <c r="AJ47" s="137"/>
      <c r="AK47" s="136"/>
      <c r="AL47" s="137"/>
      <c r="AM47" s="136"/>
      <c r="AN47" s="137"/>
      <c r="AO47" s="136"/>
      <c r="AP47" s="137"/>
      <c r="AQ47" s="138"/>
      <c r="AR47" s="136"/>
      <c r="AS47" s="137"/>
      <c r="AT47" s="136"/>
      <c r="AU47" s="141"/>
      <c r="AV47" s="136"/>
      <c r="AW47" s="137"/>
      <c r="AX47" s="136"/>
      <c r="AY47" s="137"/>
    </row>
    <row r="48" spans="1:52" s="145" customFormat="1">
      <c r="A48" s="131" t="s">
        <v>51</v>
      </c>
      <c r="B48" s="131">
        <v>723</v>
      </c>
      <c r="C48" s="132">
        <v>42902</v>
      </c>
      <c r="D48" s="133">
        <v>5501</v>
      </c>
      <c r="E48" s="134" t="s">
        <v>165</v>
      </c>
      <c r="F48" s="135" t="s">
        <v>109</v>
      </c>
      <c r="G48" s="146" t="s">
        <v>87</v>
      </c>
      <c r="H48" s="136">
        <v>75</v>
      </c>
      <c r="I48" s="137">
        <v>75</v>
      </c>
      <c r="J48" s="136">
        <v>-75</v>
      </c>
      <c r="K48" s="137">
        <v>-75</v>
      </c>
      <c r="L48" s="136">
        <v>0</v>
      </c>
      <c r="M48" s="137">
        <v>0</v>
      </c>
      <c r="N48" s="136">
        <v>0</v>
      </c>
      <c r="O48" s="137">
        <v>0</v>
      </c>
      <c r="P48" s="141"/>
      <c r="Q48" s="136">
        <v>75</v>
      </c>
      <c r="R48" s="141">
        <v>75</v>
      </c>
      <c r="S48" s="136">
        <v>-75</v>
      </c>
      <c r="T48" s="137">
        <v>-75</v>
      </c>
      <c r="U48" s="136">
        <v>0</v>
      </c>
      <c r="V48" s="137">
        <v>0</v>
      </c>
      <c r="W48" s="136">
        <v>0</v>
      </c>
      <c r="X48" s="137">
        <v>0</v>
      </c>
      <c r="Y48" s="121"/>
      <c r="Z48" s="136">
        <v>75</v>
      </c>
      <c r="AA48" s="137">
        <v>75</v>
      </c>
      <c r="AB48" s="136">
        <v>-75</v>
      </c>
      <c r="AC48" s="137">
        <v>-75</v>
      </c>
      <c r="AD48" s="136">
        <v>0</v>
      </c>
      <c r="AE48" s="137">
        <v>0</v>
      </c>
      <c r="AF48" s="136">
        <v>0</v>
      </c>
      <c r="AG48" s="137">
        <v>0</v>
      </c>
      <c r="AH48" s="121"/>
      <c r="AI48" s="136">
        <v>75</v>
      </c>
      <c r="AJ48" s="137">
        <v>75</v>
      </c>
      <c r="AK48" s="136">
        <v>-75</v>
      </c>
      <c r="AL48" s="137">
        <v>-75</v>
      </c>
      <c r="AM48" s="136">
        <v>0</v>
      </c>
      <c r="AN48" s="137">
        <v>0</v>
      </c>
      <c r="AO48" s="136">
        <v>0</v>
      </c>
      <c r="AP48" s="137">
        <v>0</v>
      </c>
      <c r="AQ48" s="138"/>
      <c r="AR48" s="136">
        <v>75</v>
      </c>
      <c r="AS48" s="137">
        <v>75</v>
      </c>
      <c r="AT48" s="136">
        <v>-75</v>
      </c>
      <c r="AU48" s="141">
        <v>-75</v>
      </c>
      <c r="AV48" s="136">
        <v>0</v>
      </c>
      <c r="AW48" s="137">
        <v>0</v>
      </c>
      <c r="AX48" s="136">
        <v>0</v>
      </c>
      <c r="AY48" s="137">
        <v>0</v>
      </c>
    </row>
    <row r="49" spans="1:51" s="216" customFormat="1">
      <c r="A49" s="205"/>
      <c r="B49" s="205"/>
      <c r="C49" s="206"/>
      <c r="D49" s="207"/>
      <c r="E49" s="208"/>
      <c r="F49" s="209"/>
      <c r="G49" s="210" t="s">
        <v>21</v>
      </c>
      <c r="H49" s="211">
        <f>+SUM(H48)</f>
        <v>75</v>
      </c>
      <c r="I49" s="212">
        <f t="shared" ref="I49" si="157">+SUM(I48)</f>
        <v>75</v>
      </c>
      <c r="J49" s="211">
        <f t="shared" ref="J49" si="158">+SUM(J48)</f>
        <v>-75</v>
      </c>
      <c r="K49" s="212">
        <f t="shared" ref="K49" si="159">+SUM(K48)</f>
        <v>-75</v>
      </c>
      <c r="L49" s="211">
        <f t="shared" ref="L49" si="160">+SUM(L48)</f>
        <v>0</v>
      </c>
      <c r="M49" s="212">
        <f t="shared" ref="M49" si="161">+SUM(M48)</f>
        <v>0</v>
      </c>
      <c r="N49" s="211">
        <f t="shared" ref="N49" si="162">+SUM(N48)</f>
        <v>0</v>
      </c>
      <c r="O49" s="212">
        <f t="shared" ref="O49" si="163">+SUM(O48)</f>
        <v>0</v>
      </c>
      <c r="P49" s="213"/>
      <c r="Q49" s="211">
        <f>+SUM(Q48)</f>
        <v>75</v>
      </c>
      <c r="R49" s="212">
        <f t="shared" ref="R49" si="164">+SUM(R48)</f>
        <v>75</v>
      </c>
      <c r="S49" s="211">
        <f t="shared" ref="S49" si="165">+SUM(S48)</f>
        <v>-75</v>
      </c>
      <c r="T49" s="212">
        <f t="shared" ref="T49" si="166">+SUM(T48)</f>
        <v>-75</v>
      </c>
      <c r="U49" s="211">
        <f t="shared" ref="U49" si="167">+SUM(U48)</f>
        <v>0</v>
      </c>
      <c r="V49" s="212">
        <f t="shared" ref="V49" si="168">+SUM(V48)</f>
        <v>0</v>
      </c>
      <c r="W49" s="211">
        <f t="shared" ref="W49" si="169">+SUM(W48)</f>
        <v>0</v>
      </c>
      <c r="X49" s="212">
        <f t="shared" ref="X49" si="170">+SUM(X48)</f>
        <v>0</v>
      </c>
      <c r="Y49" s="214"/>
      <c r="Z49" s="211">
        <f>+SUM(Z48)</f>
        <v>75</v>
      </c>
      <c r="AA49" s="212">
        <f t="shared" ref="AA49" si="171">+SUM(AA48)</f>
        <v>75</v>
      </c>
      <c r="AB49" s="211">
        <f t="shared" ref="AB49" si="172">+SUM(AB48)</f>
        <v>-75</v>
      </c>
      <c r="AC49" s="212">
        <f t="shared" ref="AC49" si="173">+SUM(AC48)</f>
        <v>-75</v>
      </c>
      <c r="AD49" s="211">
        <f t="shared" ref="AD49" si="174">+SUM(AD48)</f>
        <v>0</v>
      </c>
      <c r="AE49" s="212">
        <f t="shared" ref="AE49" si="175">+SUM(AE48)</f>
        <v>0</v>
      </c>
      <c r="AF49" s="211">
        <f t="shared" ref="AF49" si="176">+SUM(AF48)</f>
        <v>0</v>
      </c>
      <c r="AG49" s="212">
        <f t="shared" ref="AG49" si="177">+SUM(AG48)</f>
        <v>0</v>
      </c>
      <c r="AH49" s="214"/>
      <c r="AI49" s="211">
        <f>+SUM(AI48)</f>
        <v>75</v>
      </c>
      <c r="AJ49" s="212">
        <f t="shared" ref="AJ49" si="178">+SUM(AJ48)</f>
        <v>75</v>
      </c>
      <c r="AK49" s="211">
        <f t="shared" ref="AK49" si="179">+SUM(AK48)</f>
        <v>-75</v>
      </c>
      <c r="AL49" s="212">
        <f t="shared" ref="AL49" si="180">+SUM(AL48)</f>
        <v>-75</v>
      </c>
      <c r="AM49" s="211">
        <f t="shared" ref="AM49" si="181">+SUM(AM48)</f>
        <v>0</v>
      </c>
      <c r="AN49" s="212">
        <f t="shared" ref="AN49" si="182">+SUM(AN48)</f>
        <v>0</v>
      </c>
      <c r="AO49" s="211">
        <f t="shared" ref="AO49" si="183">+SUM(AO48)</f>
        <v>0</v>
      </c>
      <c r="AP49" s="212">
        <f t="shared" ref="AP49" si="184">+SUM(AP48)</f>
        <v>0</v>
      </c>
      <c r="AQ49" s="215"/>
      <c r="AR49" s="211">
        <f>+SUM(AR48)</f>
        <v>75</v>
      </c>
      <c r="AS49" s="212">
        <f t="shared" ref="AS49" si="185">+SUM(AS48)</f>
        <v>75</v>
      </c>
      <c r="AT49" s="211">
        <f t="shared" ref="AT49" si="186">+SUM(AT48)</f>
        <v>-75</v>
      </c>
      <c r="AU49" s="212">
        <f t="shared" ref="AU49" si="187">+SUM(AU48)</f>
        <v>-75</v>
      </c>
      <c r="AV49" s="211">
        <f t="shared" ref="AV49" si="188">+SUM(AV48)</f>
        <v>0</v>
      </c>
      <c r="AW49" s="212">
        <f t="shared" ref="AW49" si="189">+SUM(AW48)</f>
        <v>0</v>
      </c>
      <c r="AX49" s="211">
        <f t="shared" ref="AX49" si="190">+SUM(AX48)</f>
        <v>0</v>
      </c>
      <c r="AY49" s="212">
        <f t="shared" ref="AY49" si="191">+SUM(AY48)</f>
        <v>0</v>
      </c>
    </row>
    <row r="50" spans="1:51" s="145" customFormat="1">
      <c r="A50" s="131"/>
      <c r="B50" s="131"/>
      <c r="C50" s="132"/>
      <c r="D50" s="133"/>
      <c r="E50" s="134"/>
      <c r="F50" s="135"/>
      <c r="G50" s="146"/>
      <c r="H50" s="136"/>
      <c r="I50" s="137"/>
      <c r="J50" s="136"/>
      <c r="K50" s="137"/>
      <c r="L50" s="136"/>
      <c r="M50" s="137"/>
      <c r="N50" s="136"/>
      <c r="O50" s="137"/>
      <c r="P50" s="141"/>
      <c r="Q50" s="136"/>
      <c r="R50" s="141"/>
      <c r="S50" s="136"/>
      <c r="T50" s="137"/>
      <c r="U50" s="136"/>
      <c r="V50" s="137"/>
      <c r="W50" s="136"/>
      <c r="X50" s="137"/>
      <c r="Y50" s="121"/>
      <c r="Z50" s="136"/>
      <c r="AA50" s="137"/>
      <c r="AB50" s="136"/>
      <c r="AC50" s="137"/>
      <c r="AD50" s="136"/>
      <c r="AE50" s="137"/>
      <c r="AF50" s="136"/>
      <c r="AG50" s="137"/>
      <c r="AH50" s="121"/>
      <c r="AI50" s="136"/>
      <c r="AJ50" s="137"/>
      <c r="AK50" s="136"/>
      <c r="AL50" s="137"/>
      <c r="AM50" s="136"/>
      <c r="AN50" s="137"/>
      <c r="AO50" s="136"/>
      <c r="AP50" s="137"/>
      <c r="AQ50" s="138"/>
      <c r="AR50" s="136"/>
      <c r="AS50" s="137"/>
      <c r="AT50" s="136"/>
      <c r="AU50" s="141"/>
      <c r="AV50" s="136"/>
      <c r="AW50" s="137"/>
      <c r="AX50" s="136"/>
      <c r="AY50" s="137"/>
    </row>
    <row r="51" spans="1:51" s="145" customFormat="1">
      <c r="A51" s="131" t="s">
        <v>51</v>
      </c>
      <c r="B51" s="131">
        <v>688</v>
      </c>
      <c r="C51" s="132">
        <v>42900</v>
      </c>
      <c r="D51" s="133">
        <v>937</v>
      </c>
      <c r="E51" s="134" t="s">
        <v>158</v>
      </c>
      <c r="F51" s="135" t="s">
        <v>137</v>
      </c>
      <c r="G51" s="146" t="s">
        <v>88</v>
      </c>
      <c r="H51" s="136">
        <v>0</v>
      </c>
      <c r="I51" s="137">
        <v>0</v>
      </c>
      <c r="J51" s="136">
        <v>-15.8</v>
      </c>
      <c r="K51" s="137">
        <v>-31.5</v>
      </c>
      <c r="L51" s="136">
        <v>0</v>
      </c>
      <c r="M51" s="137">
        <v>0</v>
      </c>
      <c r="N51" s="136">
        <v>-15.8</v>
      </c>
      <c r="O51" s="137">
        <v>-31.5</v>
      </c>
      <c r="P51" s="141"/>
      <c r="Q51" s="136">
        <v>0</v>
      </c>
      <c r="R51" s="141">
        <v>0</v>
      </c>
      <c r="S51" s="136">
        <v>-32.4</v>
      </c>
      <c r="T51" s="137">
        <v>-32.4</v>
      </c>
      <c r="U51" s="136">
        <v>0</v>
      </c>
      <c r="V51" s="137">
        <v>0</v>
      </c>
      <c r="W51" s="136">
        <v>-32.4</v>
      </c>
      <c r="X51" s="137">
        <v>-32.4</v>
      </c>
      <c r="Y51" s="121"/>
      <c r="Z51" s="136">
        <v>0</v>
      </c>
      <c r="AA51" s="137">
        <v>0</v>
      </c>
      <c r="AB51" s="136">
        <v>-32.200000000000003</v>
      </c>
      <c r="AC51" s="137">
        <v>-32.200000000000003</v>
      </c>
      <c r="AD51" s="136">
        <v>0</v>
      </c>
      <c r="AE51" s="137">
        <v>0</v>
      </c>
      <c r="AF51" s="136">
        <v>-32.200000000000003</v>
      </c>
      <c r="AG51" s="137">
        <v>-32.200000000000003</v>
      </c>
      <c r="AH51" s="121"/>
      <c r="AI51" s="136">
        <v>0</v>
      </c>
      <c r="AJ51" s="137">
        <v>0</v>
      </c>
      <c r="AK51" s="136">
        <v>-32.700000000000003</v>
      </c>
      <c r="AL51" s="137">
        <v>-32.700000000000003</v>
      </c>
      <c r="AM51" s="136">
        <v>0</v>
      </c>
      <c r="AN51" s="137">
        <v>0</v>
      </c>
      <c r="AO51" s="136">
        <v>-32.700000000000003</v>
      </c>
      <c r="AP51" s="137">
        <v>-32.700000000000003</v>
      </c>
      <c r="AQ51" s="138"/>
      <c r="AR51" s="136">
        <v>0</v>
      </c>
      <c r="AS51" s="137">
        <v>0</v>
      </c>
      <c r="AT51" s="136">
        <v>-34.1</v>
      </c>
      <c r="AU51" s="141">
        <v>-34.1</v>
      </c>
      <c r="AV51" s="136">
        <v>0</v>
      </c>
      <c r="AW51" s="137">
        <v>0</v>
      </c>
      <c r="AX51" s="136">
        <v>-34.1</v>
      </c>
      <c r="AY51" s="137">
        <v>-34.1</v>
      </c>
    </row>
    <row r="52" spans="1:51" s="216" customFormat="1">
      <c r="A52" s="205"/>
      <c r="B52" s="205"/>
      <c r="C52" s="206"/>
      <c r="D52" s="207"/>
      <c r="E52" s="208"/>
      <c r="F52" s="209"/>
      <c r="G52" s="210" t="s">
        <v>21</v>
      </c>
      <c r="H52" s="211">
        <f>+SUM(H51)</f>
        <v>0</v>
      </c>
      <c r="I52" s="212">
        <f t="shared" ref="I52" si="192">+SUM(I51)</f>
        <v>0</v>
      </c>
      <c r="J52" s="211">
        <f t="shared" ref="J52" si="193">+SUM(J51)</f>
        <v>-15.8</v>
      </c>
      <c r="K52" s="212">
        <f t="shared" ref="K52" si="194">+SUM(K51)</f>
        <v>-31.5</v>
      </c>
      <c r="L52" s="211">
        <f t="shared" ref="L52" si="195">+SUM(L51)</f>
        <v>0</v>
      </c>
      <c r="M52" s="212">
        <f t="shared" ref="M52" si="196">+SUM(M51)</f>
        <v>0</v>
      </c>
      <c r="N52" s="211">
        <f t="shared" ref="N52" si="197">+SUM(N51)</f>
        <v>-15.8</v>
      </c>
      <c r="O52" s="212">
        <f t="shared" ref="O52" si="198">+SUM(O51)</f>
        <v>-31.5</v>
      </c>
      <c r="P52" s="213"/>
      <c r="Q52" s="211">
        <f>+SUM(Q51)</f>
        <v>0</v>
      </c>
      <c r="R52" s="212">
        <f t="shared" ref="R52" si="199">+SUM(R51)</f>
        <v>0</v>
      </c>
      <c r="S52" s="211">
        <f t="shared" ref="S52" si="200">+SUM(S51)</f>
        <v>-32.4</v>
      </c>
      <c r="T52" s="212">
        <f t="shared" ref="T52" si="201">+SUM(T51)</f>
        <v>-32.4</v>
      </c>
      <c r="U52" s="211">
        <f t="shared" ref="U52" si="202">+SUM(U51)</f>
        <v>0</v>
      </c>
      <c r="V52" s="212">
        <f t="shared" ref="V52" si="203">+SUM(V51)</f>
        <v>0</v>
      </c>
      <c r="W52" s="211">
        <f t="shared" ref="W52" si="204">+SUM(W51)</f>
        <v>-32.4</v>
      </c>
      <c r="X52" s="212">
        <f t="shared" ref="X52" si="205">+SUM(X51)</f>
        <v>-32.4</v>
      </c>
      <c r="Y52" s="214"/>
      <c r="Z52" s="211">
        <f>+SUM(Z51)</f>
        <v>0</v>
      </c>
      <c r="AA52" s="212">
        <f t="shared" ref="AA52" si="206">+SUM(AA51)</f>
        <v>0</v>
      </c>
      <c r="AB52" s="211">
        <f t="shared" ref="AB52" si="207">+SUM(AB51)</f>
        <v>-32.200000000000003</v>
      </c>
      <c r="AC52" s="212">
        <f t="shared" ref="AC52" si="208">+SUM(AC51)</f>
        <v>-32.200000000000003</v>
      </c>
      <c r="AD52" s="211">
        <f t="shared" ref="AD52" si="209">+SUM(AD51)</f>
        <v>0</v>
      </c>
      <c r="AE52" s="212">
        <f t="shared" ref="AE52" si="210">+SUM(AE51)</f>
        <v>0</v>
      </c>
      <c r="AF52" s="211">
        <f t="shared" ref="AF52" si="211">+SUM(AF51)</f>
        <v>-32.200000000000003</v>
      </c>
      <c r="AG52" s="212">
        <f t="shared" ref="AG52" si="212">+SUM(AG51)</f>
        <v>-32.200000000000003</v>
      </c>
      <c r="AH52" s="214"/>
      <c r="AI52" s="211">
        <f>+SUM(AI51)</f>
        <v>0</v>
      </c>
      <c r="AJ52" s="212">
        <f t="shared" ref="AJ52" si="213">+SUM(AJ51)</f>
        <v>0</v>
      </c>
      <c r="AK52" s="211">
        <f t="shared" ref="AK52" si="214">+SUM(AK51)</f>
        <v>-32.700000000000003</v>
      </c>
      <c r="AL52" s="212">
        <f t="shared" ref="AL52" si="215">+SUM(AL51)</f>
        <v>-32.700000000000003</v>
      </c>
      <c r="AM52" s="211">
        <f t="shared" ref="AM52" si="216">+SUM(AM51)</f>
        <v>0</v>
      </c>
      <c r="AN52" s="212">
        <f t="shared" ref="AN52" si="217">+SUM(AN51)</f>
        <v>0</v>
      </c>
      <c r="AO52" s="211">
        <f t="shared" ref="AO52" si="218">+SUM(AO51)</f>
        <v>-32.700000000000003</v>
      </c>
      <c r="AP52" s="212">
        <f t="shared" ref="AP52" si="219">+SUM(AP51)</f>
        <v>-32.700000000000003</v>
      </c>
      <c r="AQ52" s="215"/>
      <c r="AR52" s="211">
        <f>+SUM(AR51)</f>
        <v>0</v>
      </c>
      <c r="AS52" s="212">
        <f t="shared" ref="AS52" si="220">+SUM(AS51)</f>
        <v>0</v>
      </c>
      <c r="AT52" s="211">
        <f t="shared" ref="AT52" si="221">+SUM(AT51)</f>
        <v>-34.1</v>
      </c>
      <c r="AU52" s="212">
        <f t="shared" ref="AU52" si="222">+SUM(AU51)</f>
        <v>-34.1</v>
      </c>
      <c r="AV52" s="211">
        <f t="shared" ref="AV52" si="223">+SUM(AV51)</f>
        <v>0</v>
      </c>
      <c r="AW52" s="212">
        <f t="shared" ref="AW52" si="224">+SUM(AW51)</f>
        <v>0</v>
      </c>
      <c r="AX52" s="211">
        <f t="shared" ref="AX52" si="225">+SUM(AX51)</f>
        <v>-34.1</v>
      </c>
      <c r="AY52" s="212">
        <f t="shared" ref="AY52" si="226">+SUM(AY51)</f>
        <v>-34.1</v>
      </c>
    </row>
    <row r="53" spans="1:51" s="145" customFormat="1">
      <c r="A53" s="131"/>
      <c r="B53" s="131"/>
      <c r="C53" s="132"/>
      <c r="D53" s="133"/>
      <c r="E53" s="134"/>
      <c r="F53" s="135"/>
      <c r="G53" s="146"/>
      <c r="H53" s="136"/>
      <c r="I53" s="137"/>
      <c r="J53" s="136"/>
      <c r="K53" s="137"/>
      <c r="L53" s="136"/>
      <c r="M53" s="137"/>
      <c r="N53" s="136"/>
      <c r="O53" s="137"/>
      <c r="P53" s="141"/>
      <c r="Q53" s="136"/>
      <c r="R53" s="141"/>
      <c r="S53" s="136"/>
      <c r="T53" s="137"/>
      <c r="U53" s="136"/>
      <c r="V53" s="137"/>
      <c r="W53" s="136"/>
      <c r="X53" s="137"/>
      <c r="Y53" s="121"/>
      <c r="Z53" s="136"/>
      <c r="AA53" s="137"/>
      <c r="AB53" s="136"/>
      <c r="AC53" s="137"/>
      <c r="AD53" s="136"/>
      <c r="AE53" s="137"/>
      <c r="AF53" s="136"/>
      <c r="AG53" s="137"/>
      <c r="AH53" s="121"/>
      <c r="AI53" s="136"/>
      <c r="AJ53" s="137"/>
      <c r="AK53" s="136"/>
      <c r="AL53" s="137"/>
      <c r="AM53" s="136"/>
      <c r="AN53" s="137"/>
      <c r="AO53" s="136"/>
      <c r="AP53" s="137"/>
      <c r="AQ53" s="138"/>
      <c r="AR53" s="136"/>
      <c r="AS53" s="137"/>
      <c r="AT53" s="136"/>
      <c r="AU53" s="141"/>
      <c r="AV53" s="136"/>
      <c r="AW53" s="137"/>
      <c r="AX53" s="136"/>
      <c r="AY53" s="137"/>
    </row>
    <row r="54" spans="1:51" s="114" customFormat="1">
      <c r="A54" s="131" t="s">
        <v>62</v>
      </c>
      <c r="B54" s="131">
        <v>657</v>
      </c>
      <c r="C54" s="132">
        <v>42895</v>
      </c>
      <c r="D54" s="133">
        <v>467</v>
      </c>
      <c r="E54" s="135" t="s">
        <v>42</v>
      </c>
      <c r="F54" s="135" t="s">
        <v>42</v>
      </c>
      <c r="G54" s="204" t="s">
        <v>43</v>
      </c>
      <c r="H54" s="136">
        <f>-2.243569*0.08</f>
        <v>-0.17948552000000001</v>
      </c>
      <c r="I54" s="137">
        <f>-2.243569*0.08</f>
        <v>-0.17948552000000001</v>
      </c>
      <c r="J54" s="136">
        <v>0</v>
      </c>
      <c r="K54" s="137">
        <v>0</v>
      </c>
      <c r="L54" s="136">
        <v>0</v>
      </c>
      <c r="M54" s="137">
        <v>0</v>
      </c>
      <c r="N54" s="136">
        <f>+SUM(H54,J54,L54)</f>
        <v>-0.17948552000000001</v>
      </c>
      <c r="O54" s="137">
        <f>+SUM(I54,K54,M54)</f>
        <v>-0.17948552000000001</v>
      </c>
      <c r="P54" s="141"/>
      <c r="Q54" s="136">
        <f>-2.15474*0.08</f>
        <v>-0.17237919999999998</v>
      </c>
      <c r="R54" s="137">
        <f>-2.15474*0.08</f>
        <v>-0.17237919999999998</v>
      </c>
      <c r="S54" s="136">
        <v>0</v>
      </c>
      <c r="T54" s="137">
        <v>0</v>
      </c>
      <c r="U54" s="136">
        <v>0</v>
      </c>
      <c r="V54" s="137">
        <v>0</v>
      </c>
      <c r="W54" s="136">
        <f>+SUM(Q54,S54,U54)</f>
        <v>-0.17237919999999998</v>
      </c>
      <c r="X54" s="137">
        <f>+SUM(R54,T54,V54)</f>
        <v>-0.17237919999999998</v>
      </c>
      <c r="Y54" s="121"/>
      <c r="Z54" s="136">
        <f>-2.10042*0.08</f>
        <v>-0.16803360000000001</v>
      </c>
      <c r="AA54" s="137">
        <f>-2.10042*0.08</f>
        <v>-0.16803360000000001</v>
      </c>
      <c r="AB54" s="136">
        <v>0</v>
      </c>
      <c r="AC54" s="137">
        <v>0</v>
      </c>
      <c r="AD54" s="136">
        <v>0</v>
      </c>
      <c r="AE54" s="137">
        <v>0</v>
      </c>
      <c r="AF54" s="136">
        <f>+SUM(Z54,AB54,AD54)</f>
        <v>-0.16803360000000001</v>
      </c>
      <c r="AG54" s="137">
        <f>+SUM(AA54,AC54,AE54)</f>
        <v>-0.16803360000000001</v>
      </c>
      <c r="AH54" s="121"/>
      <c r="AI54" s="136">
        <f>-2.174695*0.08</f>
        <v>-0.17397559999999998</v>
      </c>
      <c r="AJ54" s="137">
        <f>-2.174695*0.08</f>
        <v>-0.17397559999999998</v>
      </c>
      <c r="AK54" s="136">
        <v>0</v>
      </c>
      <c r="AL54" s="137">
        <v>0</v>
      </c>
      <c r="AM54" s="136">
        <v>0</v>
      </c>
      <c r="AN54" s="137">
        <v>0</v>
      </c>
      <c r="AO54" s="136">
        <f>+SUM(AI54,AK54,AM54)</f>
        <v>-0.17397559999999998</v>
      </c>
      <c r="AP54" s="137">
        <f>+SUM(AJ54,AL54,AN54)</f>
        <v>-0.17397559999999998</v>
      </c>
      <c r="AQ54" s="138"/>
      <c r="AR54" s="136">
        <f>-2.176051*0.08</f>
        <v>-0.17408408000000003</v>
      </c>
      <c r="AS54" s="137">
        <f>-2.176051*0.08</f>
        <v>-0.17408408000000003</v>
      </c>
      <c r="AT54" s="136">
        <v>0</v>
      </c>
      <c r="AU54" s="137">
        <v>0</v>
      </c>
      <c r="AV54" s="136">
        <v>0</v>
      </c>
      <c r="AW54" s="137">
        <v>0</v>
      </c>
      <c r="AX54" s="136">
        <f>+SUM(AR54,AT54,AV54)</f>
        <v>-0.17408408000000003</v>
      </c>
      <c r="AY54" s="137">
        <f>+SUM(AS54,AU54,AW54)</f>
        <v>-0.17408408000000003</v>
      </c>
    </row>
    <row r="55" spans="1:51" s="145" customFormat="1">
      <c r="A55" s="131" t="s">
        <v>66</v>
      </c>
      <c r="B55" s="131">
        <v>319</v>
      </c>
      <c r="C55" s="132">
        <v>42804</v>
      </c>
      <c r="D55" s="133">
        <v>741</v>
      </c>
      <c r="E55" s="134" t="s">
        <v>155</v>
      </c>
      <c r="F55" s="135" t="s">
        <v>177</v>
      </c>
      <c r="G55" s="204" t="s">
        <v>43</v>
      </c>
      <c r="H55" s="136">
        <v>-0.1</v>
      </c>
      <c r="I55" s="137">
        <v>-0.1</v>
      </c>
      <c r="J55" s="136">
        <v>0</v>
      </c>
      <c r="K55" s="137">
        <v>0</v>
      </c>
      <c r="L55" s="136">
        <v>0</v>
      </c>
      <c r="M55" s="137">
        <v>0</v>
      </c>
      <c r="N55" s="136">
        <f>+H55+J55+L55</f>
        <v>-0.1</v>
      </c>
      <c r="O55" s="137">
        <f>+I55+K55+M55</f>
        <v>-0.1</v>
      </c>
      <c r="P55" s="141"/>
      <c r="Q55" s="136">
        <v>-0.1</v>
      </c>
      <c r="R55" s="141">
        <v>-0.1</v>
      </c>
      <c r="S55" s="136">
        <v>0</v>
      </c>
      <c r="T55" s="137">
        <v>0</v>
      </c>
      <c r="U55" s="136">
        <v>0</v>
      </c>
      <c r="V55" s="137">
        <v>0</v>
      </c>
      <c r="W55" s="136">
        <f>+Q55+S55+U55</f>
        <v>-0.1</v>
      </c>
      <c r="X55" s="137">
        <f>+R55+T55+V55</f>
        <v>-0.1</v>
      </c>
      <c r="Y55" s="121"/>
      <c r="Z55" s="136">
        <v>-0.1</v>
      </c>
      <c r="AA55" s="137">
        <v>-0.1</v>
      </c>
      <c r="AB55" s="136">
        <v>0</v>
      </c>
      <c r="AC55" s="137">
        <v>0</v>
      </c>
      <c r="AD55" s="136">
        <v>0</v>
      </c>
      <c r="AE55" s="137">
        <v>0</v>
      </c>
      <c r="AF55" s="136">
        <f>+Z55+AB55+AD55</f>
        <v>-0.1</v>
      </c>
      <c r="AG55" s="137">
        <f>+AA55+AC55+AE55</f>
        <v>-0.1</v>
      </c>
      <c r="AH55" s="121"/>
      <c r="AI55" s="136">
        <v>-0.1</v>
      </c>
      <c r="AJ55" s="137">
        <v>-0.1</v>
      </c>
      <c r="AK55" s="136">
        <v>0</v>
      </c>
      <c r="AL55" s="137">
        <v>0</v>
      </c>
      <c r="AM55" s="136">
        <v>0</v>
      </c>
      <c r="AN55" s="137">
        <v>0</v>
      </c>
      <c r="AO55" s="136">
        <f>+AI55+AK55+AM55</f>
        <v>-0.1</v>
      </c>
      <c r="AP55" s="137">
        <f>+AJ55+AL55+AN55</f>
        <v>-0.1</v>
      </c>
      <c r="AQ55" s="138"/>
      <c r="AR55" s="136">
        <v>-0.1</v>
      </c>
      <c r="AS55" s="137">
        <v>-0.1</v>
      </c>
      <c r="AT55" s="136">
        <v>0</v>
      </c>
      <c r="AU55" s="141">
        <v>0</v>
      </c>
      <c r="AV55" s="136">
        <v>0</v>
      </c>
      <c r="AW55" s="137">
        <v>0</v>
      </c>
      <c r="AX55" s="136">
        <f>+AR55+AT55+AV55</f>
        <v>-0.1</v>
      </c>
      <c r="AY55" s="137">
        <f>+AS55+AU55+AW55</f>
        <v>-0.1</v>
      </c>
    </row>
    <row r="56" spans="1:51" s="145" customFormat="1">
      <c r="A56" s="131" t="s">
        <v>66</v>
      </c>
      <c r="B56" s="131">
        <v>319</v>
      </c>
      <c r="C56" s="132">
        <v>42842</v>
      </c>
      <c r="D56" s="133">
        <v>741</v>
      </c>
      <c r="E56" s="134" t="s">
        <v>155</v>
      </c>
      <c r="F56" s="135" t="s">
        <v>178</v>
      </c>
      <c r="G56" s="204" t="s">
        <v>43</v>
      </c>
      <c r="H56" s="136">
        <v>-0.2</v>
      </c>
      <c r="I56" s="137">
        <v>-0.2</v>
      </c>
      <c r="J56" s="136">
        <v>0</v>
      </c>
      <c r="K56" s="137">
        <v>0</v>
      </c>
      <c r="L56" s="136">
        <v>0</v>
      </c>
      <c r="M56" s="137">
        <v>0</v>
      </c>
      <c r="N56" s="136">
        <f>+H56+J56+L56</f>
        <v>-0.2</v>
      </c>
      <c r="O56" s="137">
        <f>+I56+K56+M56</f>
        <v>-0.2</v>
      </c>
      <c r="P56" s="141"/>
      <c r="Q56" s="136">
        <v>-0.2</v>
      </c>
      <c r="R56" s="141">
        <v>-0.2</v>
      </c>
      <c r="S56" s="136">
        <v>0</v>
      </c>
      <c r="T56" s="137">
        <v>0</v>
      </c>
      <c r="U56" s="136">
        <v>0</v>
      </c>
      <c r="V56" s="137">
        <v>0</v>
      </c>
      <c r="W56" s="136">
        <f>+Q56+S56+U56</f>
        <v>-0.2</v>
      </c>
      <c r="X56" s="137">
        <f>+R56+T56+V56</f>
        <v>-0.2</v>
      </c>
      <c r="Y56" s="121"/>
      <c r="Z56" s="136">
        <v>-0.2</v>
      </c>
      <c r="AA56" s="137">
        <v>-0.2</v>
      </c>
      <c r="AB56" s="136">
        <v>0</v>
      </c>
      <c r="AC56" s="137">
        <v>0</v>
      </c>
      <c r="AD56" s="136">
        <v>0</v>
      </c>
      <c r="AE56" s="137">
        <v>0</v>
      </c>
      <c r="AF56" s="136">
        <f>+Z56+AB56+AD56</f>
        <v>-0.2</v>
      </c>
      <c r="AG56" s="137">
        <f>+AA56+AC56+AE56</f>
        <v>-0.2</v>
      </c>
      <c r="AH56" s="121"/>
      <c r="AI56" s="136">
        <v>-0.2</v>
      </c>
      <c r="AJ56" s="137">
        <v>-0.2</v>
      </c>
      <c r="AK56" s="136">
        <v>0</v>
      </c>
      <c r="AL56" s="137">
        <v>0</v>
      </c>
      <c r="AM56" s="136">
        <v>0</v>
      </c>
      <c r="AN56" s="137">
        <v>0</v>
      </c>
      <c r="AO56" s="136">
        <f>+AI56+AK56+AM56</f>
        <v>-0.2</v>
      </c>
      <c r="AP56" s="137">
        <f>+AJ56+AL56+AN56</f>
        <v>-0.2</v>
      </c>
      <c r="AQ56" s="138"/>
      <c r="AR56" s="136">
        <v>-0.2</v>
      </c>
      <c r="AS56" s="137">
        <v>-0.2</v>
      </c>
      <c r="AT56" s="136">
        <v>0</v>
      </c>
      <c r="AU56" s="141">
        <v>0</v>
      </c>
      <c r="AV56" s="136">
        <v>0</v>
      </c>
      <c r="AW56" s="137">
        <v>0</v>
      </c>
      <c r="AX56" s="136">
        <f>+AR56+AT56+AV56</f>
        <v>-0.2</v>
      </c>
      <c r="AY56" s="137">
        <f>+AS56+AU56+AW56</f>
        <v>-0.2</v>
      </c>
    </row>
    <row r="57" spans="1:51" s="145" customFormat="1">
      <c r="A57" s="131" t="s">
        <v>189</v>
      </c>
      <c r="B57" s="131">
        <v>405</v>
      </c>
      <c r="C57" s="132">
        <v>42818</v>
      </c>
      <c r="D57" s="133">
        <v>5401</v>
      </c>
      <c r="E57" s="134" t="s">
        <v>164</v>
      </c>
      <c r="F57" s="135" t="s">
        <v>74</v>
      </c>
      <c r="G57" s="204" t="s">
        <v>43</v>
      </c>
      <c r="H57" s="136">
        <v>-0.2</v>
      </c>
      <c r="I57" s="137">
        <v>-0.2</v>
      </c>
      <c r="J57" s="136">
        <v>0</v>
      </c>
      <c r="K57" s="137">
        <v>0</v>
      </c>
      <c r="L57" s="136">
        <v>0</v>
      </c>
      <c r="M57" s="137">
        <v>0</v>
      </c>
      <c r="N57" s="136">
        <f>+SUM(H57,J57,L57)</f>
        <v>-0.2</v>
      </c>
      <c r="O57" s="137">
        <f>+SUM(I57,K57,M57)</f>
        <v>-0.2</v>
      </c>
      <c r="P57" s="141"/>
      <c r="Q57" s="136">
        <v>-0.2</v>
      </c>
      <c r="R57" s="141">
        <v>-0.2</v>
      </c>
      <c r="S57" s="136">
        <v>0</v>
      </c>
      <c r="T57" s="137">
        <v>0</v>
      </c>
      <c r="U57" s="136">
        <v>0</v>
      </c>
      <c r="V57" s="137">
        <v>0</v>
      </c>
      <c r="W57" s="136">
        <f>+SUM(Q57,S57,U57)</f>
        <v>-0.2</v>
      </c>
      <c r="X57" s="137">
        <f>+SUM(R57,T57,V57)</f>
        <v>-0.2</v>
      </c>
      <c r="Y57" s="121"/>
      <c r="Z57" s="136">
        <v>-0.2</v>
      </c>
      <c r="AA57" s="137">
        <v>-0.2</v>
      </c>
      <c r="AB57" s="136">
        <v>0</v>
      </c>
      <c r="AC57" s="137">
        <v>0</v>
      </c>
      <c r="AD57" s="136">
        <v>0</v>
      </c>
      <c r="AE57" s="137">
        <v>0</v>
      </c>
      <c r="AF57" s="136">
        <f>+SUM(Z57,AB57,AD57)</f>
        <v>-0.2</v>
      </c>
      <c r="AG57" s="137">
        <f>+SUM(AA57,AC57,AE57)</f>
        <v>-0.2</v>
      </c>
      <c r="AH57" s="121"/>
      <c r="AI57" s="136">
        <v>-0.2</v>
      </c>
      <c r="AJ57" s="137">
        <v>-0.2</v>
      </c>
      <c r="AK57" s="136">
        <v>0</v>
      </c>
      <c r="AL57" s="137">
        <v>0</v>
      </c>
      <c r="AM57" s="136">
        <v>0</v>
      </c>
      <c r="AN57" s="137">
        <v>0</v>
      </c>
      <c r="AO57" s="136">
        <f>+SUM(AI57,AK57,AM57)</f>
        <v>-0.2</v>
      </c>
      <c r="AP57" s="137">
        <f>+SUM(AJ57,AL57,AN57)</f>
        <v>-0.2</v>
      </c>
      <c r="AQ57" s="138"/>
      <c r="AR57" s="136">
        <v>-0.2</v>
      </c>
      <c r="AS57" s="137">
        <v>-0.2</v>
      </c>
      <c r="AT57" s="136">
        <v>0</v>
      </c>
      <c r="AU57" s="141">
        <v>0</v>
      </c>
      <c r="AV57" s="136">
        <v>0</v>
      </c>
      <c r="AW57" s="137">
        <v>0</v>
      </c>
      <c r="AX57" s="136">
        <f>+SUM(AR57,AT57,AV57)</f>
        <v>-0.2</v>
      </c>
      <c r="AY57" s="137">
        <f>+SUM(AS57,AU57,AW57)</f>
        <v>-0.2</v>
      </c>
    </row>
    <row r="58" spans="1:51" s="145" customFormat="1">
      <c r="A58" s="131" t="s">
        <v>51</v>
      </c>
      <c r="B58" s="131">
        <v>792</v>
      </c>
      <c r="C58" s="132">
        <v>42907</v>
      </c>
      <c r="D58" s="133">
        <v>5501</v>
      </c>
      <c r="E58" s="134" t="s">
        <v>165</v>
      </c>
      <c r="F58" s="135" t="s">
        <v>119</v>
      </c>
      <c r="G58" s="204" t="s">
        <v>43</v>
      </c>
      <c r="H58" s="136">
        <v>-0.1</v>
      </c>
      <c r="I58" s="137">
        <v>-0.1</v>
      </c>
      <c r="J58" s="136">
        <v>0</v>
      </c>
      <c r="K58" s="137">
        <v>0</v>
      </c>
      <c r="L58" s="136">
        <v>0</v>
      </c>
      <c r="M58" s="137">
        <v>0</v>
      </c>
      <c r="N58" s="136">
        <f>+SUM(H58,J58,L58)</f>
        <v>-0.1</v>
      </c>
      <c r="O58" s="137">
        <f>+SUM(I58,K58,M58)</f>
        <v>-0.1</v>
      </c>
      <c r="P58" s="141"/>
      <c r="Q58" s="136">
        <v>-0.1</v>
      </c>
      <c r="R58" s="141">
        <v>-0.1</v>
      </c>
      <c r="S58" s="136">
        <v>0</v>
      </c>
      <c r="T58" s="137">
        <v>0</v>
      </c>
      <c r="U58" s="136">
        <v>0</v>
      </c>
      <c r="V58" s="137">
        <v>0</v>
      </c>
      <c r="W58" s="136">
        <f>+SUM(Q58,S58,U58)</f>
        <v>-0.1</v>
      </c>
      <c r="X58" s="137">
        <f>+SUM(R58,T58,V58)</f>
        <v>-0.1</v>
      </c>
      <c r="Y58" s="121"/>
      <c r="Z58" s="136">
        <v>-0.1</v>
      </c>
      <c r="AA58" s="137">
        <v>-0.1</v>
      </c>
      <c r="AB58" s="136">
        <v>0</v>
      </c>
      <c r="AC58" s="137">
        <v>0</v>
      </c>
      <c r="AD58" s="136">
        <v>0</v>
      </c>
      <c r="AE58" s="137">
        <v>0</v>
      </c>
      <c r="AF58" s="136">
        <f>+SUM(Z58,AB58,AD58)</f>
        <v>-0.1</v>
      </c>
      <c r="AG58" s="137">
        <f>+SUM(AA58,AC58,AE58)</f>
        <v>-0.1</v>
      </c>
      <c r="AH58" s="121"/>
      <c r="AI58" s="136">
        <v>-0.1</v>
      </c>
      <c r="AJ58" s="137">
        <v>-0.1</v>
      </c>
      <c r="AK58" s="136">
        <v>0</v>
      </c>
      <c r="AL58" s="137">
        <v>0</v>
      </c>
      <c r="AM58" s="136">
        <v>0</v>
      </c>
      <c r="AN58" s="137">
        <v>0</v>
      </c>
      <c r="AO58" s="136">
        <f>+SUM(AI58,AK58,AM58)</f>
        <v>-0.1</v>
      </c>
      <c r="AP58" s="137">
        <f>+SUM(AJ58,AL58,AN58)</f>
        <v>-0.1</v>
      </c>
      <c r="AQ58" s="138"/>
      <c r="AR58" s="136">
        <v>-0.1</v>
      </c>
      <c r="AS58" s="137">
        <v>-0.1</v>
      </c>
      <c r="AT58" s="136">
        <v>0</v>
      </c>
      <c r="AU58" s="141">
        <v>0</v>
      </c>
      <c r="AV58" s="136">
        <v>0</v>
      </c>
      <c r="AW58" s="137">
        <v>0</v>
      </c>
      <c r="AX58" s="136">
        <f>+SUM(AR58,AT58,AV58)</f>
        <v>-0.1</v>
      </c>
      <c r="AY58" s="137">
        <f>+SUM(AS58,AU58,AW58)</f>
        <v>-0.1</v>
      </c>
    </row>
    <row r="59" spans="1:51" s="216" customFormat="1">
      <c r="A59" s="205"/>
      <c r="B59" s="205"/>
      <c r="C59" s="206"/>
      <c r="D59" s="207"/>
      <c r="E59" s="208"/>
      <c r="F59" s="209"/>
      <c r="G59" s="210" t="s">
        <v>21</v>
      </c>
      <c r="H59" s="211">
        <f>+SUM(H54:H58)</f>
        <v>-0.77948552000000004</v>
      </c>
      <c r="I59" s="212">
        <f t="shared" ref="I59:O59" si="227">+SUM(I54:I58)</f>
        <v>-0.77948552000000004</v>
      </c>
      <c r="J59" s="211">
        <f t="shared" si="227"/>
        <v>0</v>
      </c>
      <c r="K59" s="212">
        <f t="shared" si="227"/>
        <v>0</v>
      </c>
      <c r="L59" s="211">
        <f t="shared" si="227"/>
        <v>0</v>
      </c>
      <c r="M59" s="212">
        <f t="shared" si="227"/>
        <v>0</v>
      </c>
      <c r="N59" s="211">
        <f t="shared" si="227"/>
        <v>-0.77948552000000004</v>
      </c>
      <c r="O59" s="212">
        <f t="shared" si="227"/>
        <v>-0.77948552000000004</v>
      </c>
      <c r="P59" s="213"/>
      <c r="Q59" s="211">
        <f>+SUM(Q54:Q58)</f>
        <v>-0.77237919999999993</v>
      </c>
      <c r="R59" s="212">
        <f t="shared" ref="R59" si="228">+SUM(R54:R58)</f>
        <v>-0.77237919999999993</v>
      </c>
      <c r="S59" s="211">
        <f t="shared" ref="S59" si="229">+SUM(S54:S58)</f>
        <v>0</v>
      </c>
      <c r="T59" s="212">
        <f t="shared" ref="T59" si="230">+SUM(T54:T58)</f>
        <v>0</v>
      </c>
      <c r="U59" s="211">
        <f t="shared" ref="U59" si="231">+SUM(U54:U58)</f>
        <v>0</v>
      </c>
      <c r="V59" s="212">
        <f t="shared" ref="V59" si="232">+SUM(V54:V58)</f>
        <v>0</v>
      </c>
      <c r="W59" s="211">
        <f t="shared" ref="W59" si="233">+SUM(W54:W58)</f>
        <v>-0.77237919999999993</v>
      </c>
      <c r="X59" s="212">
        <f t="shared" ref="X59" si="234">+SUM(X54:X58)</f>
        <v>-0.77237919999999993</v>
      </c>
      <c r="Y59" s="214"/>
      <c r="Z59" s="211">
        <f>+SUM(Z54:Z58)</f>
        <v>-0.76803359999999998</v>
      </c>
      <c r="AA59" s="212">
        <f t="shared" ref="AA59" si="235">+SUM(AA54:AA58)</f>
        <v>-0.76803359999999998</v>
      </c>
      <c r="AB59" s="211">
        <f t="shared" ref="AB59" si="236">+SUM(AB54:AB58)</f>
        <v>0</v>
      </c>
      <c r="AC59" s="212">
        <f t="shared" ref="AC59" si="237">+SUM(AC54:AC58)</f>
        <v>0</v>
      </c>
      <c r="AD59" s="211">
        <f t="shared" ref="AD59" si="238">+SUM(AD54:AD58)</f>
        <v>0</v>
      </c>
      <c r="AE59" s="212">
        <f t="shared" ref="AE59" si="239">+SUM(AE54:AE58)</f>
        <v>0</v>
      </c>
      <c r="AF59" s="211">
        <f t="shared" ref="AF59" si="240">+SUM(AF54:AF58)</f>
        <v>-0.76803359999999998</v>
      </c>
      <c r="AG59" s="212">
        <f t="shared" ref="AG59" si="241">+SUM(AG54:AG58)</f>
        <v>-0.76803359999999998</v>
      </c>
      <c r="AH59" s="214"/>
      <c r="AI59" s="211">
        <f>+SUM(AI54:AI58)</f>
        <v>-0.77397559999999999</v>
      </c>
      <c r="AJ59" s="212">
        <f t="shared" ref="AJ59" si="242">+SUM(AJ54:AJ58)</f>
        <v>-0.77397559999999999</v>
      </c>
      <c r="AK59" s="211">
        <f t="shared" ref="AK59" si="243">+SUM(AK54:AK58)</f>
        <v>0</v>
      </c>
      <c r="AL59" s="212">
        <f t="shared" ref="AL59" si="244">+SUM(AL54:AL58)</f>
        <v>0</v>
      </c>
      <c r="AM59" s="211">
        <f t="shared" ref="AM59" si="245">+SUM(AM54:AM58)</f>
        <v>0</v>
      </c>
      <c r="AN59" s="212">
        <f t="shared" ref="AN59" si="246">+SUM(AN54:AN58)</f>
        <v>0</v>
      </c>
      <c r="AO59" s="211">
        <f t="shared" ref="AO59" si="247">+SUM(AO54:AO58)</f>
        <v>-0.77397559999999999</v>
      </c>
      <c r="AP59" s="212">
        <f t="shared" ref="AP59" si="248">+SUM(AP54:AP58)</f>
        <v>-0.77397559999999999</v>
      </c>
      <c r="AQ59" s="215"/>
      <c r="AR59" s="211">
        <f>+SUM(AR54:AR58)</f>
        <v>-0.77408408000000006</v>
      </c>
      <c r="AS59" s="212">
        <f t="shared" ref="AS59" si="249">+SUM(AS54:AS58)</f>
        <v>-0.77408408000000006</v>
      </c>
      <c r="AT59" s="211">
        <f t="shared" ref="AT59" si="250">+SUM(AT54:AT58)</f>
        <v>0</v>
      </c>
      <c r="AU59" s="212">
        <f t="shared" ref="AU59" si="251">+SUM(AU54:AU58)</f>
        <v>0</v>
      </c>
      <c r="AV59" s="211">
        <f t="shared" ref="AV59" si="252">+SUM(AV54:AV58)</f>
        <v>0</v>
      </c>
      <c r="AW59" s="212">
        <f t="shared" ref="AW59" si="253">+SUM(AW54:AW58)</f>
        <v>0</v>
      </c>
      <c r="AX59" s="211">
        <f t="shared" ref="AX59" si="254">+SUM(AX54:AX58)</f>
        <v>-0.77408408000000006</v>
      </c>
      <c r="AY59" s="212">
        <f t="shared" ref="AY59" si="255">+SUM(AY54:AY58)</f>
        <v>-0.77408408000000006</v>
      </c>
    </row>
    <row r="60" spans="1:51" s="145" customFormat="1">
      <c r="A60" s="131"/>
      <c r="B60" s="131"/>
      <c r="C60" s="132"/>
      <c r="D60" s="133"/>
      <c r="E60" s="134"/>
      <c r="F60" s="135"/>
      <c r="G60" s="204"/>
      <c r="H60" s="136"/>
      <c r="I60" s="137"/>
      <c r="J60" s="136"/>
      <c r="K60" s="137"/>
      <c r="L60" s="136"/>
      <c r="M60" s="137"/>
      <c r="N60" s="136"/>
      <c r="O60" s="137"/>
      <c r="P60" s="141"/>
      <c r="Q60" s="136"/>
      <c r="R60" s="141"/>
      <c r="S60" s="136"/>
      <c r="T60" s="137"/>
      <c r="U60" s="136"/>
      <c r="V60" s="137"/>
      <c r="W60" s="136"/>
      <c r="X60" s="137"/>
      <c r="Y60" s="121"/>
      <c r="Z60" s="136"/>
      <c r="AA60" s="137"/>
      <c r="AB60" s="136"/>
      <c r="AC60" s="137"/>
      <c r="AD60" s="136"/>
      <c r="AE60" s="137"/>
      <c r="AF60" s="136"/>
      <c r="AG60" s="137"/>
      <c r="AH60" s="121"/>
      <c r="AI60" s="136"/>
      <c r="AJ60" s="137"/>
      <c r="AK60" s="136"/>
      <c r="AL60" s="137"/>
      <c r="AM60" s="136"/>
      <c r="AN60" s="137"/>
      <c r="AO60" s="136"/>
      <c r="AP60" s="137"/>
      <c r="AQ60" s="138"/>
      <c r="AR60" s="136"/>
      <c r="AS60" s="137"/>
      <c r="AT60" s="136"/>
      <c r="AU60" s="141"/>
      <c r="AV60" s="136"/>
      <c r="AW60" s="137"/>
      <c r="AX60" s="136"/>
      <c r="AY60" s="137"/>
    </row>
    <row r="61" spans="1:51" s="145" customFormat="1">
      <c r="A61" s="131" t="s">
        <v>47</v>
      </c>
      <c r="B61" s="131">
        <v>769</v>
      </c>
      <c r="C61" s="132">
        <v>42902</v>
      </c>
      <c r="D61" s="133">
        <v>7109</v>
      </c>
      <c r="E61" s="134" t="s">
        <v>41</v>
      </c>
      <c r="F61" s="135" t="s">
        <v>181</v>
      </c>
      <c r="G61" s="204" t="s">
        <v>173</v>
      </c>
      <c r="H61" s="136">
        <v>0</v>
      </c>
      <c r="I61" s="137">
        <v>0</v>
      </c>
      <c r="J61" s="136" t="s">
        <v>26</v>
      </c>
      <c r="K61" s="137" t="s">
        <v>26</v>
      </c>
      <c r="L61" s="136">
        <v>0</v>
      </c>
      <c r="M61" s="137">
        <v>0</v>
      </c>
      <c r="N61" s="136" t="s">
        <v>26</v>
      </c>
      <c r="O61" s="137" t="s">
        <v>26</v>
      </c>
      <c r="P61" s="141"/>
      <c r="Q61" s="136">
        <v>0</v>
      </c>
      <c r="R61" s="141">
        <v>0</v>
      </c>
      <c r="S61" s="136" t="s">
        <v>26</v>
      </c>
      <c r="T61" s="137" t="s">
        <v>26</v>
      </c>
      <c r="U61" s="136">
        <v>0</v>
      </c>
      <c r="V61" s="137">
        <v>0</v>
      </c>
      <c r="W61" s="136" t="s">
        <v>26</v>
      </c>
      <c r="X61" s="137" t="s">
        <v>26</v>
      </c>
      <c r="Y61" s="121"/>
      <c r="Z61" s="136">
        <v>0</v>
      </c>
      <c r="AA61" s="137">
        <v>0</v>
      </c>
      <c r="AB61" s="136" t="s">
        <v>26</v>
      </c>
      <c r="AC61" s="137" t="s">
        <v>26</v>
      </c>
      <c r="AD61" s="136">
        <v>0</v>
      </c>
      <c r="AE61" s="137">
        <v>0</v>
      </c>
      <c r="AF61" s="136" t="s">
        <v>26</v>
      </c>
      <c r="AG61" s="137" t="s">
        <v>26</v>
      </c>
      <c r="AH61" s="121"/>
      <c r="AI61" s="136">
        <v>0</v>
      </c>
      <c r="AJ61" s="137">
        <v>0</v>
      </c>
      <c r="AK61" s="136" t="s">
        <v>26</v>
      </c>
      <c r="AL61" s="137" t="s">
        <v>26</v>
      </c>
      <c r="AM61" s="136">
        <v>0</v>
      </c>
      <c r="AN61" s="137">
        <v>0</v>
      </c>
      <c r="AO61" s="136" t="s">
        <v>26</v>
      </c>
      <c r="AP61" s="137" t="s">
        <v>26</v>
      </c>
      <c r="AQ61" s="138"/>
      <c r="AR61" s="136">
        <v>0</v>
      </c>
      <c r="AS61" s="137">
        <v>0</v>
      </c>
      <c r="AT61" s="136" t="s">
        <v>26</v>
      </c>
      <c r="AU61" s="141" t="s">
        <v>26</v>
      </c>
      <c r="AV61" s="136">
        <v>0</v>
      </c>
      <c r="AW61" s="137">
        <v>0</v>
      </c>
      <c r="AX61" s="136" t="s">
        <v>26</v>
      </c>
      <c r="AY61" s="137" t="s">
        <v>26</v>
      </c>
    </row>
    <row r="62" spans="1:51" s="216" customFormat="1">
      <c r="A62" s="205"/>
      <c r="B62" s="205"/>
      <c r="C62" s="206"/>
      <c r="D62" s="207"/>
      <c r="E62" s="208"/>
      <c r="F62" s="209"/>
      <c r="G62" s="210" t="s">
        <v>21</v>
      </c>
      <c r="H62" s="211">
        <f>+SUM(H61)</f>
        <v>0</v>
      </c>
      <c r="I62" s="212">
        <f t="shared" ref="I62" si="256">+SUM(I61)</f>
        <v>0</v>
      </c>
      <c r="J62" s="211">
        <f t="shared" ref="J62" si="257">+SUM(J61)</f>
        <v>0</v>
      </c>
      <c r="K62" s="212">
        <f t="shared" ref="K62" si="258">+SUM(K61)</f>
        <v>0</v>
      </c>
      <c r="L62" s="211">
        <f t="shared" ref="L62" si="259">+SUM(L61)</f>
        <v>0</v>
      </c>
      <c r="M62" s="212">
        <f t="shared" ref="M62" si="260">+SUM(M61)</f>
        <v>0</v>
      </c>
      <c r="N62" s="211">
        <f t="shared" ref="N62" si="261">+SUM(N61)</f>
        <v>0</v>
      </c>
      <c r="O62" s="212">
        <f t="shared" ref="O62" si="262">+SUM(O61)</f>
        <v>0</v>
      </c>
      <c r="P62" s="213"/>
      <c r="Q62" s="211">
        <f>+SUM(Q61)</f>
        <v>0</v>
      </c>
      <c r="R62" s="212">
        <f t="shared" ref="R62" si="263">+SUM(R61)</f>
        <v>0</v>
      </c>
      <c r="S62" s="211">
        <f t="shared" ref="S62" si="264">+SUM(S61)</f>
        <v>0</v>
      </c>
      <c r="T62" s="212">
        <f t="shared" ref="T62" si="265">+SUM(T61)</f>
        <v>0</v>
      </c>
      <c r="U62" s="211">
        <f t="shared" ref="U62" si="266">+SUM(U61)</f>
        <v>0</v>
      </c>
      <c r="V62" s="212">
        <f t="shared" ref="V62" si="267">+SUM(V61)</f>
        <v>0</v>
      </c>
      <c r="W62" s="211">
        <f t="shared" ref="W62" si="268">+SUM(W61)</f>
        <v>0</v>
      </c>
      <c r="X62" s="212">
        <f t="shared" ref="X62" si="269">+SUM(X61)</f>
        <v>0</v>
      </c>
      <c r="Y62" s="214"/>
      <c r="Z62" s="211">
        <f>+SUM(Z61)</f>
        <v>0</v>
      </c>
      <c r="AA62" s="212">
        <f t="shared" ref="AA62" si="270">+SUM(AA61)</f>
        <v>0</v>
      </c>
      <c r="AB62" s="211">
        <f t="shared" ref="AB62" si="271">+SUM(AB61)</f>
        <v>0</v>
      </c>
      <c r="AC62" s="212">
        <f t="shared" ref="AC62" si="272">+SUM(AC61)</f>
        <v>0</v>
      </c>
      <c r="AD62" s="211">
        <f t="shared" ref="AD62" si="273">+SUM(AD61)</f>
        <v>0</v>
      </c>
      <c r="AE62" s="212">
        <f t="shared" ref="AE62" si="274">+SUM(AE61)</f>
        <v>0</v>
      </c>
      <c r="AF62" s="211">
        <f t="shared" ref="AF62" si="275">+SUM(AF61)</f>
        <v>0</v>
      </c>
      <c r="AG62" s="212">
        <f t="shared" ref="AG62" si="276">+SUM(AG61)</f>
        <v>0</v>
      </c>
      <c r="AH62" s="214"/>
      <c r="AI62" s="211">
        <f>+SUM(AI61)</f>
        <v>0</v>
      </c>
      <c r="AJ62" s="212">
        <f t="shared" ref="AJ62" si="277">+SUM(AJ61)</f>
        <v>0</v>
      </c>
      <c r="AK62" s="211">
        <f t="shared" ref="AK62" si="278">+SUM(AK61)</f>
        <v>0</v>
      </c>
      <c r="AL62" s="212">
        <f t="shared" ref="AL62" si="279">+SUM(AL61)</f>
        <v>0</v>
      </c>
      <c r="AM62" s="211">
        <f t="shared" ref="AM62" si="280">+SUM(AM61)</f>
        <v>0</v>
      </c>
      <c r="AN62" s="212">
        <f t="shared" ref="AN62" si="281">+SUM(AN61)</f>
        <v>0</v>
      </c>
      <c r="AO62" s="211">
        <f t="shared" ref="AO62" si="282">+SUM(AO61)</f>
        <v>0</v>
      </c>
      <c r="AP62" s="212">
        <f t="shared" ref="AP62" si="283">+SUM(AP61)</f>
        <v>0</v>
      </c>
      <c r="AQ62" s="215"/>
      <c r="AR62" s="211">
        <f>+SUM(AR61)</f>
        <v>0</v>
      </c>
      <c r="AS62" s="212">
        <f t="shared" ref="AS62" si="284">+SUM(AS61)</f>
        <v>0</v>
      </c>
      <c r="AT62" s="211">
        <f t="shared" ref="AT62" si="285">+SUM(AT61)</f>
        <v>0</v>
      </c>
      <c r="AU62" s="212">
        <f t="shared" ref="AU62" si="286">+SUM(AU61)</f>
        <v>0</v>
      </c>
      <c r="AV62" s="211">
        <f t="shared" ref="AV62" si="287">+SUM(AV61)</f>
        <v>0</v>
      </c>
      <c r="AW62" s="212">
        <f t="shared" ref="AW62" si="288">+SUM(AW61)</f>
        <v>0</v>
      </c>
      <c r="AX62" s="211">
        <f t="shared" ref="AX62" si="289">+SUM(AX61)</f>
        <v>0</v>
      </c>
      <c r="AY62" s="212">
        <f t="shared" ref="AY62" si="290">+SUM(AY61)</f>
        <v>0</v>
      </c>
    </row>
    <row r="63" spans="1:51" s="145" customFormat="1">
      <c r="A63" s="131"/>
      <c r="B63" s="131"/>
      <c r="C63" s="132"/>
      <c r="D63" s="133"/>
      <c r="E63" s="134"/>
      <c r="F63" s="135"/>
      <c r="G63" s="204"/>
      <c r="H63" s="136"/>
      <c r="I63" s="137"/>
      <c r="J63" s="136"/>
      <c r="K63" s="137"/>
      <c r="L63" s="136"/>
      <c r="M63" s="137"/>
      <c r="N63" s="136"/>
      <c r="O63" s="137"/>
      <c r="P63" s="141"/>
      <c r="Q63" s="136"/>
      <c r="R63" s="141"/>
      <c r="S63" s="136"/>
      <c r="T63" s="137"/>
      <c r="U63" s="136"/>
      <c r="V63" s="137"/>
      <c r="W63" s="136"/>
      <c r="X63" s="137"/>
      <c r="Y63" s="121"/>
      <c r="Z63" s="136"/>
      <c r="AA63" s="137"/>
      <c r="AB63" s="136"/>
      <c r="AC63" s="137"/>
      <c r="AD63" s="136"/>
      <c r="AE63" s="137"/>
      <c r="AF63" s="136"/>
      <c r="AG63" s="137"/>
      <c r="AH63" s="121"/>
      <c r="AI63" s="136"/>
      <c r="AJ63" s="137"/>
      <c r="AK63" s="136"/>
      <c r="AL63" s="137"/>
      <c r="AM63" s="136"/>
      <c r="AN63" s="137"/>
      <c r="AO63" s="136"/>
      <c r="AP63" s="137"/>
      <c r="AQ63" s="138"/>
      <c r="AR63" s="136"/>
      <c r="AS63" s="137"/>
      <c r="AT63" s="136"/>
      <c r="AU63" s="141"/>
      <c r="AV63" s="136"/>
      <c r="AW63" s="137"/>
      <c r="AX63" s="136"/>
      <c r="AY63" s="137"/>
    </row>
    <row r="64" spans="1:51" s="145" customFormat="1">
      <c r="A64" s="131" t="s">
        <v>55</v>
      </c>
      <c r="B64" s="131">
        <v>384</v>
      </c>
      <c r="C64" s="132">
        <v>42818</v>
      </c>
      <c r="D64" s="133">
        <v>164</v>
      </c>
      <c r="E64" s="134" t="s">
        <v>147</v>
      </c>
      <c r="F64" s="135" t="s">
        <v>71</v>
      </c>
      <c r="G64" s="204" t="s">
        <v>27</v>
      </c>
      <c r="H64" s="136">
        <v>-0.2</v>
      </c>
      <c r="I64" s="137">
        <v>-0.2</v>
      </c>
      <c r="J64" s="136">
        <v>-0.1</v>
      </c>
      <c r="K64" s="137">
        <v>-0.1</v>
      </c>
      <c r="L64" s="136" t="s">
        <v>26</v>
      </c>
      <c r="M64" s="137" t="s">
        <v>26</v>
      </c>
      <c r="N64" s="136">
        <v>-0.3</v>
      </c>
      <c r="O64" s="137">
        <v>-0.4</v>
      </c>
      <c r="P64" s="141"/>
      <c r="Q64" s="136">
        <v>-0.2</v>
      </c>
      <c r="R64" s="141">
        <v>-0.2</v>
      </c>
      <c r="S64" s="136">
        <v>-0.1</v>
      </c>
      <c r="T64" s="137">
        <v>-0.1</v>
      </c>
      <c r="U64" s="136" t="s">
        <v>26</v>
      </c>
      <c r="V64" s="137" t="s">
        <v>26</v>
      </c>
      <c r="W64" s="136">
        <v>-0.4</v>
      </c>
      <c r="X64" s="137">
        <v>-0.4</v>
      </c>
      <c r="Y64" s="121"/>
      <c r="Z64" s="136">
        <v>-0.3</v>
      </c>
      <c r="AA64" s="137">
        <v>-0.3</v>
      </c>
      <c r="AB64" s="136">
        <v>-0.1</v>
      </c>
      <c r="AC64" s="137">
        <v>-0.1</v>
      </c>
      <c r="AD64" s="136" t="s">
        <v>26</v>
      </c>
      <c r="AE64" s="137" t="s">
        <v>26</v>
      </c>
      <c r="AF64" s="136">
        <v>-0.4</v>
      </c>
      <c r="AG64" s="137">
        <v>-0.4</v>
      </c>
      <c r="AH64" s="121"/>
      <c r="AI64" s="136">
        <v>-0.3</v>
      </c>
      <c r="AJ64" s="137">
        <v>-0.3</v>
      </c>
      <c r="AK64" s="136">
        <v>-0.1</v>
      </c>
      <c r="AL64" s="137">
        <v>-0.1</v>
      </c>
      <c r="AM64" s="136" t="s">
        <v>26</v>
      </c>
      <c r="AN64" s="137" t="s">
        <v>26</v>
      </c>
      <c r="AO64" s="136">
        <v>-0.4</v>
      </c>
      <c r="AP64" s="137">
        <v>-0.4</v>
      </c>
      <c r="AQ64" s="138"/>
      <c r="AR64" s="136">
        <v>-0.3</v>
      </c>
      <c r="AS64" s="137">
        <v>-0.3</v>
      </c>
      <c r="AT64" s="136">
        <v>-0.1</v>
      </c>
      <c r="AU64" s="141">
        <v>-0.1</v>
      </c>
      <c r="AV64" s="136" t="s">
        <v>26</v>
      </c>
      <c r="AW64" s="137" t="s">
        <v>26</v>
      </c>
      <c r="AX64" s="136">
        <v>-0.4</v>
      </c>
      <c r="AY64" s="137">
        <v>-0.4</v>
      </c>
    </row>
    <row r="65" spans="1:52" s="149" customFormat="1">
      <c r="A65" s="131" t="s">
        <v>54</v>
      </c>
      <c r="B65" s="131">
        <v>177</v>
      </c>
      <c r="C65" s="132">
        <v>42818</v>
      </c>
      <c r="D65" s="133">
        <v>711</v>
      </c>
      <c r="E65" s="134" t="s">
        <v>154</v>
      </c>
      <c r="F65" s="135" t="s">
        <v>70</v>
      </c>
      <c r="G65" s="146" t="s">
        <v>27</v>
      </c>
      <c r="H65" s="136">
        <v>0</v>
      </c>
      <c r="I65" s="137">
        <v>0</v>
      </c>
      <c r="J65" s="136" t="s">
        <v>26</v>
      </c>
      <c r="K65" s="137" t="s">
        <v>26</v>
      </c>
      <c r="L65" s="136">
        <v>0</v>
      </c>
      <c r="M65" s="137">
        <v>0</v>
      </c>
      <c r="N65" s="136" t="s">
        <v>26</v>
      </c>
      <c r="O65" s="137" t="s">
        <v>26</v>
      </c>
      <c r="P65" s="141"/>
      <c r="Q65" s="136">
        <v>0</v>
      </c>
      <c r="R65" s="141">
        <v>0</v>
      </c>
      <c r="S65" s="136" t="s">
        <v>26</v>
      </c>
      <c r="T65" s="137" t="s">
        <v>26</v>
      </c>
      <c r="U65" s="136">
        <v>0</v>
      </c>
      <c r="V65" s="137">
        <v>0</v>
      </c>
      <c r="W65" s="136" t="s">
        <v>26</v>
      </c>
      <c r="X65" s="137" t="s">
        <v>26</v>
      </c>
      <c r="Y65" s="121"/>
      <c r="Z65" s="136">
        <v>0</v>
      </c>
      <c r="AA65" s="137">
        <v>0</v>
      </c>
      <c r="AB65" s="136" t="s">
        <v>26</v>
      </c>
      <c r="AC65" s="137" t="s">
        <v>26</v>
      </c>
      <c r="AD65" s="136">
        <v>0</v>
      </c>
      <c r="AE65" s="137">
        <v>0</v>
      </c>
      <c r="AF65" s="136" t="s">
        <v>26</v>
      </c>
      <c r="AG65" s="137" t="s">
        <v>26</v>
      </c>
      <c r="AH65" s="121"/>
      <c r="AI65" s="136">
        <v>0</v>
      </c>
      <c r="AJ65" s="137">
        <v>0</v>
      </c>
      <c r="AK65" s="136" t="s">
        <v>26</v>
      </c>
      <c r="AL65" s="137" t="s">
        <v>26</v>
      </c>
      <c r="AM65" s="136">
        <v>0</v>
      </c>
      <c r="AN65" s="137">
        <v>0</v>
      </c>
      <c r="AO65" s="136" t="s">
        <v>26</v>
      </c>
      <c r="AP65" s="137" t="s">
        <v>26</v>
      </c>
      <c r="AQ65" s="138"/>
      <c r="AR65" s="136">
        <v>0</v>
      </c>
      <c r="AS65" s="137">
        <v>0</v>
      </c>
      <c r="AT65" s="136" t="s">
        <v>26</v>
      </c>
      <c r="AU65" s="141" t="s">
        <v>26</v>
      </c>
      <c r="AV65" s="136">
        <v>0</v>
      </c>
      <c r="AW65" s="137">
        <v>0</v>
      </c>
      <c r="AX65" s="136" t="s">
        <v>26</v>
      </c>
      <c r="AY65" s="137" t="s">
        <v>26</v>
      </c>
      <c r="AZ65" s="171"/>
    </row>
    <row r="66" spans="1:52" s="103" customFormat="1">
      <c r="A66" s="131" t="s">
        <v>56</v>
      </c>
      <c r="B66" s="131">
        <v>626</v>
      </c>
      <c r="C66" s="132">
        <v>42892</v>
      </c>
      <c r="D66" s="133">
        <v>890</v>
      </c>
      <c r="E66" s="134" t="s">
        <v>157</v>
      </c>
      <c r="F66" s="135" t="s">
        <v>111</v>
      </c>
      <c r="G66" s="146" t="s">
        <v>27</v>
      </c>
      <c r="H66" s="136">
        <v>0</v>
      </c>
      <c r="I66" s="137">
        <v>0</v>
      </c>
      <c r="J66" s="136">
        <v>0</v>
      </c>
      <c r="K66" s="137">
        <v>0</v>
      </c>
      <c r="L66" s="136">
        <v>0</v>
      </c>
      <c r="M66" s="137">
        <v>0</v>
      </c>
      <c r="N66" s="136">
        <v>0</v>
      </c>
      <c r="O66" s="137">
        <v>0</v>
      </c>
      <c r="P66" s="141"/>
      <c r="Q66" s="136">
        <v>0</v>
      </c>
      <c r="R66" s="141">
        <v>0</v>
      </c>
      <c r="S66" s="136">
        <v>0</v>
      </c>
      <c r="T66" s="137">
        <v>0</v>
      </c>
      <c r="U66" s="136">
        <v>0</v>
      </c>
      <c r="V66" s="137">
        <v>0</v>
      </c>
      <c r="W66" s="136">
        <v>0</v>
      </c>
      <c r="X66" s="137">
        <v>0</v>
      </c>
      <c r="Y66" s="121"/>
      <c r="Z66" s="136">
        <v>0</v>
      </c>
      <c r="AA66" s="137">
        <v>0</v>
      </c>
      <c r="AB66" s="136">
        <v>0</v>
      </c>
      <c r="AC66" s="137">
        <v>0</v>
      </c>
      <c r="AD66" s="136">
        <v>0</v>
      </c>
      <c r="AE66" s="137">
        <v>0</v>
      </c>
      <c r="AF66" s="136">
        <v>0</v>
      </c>
      <c r="AG66" s="137">
        <v>0</v>
      </c>
      <c r="AH66" s="121"/>
      <c r="AI66" s="136">
        <v>0</v>
      </c>
      <c r="AJ66" s="137">
        <v>0</v>
      </c>
      <c r="AK66" s="136">
        <v>0</v>
      </c>
      <c r="AL66" s="137">
        <v>0</v>
      </c>
      <c r="AM66" s="136">
        <v>0</v>
      </c>
      <c r="AN66" s="137">
        <v>0</v>
      </c>
      <c r="AO66" s="136">
        <v>0</v>
      </c>
      <c r="AP66" s="137">
        <v>0</v>
      </c>
      <c r="AQ66" s="138"/>
      <c r="AR66" s="136">
        <v>0</v>
      </c>
      <c r="AS66" s="137">
        <v>0</v>
      </c>
      <c r="AT66" s="136">
        <v>0</v>
      </c>
      <c r="AU66" s="141">
        <v>0</v>
      </c>
      <c r="AV66" s="136">
        <v>0</v>
      </c>
      <c r="AW66" s="137">
        <v>0</v>
      </c>
      <c r="AX66" s="136">
        <v>0</v>
      </c>
      <c r="AY66" s="137">
        <v>0</v>
      </c>
      <c r="AZ66" s="154"/>
    </row>
    <row r="67" spans="1:52" s="103" customFormat="1">
      <c r="A67" s="131" t="s">
        <v>196</v>
      </c>
      <c r="B67" s="131">
        <v>719</v>
      </c>
      <c r="C67" s="132">
        <v>42902</v>
      </c>
      <c r="D67" s="133">
        <v>1239</v>
      </c>
      <c r="E67" s="134" t="s">
        <v>162</v>
      </c>
      <c r="F67" s="135" t="s">
        <v>101</v>
      </c>
      <c r="G67" s="146" t="s">
        <v>27</v>
      </c>
      <c r="H67" s="136" t="s">
        <v>29</v>
      </c>
      <c r="I67" s="137" t="s">
        <v>29</v>
      </c>
      <c r="J67" s="136" t="s">
        <v>29</v>
      </c>
      <c r="K67" s="137" t="s">
        <v>29</v>
      </c>
      <c r="L67" s="136">
        <v>0</v>
      </c>
      <c r="M67" s="137">
        <v>0</v>
      </c>
      <c r="N67" s="136" t="s">
        <v>29</v>
      </c>
      <c r="O67" s="137" t="s">
        <v>29</v>
      </c>
      <c r="P67" s="141"/>
      <c r="Q67" s="136" t="s">
        <v>29</v>
      </c>
      <c r="R67" s="141" t="s">
        <v>29</v>
      </c>
      <c r="S67" s="136" t="s">
        <v>29</v>
      </c>
      <c r="T67" s="137" t="s">
        <v>29</v>
      </c>
      <c r="U67" s="136">
        <v>0</v>
      </c>
      <c r="V67" s="137">
        <v>0</v>
      </c>
      <c r="W67" s="136" t="s">
        <v>29</v>
      </c>
      <c r="X67" s="137" t="s">
        <v>29</v>
      </c>
      <c r="Y67" s="121"/>
      <c r="Z67" s="136" t="s">
        <v>29</v>
      </c>
      <c r="AA67" s="137" t="s">
        <v>29</v>
      </c>
      <c r="AB67" s="136" t="s">
        <v>29</v>
      </c>
      <c r="AC67" s="137" t="s">
        <v>29</v>
      </c>
      <c r="AD67" s="136">
        <v>0</v>
      </c>
      <c r="AE67" s="137">
        <v>0</v>
      </c>
      <c r="AF67" s="136" t="s">
        <v>29</v>
      </c>
      <c r="AG67" s="137" t="s">
        <v>29</v>
      </c>
      <c r="AH67" s="121"/>
      <c r="AI67" s="136" t="s">
        <v>29</v>
      </c>
      <c r="AJ67" s="137" t="s">
        <v>29</v>
      </c>
      <c r="AK67" s="136" t="s">
        <v>29</v>
      </c>
      <c r="AL67" s="137" t="s">
        <v>29</v>
      </c>
      <c r="AM67" s="136">
        <v>0</v>
      </c>
      <c r="AN67" s="137">
        <v>0</v>
      </c>
      <c r="AO67" s="136" t="s">
        <v>29</v>
      </c>
      <c r="AP67" s="137" t="s">
        <v>29</v>
      </c>
      <c r="AQ67" s="138"/>
      <c r="AR67" s="136" t="s">
        <v>29</v>
      </c>
      <c r="AS67" s="137" t="s">
        <v>29</v>
      </c>
      <c r="AT67" s="136" t="s">
        <v>29</v>
      </c>
      <c r="AU67" s="141" t="s">
        <v>29</v>
      </c>
      <c r="AV67" s="136">
        <v>0</v>
      </c>
      <c r="AW67" s="137">
        <v>0</v>
      </c>
      <c r="AX67" s="136" t="s">
        <v>29</v>
      </c>
      <c r="AY67" s="137" t="s">
        <v>29</v>
      </c>
      <c r="AZ67" s="154"/>
    </row>
    <row r="68" spans="1:52" s="103" customFormat="1">
      <c r="A68" s="131" t="s">
        <v>47</v>
      </c>
      <c r="B68" s="131">
        <v>488</v>
      </c>
      <c r="C68" s="132">
        <v>42829</v>
      </c>
      <c r="D68" s="133">
        <v>7109</v>
      </c>
      <c r="E68" s="134" t="s">
        <v>41</v>
      </c>
      <c r="F68" s="135" t="s">
        <v>110</v>
      </c>
      <c r="G68" s="146" t="s">
        <v>27</v>
      </c>
      <c r="H68" s="136" t="s">
        <v>26</v>
      </c>
      <c r="I68" s="137" t="s">
        <v>26</v>
      </c>
      <c r="J68" s="136" t="s">
        <v>26</v>
      </c>
      <c r="K68" s="137" t="s">
        <v>26</v>
      </c>
      <c r="L68" s="136" t="s">
        <v>26</v>
      </c>
      <c r="M68" s="137" t="s">
        <v>26</v>
      </c>
      <c r="N68" s="136" t="s">
        <v>26</v>
      </c>
      <c r="O68" s="137" t="s">
        <v>26</v>
      </c>
      <c r="P68" s="141"/>
      <c r="Q68" s="136" t="s">
        <v>26</v>
      </c>
      <c r="R68" s="141" t="s">
        <v>26</v>
      </c>
      <c r="S68" s="136" t="s">
        <v>26</v>
      </c>
      <c r="T68" s="137" t="s">
        <v>26</v>
      </c>
      <c r="U68" s="136" t="s">
        <v>26</v>
      </c>
      <c r="V68" s="137" t="s">
        <v>26</v>
      </c>
      <c r="W68" s="136" t="s">
        <v>26</v>
      </c>
      <c r="X68" s="137" t="s">
        <v>26</v>
      </c>
      <c r="Y68" s="121"/>
      <c r="Z68" s="136" t="s">
        <v>26</v>
      </c>
      <c r="AA68" s="137" t="s">
        <v>26</v>
      </c>
      <c r="AB68" s="136" t="s">
        <v>26</v>
      </c>
      <c r="AC68" s="137" t="s">
        <v>26</v>
      </c>
      <c r="AD68" s="136" t="s">
        <v>26</v>
      </c>
      <c r="AE68" s="137" t="s">
        <v>26</v>
      </c>
      <c r="AF68" s="136" t="s">
        <v>26</v>
      </c>
      <c r="AG68" s="137" t="s">
        <v>26</v>
      </c>
      <c r="AH68" s="121"/>
      <c r="AI68" s="136" t="s">
        <v>26</v>
      </c>
      <c r="AJ68" s="137" t="s">
        <v>26</v>
      </c>
      <c r="AK68" s="136" t="s">
        <v>26</v>
      </c>
      <c r="AL68" s="137" t="s">
        <v>26</v>
      </c>
      <c r="AM68" s="136" t="s">
        <v>26</v>
      </c>
      <c r="AN68" s="137" t="s">
        <v>26</v>
      </c>
      <c r="AO68" s="136" t="s">
        <v>26</v>
      </c>
      <c r="AP68" s="137" t="s">
        <v>26</v>
      </c>
      <c r="AQ68" s="138"/>
      <c r="AR68" s="136" t="s">
        <v>26</v>
      </c>
      <c r="AS68" s="137" t="s">
        <v>26</v>
      </c>
      <c r="AT68" s="136" t="s">
        <v>26</v>
      </c>
      <c r="AU68" s="141" t="s">
        <v>26</v>
      </c>
      <c r="AV68" s="136" t="s">
        <v>26</v>
      </c>
      <c r="AW68" s="137" t="s">
        <v>26</v>
      </c>
      <c r="AX68" s="136" t="s">
        <v>26</v>
      </c>
      <c r="AY68" s="137" t="s">
        <v>26</v>
      </c>
      <c r="AZ68" s="154"/>
    </row>
    <row r="69" spans="1:52" s="216" customFormat="1">
      <c r="A69" s="205"/>
      <c r="B69" s="205"/>
      <c r="C69" s="206"/>
      <c r="D69" s="207"/>
      <c r="E69" s="208"/>
      <c r="F69" s="209"/>
      <c r="G69" s="210" t="s">
        <v>21</v>
      </c>
      <c r="H69" s="211">
        <f>+SUM(H64:H68)</f>
        <v>-0.2</v>
      </c>
      <c r="I69" s="212">
        <f t="shared" ref="I69:O69" si="291">+SUM(I64:I68)</f>
        <v>-0.2</v>
      </c>
      <c r="J69" s="211">
        <f t="shared" si="291"/>
        <v>-0.1</v>
      </c>
      <c r="K69" s="212">
        <f t="shared" si="291"/>
        <v>-0.1</v>
      </c>
      <c r="L69" s="211">
        <f t="shared" si="291"/>
        <v>0</v>
      </c>
      <c r="M69" s="212">
        <f t="shared" si="291"/>
        <v>0</v>
      </c>
      <c r="N69" s="211">
        <f t="shared" si="291"/>
        <v>-0.3</v>
      </c>
      <c r="O69" s="212">
        <f t="shared" si="291"/>
        <v>-0.4</v>
      </c>
      <c r="P69" s="213"/>
      <c r="Q69" s="211">
        <f>+SUM(Q64:Q68)</f>
        <v>-0.2</v>
      </c>
      <c r="R69" s="212">
        <f t="shared" ref="R69" si="292">+SUM(R64:R68)</f>
        <v>-0.2</v>
      </c>
      <c r="S69" s="211">
        <f t="shared" ref="S69" si="293">+SUM(S64:S68)</f>
        <v>-0.1</v>
      </c>
      <c r="T69" s="212">
        <f t="shared" ref="T69" si="294">+SUM(T64:T68)</f>
        <v>-0.1</v>
      </c>
      <c r="U69" s="211">
        <f t="shared" ref="U69" si="295">+SUM(U64:U68)</f>
        <v>0</v>
      </c>
      <c r="V69" s="212">
        <f t="shared" ref="V69" si="296">+SUM(V64:V68)</f>
        <v>0</v>
      </c>
      <c r="W69" s="211">
        <f t="shared" ref="W69" si="297">+SUM(W64:W68)</f>
        <v>-0.4</v>
      </c>
      <c r="X69" s="212">
        <f t="shared" ref="X69" si="298">+SUM(X64:X68)</f>
        <v>-0.4</v>
      </c>
      <c r="Y69" s="214"/>
      <c r="Z69" s="211">
        <f>+SUM(Z64:Z68)</f>
        <v>-0.3</v>
      </c>
      <c r="AA69" s="212">
        <f t="shared" ref="AA69" si="299">+SUM(AA64:AA68)</f>
        <v>-0.3</v>
      </c>
      <c r="AB69" s="211">
        <f t="shared" ref="AB69" si="300">+SUM(AB64:AB68)</f>
        <v>-0.1</v>
      </c>
      <c r="AC69" s="212">
        <f t="shared" ref="AC69" si="301">+SUM(AC64:AC68)</f>
        <v>-0.1</v>
      </c>
      <c r="AD69" s="211">
        <f t="shared" ref="AD69" si="302">+SUM(AD64:AD68)</f>
        <v>0</v>
      </c>
      <c r="AE69" s="212">
        <f t="shared" ref="AE69" si="303">+SUM(AE64:AE68)</f>
        <v>0</v>
      </c>
      <c r="AF69" s="211">
        <f t="shared" ref="AF69" si="304">+SUM(AF64:AF68)</f>
        <v>-0.4</v>
      </c>
      <c r="AG69" s="212">
        <f t="shared" ref="AG69" si="305">+SUM(AG64:AG68)</f>
        <v>-0.4</v>
      </c>
      <c r="AH69" s="214"/>
      <c r="AI69" s="211">
        <f>+SUM(AI64:AI68)</f>
        <v>-0.3</v>
      </c>
      <c r="AJ69" s="212">
        <f t="shared" ref="AJ69" si="306">+SUM(AJ64:AJ68)</f>
        <v>-0.3</v>
      </c>
      <c r="AK69" s="211">
        <f t="shared" ref="AK69" si="307">+SUM(AK64:AK68)</f>
        <v>-0.1</v>
      </c>
      <c r="AL69" s="212">
        <f t="shared" ref="AL69" si="308">+SUM(AL64:AL68)</f>
        <v>-0.1</v>
      </c>
      <c r="AM69" s="211">
        <f t="shared" ref="AM69" si="309">+SUM(AM64:AM68)</f>
        <v>0</v>
      </c>
      <c r="AN69" s="212">
        <f t="shared" ref="AN69" si="310">+SUM(AN64:AN68)</f>
        <v>0</v>
      </c>
      <c r="AO69" s="211">
        <f t="shared" ref="AO69" si="311">+SUM(AO64:AO68)</f>
        <v>-0.4</v>
      </c>
      <c r="AP69" s="212">
        <f t="shared" ref="AP69" si="312">+SUM(AP64:AP68)</f>
        <v>-0.4</v>
      </c>
      <c r="AQ69" s="215"/>
      <c r="AR69" s="211">
        <f>+SUM(AR64:AR68)</f>
        <v>-0.3</v>
      </c>
      <c r="AS69" s="212">
        <f t="shared" ref="AS69" si="313">+SUM(AS64:AS68)</f>
        <v>-0.3</v>
      </c>
      <c r="AT69" s="211">
        <f t="shared" ref="AT69" si="314">+SUM(AT64:AT68)</f>
        <v>-0.1</v>
      </c>
      <c r="AU69" s="212">
        <f t="shared" ref="AU69" si="315">+SUM(AU64:AU68)</f>
        <v>-0.1</v>
      </c>
      <c r="AV69" s="211">
        <f t="shared" ref="AV69" si="316">+SUM(AV64:AV68)</f>
        <v>0</v>
      </c>
      <c r="AW69" s="212">
        <f t="shared" ref="AW69" si="317">+SUM(AW64:AW68)</f>
        <v>0</v>
      </c>
      <c r="AX69" s="211">
        <f t="shared" ref="AX69" si="318">+SUM(AX64:AX68)</f>
        <v>-0.4</v>
      </c>
      <c r="AY69" s="212">
        <f t="shared" ref="AY69" si="319">+SUM(AY64:AY68)</f>
        <v>-0.4</v>
      </c>
    </row>
    <row r="70" spans="1:52" s="145" customFormat="1">
      <c r="A70" s="131"/>
      <c r="B70" s="131"/>
      <c r="C70" s="132"/>
      <c r="D70" s="133"/>
      <c r="E70" s="134"/>
      <c r="F70" s="135"/>
      <c r="G70" s="204"/>
      <c r="H70" s="136"/>
      <c r="I70" s="137"/>
      <c r="J70" s="136"/>
      <c r="K70" s="137"/>
      <c r="L70" s="136"/>
      <c r="M70" s="137"/>
      <c r="N70" s="136"/>
      <c r="O70" s="137"/>
      <c r="P70" s="141"/>
      <c r="Q70" s="136"/>
      <c r="R70" s="141"/>
      <c r="S70" s="136"/>
      <c r="T70" s="137"/>
      <c r="U70" s="136"/>
      <c r="V70" s="137"/>
      <c r="W70" s="136"/>
      <c r="X70" s="137"/>
      <c r="Y70" s="121"/>
      <c r="Z70" s="136"/>
      <c r="AA70" s="137"/>
      <c r="AB70" s="136"/>
      <c r="AC70" s="137"/>
      <c r="AD70" s="136"/>
      <c r="AE70" s="137"/>
      <c r="AF70" s="136"/>
      <c r="AG70" s="137"/>
      <c r="AH70" s="121"/>
      <c r="AI70" s="136"/>
      <c r="AJ70" s="137"/>
      <c r="AK70" s="136"/>
      <c r="AL70" s="137"/>
      <c r="AM70" s="136"/>
      <c r="AN70" s="137"/>
      <c r="AO70" s="136"/>
      <c r="AP70" s="137"/>
      <c r="AQ70" s="138"/>
      <c r="AR70" s="136"/>
      <c r="AS70" s="137"/>
      <c r="AT70" s="136"/>
      <c r="AU70" s="141"/>
      <c r="AV70" s="136"/>
      <c r="AW70" s="137"/>
      <c r="AX70" s="136"/>
      <c r="AY70" s="137"/>
    </row>
    <row r="71" spans="1:52" s="103" customFormat="1">
      <c r="A71" s="131" t="s">
        <v>58</v>
      </c>
      <c r="B71" s="131">
        <v>648</v>
      </c>
      <c r="C71" s="132">
        <v>42895</v>
      </c>
      <c r="D71" s="133">
        <v>221</v>
      </c>
      <c r="E71" s="134" t="s">
        <v>149</v>
      </c>
      <c r="F71" s="135" t="s">
        <v>135</v>
      </c>
      <c r="G71" s="146" t="s">
        <v>30</v>
      </c>
      <c r="H71" s="136">
        <v>0</v>
      </c>
      <c r="I71" s="137">
        <v>0</v>
      </c>
      <c r="J71" s="136">
        <v>0</v>
      </c>
      <c r="K71" s="137">
        <v>0</v>
      </c>
      <c r="L71" s="136" t="s">
        <v>40</v>
      </c>
      <c r="M71" s="137" t="s">
        <v>40</v>
      </c>
      <c r="N71" s="136" t="s">
        <v>40</v>
      </c>
      <c r="O71" s="137" t="s">
        <v>40</v>
      </c>
      <c r="P71" s="141"/>
      <c r="Q71" s="136">
        <v>0</v>
      </c>
      <c r="R71" s="141">
        <v>0</v>
      </c>
      <c r="S71" s="136">
        <v>0</v>
      </c>
      <c r="T71" s="137">
        <v>0</v>
      </c>
      <c r="U71" s="136" t="s">
        <v>40</v>
      </c>
      <c r="V71" s="137" t="s">
        <v>40</v>
      </c>
      <c r="W71" s="136" t="s">
        <v>40</v>
      </c>
      <c r="X71" s="137" t="s">
        <v>40</v>
      </c>
      <c r="Y71" s="121"/>
      <c r="Z71" s="136">
        <v>0</v>
      </c>
      <c r="AA71" s="137">
        <v>0</v>
      </c>
      <c r="AB71" s="136">
        <v>0</v>
      </c>
      <c r="AC71" s="137">
        <v>0</v>
      </c>
      <c r="AD71" s="136" t="s">
        <v>40</v>
      </c>
      <c r="AE71" s="137" t="s">
        <v>40</v>
      </c>
      <c r="AF71" s="136" t="s">
        <v>40</v>
      </c>
      <c r="AG71" s="137" t="s">
        <v>40</v>
      </c>
      <c r="AH71" s="121"/>
      <c r="AI71" s="136">
        <v>0</v>
      </c>
      <c r="AJ71" s="137">
        <v>0</v>
      </c>
      <c r="AK71" s="136">
        <v>0</v>
      </c>
      <c r="AL71" s="137">
        <v>0</v>
      </c>
      <c r="AM71" s="136" t="s">
        <v>40</v>
      </c>
      <c r="AN71" s="137" t="s">
        <v>40</v>
      </c>
      <c r="AO71" s="136" t="s">
        <v>40</v>
      </c>
      <c r="AP71" s="137" t="s">
        <v>40</v>
      </c>
      <c r="AQ71" s="138"/>
      <c r="AR71" s="136">
        <v>0</v>
      </c>
      <c r="AS71" s="137">
        <v>0</v>
      </c>
      <c r="AT71" s="136">
        <v>0</v>
      </c>
      <c r="AU71" s="141">
        <v>0</v>
      </c>
      <c r="AV71" s="136" t="s">
        <v>40</v>
      </c>
      <c r="AW71" s="137" t="s">
        <v>40</v>
      </c>
      <c r="AX71" s="136" t="s">
        <v>40</v>
      </c>
      <c r="AY71" s="137" t="s">
        <v>40</v>
      </c>
      <c r="AZ71" s="154"/>
    </row>
    <row r="72" spans="1:52" s="103" customFormat="1">
      <c r="A72" s="131" t="s">
        <v>57</v>
      </c>
      <c r="B72" s="131">
        <v>636</v>
      </c>
      <c r="C72" s="132">
        <v>42895</v>
      </c>
      <c r="D72" s="133">
        <v>241</v>
      </c>
      <c r="E72" s="134" t="s">
        <v>150</v>
      </c>
      <c r="F72" s="135" t="s">
        <v>112</v>
      </c>
      <c r="G72" s="146" t="s">
        <v>30</v>
      </c>
      <c r="H72" s="136">
        <v>0</v>
      </c>
      <c r="I72" s="137">
        <v>0</v>
      </c>
      <c r="J72" s="136">
        <v>0</v>
      </c>
      <c r="K72" s="137">
        <v>0</v>
      </c>
      <c r="L72" s="136" t="s">
        <v>26</v>
      </c>
      <c r="M72" s="137" t="s">
        <v>26</v>
      </c>
      <c r="N72" s="136" t="s">
        <v>26</v>
      </c>
      <c r="O72" s="137" t="s">
        <v>26</v>
      </c>
      <c r="P72" s="141"/>
      <c r="Q72" s="136">
        <v>0</v>
      </c>
      <c r="R72" s="141">
        <v>0</v>
      </c>
      <c r="S72" s="136">
        <v>0</v>
      </c>
      <c r="T72" s="137">
        <v>0</v>
      </c>
      <c r="U72" s="136" t="s">
        <v>26</v>
      </c>
      <c r="V72" s="137" t="s">
        <v>26</v>
      </c>
      <c r="W72" s="136" t="s">
        <v>26</v>
      </c>
      <c r="X72" s="137" t="s">
        <v>26</v>
      </c>
      <c r="Y72" s="121"/>
      <c r="Z72" s="136">
        <v>0</v>
      </c>
      <c r="AA72" s="137">
        <v>0</v>
      </c>
      <c r="AB72" s="136">
        <v>0</v>
      </c>
      <c r="AC72" s="137">
        <v>0</v>
      </c>
      <c r="AD72" s="136" t="s">
        <v>26</v>
      </c>
      <c r="AE72" s="137" t="s">
        <v>26</v>
      </c>
      <c r="AF72" s="136" t="s">
        <v>26</v>
      </c>
      <c r="AG72" s="137" t="s">
        <v>26</v>
      </c>
      <c r="AH72" s="121"/>
      <c r="AI72" s="136">
        <v>0</v>
      </c>
      <c r="AJ72" s="137">
        <v>0</v>
      </c>
      <c r="AK72" s="136">
        <v>0</v>
      </c>
      <c r="AL72" s="137">
        <v>0</v>
      </c>
      <c r="AM72" s="136" t="s">
        <v>26</v>
      </c>
      <c r="AN72" s="137" t="s">
        <v>26</v>
      </c>
      <c r="AO72" s="136" t="s">
        <v>26</v>
      </c>
      <c r="AP72" s="137" t="s">
        <v>26</v>
      </c>
      <c r="AQ72" s="138"/>
      <c r="AR72" s="136">
        <v>0</v>
      </c>
      <c r="AS72" s="137">
        <v>0</v>
      </c>
      <c r="AT72" s="136">
        <v>0</v>
      </c>
      <c r="AU72" s="141">
        <v>0</v>
      </c>
      <c r="AV72" s="136" t="s">
        <v>26</v>
      </c>
      <c r="AW72" s="137" t="s">
        <v>26</v>
      </c>
      <c r="AX72" s="136" t="s">
        <v>26</v>
      </c>
      <c r="AY72" s="137" t="s">
        <v>26</v>
      </c>
      <c r="AZ72" s="154"/>
    </row>
    <row r="73" spans="1:52" s="103" customFormat="1">
      <c r="A73" s="131" t="s">
        <v>185</v>
      </c>
      <c r="B73" s="131">
        <v>641</v>
      </c>
      <c r="C73" s="132">
        <v>42895</v>
      </c>
      <c r="D73" s="133">
        <v>687</v>
      </c>
      <c r="E73" s="134" t="s">
        <v>152</v>
      </c>
      <c r="F73" s="135" t="s">
        <v>72</v>
      </c>
      <c r="G73" s="146" t="s">
        <v>30</v>
      </c>
      <c r="H73" s="136">
        <v>0</v>
      </c>
      <c r="I73" s="137">
        <v>0</v>
      </c>
      <c r="J73" s="136">
        <v>0</v>
      </c>
      <c r="K73" s="137">
        <v>0</v>
      </c>
      <c r="L73" s="136" t="s">
        <v>40</v>
      </c>
      <c r="M73" s="137" t="s">
        <v>40</v>
      </c>
      <c r="N73" s="136" t="s">
        <v>40</v>
      </c>
      <c r="O73" s="137" t="s">
        <v>40</v>
      </c>
      <c r="P73" s="141"/>
      <c r="Q73" s="136">
        <v>0</v>
      </c>
      <c r="R73" s="141">
        <v>0</v>
      </c>
      <c r="S73" s="136">
        <v>0</v>
      </c>
      <c r="T73" s="137">
        <v>0</v>
      </c>
      <c r="U73" s="136" t="s">
        <v>40</v>
      </c>
      <c r="V73" s="137" t="s">
        <v>40</v>
      </c>
      <c r="W73" s="136" t="s">
        <v>40</v>
      </c>
      <c r="X73" s="137" t="s">
        <v>40</v>
      </c>
      <c r="Y73" s="121"/>
      <c r="Z73" s="136">
        <v>0</v>
      </c>
      <c r="AA73" s="137">
        <v>0</v>
      </c>
      <c r="AB73" s="136">
        <v>0</v>
      </c>
      <c r="AC73" s="137">
        <v>0</v>
      </c>
      <c r="AD73" s="136" t="s">
        <v>40</v>
      </c>
      <c r="AE73" s="137" t="s">
        <v>40</v>
      </c>
      <c r="AF73" s="136" t="s">
        <v>40</v>
      </c>
      <c r="AG73" s="137" t="s">
        <v>40</v>
      </c>
      <c r="AH73" s="121"/>
      <c r="AI73" s="136">
        <v>0</v>
      </c>
      <c r="AJ73" s="137">
        <v>0</v>
      </c>
      <c r="AK73" s="136">
        <v>0</v>
      </c>
      <c r="AL73" s="137">
        <v>0</v>
      </c>
      <c r="AM73" s="136" t="s">
        <v>40</v>
      </c>
      <c r="AN73" s="137" t="s">
        <v>40</v>
      </c>
      <c r="AO73" s="136" t="s">
        <v>40</v>
      </c>
      <c r="AP73" s="137" t="s">
        <v>40</v>
      </c>
      <c r="AQ73" s="138"/>
      <c r="AR73" s="136">
        <v>0</v>
      </c>
      <c r="AS73" s="137">
        <v>0</v>
      </c>
      <c r="AT73" s="136">
        <v>0</v>
      </c>
      <c r="AU73" s="141">
        <v>0</v>
      </c>
      <c r="AV73" s="136" t="s">
        <v>40</v>
      </c>
      <c r="AW73" s="137" t="s">
        <v>40</v>
      </c>
      <c r="AX73" s="136" t="s">
        <v>40</v>
      </c>
      <c r="AY73" s="137" t="s">
        <v>40</v>
      </c>
      <c r="AZ73" s="154"/>
    </row>
    <row r="74" spans="1:52" s="145" customFormat="1">
      <c r="A74" s="131" t="s">
        <v>188</v>
      </c>
      <c r="B74" s="131">
        <v>725</v>
      </c>
      <c r="C74" s="132">
        <v>42902</v>
      </c>
      <c r="D74" s="133">
        <v>1021</v>
      </c>
      <c r="E74" s="134" t="s">
        <v>160</v>
      </c>
      <c r="F74" s="135" t="s">
        <v>113</v>
      </c>
      <c r="G74" s="146" t="s">
        <v>30</v>
      </c>
      <c r="H74" s="136">
        <v>0</v>
      </c>
      <c r="I74" s="137">
        <v>0</v>
      </c>
      <c r="J74" s="136">
        <v>0</v>
      </c>
      <c r="K74" s="137">
        <v>0</v>
      </c>
      <c r="L74" s="136">
        <v>-5.6</v>
      </c>
      <c r="M74" s="137">
        <v>-5.6</v>
      </c>
      <c r="N74" s="136">
        <v>-5.6</v>
      </c>
      <c r="O74" s="137">
        <v>-5.6</v>
      </c>
      <c r="P74" s="141"/>
      <c r="Q74" s="136">
        <v>0</v>
      </c>
      <c r="R74" s="137">
        <v>0</v>
      </c>
      <c r="S74" s="136">
        <v>0</v>
      </c>
      <c r="T74" s="137">
        <v>0</v>
      </c>
      <c r="U74" s="136">
        <v>-6.5</v>
      </c>
      <c r="V74" s="137">
        <v>-6.5</v>
      </c>
      <c r="W74" s="136">
        <v>-6.5</v>
      </c>
      <c r="X74" s="137">
        <v>-6.5</v>
      </c>
      <c r="Y74" s="121"/>
      <c r="Z74" s="136">
        <v>0</v>
      </c>
      <c r="AA74" s="137">
        <v>0</v>
      </c>
      <c r="AB74" s="136">
        <v>0</v>
      </c>
      <c r="AC74" s="137">
        <v>0</v>
      </c>
      <c r="AD74" s="136">
        <v>-7.6</v>
      </c>
      <c r="AE74" s="137">
        <v>-7.6</v>
      </c>
      <c r="AF74" s="136">
        <v>-7.6</v>
      </c>
      <c r="AG74" s="137">
        <v>-7.6</v>
      </c>
      <c r="AH74" s="121"/>
      <c r="AI74" s="136">
        <v>0</v>
      </c>
      <c r="AJ74" s="137">
        <v>0</v>
      </c>
      <c r="AK74" s="136">
        <v>0</v>
      </c>
      <c r="AL74" s="137">
        <v>0</v>
      </c>
      <c r="AM74" s="136">
        <v>-8.9</v>
      </c>
      <c r="AN74" s="137">
        <v>-8.9</v>
      </c>
      <c r="AO74" s="136">
        <v>-8.9</v>
      </c>
      <c r="AP74" s="137">
        <v>-8.9</v>
      </c>
      <c r="AQ74" s="138"/>
      <c r="AR74" s="136">
        <v>0</v>
      </c>
      <c r="AS74" s="137">
        <v>0</v>
      </c>
      <c r="AT74" s="136">
        <v>0</v>
      </c>
      <c r="AU74" s="137">
        <v>0</v>
      </c>
      <c r="AV74" s="136">
        <v>-10.5</v>
      </c>
      <c r="AW74" s="137">
        <v>-10.5</v>
      </c>
      <c r="AX74" s="136">
        <v>-10.5</v>
      </c>
      <c r="AY74" s="137">
        <v>-10.5</v>
      </c>
    </row>
    <row r="75" spans="1:52" s="216" customFormat="1">
      <c r="A75" s="205"/>
      <c r="B75" s="205"/>
      <c r="C75" s="206"/>
      <c r="D75" s="207"/>
      <c r="E75" s="208"/>
      <c r="F75" s="209"/>
      <c r="G75" s="210" t="s">
        <v>21</v>
      </c>
      <c r="H75" s="211">
        <f>+SUM(H71:H74)</f>
        <v>0</v>
      </c>
      <c r="I75" s="212">
        <f t="shared" ref="I75:O75" si="320">+SUM(I71:I74)</f>
        <v>0</v>
      </c>
      <c r="J75" s="211">
        <f t="shared" si="320"/>
        <v>0</v>
      </c>
      <c r="K75" s="212">
        <f t="shared" si="320"/>
        <v>0</v>
      </c>
      <c r="L75" s="211">
        <f t="shared" si="320"/>
        <v>-5.6</v>
      </c>
      <c r="M75" s="212">
        <f t="shared" si="320"/>
        <v>-5.6</v>
      </c>
      <c r="N75" s="211">
        <f t="shared" si="320"/>
        <v>-5.6</v>
      </c>
      <c r="O75" s="212">
        <f t="shared" si="320"/>
        <v>-5.6</v>
      </c>
      <c r="P75" s="213"/>
      <c r="Q75" s="211">
        <f>+SUM(Q71:Q74)</f>
        <v>0</v>
      </c>
      <c r="R75" s="212">
        <f t="shared" ref="R75" si="321">+SUM(R71:R74)</f>
        <v>0</v>
      </c>
      <c r="S75" s="211">
        <f t="shared" ref="S75" si="322">+SUM(S71:S74)</f>
        <v>0</v>
      </c>
      <c r="T75" s="212">
        <f t="shared" ref="T75" si="323">+SUM(T71:T74)</f>
        <v>0</v>
      </c>
      <c r="U75" s="211">
        <f t="shared" ref="U75" si="324">+SUM(U71:U74)</f>
        <v>-6.5</v>
      </c>
      <c r="V75" s="212">
        <f t="shared" ref="V75" si="325">+SUM(V71:V74)</f>
        <v>-6.5</v>
      </c>
      <c r="W75" s="211">
        <f t="shared" ref="W75" si="326">+SUM(W71:W74)</f>
        <v>-6.5</v>
      </c>
      <c r="X75" s="212">
        <f t="shared" ref="X75" si="327">+SUM(X71:X74)</f>
        <v>-6.5</v>
      </c>
      <c r="Y75" s="214"/>
      <c r="Z75" s="211">
        <f>+SUM(Z71:Z74)</f>
        <v>0</v>
      </c>
      <c r="AA75" s="212">
        <f t="shared" ref="AA75" si="328">+SUM(AA71:AA74)</f>
        <v>0</v>
      </c>
      <c r="AB75" s="211">
        <f t="shared" ref="AB75" si="329">+SUM(AB71:AB74)</f>
        <v>0</v>
      </c>
      <c r="AC75" s="212">
        <f t="shared" ref="AC75" si="330">+SUM(AC71:AC74)</f>
        <v>0</v>
      </c>
      <c r="AD75" s="211">
        <f t="shared" ref="AD75" si="331">+SUM(AD71:AD74)</f>
        <v>-7.6</v>
      </c>
      <c r="AE75" s="212">
        <f t="shared" ref="AE75" si="332">+SUM(AE71:AE74)</f>
        <v>-7.6</v>
      </c>
      <c r="AF75" s="211">
        <f t="shared" ref="AF75" si="333">+SUM(AF71:AF74)</f>
        <v>-7.6</v>
      </c>
      <c r="AG75" s="212">
        <f t="shared" ref="AG75" si="334">+SUM(AG71:AG74)</f>
        <v>-7.6</v>
      </c>
      <c r="AH75" s="214"/>
      <c r="AI75" s="211">
        <f>+SUM(AI71:AI74)</f>
        <v>0</v>
      </c>
      <c r="AJ75" s="212">
        <f t="shared" ref="AJ75" si="335">+SUM(AJ71:AJ74)</f>
        <v>0</v>
      </c>
      <c r="AK75" s="211">
        <f t="shared" ref="AK75" si="336">+SUM(AK71:AK74)</f>
        <v>0</v>
      </c>
      <c r="AL75" s="212">
        <f t="shared" ref="AL75" si="337">+SUM(AL71:AL74)</f>
        <v>0</v>
      </c>
      <c r="AM75" s="211">
        <f t="shared" ref="AM75" si="338">+SUM(AM71:AM74)</f>
        <v>-8.9</v>
      </c>
      <c r="AN75" s="212">
        <f t="shared" ref="AN75" si="339">+SUM(AN71:AN74)</f>
        <v>-8.9</v>
      </c>
      <c r="AO75" s="211">
        <f t="shared" ref="AO75" si="340">+SUM(AO71:AO74)</f>
        <v>-8.9</v>
      </c>
      <c r="AP75" s="212">
        <f t="shared" ref="AP75" si="341">+SUM(AP71:AP74)</f>
        <v>-8.9</v>
      </c>
      <c r="AQ75" s="215"/>
      <c r="AR75" s="211">
        <f>+SUM(AR71:AR74)</f>
        <v>0</v>
      </c>
      <c r="AS75" s="212">
        <f t="shared" ref="AS75" si="342">+SUM(AS71:AS74)</f>
        <v>0</v>
      </c>
      <c r="AT75" s="211">
        <f t="shared" ref="AT75" si="343">+SUM(AT71:AT74)</f>
        <v>0</v>
      </c>
      <c r="AU75" s="212">
        <f t="shared" ref="AU75" si="344">+SUM(AU71:AU74)</f>
        <v>0</v>
      </c>
      <c r="AV75" s="211">
        <f t="shared" ref="AV75" si="345">+SUM(AV71:AV74)</f>
        <v>-10.5</v>
      </c>
      <c r="AW75" s="212">
        <f t="shared" ref="AW75" si="346">+SUM(AW71:AW74)</f>
        <v>-10.5</v>
      </c>
      <c r="AX75" s="211">
        <f t="shared" ref="AX75" si="347">+SUM(AX71:AX74)</f>
        <v>-10.5</v>
      </c>
      <c r="AY75" s="212">
        <f t="shared" ref="AY75" si="348">+SUM(AY71:AY74)</f>
        <v>-10.5</v>
      </c>
    </row>
    <row r="76" spans="1:52" s="145" customFormat="1">
      <c r="A76" s="131"/>
      <c r="B76" s="131"/>
      <c r="C76" s="132"/>
      <c r="D76" s="133"/>
      <c r="E76" s="134"/>
      <c r="F76" s="135"/>
      <c r="G76" s="146"/>
      <c r="H76" s="136"/>
      <c r="I76" s="137"/>
      <c r="J76" s="136"/>
      <c r="K76" s="137"/>
      <c r="L76" s="136"/>
      <c r="M76" s="137"/>
      <c r="N76" s="136"/>
      <c r="O76" s="137"/>
      <c r="P76" s="141"/>
      <c r="Q76" s="136"/>
      <c r="R76" s="141"/>
      <c r="S76" s="136"/>
      <c r="T76" s="137"/>
      <c r="U76" s="136"/>
      <c r="V76" s="137"/>
      <c r="W76" s="136"/>
      <c r="X76" s="137"/>
      <c r="Y76" s="121"/>
      <c r="Z76" s="136"/>
      <c r="AA76" s="137"/>
      <c r="AB76" s="136"/>
      <c r="AC76" s="137"/>
      <c r="AD76" s="136"/>
      <c r="AE76" s="137"/>
      <c r="AF76" s="136"/>
      <c r="AG76" s="137"/>
      <c r="AH76" s="121"/>
      <c r="AI76" s="136"/>
      <c r="AJ76" s="137"/>
      <c r="AK76" s="136"/>
      <c r="AL76" s="137"/>
      <c r="AM76" s="136"/>
      <c r="AN76" s="137"/>
      <c r="AO76" s="136"/>
      <c r="AP76" s="137"/>
      <c r="AQ76" s="138"/>
      <c r="AR76" s="136"/>
      <c r="AS76" s="137"/>
      <c r="AT76" s="136"/>
      <c r="AU76" s="141"/>
      <c r="AV76" s="136"/>
      <c r="AW76" s="137"/>
      <c r="AX76" s="136"/>
      <c r="AY76" s="137"/>
    </row>
    <row r="77" spans="1:52" s="103" customFormat="1">
      <c r="A77" s="131" t="s">
        <v>60</v>
      </c>
      <c r="B77" s="131">
        <v>623</v>
      </c>
      <c r="C77" s="132">
        <v>42892</v>
      </c>
      <c r="D77" s="133">
        <v>10</v>
      </c>
      <c r="E77" s="134" t="s">
        <v>145</v>
      </c>
      <c r="F77" s="135" t="s">
        <v>115</v>
      </c>
      <c r="G77" s="146" t="s">
        <v>25</v>
      </c>
      <c r="H77" s="136">
        <v>0</v>
      </c>
      <c r="I77" s="137">
        <v>0</v>
      </c>
      <c r="J77" s="136" t="s">
        <v>34</v>
      </c>
      <c r="K77" s="137" t="s">
        <v>34</v>
      </c>
      <c r="L77" s="136">
        <v>0</v>
      </c>
      <c r="M77" s="137">
        <v>0</v>
      </c>
      <c r="N77" s="136" t="s">
        <v>34</v>
      </c>
      <c r="O77" s="137" t="s">
        <v>34</v>
      </c>
      <c r="P77" s="141"/>
      <c r="Q77" s="136">
        <v>0</v>
      </c>
      <c r="R77" s="141">
        <v>0</v>
      </c>
      <c r="S77" s="136" t="s">
        <v>34</v>
      </c>
      <c r="T77" s="137" t="s">
        <v>34</v>
      </c>
      <c r="U77" s="136">
        <v>0</v>
      </c>
      <c r="V77" s="137">
        <v>0</v>
      </c>
      <c r="W77" s="136" t="s">
        <v>34</v>
      </c>
      <c r="X77" s="137" t="s">
        <v>34</v>
      </c>
      <c r="Y77" s="121"/>
      <c r="Z77" s="136">
        <v>0</v>
      </c>
      <c r="AA77" s="137">
        <v>0</v>
      </c>
      <c r="AB77" s="136" t="s">
        <v>34</v>
      </c>
      <c r="AC77" s="137" t="s">
        <v>34</v>
      </c>
      <c r="AD77" s="136">
        <v>0</v>
      </c>
      <c r="AE77" s="137">
        <v>0</v>
      </c>
      <c r="AF77" s="136" t="s">
        <v>34</v>
      </c>
      <c r="AG77" s="137" t="s">
        <v>34</v>
      </c>
      <c r="AH77" s="121"/>
      <c r="AI77" s="136">
        <v>0</v>
      </c>
      <c r="AJ77" s="137">
        <v>0</v>
      </c>
      <c r="AK77" s="136" t="s">
        <v>34</v>
      </c>
      <c r="AL77" s="137" t="s">
        <v>34</v>
      </c>
      <c r="AM77" s="136">
        <v>0</v>
      </c>
      <c r="AN77" s="137">
        <v>0</v>
      </c>
      <c r="AO77" s="136" t="s">
        <v>34</v>
      </c>
      <c r="AP77" s="137" t="s">
        <v>34</v>
      </c>
      <c r="AQ77" s="138"/>
      <c r="AR77" s="136">
        <v>0</v>
      </c>
      <c r="AS77" s="137">
        <v>0</v>
      </c>
      <c r="AT77" s="136" t="s">
        <v>34</v>
      </c>
      <c r="AU77" s="141" t="s">
        <v>34</v>
      </c>
      <c r="AV77" s="136">
        <v>0</v>
      </c>
      <c r="AW77" s="137">
        <v>0</v>
      </c>
      <c r="AX77" s="136" t="s">
        <v>34</v>
      </c>
      <c r="AY77" s="137" t="s">
        <v>34</v>
      </c>
      <c r="AZ77" s="154"/>
    </row>
    <row r="78" spans="1:52" s="103" customFormat="1">
      <c r="A78" s="131" t="s">
        <v>63</v>
      </c>
      <c r="B78" s="131">
        <v>662</v>
      </c>
      <c r="C78" s="132">
        <v>42895</v>
      </c>
      <c r="D78" s="133">
        <v>101</v>
      </c>
      <c r="E78" s="135" t="s">
        <v>76</v>
      </c>
      <c r="F78" s="135" t="s">
        <v>76</v>
      </c>
      <c r="G78" s="146" t="s">
        <v>25</v>
      </c>
      <c r="H78" s="136" t="s">
        <v>29</v>
      </c>
      <c r="I78" s="137" t="s">
        <v>29</v>
      </c>
      <c r="J78" s="136" t="s">
        <v>29</v>
      </c>
      <c r="K78" s="137" t="s">
        <v>29</v>
      </c>
      <c r="L78" s="136">
        <v>0</v>
      </c>
      <c r="M78" s="137">
        <v>0</v>
      </c>
      <c r="N78" s="136" t="s">
        <v>29</v>
      </c>
      <c r="O78" s="137" t="s">
        <v>29</v>
      </c>
      <c r="P78" s="141"/>
      <c r="Q78" s="136" t="s">
        <v>29</v>
      </c>
      <c r="R78" s="141" t="s">
        <v>29</v>
      </c>
      <c r="S78" s="136" t="s">
        <v>29</v>
      </c>
      <c r="T78" s="137" t="s">
        <v>29</v>
      </c>
      <c r="U78" s="136">
        <v>0</v>
      </c>
      <c r="V78" s="137">
        <v>0</v>
      </c>
      <c r="W78" s="136" t="s">
        <v>29</v>
      </c>
      <c r="X78" s="137" t="s">
        <v>29</v>
      </c>
      <c r="Y78" s="121"/>
      <c r="Z78" s="136" t="s">
        <v>29</v>
      </c>
      <c r="AA78" s="137" t="s">
        <v>29</v>
      </c>
      <c r="AB78" s="136" t="s">
        <v>29</v>
      </c>
      <c r="AC78" s="137" t="s">
        <v>29</v>
      </c>
      <c r="AD78" s="136">
        <v>0</v>
      </c>
      <c r="AE78" s="137">
        <v>0</v>
      </c>
      <c r="AF78" s="136" t="s">
        <v>29</v>
      </c>
      <c r="AG78" s="137" t="s">
        <v>29</v>
      </c>
      <c r="AH78" s="121"/>
      <c r="AI78" s="136" t="s">
        <v>29</v>
      </c>
      <c r="AJ78" s="137" t="s">
        <v>29</v>
      </c>
      <c r="AK78" s="136" t="s">
        <v>29</v>
      </c>
      <c r="AL78" s="137" t="s">
        <v>29</v>
      </c>
      <c r="AM78" s="136">
        <v>0</v>
      </c>
      <c r="AN78" s="137">
        <v>0</v>
      </c>
      <c r="AO78" s="136" t="s">
        <v>29</v>
      </c>
      <c r="AP78" s="137" t="s">
        <v>29</v>
      </c>
      <c r="AQ78" s="138"/>
      <c r="AR78" s="136" t="s">
        <v>29</v>
      </c>
      <c r="AS78" s="137" t="s">
        <v>29</v>
      </c>
      <c r="AT78" s="136" t="s">
        <v>29</v>
      </c>
      <c r="AU78" s="141" t="s">
        <v>29</v>
      </c>
      <c r="AV78" s="136">
        <v>0</v>
      </c>
      <c r="AW78" s="137">
        <v>0</v>
      </c>
      <c r="AX78" s="136" t="s">
        <v>29</v>
      </c>
      <c r="AY78" s="137" t="s">
        <v>29</v>
      </c>
      <c r="AZ78" s="154"/>
    </row>
    <row r="79" spans="1:52" s="103" customFormat="1">
      <c r="A79" s="131" t="s">
        <v>59</v>
      </c>
      <c r="B79" s="131">
        <v>250</v>
      </c>
      <c r="C79" s="132">
        <v>42797</v>
      </c>
      <c r="D79" s="133">
        <v>185</v>
      </c>
      <c r="E79" s="134" t="s">
        <v>148</v>
      </c>
      <c r="F79" s="135" t="s">
        <v>73</v>
      </c>
      <c r="G79" s="146" t="s">
        <v>25</v>
      </c>
      <c r="H79" s="136" t="s">
        <v>26</v>
      </c>
      <c r="I79" s="137" t="s">
        <v>26</v>
      </c>
      <c r="J79" s="136" t="s">
        <v>26</v>
      </c>
      <c r="K79" s="137" t="s">
        <v>26</v>
      </c>
      <c r="L79" s="136">
        <v>0</v>
      </c>
      <c r="M79" s="137">
        <v>0</v>
      </c>
      <c r="N79" s="136" t="s">
        <v>26</v>
      </c>
      <c r="O79" s="137" t="s">
        <v>26</v>
      </c>
      <c r="P79" s="141"/>
      <c r="Q79" s="136" t="s">
        <v>26</v>
      </c>
      <c r="R79" s="141" t="s">
        <v>26</v>
      </c>
      <c r="S79" s="136" t="s">
        <v>26</v>
      </c>
      <c r="T79" s="137" t="s">
        <v>26</v>
      </c>
      <c r="U79" s="136">
        <v>0</v>
      </c>
      <c r="V79" s="137">
        <v>0</v>
      </c>
      <c r="W79" s="136" t="s">
        <v>26</v>
      </c>
      <c r="X79" s="137" t="s">
        <v>26</v>
      </c>
      <c r="Y79" s="121"/>
      <c r="Z79" s="136" t="s">
        <v>26</v>
      </c>
      <c r="AA79" s="137" t="s">
        <v>26</v>
      </c>
      <c r="AB79" s="136" t="s">
        <v>26</v>
      </c>
      <c r="AC79" s="137" t="s">
        <v>26</v>
      </c>
      <c r="AD79" s="136">
        <v>0</v>
      </c>
      <c r="AE79" s="137">
        <v>0</v>
      </c>
      <c r="AF79" s="136" t="s">
        <v>26</v>
      </c>
      <c r="AG79" s="137" t="s">
        <v>26</v>
      </c>
      <c r="AH79" s="121"/>
      <c r="AI79" s="136" t="s">
        <v>26</v>
      </c>
      <c r="AJ79" s="137" t="s">
        <v>26</v>
      </c>
      <c r="AK79" s="136" t="s">
        <v>26</v>
      </c>
      <c r="AL79" s="137" t="s">
        <v>26</v>
      </c>
      <c r="AM79" s="136">
        <v>0</v>
      </c>
      <c r="AN79" s="137">
        <v>0</v>
      </c>
      <c r="AO79" s="136" t="s">
        <v>26</v>
      </c>
      <c r="AP79" s="137" t="s">
        <v>26</v>
      </c>
      <c r="AQ79" s="138"/>
      <c r="AR79" s="136" t="s">
        <v>26</v>
      </c>
      <c r="AS79" s="137" t="s">
        <v>26</v>
      </c>
      <c r="AT79" s="136" t="s">
        <v>26</v>
      </c>
      <c r="AU79" s="141" t="s">
        <v>26</v>
      </c>
      <c r="AV79" s="136">
        <v>0</v>
      </c>
      <c r="AW79" s="137">
        <v>0</v>
      </c>
      <c r="AX79" s="136" t="s">
        <v>26</v>
      </c>
      <c r="AY79" s="137" t="s">
        <v>26</v>
      </c>
      <c r="AZ79" s="154"/>
    </row>
    <row r="80" spans="1:52" s="103" customFormat="1">
      <c r="A80" s="131" t="s">
        <v>61</v>
      </c>
      <c r="B80" s="131">
        <v>654</v>
      </c>
      <c r="C80" s="132">
        <v>42895</v>
      </c>
      <c r="D80" s="133">
        <v>209</v>
      </c>
      <c r="E80" s="134" t="s">
        <v>75</v>
      </c>
      <c r="F80" s="135" t="s">
        <v>75</v>
      </c>
      <c r="G80" s="146" t="s">
        <v>25</v>
      </c>
      <c r="H80" s="136" t="s">
        <v>26</v>
      </c>
      <c r="I80" s="137" t="s">
        <v>26</v>
      </c>
      <c r="J80" s="136" t="s">
        <v>26</v>
      </c>
      <c r="K80" s="137" t="s">
        <v>26</v>
      </c>
      <c r="L80" s="136">
        <v>0</v>
      </c>
      <c r="M80" s="137">
        <v>0</v>
      </c>
      <c r="N80" s="136" t="s">
        <v>26</v>
      </c>
      <c r="O80" s="137" t="s">
        <v>26</v>
      </c>
      <c r="P80" s="141"/>
      <c r="Q80" s="136" t="s">
        <v>26</v>
      </c>
      <c r="R80" s="141" t="s">
        <v>26</v>
      </c>
      <c r="S80" s="136" t="s">
        <v>26</v>
      </c>
      <c r="T80" s="137" t="s">
        <v>26</v>
      </c>
      <c r="U80" s="136">
        <v>0</v>
      </c>
      <c r="V80" s="137">
        <v>0</v>
      </c>
      <c r="W80" s="136" t="s">
        <v>26</v>
      </c>
      <c r="X80" s="137" t="s">
        <v>26</v>
      </c>
      <c r="Y80" s="121"/>
      <c r="Z80" s="136" t="s">
        <v>26</v>
      </c>
      <c r="AA80" s="137" t="s">
        <v>26</v>
      </c>
      <c r="AB80" s="136" t="s">
        <v>26</v>
      </c>
      <c r="AC80" s="137" t="s">
        <v>26</v>
      </c>
      <c r="AD80" s="136">
        <v>0</v>
      </c>
      <c r="AE80" s="137">
        <v>0</v>
      </c>
      <c r="AF80" s="136" t="s">
        <v>26</v>
      </c>
      <c r="AG80" s="137" t="s">
        <v>26</v>
      </c>
      <c r="AH80" s="121"/>
      <c r="AI80" s="136" t="s">
        <v>26</v>
      </c>
      <c r="AJ80" s="137" t="s">
        <v>26</v>
      </c>
      <c r="AK80" s="136" t="s">
        <v>26</v>
      </c>
      <c r="AL80" s="137" t="s">
        <v>26</v>
      </c>
      <c r="AM80" s="136">
        <v>0</v>
      </c>
      <c r="AN80" s="137">
        <v>0</v>
      </c>
      <c r="AO80" s="136" t="s">
        <v>26</v>
      </c>
      <c r="AP80" s="137" t="s">
        <v>26</v>
      </c>
      <c r="AQ80" s="138"/>
      <c r="AR80" s="136" t="s">
        <v>26</v>
      </c>
      <c r="AS80" s="137" t="s">
        <v>26</v>
      </c>
      <c r="AT80" s="136" t="s">
        <v>26</v>
      </c>
      <c r="AU80" s="141" t="s">
        <v>26</v>
      </c>
      <c r="AV80" s="136">
        <v>0</v>
      </c>
      <c r="AW80" s="137">
        <v>0</v>
      </c>
      <c r="AX80" s="136" t="s">
        <v>26</v>
      </c>
      <c r="AY80" s="137" t="s">
        <v>26</v>
      </c>
      <c r="AZ80" s="154"/>
    </row>
    <row r="81" spans="1:52" s="145" customFormat="1">
      <c r="A81" s="131" t="s">
        <v>65</v>
      </c>
      <c r="B81" s="131">
        <v>732</v>
      </c>
      <c r="C81" s="132">
        <v>42902</v>
      </c>
      <c r="D81" s="133">
        <v>211</v>
      </c>
      <c r="E81" s="134" t="s">
        <v>78</v>
      </c>
      <c r="F81" s="135" t="s">
        <v>78</v>
      </c>
      <c r="G81" s="146" t="s">
        <v>25</v>
      </c>
      <c r="H81" s="136" t="s">
        <v>26</v>
      </c>
      <c r="I81" s="137" t="s">
        <v>26</v>
      </c>
      <c r="J81" s="136">
        <v>-0.2</v>
      </c>
      <c r="K81" s="137">
        <v>-0.2</v>
      </c>
      <c r="L81" s="136">
        <v>0</v>
      </c>
      <c r="M81" s="137">
        <v>0</v>
      </c>
      <c r="N81" s="136">
        <f t="shared" ref="N81:O83" si="349">+SUM(H81,J81,L81)</f>
        <v>-0.2</v>
      </c>
      <c r="O81" s="137">
        <f t="shared" si="349"/>
        <v>-0.2</v>
      </c>
      <c r="P81" s="141"/>
      <c r="Q81" s="136" t="s">
        <v>26</v>
      </c>
      <c r="R81" s="141" t="s">
        <v>26</v>
      </c>
      <c r="S81" s="136">
        <v>-0.2</v>
      </c>
      <c r="T81" s="137">
        <v>-0.2</v>
      </c>
      <c r="U81" s="136">
        <v>0</v>
      </c>
      <c r="V81" s="137">
        <v>0</v>
      </c>
      <c r="W81" s="136">
        <v>-0.2</v>
      </c>
      <c r="X81" s="137">
        <v>-0.2</v>
      </c>
      <c r="Y81" s="121"/>
      <c r="Z81" s="136" t="s">
        <v>26</v>
      </c>
      <c r="AA81" s="137" t="s">
        <v>26</v>
      </c>
      <c r="AB81" s="136">
        <v>-0.2</v>
      </c>
      <c r="AC81" s="137">
        <v>-0.2</v>
      </c>
      <c r="AD81" s="136">
        <v>0</v>
      </c>
      <c r="AE81" s="137">
        <v>0</v>
      </c>
      <c r="AF81" s="136">
        <v>-0.2</v>
      </c>
      <c r="AG81" s="137">
        <v>-0.2</v>
      </c>
      <c r="AH81" s="121"/>
      <c r="AI81" s="136" t="s">
        <v>26</v>
      </c>
      <c r="AJ81" s="137" t="s">
        <v>26</v>
      </c>
      <c r="AK81" s="136">
        <v>-0.2</v>
      </c>
      <c r="AL81" s="137">
        <v>-0.2</v>
      </c>
      <c r="AM81" s="136">
        <v>0</v>
      </c>
      <c r="AN81" s="137">
        <v>0</v>
      </c>
      <c r="AO81" s="136">
        <v>-0.2</v>
      </c>
      <c r="AP81" s="137">
        <v>-0.2</v>
      </c>
      <c r="AQ81" s="138"/>
      <c r="AR81" s="136" t="s">
        <v>26</v>
      </c>
      <c r="AS81" s="137" t="s">
        <v>26</v>
      </c>
      <c r="AT81" s="136">
        <v>-0.2</v>
      </c>
      <c r="AU81" s="141">
        <v>-0.2</v>
      </c>
      <c r="AV81" s="136">
        <v>0</v>
      </c>
      <c r="AW81" s="137">
        <v>0</v>
      </c>
      <c r="AX81" s="136">
        <v>-0.2</v>
      </c>
      <c r="AY81" s="137">
        <v>-0.2</v>
      </c>
    </row>
    <row r="82" spans="1:52" s="145" customFormat="1">
      <c r="A82" s="131" t="s">
        <v>62</v>
      </c>
      <c r="B82" s="131">
        <v>657</v>
      </c>
      <c r="C82" s="132">
        <v>42895</v>
      </c>
      <c r="D82" s="133">
        <v>467</v>
      </c>
      <c r="E82" s="135" t="s">
        <v>42</v>
      </c>
      <c r="F82" s="135" t="s">
        <v>42</v>
      </c>
      <c r="G82" s="204" t="s">
        <v>25</v>
      </c>
      <c r="H82" s="136">
        <v>0</v>
      </c>
      <c r="I82" s="137">
        <v>0</v>
      </c>
      <c r="J82" s="136">
        <f>-2.243569*0.92</f>
        <v>-2.0640834799999999</v>
      </c>
      <c r="K82" s="137">
        <f>-2.243569*0.92</f>
        <v>-2.0640834799999999</v>
      </c>
      <c r="L82" s="136">
        <v>0</v>
      </c>
      <c r="M82" s="137">
        <v>0</v>
      </c>
      <c r="N82" s="136">
        <f t="shared" si="349"/>
        <v>-2.0640834799999999</v>
      </c>
      <c r="O82" s="137">
        <f t="shared" si="349"/>
        <v>-2.0640834799999999</v>
      </c>
      <c r="P82" s="141"/>
      <c r="Q82" s="136">
        <v>0</v>
      </c>
      <c r="R82" s="141">
        <v>0</v>
      </c>
      <c r="S82" s="136">
        <f>-2.15474*0.92</f>
        <v>-1.9823607999999999</v>
      </c>
      <c r="T82" s="137">
        <f>-2.15474*0.92</f>
        <v>-1.9823607999999999</v>
      </c>
      <c r="U82" s="136">
        <v>0</v>
      </c>
      <c r="V82" s="137">
        <v>0</v>
      </c>
      <c r="W82" s="136">
        <f>+SUM(Q82,S82,U82)</f>
        <v>-1.9823607999999999</v>
      </c>
      <c r="X82" s="137">
        <f>+SUM(R82,T82,V82)</f>
        <v>-1.9823607999999999</v>
      </c>
      <c r="Y82" s="121"/>
      <c r="Z82" s="136">
        <v>0</v>
      </c>
      <c r="AA82" s="137">
        <v>0</v>
      </c>
      <c r="AB82" s="136">
        <f>-2.10042*0.93</f>
        <v>-1.9533906000000003</v>
      </c>
      <c r="AC82" s="137">
        <f>-2.10042*0.93</f>
        <v>-1.9533906000000003</v>
      </c>
      <c r="AD82" s="136">
        <v>0</v>
      </c>
      <c r="AE82" s="137">
        <v>0</v>
      </c>
      <c r="AF82" s="136">
        <f>+SUM(Z82,AB82,AD82)</f>
        <v>-1.9533906000000003</v>
      </c>
      <c r="AG82" s="137">
        <f>+SUM(AA82,AC82,AE82)</f>
        <v>-1.9533906000000003</v>
      </c>
      <c r="AH82" s="121"/>
      <c r="AI82" s="136">
        <v>0</v>
      </c>
      <c r="AJ82" s="137">
        <v>0</v>
      </c>
      <c r="AK82" s="136">
        <f>-2.174695*0.92</f>
        <v>-2.0007193999999999</v>
      </c>
      <c r="AL82" s="137">
        <f>-2.174695*0.92</f>
        <v>-2.0007193999999999</v>
      </c>
      <c r="AM82" s="136">
        <v>0</v>
      </c>
      <c r="AN82" s="137">
        <v>0</v>
      </c>
      <c r="AO82" s="136">
        <f>+SUM(AI82,AK82,AM82)</f>
        <v>-2.0007193999999999</v>
      </c>
      <c r="AP82" s="137">
        <f>+SUM(AJ82,AL82,AN82)</f>
        <v>-2.0007193999999999</v>
      </c>
      <c r="AQ82" s="138"/>
      <c r="AR82" s="136">
        <v>0</v>
      </c>
      <c r="AS82" s="137">
        <v>0</v>
      </c>
      <c r="AT82" s="136">
        <f>-2.176051*0.92</f>
        <v>-2.0019669200000001</v>
      </c>
      <c r="AU82" s="141">
        <f>-2.176051*0.92</f>
        <v>-2.0019669200000001</v>
      </c>
      <c r="AV82" s="136">
        <v>0</v>
      </c>
      <c r="AW82" s="137">
        <v>0</v>
      </c>
      <c r="AX82" s="136">
        <f>+SUM(AR82,AT82,AV82)</f>
        <v>-2.0019669200000001</v>
      </c>
      <c r="AY82" s="137">
        <f>+SUM(AS82,AU82,AW82)</f>
        <v>-2.0019669200000001</v>
      </c>
    </row>
    <row r="83" spans="1:52" s="145" customFormat="1">
      <c r="A83" s="131" t="s">
        <v>184</v>
      </c>
      <c r="B83" s="131">
        <v>741</v>
      </c>
      <c r="C83" s="132">
        <v>42902</v>
      </c>
      <c r="D83" s="133">
        <v>615</v>
      </c>
      <c r="E83" s="134" t="s">
        <v>81</v>
      </c>
      <c r="F83" s="135" t="s">
        <v>81</v>
      </c>
      <c r="G83" s="146" t="s">
        <v>25</v>
      </c>
      <c r="H83" s="136" t="s">
        <v>26</v>
      </c>
      <c r="I83" s="137" t="s">
        <v>26</v>
      </c>
      <c r="J83" s="136">
        <v>-0.5</v>
      </c>
      <c r="K83" s="137">
        <v>-0.5</v>
      </c>
      <c r="L83" s="136">
        <v>0</v>
      </c>
      <c r="M83" s="137">
        <v>0</v>
      </c>
      <c r="N83" s="136">
        <f t="shared" si="349"/>
        <v>-0.5</v>
      </c>
      <c r="O83" s="137">
        <f t="shared" si="349"/>
        <v>-0.5</v>
      </c>
      <c r="P83" s="141"/>
      <c r="Q83" s="136" t="s">
        <v>26</v>
      </c>
      <c r="R83" s="141" t="s">
        <v>26</v>
      </c>
      <c r="S83" s="136">
        <v>-0.5</v>
      </c>
      <c r="T83" s="137">
        <v>-0.5</v>
      </c>
      <c r="U83" s="136">
        <v>0</v>
      </c>
      <c r="V83" s="137">
        <v>0</v>
      </c>
      <c r="W83" s="136">
        <v>-0.5</v>
      </c>
      <c r="X83" s="137">
        <v>-0.5</v>
      </c>
      <c r="Y83" s="121"/>
      <c r="Z83" s="136" t="s">
        <v>26</v>
      </c>
      <c r="AA83" s="137" t="s">
        <v>26</v>
      </c>
      <c r="AB83" s="136">
        <v>-0.5</v>
      </c>
      <c r="AC83" s="137">
        <v>-0.5</v>
      </c>
      <c r="AD83" s="136">
        <v>0</v>
      </c>
      <c r="AE83" s="137">
        <v>0</v>
      </c>
      <c r="AF83" s="136">
        <v>-0.5</v>
      </c>
      <c r="AG83" s="137">
        <v>-0.5</v>
      </c>
      <c r="AH83" s="121"/>
      <c r="AI83" s="136" t="s">
        <v>26</v>
      </c>
      <c r="AJ83" s="137" t="s">
        <v>26</v>
      </c>
      <c r="AK83" s="136">
        <v>-0.5</v>
      </c>
      <c r="AL83" s="137">
        <v>-0.5</v>
      </c>
      <c r="AM83" s="136">
        <v>0</v>
      </c>
      <c r="AN83" s="137">
        <v>0</v>
      </c>
      <c r="AO83" s="136">
        <v>-0.5</v>
      </c>
      <c r="AP83" s="137">
        <v>-0.5</v>
      </c>
      <c r="AQ83" s="138"/>
      <c r="AR83" s="136" t="s">
        <v>26</v>
      </c>
      <c r="AS83" s="137" t="s">
        <v>26</v>
      </c>
      <c r="AT83" s="136">
        <v>-0.5</v>
      </c>
      <c r="AU83" s="141">
        <v>-0.5</v>
      </c>
      <c r="AV83" s="136">
        <v>0</v>
      </c>
      <c r="AW83" s="137">
        <v>0</v>
      </c>
      <c r="AX83" s="136">
        <v>-0.5</v>
      </c>
      <c r="AY83" s="137">
        <v>-0.5</v>
      </c>
    </row>
    <row r="84" spans="1:52" s="103" customFormat="1">
      <c r="A84" s="131" t="s">
        <v>194</v>
      </c>
      <c r="B84" s="131">
        <v>690</v>
      </c>
      <c r="C84" s="132">
        <v>42900</v>
      </c>
      <c r="D84" s="133">
        <v>807</v>
      </c>
      <c r="E84" s="134" t="s">
        <v>156</v>
      </c>
      <c r="F84" s="135" t="s">
        <v>116</v>
      </c>
      <c r="G84" s="146" t="s">
        <v>25</v>
      </c>
      <c r="H84" s="136" t="s">
        <v>33</v>
      </c>
      <c r="I84" s="137" t="s">
        <v>33</v>
      </c>
      <c r="J84" s="136" t="s">
        <v>33</v>
      </c>
      <c r="K84" s="137" t="s">
        <v>33</v>
      </c>
      <c r="L84" s="136">
        <v>0</v>
      </c>
      <c r="M84" s="137">
        <v>0</v>
      </c>
      <c r="N84" s="136" t="s">
        <v>33</v>
      </c>
      <c r="O84" s="137" t="s">
        <v>33</v>
      </c>
      <c r="P84" s="141"/>
      <c r="Q84" s="136" t="s">
        <v>33</v>
      </c>
      <c r="R84" s="141" t="s">
        <v>33</v>
      </c>
      <c r="S84" s="136" t="s">
        <v>33</v>
      </c>
      <c r="T84" s="137" t="s">
        <v>33</v>
      </c>
      <c r="U84" s="136">
        <v>0</v>
      </c>
      <c r="V84" s="137">
        <v>0</v>
      </c>
      <c r="W84" s="136" t="s">
        <v>33</v>
      </c>
      <c r="X84" s="137" t="s">
        <v>33</v>
      </c>
      <c r="Y84" s="121"/>
      <c r="Z84" s="136" t="s">
        <v>33</v>
      </c>
      <c r="AA84" s="137" t="s">
        <v>33</v>
      </c>
      <c r="AB84" s="136" t="s">
        <v>33</v>
      </c>
      <c r="AC84" s="137" t="s">
        <v>33</v>
      </c>
      <c r="AD84" s="136">
        <v>0</v>
      </c>
      <c r="AE84" s="137">
        <v>0</v>
      </c>
      <c r="AF84" s="136" t="s">
        <v>33</v>
      </c>
      <c r="AG84" s="137" t="s">
        <v>33</v>
      </c>
      <c r="AH84" s="121"/>
      <c r="AI84" s="136" t="s">
        <v>33</v>
      </c>
      <c r="AJ84" s="137" t="s">
        <v>33</v>
      </c>
      <c r="AK84" s="136" t="s">
        <v>33</v>
      </c>
      <c r="AL84" s="137" t="s">
        <v>33</v>
      </c>
      <c r="AM84" s="136">
        <v>0</v>
      </c>
      <c r="AN84" s="137">
        <v>0</v>
      </c>
      <c r="AO84" s="136" t="s">
        <v>33</v>
      </c>
      <c r="AP84" s="137" t="s">
        <v>33</v>
      </c>
      <c r="AQ84" s="138"/>
      <c r="AR84" s="136" t="s">
        <v>33</v>
      </c>
      <c r="AS84" s="137" t="s">
        <v>33</v>
      </c>
      <c r="AT84" s="136" t="s">
        <v>33</v>
      </c>
      <c r="AU84" s="141" t="s">
        <v>33</v>
      </c>
      <c r="AV84" s="136">
        <v>0</v>
      </c>
      <c r="AW84" s="137">
        <v>0</v>
      </c>
      <c r="AX84" s="136" t="s">
        <v>33</v>
      </c>
      <c r="AY84" s="137" t="s">
        <v>33</v>
      </c>
      <c r="AZ84" s="154"/>
    </row>
    <row r="85" spans="1:52" s="114" customFormat="1" ht="13.5" customHeight="1">
      <c r="A85" s="131" t="s">
        <v>66</v>
      </c>
      <c r="B85" s="131">
        <v>319</v>
      </c>
      <c r="C85" s="132">
        <v>42804</v>
      </c>
      <c r="D85" s="133">
        <v>741</v>
      </c>
      <c r="E85" s="134" t="s">
        <v>155</v>
      </c>
      <c r="F85" s="135" t="s">
        <v>177</v>
      </c>
      <c r="G85" s="204" t="s">
        <v>25</v>
      </c>
      <c r="H85" s="136">
        <v>0</v>
      </c>
      <c r="I85" s="137">
        <v>0</v>
      </c>
      <c r="J85" s="136">
        <v>-0.6</v>
      </c>
      <c r="K85" s="137">
        <v>-0.6</v>
      </c>
      <c r="L85" s="136">
        <v>0</v>
      </c>
      <c r="M85" s="137">
        <v>0</v>
      </c>
      <c r="N85" s="136">
        <f>+H85+J85+L85</f>
        <v>-0.6</v>
      </c>
      <c r="O85" s="137">
        <f>+I85+K85+M85</f>
        <v>-0.6</v>
      </c>
      <c r="P85" s="141"/>
      <c r="Q85" s="136">
        <v>0</v>
      </c>
      <c r="R85" s="141">
        <v>0</v>
      </c>
      <c r="S85" s="136">
        <v>-0.6</v>
      </c>
      <c r="T85" s="137">
        <v>-0.6</v>
      </c>
      <c r="U85" s="136">
        <v>0</v>
      </c>
      <c r="V85" s="137">
        <v>0</v>
      </c>
      <c r="W85" s="136">
        <f>+Q85+S85+U85</f>
        <v>-0.6</v>
      </c>
      <c r="X85" s="137">
        <f>+R85+T85+V85</f>
        <v>-0.6</v>
      </c>
      <c r="Y85" s="121"/>
      <c r="Z85" s="136">
        <v>0</v>
      </c>
      <c r="AA85" s="137">
        <v>0</v>
      </c>
      <c r="AB85" s="136">
        <v>-0.6</v>
      </c>
      <c r="AC85" s="137">
        <v>-0.6</v>
      </c>
      <c r="AD85" s="136">
        <v>0</v>
      </c>
      <c r="AE85" s="137">
        <v>0</v>
      </c>
      <c r="AF85" s="136">
        <f>+Z85+AB85+AD85</f>
        <v>-0.6</v>
      </c>
      <c r="AG85" s="137">
        <f>+AA85+AC85+AE85</f>
        <v>-0.6</v>
      </c>
      <c r="AH85" s="121"/>
      <c r="AI85" s="136">
        <v>0</v>
      </c>
      <c r="AJ85" s="137">
        <v>0</v>
      </c>
      <c r="AK85" s="136">
        <v>-0.6</v>
      </c>
      <c r="AL85" s="137">
        <v>-0.6</v>
      </c>
      <c r="AM85" s="136">
        <v>0</v>
      </c>
      <c r="AN85" s="137">
        <v>0</v>
      </c>
      <c r="AO85" s="136">
        <f>+AI85+AK85+AM85</f>
        <v>-0.6</v>
      </c>
      <c r="AP85" s="137">
        <f>+AJ85+AL85+AN85</f>
        <v>-0.6</v>
      </c>
      <c r="AQ85" s="138"/>
      <c r="AR85" s="136">
        <v>0</v>
      </c>
      <c r="AS85" s="137">
        <v>0</v>
      </c>
      <c r="AT85" s="136">
        <v>-0.6</v>
      </c>
      <c r="AU85" s="141">
        <v>-0.6</v>
      </c>
      <c r="AV85" s="136">
        <v>0</v>
      </c>
      <c r="AW85" s="137">
        <v>0</v>
      </c>
      <c r="AX85" s="136">
        <f>+AR85+AT85+AV85</f>
        <v>-0.6</v>
      </c>
      <c r="AY85" s="137">
        <f>+AS85+AU85+AW85</f>
        <v>-0.6</v>
      </c>
    </row>
    <row r="86" spans="1:52" s="145" customFormat="1">
      <c r="A86" s="131" t="s">
        <v>66</v>
      </c>
      <c r="B86" s="131">
        <v>319</v>
      </c>
      <c r="C86" s="132">
        <v>42842</v>
      </c>
      <c r="D86" s="133">
        <v>741</v>
      </c>
      <c r="E86" s="134" t="s">
        <v>155</v>
      </c>
      <c r="F86" s="135" t="s">
        <v>178</v>
      </c>
      <c r="G86" s="204" t="s">
        <v>25</v>
      </c>
      <c r="H86" s="136">
        <v>0</v>
      </c>
      <c r="I86" s="137">
        <v>0</v>
      </c>
      <c r="J86" s="136">
        <v>-2.4</v>
      </c>
      <c r="K86" s="137">
        <v>-2.4</v>
      </c>
      <c r="L86" s="136">
        <v>-0.3</v>
      </c>
      <c r="M86" s="137">
        <v>-0.3</v>
      </c>
      <c r="N86" s="136">
        <f>+H86+J86+L86</f>
        <v>-2.6999999999999997</v>
      </c>
      <c r="O86" s="137">
        <f>+I86+K86+M86</f>
        <v>-2.6999999999999997</v>
      </c>
      <c r="P86" s="141"/>
      <c r="Q86" s="136">
        <v>0</v>
      </c>
      <c r="R86" s="141">
        <v>0</v>
      </c>
      <c r="S86" s="136">
        <v>-2.4</v>
      </c>
      <c r="T86" s="137">
        <v>-2.4</v>
      </c>
      <c r="U86" s="136">
        <v>-0.3</v>
      </c>
      <c r="V86" s="137">
        <v>-0.3</v>
      </c>
      <c r="W86" s="136">
        <f>+Q86+S86+U86</f>
        <v>-2.6999999999999997</v>
      </c>
      <c r="X86" s="137">
        <f>+R86+T86+V86</f>
        <v>-2.6999999999999997</v>
      </c>
      <c r="Y86" s="121"/>
      <c r="Z86" s="136">
        <v>0</v>
      </c>
      <c r="AA86" s="137">
        <v>0</v>
      </c>
      <c r="AB86" s="136">
        <v>-2.4</v>
      </c>
      <c r="AC86" s="137">
        <v>-2.4</v>
      </c>
      <c r="AD86" s="136">
        <v>-0.3</v>
      </c>
      <c r="AE86" s="137">
        <v>-0.3</v>
      </c>
      <c r="AF86" s="136">
        <f>+Z86+AB86+AD86</f>
        <v>-2.6999999999999997</v>
      </c>
      <c r="AG86" s="137">
        <f>+AA86+AC86+AE86</f>
        <v>-2.6999999999999997</v>
      </c>
      <c r="AH86" s="121"/>
      <c r="AI86" s="136">
        <v>0</v>
      </c>
      <c r="AJ86" s="137">
        <v>0</v>
      </c>
      <c r="AK86" s="136">
        <v>-2.4</v>
      </c>
      <c r="AL86" s="137">
        <v>-2.4</v>
      </c>
      <c r="AM86" s="136">
        <v>-0.3</v>
      </c>
      <c r="AN86" s="137">
        <v>-0.3</v>
      </c>
      <c r="AO86" s="136">
        <f>+AI86+AK86+AM86</f>
        <v>-2.6999999999999997</v>
      </c>
      <c r="AP86" s="137">
        <f>+AJ86+AL86+AN86</f>
        <v>-2.6999999999999997</v>
      </c>
      <c r="AQ86" s="138"/>
      <c r="AR86" s="136">
        <v>0</v>
      </c>
      <c r="AS86" s="137">
        <v>0</v>
      </c>
      <c r="AT86" s="136">
        <v>-2.4</v>
      </c>
      <c r="AU86" s="141">
        <v>-2.4</v>
      </c>
      <c r="AV86" s="136">
        <v>-0.3</v>
      </c>
      <c r="AW86" s="137">
        <v>-0.3</v>
      </c>
      <c r="AX86" s="136">
        <f>+AR86+AT86+AV86</f>
        <v>-2.6999999999999997</v>
      </c>
      <c r="AY86" s="137">
        <f>+AS86+AU86+AW86</f>
        <v>-2.6999999999999997</v>
      </c>
    </row>
    <row r="87" spans="1:52" s="145" customFormat="1">
      <c r="A87" s="131" t="s">
        <v>64</v>
      </c>
      <c r="B87" s="131">
        <v>692</v>
      </c>
      <c r="C87" s="132">
        <v>42900</v>
      </c>
      <c r="D87" s="133">
        <v>859</v>
      </c>
      <c r="E87" s="134" t="s">
        <v>77</v>
      </c>
      <c r="F87" s="135" t="s">
        <v>77</v>
      </c>
      <c r="G87" s="146" t="s">
        <v>25</v>
      </c>
      <c r="H87" s="136">
        <v>0</v>
      </c>
      <c r="I87" s="137">
        <v>0</v>
      </c>
      <c r="J87" s="136">
        <v>0.2</v>
      </c>
      <c r="K87" s="137">
        <v>0.2</v>
      </c>
      <c r="L87" s="136">
        <v>0</v>
      </c>
      <c r="M87" s="137">
        <v>0</v>
      </c>
      <c r="N87" s="136">
        <f t="shared" ref="N87:O90" si="350">+SUM(H87,J87,L87)</f>
        <v>0.2</v>
      </c>
      <c r="O87" s="137">
        <f t="shared" si="350"/>
        <v>0.2</v>
      </c>
      <c r="P87" s="141"/>
      <c r="Q87" s="136">
        <v>0</v>
      </c>
      <c r="R87" s="137">
        <v>0</v>
      </c>
      <c r="S87" s="136">
        <v>0.2</v>
      </c>
      <c r="T87" s="137">
        <v>0.2</v>
      </c>
      <c r="U87" s="136">
        <v>0</v>
      </c>
      <c r="V87" s="137">
        <v>0</v>
      </c>
      <c r="W87" s="136">
        <v>0.2</v>
      </c>
      <c r="X87" s="137">
        <v>0.2</v>
      </c>
      <c r="Y87" s="121"/>
      <c r="Z87" s="136">
        <v>0</v>
      </c>
      <c r="AA87" s="137">
        <v>0</v>
      </c>
      <c r="AB87" s="136">
        <v>0.2</v>
      </c>
      <c r="AC87" s="137">
        <v>0.2</v>
      </c>
      <c r="AD87" s="136">
        <v>0</v>
      </c>
      <c r="AE87" s="137">
        <v>0</v>
      </c>
      <c r="AF87" s="136">
        <v>0.2</v>
      </c>
      <c r="AG87" s="137">
        <v>0.2</v>
      </c>
      <c r="AH87" s="121"/>
      <c r="AI87" s="136">
        <v>0</v>
      </c>
      <c r="AJ87" s="137">
        <v>0</v>
      </c>
      <c r="AK87" s="136">
        <v>0.2</v>
      </c>
      <c r="AL87" s="137">
        <v>0.2</v>
      </c>
      <c r="AM87" s="136">
        <v>0</v>
      </c>
      <c r="AN87" s="137">
        <v>0</v>
      </c>
      <c r="AO87" s="136">
        <v>0.2</v>
      </c>
      <c r="AP87" s="137">
        <v>0.2</v>
      </c>
      <c r="AQ87" s="138"/>
      <c r="AR87" s="136">
        <v>0</v>
      </c>
      <c r="AS87" s="137">
        <v>0</v>
      </c>
      <c r="AT87" s="136">
        <v>0.2</v>
      </c>
      <c r="AU87" s="137">
        <v>0.2</v>
      </c>
      <c r="AV87" s="136">
        <v>0</v>
      </c>
      <c r="AW87" s="137">
        <v>0</v>
      </c>
      <c r="AX87" s="136">
        <v>0.2</v>
      </c>
      <c r="AY87" s="137">
        <v>0.2</v>
      </c>
    </row>
    <row r="88" spans="1:52" s="103" customFormat="1">
      <c r="A88" s="131" t="s">
        <v>187</v>
      </c>
      <c r="B88" s="131">
        <v>699</v>
      </c>
      <c r="C88" s="132">
        <v>42900</v>
      </c>
      <c r="D88" s="133">
        <v>987</v>
      </c>
      <c r="E88" s="134" t="s">
        <v>159</v>
      </c>
      <c r="F88" s="135" t="s">
        <v>117</v>
      </c>
      <c r="G88" s="146" t="s">
        <v>25</v>
      </c>
      <c r="H88" s="136" t="s">
        <v>26</v>
      </c>
      <c r="I88" s="137" t="s">
        <v>26</v>
      </c>
      <c r="J88" s="136" t="s">
        <v>26</v>
      </c>
      <c r="K88" s="137" t="s">
        <v>26</v>
      </c>
      <c r="L88" s="136">
        <v>0</v>
      </c>
      <c r="M88" s="137">
        <v>0</v>
      </c>
      <c r="N88" s="136" t="s">
        <v>26</v>
      </c>
      <c r="O88" s="137" t="s">
        <v>26</v>
      </c>
      <c r="P88" s="141"/>
      <c r="Q88" s="136" t="s">
        <v>26</v>
      </c>
      <c r="R88" s="141" t="s">
        <v>26</v>
      </c>
      <c r="S88" s="136" t="s">
        <v>26</v>
      </c>
      <c r="T88" s="137" t="s">
        <v>26</v>
      </c>
      <c r="U88" s="136">
        <v>0</v>
      </c>
      <c r="V88" s="137">
        <v>0</v>
      </c>
      <c r="W88" s="136" t="s">
        <v>26</v>
      </c>
      <c r="X88" s="137" t="s">
        <v>26</v>
      </c>
      <c r="Y88" s="121"/>
      <c r="Z88" s="136" t="s">
        <v>26</v>
      </c>
      <c r="AA88" s="137" t="s">
        <v>26</v>
      </c>
      <c r="AB88" s="136" t="s">
        <v>26</v>
      </c>
      <c r="AC88" s="137" t="s">
        <v>26</v>
      </c>
      <c r="AD88" s="136">
        <v>0</v>
      </c>
      <c r="AE88" s="137">
        <v>0</v>
      </c>
      <c r="AF88" s="136" t="s">
        <v>26</v>
      </c>
      <c r="AG88" s="137" t="s">
        <v>26</v>
      </c>
      <c r="AH88" s="121"/>
      <c r="AI88" s="136" t="s">
        <v>26</v>
      </c>
      <c r="AJ88" s="137" t="s">
        <v>26</v>
      </c>
      <c r="AK88" s="136" t="s">
        <v>26</v>
      </c>
      <c r="AL88" s="137" t="s">
        <v>26</v>
      </c>
      <c r="AM88" s="136">
        <v>0</v>
      </c>
      <c r="AN88" s="137">
        <v>0</v>
      </c>
      <c r="AO88" s="136" t="s">
        <v>26</v>
      </c>
      <c r="AP88" s="137" t="s">
        <v>26</v>
      </c>
      <c r="AQ88" s="138"/>
      <c r="AR88" s="136" t="s">
        <v>26</v>
      </c>
      <c r="AS88" s="137" t="s">
        <v>26</v>
      </c>
      <c r="AT88" s="136" t="s">
        <v>26</v>
      </c>
      <c r="AU88" s="141" t="s">
        <v>26</v>
      </c>
      <c r="AV88" s="136">
        <v>0</v>
      </c>
      <c r="AW88" s="137">
        <v>0</v>
      </c>
      <c r="AX88" s="136" t="s">
        <v>26</v>
      </c>
      <c r="AY88" s="137" t="s">
        <v>26</v>
      </c>
      <c r="AZ88" s="154"/>
    </row>
    <row r="89" spans="1:52" s="145" customFormat="1">
      <c r="A89" s="131" t="s">
        <v>189</v>
      </c>
      <c r="B89" s="131">
        <v>405</v>
      </c>
      <c r="C89" s="132">
        <v>42818</v>
      </c>
      <c r="D89" s="133">
        <v>5401</v>
      </c>
      <c r="E89" s="134" t="s">
        <v>164</v>
      </c>
      <c r="F89" s="135" t="s">
        <v>74</v>
      </c>
      <c r="G89" s="204" t="s">
        <v>25</v>
      </c>
      <c r="H89" s="136">
        <v>0</v>
      </c>
      <c r="I89" s="137">
        <v>0</v>
      </c>
      <c r="J89" s="136">
        <v>-1.7</v>
      </c>
      <c r="K89" s="137">
        <v>-1.7</v>
      </c>
      <c r="L89" s="136">
        <v>0</v>
      </c>
      <c r="M89" s="137">
        <v>0</v>
      </c>
      <c r="N89" s="136">
        <f t="shared" si="350"/>
        <v>-1.7</v>
      </c>
      <c r="O89" s="137">
        <f t="shared" si="350"/>
        <v>-1.7</v>
      </c>
      <c r="P89" s="141"/>
      <c r="Q89" s="136">
        <v>0</v>
      </c>
      <c r="R89" s="141">
        <v>0</v>
      </c>
      <c r="S89" s="136">
        <v>-1.7</v>
      </c>
      <c r="T89" s="137">
        <v>-1.7</v>
      </c>
      <c r="U89" s="136">
        <v>0</v>
      </c>
      <c r="V89" s="137">
        <v>0</v>
      </c>
      <c r="W89" s="136">
        <f>+SUM(Q89,S89,U89)</f>
        <v>-1.7</v>
      </c>
      <c r="X89" s="137">
        <f>+SUM(R89,T89,V89)</f>
        <v>-1.7</v>
      </c>
      <c r="Y89" s="121"/>
      <c r="Z89" s="136">
        <v>0</v>
      </c>
      <c r="AA89" s="137">
        <v>0</v>
      </c>
      <c r="AB89" s="136">
        <v>-1.7</v>
      </c>
      <c r="AC89" s="137">
        <v>-1.7</v>
      </c>
      <c r="AD89" s="136">
        <v>0</v>
      </c>
      <c r="AE89" s="137">
        <v>0</v>
      </c>
      <c r="AF89" s="136">
        <f>+SUM(Z89,AB89,AD89)</f>
        <v>-1.7</v>
      </c>
      <c r="AG89" s="137">
        <f>+SUM(AA89,AC89,AE89)</f>
        <v>-1.7</v>
      </c>
      <c r="AH89" s="121"/>
      <c r="AI89" s="136">
        <v>0</v>
      </c>
      <c r="AJ89" s="137">
        <v>0</v>
      </c>
      <c r="AK89" s="136">
        <v>-1.7</v>
      </c>
      <c r="AL89" s="137">
        <v>-1.7</v>
      </c>
      <c r="AM89" s="136">
        <v>0</v>
      </c>
      <c r="AN89" s="137">
        <v>0</v>
      </c>
      <c r="AO89" s="136">
        <f>+SUM(AI89,AK89,AM89)</f>
        <v>-1.7</v>
      </c>
      <c r="AP89" s="137">
        <f>+SUM(AJ89,AL89,AN89)</f>
        <v>-1.7</v>
      </c>
      <c r="AQ89" s="138"/>
      <c r="AR89" s="136">
        <v>0</v>
      </c>
      <c r="AS89" s="137">
        <v>0</v>
      </c>
      <c r="AT89" s="136">
        <v>-1.7</v>
      </c>
      <c r="AU89" s="141">
        <v>-1.7</v>
      </c>
      <c r="AV89" s="136">
        <v>0</v>
      </c>
      <c r="AW89" s="137">
        <v>0</v>
      </c>
      <c r="AX89" s="136">
        <f>+SUM(AR89,AT89,AV89)</f>
        <v>-1.7</v>
      </c>
      <c r="AY89" s="137">
        <f>+SUM(AS89,AU89,AW89)</f>
        <v>-1.7</v>
      </c>
    </row>
    <row r="90" spans="1:52" s="145" customFormat="1">
      <c r="A90" s="131" t="s">
        <v>51</v>
      </c>
      <c r="B90" s="131">
        <v>792</v>
      </c>
      <c r="C90" s="132">
        <v>42907</v>
      </c>
      <c r="D90" s="133">
        <v>5501</v>
      </c>
      <c r="E90" s="134" t="s">
        <v>165</v>
      </c>
      <c r="F90" s="135" t="s">
        <v>119</v>
      </c>
      <c r="G90" s="204" t="s">
        <v>25</v>
      </c>
      <c r="H90" s="136">
        <v>0</v>
      </c>
      <c r="I90" s="137">
        <v>0</v>
      </c>
      <c r="J90" s="136">
        <v>-0.9</v>
      </c>
      <c r="K90" s="137">
        <v>-1</v>
      </c>
      <c r="L90" s="136">
        <v>0</v>
      </c>
      <c r="M90" s="137">
        <v>0</v>
      </c>
      <c r="N90" s="136">
        <f t="shared" si="350"/>
        <v>-0.9</v>
      </c>
      <c r="O90" s="137">
        <f t="shared" si="350"/>
        <v>-1</v>
      </c>
      <c r="P90" s="141"/>
      <c r="Q90" s="136">
        <v>0</v>
      </c>
      <c r="R90" s="141">
        <v>0</v>
      </c>
      <c r="S90" s="136">
        <v>-1</v>
      </c>
      <c r="T90" s="137">
        <v>-1</v>
      </c>
      <c r="U90" s="136">
        <v>0</v>
      </c>
      <c r="V90" s="137">
        <v>0</v>
      </c>
      <c r="W90" s="136">
        <f>+SUM(Q90,S90,U90)</f>
        <v>-1</v>
      </c>
      <c r="X90" s="137">
        <f>+SUM(R90,T90,V90)</f>
        <v>-1</v>
      </c>
      <c r="Y90" s="121"/>
      <c r="Z90" s="136">
        <v>0</v>
      </c>
      <c r="AA90" s="137">
        <v>0</v>
      </c>
      <c r="AB90" s="136">
        <v>-1</v>
      </c>
      <c r="AC90" s="137">
        <v>-1</v>
      </c>
      <c r="AD90" s="136">
        <v>0</v>
      </c>
      <c r="AE90" s="137">
        <v>0</v>
      </c>
      <c r="AF90" s="136">
        <f>+SUM(Z90,AB90,AD90)</f>
        <v>-1</v>
      </c>
      <c r="AG90" s="137">
        <f>+SUM(AA90,AC90,AE90)</f>
        <v>-1</v>
      </c>
      <c r="AH90" s="121"/>
      <c r="AI90" s="136">
        <v>0</v>
      </c>
      <c r="AJ90" s="137">
        <v>0</v>
      </c>
      <c r="AK90" s="136">
        <v>-1</v>
      </c>
      <c r="AL90" s="137">
        <v>-1</v>
      </c>
      <c r="AM90" s="136">
        <v>0</v>
      </c>
      <c r="AN90" s="137">
        <v>0</v>
      </c>
      <c r="AO90" s="136">
        <f>+SUM(AI90,AK90,AM90)</f>
        <v>-1</v>
      </c>
      <c r="AP90" s="137">
        <f>+SUM(AJ90,AL90,AN90)</f>
        <v>-1</v>
      </c>
      <c r="AQ90" s="138"/>
      <c r="AR90" s="136">
        <v>0</v>
      </c>
      <c r="AS90" s="137">
        <v>0</v>
      </c>
      <c r="AT90" s="136">
        <v>-1</v>
      </c>
      <c r="AU90" s="141">
        <v>-1</v>
      </c>
      <c r="AV90" s="136">
        <v>0</v>
      </c>
      <c r="AW90" s="137">
        <v>0</v>
      </c>
      <c r="AX90" s="136">
        <f>+SUM(AR90,AT90,AV90)</f>
        <v>-1</v>
      </c>
      <c r="AY90" s="137">
        <f>+SUM(AS90,AU90,AW90)</f>
        <v>-1</v>
      </c>
    </row>
    <row r="91" spans="1:52" s="153" customFormat="1">
      <c r="A91" s="131" t="s">
        <v>190</v>
      </c>
      <c r="B91" s="131">
        <v>738</v>
      </c>
      <c r="C91" s="132">
        <v>42902</v>
      </c>
      <c r="D91" s="147">
        <v>6021</v>
      </c>
      <c r="E91" s="134" t="s">
        <v>166</v>
      </c>
      <c r="F91" s="135" t="s">
        <v>80</v>
      </c>
      <c r="G91" s="146" t="s">
        <v>25</v>
      </c>
      <c r="H91" s="136" t="s">
        <v>26</v>
      </c>
      <c r="I91" s="137" t="s">
        <v>26</v>
      </c>
      <c r="J91" s="136" t="s">
        <v>26</v>
      </c>
      <c r="K91" s="137" t="s">
        <v>26</v>
      </c>
      <c r="L91" s="136">
        <v>0</v>
      </c>
      <c r="M91" s="137">
        <v>0</v>
      </c>
      <c r="N91" s="136" t="s">
        <v>26</v>
      </c>
      <c r="O91" s="137" t="s">
        <v>26</v>
      </c>
      <c r="P91" s="141"/>
      <c r="Q91" s="136" t="s">
        <v>26</v>
      </c>
      <c r="R91" s="141" t="s">
        <v>26</v>
      </c>
      <c r="S91" s="136" t="s">
        <v>26</v>
      </c>
      <c r="T91" s="137" t="s">
        <v>26</v>
      </c>
      <c r="U91" s="136">
        <v>0</v>
      </c>
      <c r="V91" s="137">
        <v>0</v>
      </c>
      <c r="W91" s="136" t="s">
        <v>26</v>
      </c>
      <c r="X91" s="137" t="s">
        <v>26</v>
      </c>
      <c r="Y91" s="121"/>
      <c r="Z91" s="136" t="s">
        <v>26</v>
      </c>
      <c r="AA91" s="137" t="s">
        <v>26</v>
      </c>
      <c r="AB91" s="136" t="s">
        <v>26</v>
      </c>
      <c r="AC91" s="137" t="s">
        <v>26</v>
      </c>
      <c r="AD91" s="136">
        <v>0</v>
      </c>
      <c r="AE91" s="137">
        <v>0</v>
      </c>
      <c r="AF91" s="136" t="s">
        <v>26</v>
      </c>
      <c r="AG91" s="137" t="s">
        <v>26</v>
      </c>
      <c r="AH91" s="121"/>
      <c r="AI91" s="136" t="s">
        <v>26</v>
      </c>
      <c r="AJ91" s="137" t="s">
        <v>26</v>
      </c>
      <c r="AK91" s="136" t="s">
        <v>26</v>
      </c>
      <c r="AL91" s="137" t="s">
        <v>26</v>
      </c>
      <c r="AM91" s="136">
        <v>0</v>
      </c>
      <c r="AN91" s="137">
        <v>0</v>
      </c>
      <c r="AO91" s="136" t="s">
        <v>26</v>
      </c>
      <c r="AP91" s="137" t="s">
        <v>26</v>
      </c>
      <c r="AQ91" s="138"/>
      <c r="AR91" s="136" t="s">
        <v>26</v>
      </c>
      <c r="AS91" s="137" t="s">
        <v>26</v>
      </c>
      <c r="AT91" s="136" t="s">
        <v>26</v>
      </c>
      <c r="AU91" s="141" t="s">
        <v>26</v>
      </c>
      <c r="AV91" s="136">
        <v>0</v>
      </c>
      <c r="AW91" s="137">
        <v>0</v>
      </c>
      <c r="AX91" s="136" t="s">
        <v>26</v>
      </c>
      <c r="AY91" s="137" t="s">
        <v>26</v>
      </c>
      <c r="AZ91" s="154"/>
    </row>
    <row r="92" spans="1:52" s="103" customFormat="1">
      <c r="A92" s="131" t="s">
        <v>191</v>
      </c>
      <c r="B92" s="131">
        <v>735</v>
      </c>
      <c r="C92" s="132">
        <v>42902</v>
      </c>
      <c r="D92" s="133">
        <v>7043</v>
      </c>
      <c r="E92" s="134" t="s">
        <v>79</v>
      </c>
      <c r="F92" s="135" t="s">
        <v>79</v>
      </c>
      <c r="G92" s="146" t="s">
        <v>25</v>
      </c>
      <c r="H92" s="136" t="s">
        <v>33</v>
      </c>
      <c r="I92" s="137" t="s">
        <v>33</v>
      </c>
      <c r="J92" s="136" t="s">
        <v>33</v>
      </c>
      <c r="K92" s="137" t="s">
        <v>33</v>
      </c>
      <c r="L92" s="136">
        <v>0</v>
      </c>
      <c r="M92" s="137">
        <v>0</v>
      </c>
      <c r="N92" s="136" t="s">
        <v>33</v>
      </c>
      <c r="O92" s="137" t="s">
        <v>33</v>
      </c>
      <c r="P92" s="141"/>
      <c r="Q92" s="136" t="s">
        <v>33</v>
      </c>
      <c r="R92" s="141" t="s">
        <v>33</v>
      </c>
      <c r="S92" s="136" t="s">
        <v>33</v>
      </c>
      <c r="T92" s="137" t="s">
        <v>33</v>
      </c>
      <c r="U92" s="136">
        <v>0</v>
      </c>
      <c r="V92" s="137">
        <v>0</v>
      </c>
      <c r="W92" s="136" t="s">
        <v>33</v>
      </c>
      <c r="X92" s="137" t="s">
        <v>33</v>
      </c>
      <c r="Y92" s="121"/>
      <c r="Z92" s="136" t="s">
        <v>33</v>
      </c>
      <c r="AA92" s="137" t="s">
        <v>33</v>
      </c>
      <c r="AB92" s="136" t="s">
        <v>33</v>
      </c>
      <c r="AC92" s="137" t="s">
        <v>33</v>
      </c>
      <c r="AD92" s="136">
        <v>0</v>
      </c>
      <c r="AE92" s="137">
        <v>0</v>
      </c>
      <c r="AF92" s="136" t="s">
        <v>33</v>
      </c>
      <c r="AG92" s="137" t="s">
        <v>33</v>
      </c>
      <c r="AH92" s="121"/>
      <c r="AI92" s="136" t="s">
        <v>33</v>
      </c>
      <c r="AJ92" s="137" t="s">
        <v>33</v>
      </c>
      <c r="AK92" s="136" t="s">
        <v>33</v>
      </c>
      <c r="AL92" s="137" t="s">
        <v>33</v>
      </c>
      <c r="AM92" s="136">
        <v>0</v>
      </c>
      <c r="AN92" s="137">
        <v>0</v>
      </c>
      <c r="AO92" s="136" t="s">
        <v>33</v>
      </c>
      <c r="AP92" s="137" t="s">
        <v>33</v>
      </c>
      <c r="AQ92" s="138"/>
      <c r="AR92" s="136" t="s">
        <v>33</v>
      </c>
      <c r="AS92" s="137" t="s">
        <v>33</v>
      </c>
      <c r="AT92" s="136" t="s">
        <v>33</v>
      </c>
      <c r="AU92" s="141" t="s">
        <v>33</v>
      </c>
      <c r="AV92" s="136">
        <v>0</v>
      </c>
      <c r="AW92" s="137">
        <v>0</v>
      </c>
      <c r="AX92" s="136" t="s">
        <v>33</v>
      </c>
      <c r="AY92" s="137" t="s">
        <v>33</v>
      </c>
      <c r="AZ92" s="154"/>
    </row>
    <row r="93" spans="1:52" s="103" customFormat="1">
      <c r="A93" s="131" t="s">
        <v>192</v>
      </c>
      <c r="B93" s="131">
        <v>734</v>
      </c>
      <c r="C93" s="132">
        <v>42902</v>
      </c>
      <c r="D93" s="133">
        <v>7059</v>
      </c>
      <c r="E93" s="134" t="s">
        <v>167</v>
      </c>
      <c r="F93" s="135" t="s">
        <v>118</v>
      </c>
      <c r="G93" s="146" t="s">
        <v>25</v>
      </c>
      <c r="H93" s="136" t="s">
        <v>26</v>
      </c>
      <c r="I93" s="137" t="s">
        <v>26</v>
      </c>
      <c r="J93" s="136" t="s">
        <v>26</v>
      </c>
      <c r="K93" s="137" t="s">
        <v>26</v>
      </c>
      <c r="L93" s="136">
        <v>0</v>
      </c>
      <c r="M93" s="137">
        <v>0</v>
      </c>
      <c r="N93" s="136" t="s">
        <v>26</v>
      </c>
      <c r="O93" s="137" t="s">
        <v>26</v>
      </c>
      <c r="P93" s="141"/>
      <c r="Q93" s="136" t="s">
        <v>26</v>
      </c>
      <c r="R93" s="141" t="s">
        <v>26</v>
      </c>
      <c r="S93" s="136" t="s">
        <v>26</v>
      </c>
      <c r="T93" s="137" t="s">
        <v>26</v>
      </c>
      <c r="U93" s="136">
        <v>0</v>
      </c>
      <c r="V93" s="137">
        <v>0</v>
      </c>
      <c r="W93" s="136" t="s">
        <v>26</v>
      </c>
      <c r="X93" s="137" t="s">
        <v>26</v>
      </c>
      <c r="Y93" s="121"/>
      <c r="Z93" s="136" t="s">
        <v>26</v>
      </c>
      <c r="AA93" s="137" t="s">
        <v>26</v>
      </c>
      <c r="AB93" s="136" t="s">
        <v>26</v>
      </c>
      <c r="AC93" s="137" t="s">
        <v>26</v>
      </c>
      <c r="AD93" s="136">
        <v>0</v>
      </c>
      <c r="AE93" s="137">
        <v>0</v>
      </c>
      <c r="AF93" s="136" t="s">
        <v>26</v>
      </c>
      <c r="AG93" s="137" t="s">
        <v>26</v>
      </c>
      <c r="AH93" s="121"/>
      <c r="AI93" s="136" t="s">
        <v>26</v>
      </c>
      <c r="AJ93" s="137" t="s">
        <v>26</v>
      </c>
      <c r="AK93" s="136" t="s">
        <v>26</v>
      </c>
      <c r="AL93" s="137" t="s">
        <v>26</v>
      </c>
      <c r="AM93" s="136">
        <v>0</v>
      </c>
      <c r="AN93" s="137">
        <v>0</v>
      </c>
      <c r="AO93" s="136" t="s">
        <v>26</v>
      </c>
      <c r="AP93" s="137" t="s">
        <v>26</v>
      </c>
      <c r="AQ93" s="138"/>
      <c r="AR93" s="136" t="s">
        <v>26</v>
      </c>
      <c r="AS93" s="137" t="s">
        <v>26</v>
      </c>
      <c r="AT93" s="136" t="s">
        <v>26</v>
      </c>
      <c r="AU93" s="141" t="s">
        <v>26</v>
      </c>
      <c r="AV93" s="136">
        <v>0</v>
      </c>
      <c r="AW93" s="137">
        <v>0</v>
      </c>
      <c r="AX93" s="136" t="s">
        <v>26</v>
      </c>
      <c r="AY93" s="137" t="s">
        <v>26</v>
      </c>
      <c r="AZ93" s="154"/>
    </row>
    <row r="94" spans="1:52" s="145" customFormat="1">
      <c r="A94" s="131" t="s">
        <v>47</v>
      </c>
      <c r="B94" s="131">
        <v>1</v>
      </c>
      <c r="C94" s="132">
        <v>42748</v>
      </c>
      <c r="D94" s="133">
        <v>7109</v>
      </c>
      <c r="E94" s="134" t="s">
        <v>41</v>
      </c>
      <c r="F94" s="135" t="s">
        <v>176</v>
      </c>
      <c r="G94" s="204" t="s">
        <v>25</v>
      </c>
      <c r="H94" s="136">
        <v>-0.1</v>
      </c>
      <c r="I94" s="137">
        <v>-0.2</v>
      </c>
      <c r="J94" s="136" t="s">
        <v>26</v>
      </c>
      <c r="K94" s="137" t="s">
        <v>26</v>
      </c>
      <c r="L94" s="136">
        <v>0</v>
      </c>
      <c r="M94" s="137">
        <v>0</v>
      </c>
      <c r="N94" s="136">
        <v>-0.1</v>
      </c>
      <c r="O94" s="137">
        <v>-0.2</v>
      </c>
      <c r="P94" s="141"/>
      <c r="Q94" s="136">
        <v>-0.2</v>
      </c>
      <c r="R94" s="141">
        <v>-0.2</v>
      </c>
      <c r="S94" s="136" t="s">
        <v>26</v>
      </c>
      <c r="T94" s="137" t="s">
        <v>26</v>
      </c>
      <c r="U94" s="136">
        <v>0</v>
      </c>
      <c r="V94" s="137">
        <v>0</v>
      </c>
      <c r="W94" s="136">
        <v>-0.2</v>
      </c>
      <c r="X94" s="137">
        <v>-0.2</v>
      </c>
      <c r="Y94" s="121"/>
      <c r="Z94" s="136">
        <v>-0.2</v>
      </c>
      <c r="AA94" s="137">
        <v>-0.2</v>
      </c>
      <c r="AB94" s="136" t="s">
        <v>26</v>
      </c>
      <c r="AC94" s="137" t="s">
        <v>26</v>
      </c>
      <c r="AD94" s="136">
        <v>0</v>
      </c>
      <c r="AE94" s="137">
        <v>0</v>
      </c>
      <c r="AF94" s="136">
        <v>-0.2</v>
      </c>
      <c r="AG94" s="137">
        <v>-0.2</v>
      </c>
      <c r="AH94" s="121"/>
      <c r="AI94" s="136">
        <v>-0.2</v>
      </c>
      <c r="AJ94" s="137">
        <v>-0.2</v>
      </c>
      <c r="AK94" s="136" t="s">
        <v>26</v>
      </c>
      <c r="AL94" s="137" t="s">
        <v>26</v>
      </c>
      <c r="AM94" s="136">
        <v>0</v>
      </c>
      <c r="AN94" s="137">
        <v>0</v>
      </c>
      <c r="AO94" s="136">
        <v>-0.2</v>
      </c>
      <c r="AP94" s="137">
        <v>-0.2</v>
      </c>
      <c r="AQ94" s="138"/>
      <c r="AR94" s="136">
        <v>-0.2</v>
      </c>
      <c r="AS94" s="137">
        <v>-0.2</v>
      </c>
      <c r="AT94" s="136" t="s">
        <v>26</v>
      </c>
      <c r="AU94" s="141" t="s">
        <v>26</v>
      </c>
      <c r="AV94" s="136">
        <v>0</v>
      </c>
      <c r="AW94" s="137">
        <v>0</v>
      </c>
      <c r="AX94" s="136">
        <v>-0.2</v>
      </c>
      <c r="AY94" s="137">
        <v>-0.2</v>
      </c>
    </row>
    <row r="95" spans="1:52" s="216" customFormat="1">
      <c r="A95" s="205"/>
      <c r="B95" s="205"/>
      <c r="C95" s="206"/>
      <c r="D95" s="207"/>
      <c r="E95" s="208"/>
      <c r="F95" s="209"/>
      <c r="G95" s="210" t="s">
        <v>21</v>
      </c>
      <c r="H95" s="211">
        <f>+SUM(H81:H94)</f>
        <v>-0.1</v>
      </c>
      <c r="I95" s="212">
        <f t="shared" ref="I95:O95" si="351">+SUM(I81:I94)</f>
        <v>-0.2</v>
      </c>
      <c r="J95" s="211">
        <f t="shared" si="351"/>
        <v>-8.1640834800000004</v>
      </c>
      <c r="K95" s="212">
        <f t="shared" si="351"/>
        <v>-8.26408348</v>
      </c>
      <c r="L95" s="211">
        <f t="shared" si="351"/>
        <v>-0.3</v>
      </c>
      <c r="M95" s="212">
        <f t="shared" si="351"/>
        <v>-0.3</v>
      </c>
      <c r="N95" s="211">
        <f t="shared" si="351"/>
        <v>-8.564083479999999</v>
      </c>
      <c r="O95" s="212">
        <f t="shared" si="351"/>
        <v>-8.76408348</v>
      </c>
      <c r="P95" s="213"/>
      <c r="Q95" s="211">
        <f>+SUM(Q81:Q94)</f>
        <v>-0.2</v>
      </c>
      <c r="R95" s="212">
        <f t="shared" ref="R95" si="352">+SUM(R81:R94)</f>
        <v>-0.2</v>
      </c>
      <c r="S95" s="211">
        <f t="shared" ref="S95" si="353">+SUM(S81:S94)</f>
        <v>-8.1823607999999997</v>
      </c>
      <c r="T95" s="212">
        <f t="shared" ref="T95" si="354">+SUM(T81:T94)</f>
        <v>-8.1823607999999997</v>
      </c>
      <c r="U95" s="211">
        <f t="shared" ref="U95" si="355">+SUM(U81:U94)</f>
        <v>-0.3</v>
      </c>
      <c r="V95" s="212">
        <f t="shared" ref="V95" si="356">+SUM(V81:V94)</f>
        <v>-0.3</v>
      </c>
      <c r="W95" s="211">
        <f t="shared" ref="W95" si="357">+SUM(W81:W94)</f>
        <v>-8.6823607999999997</v>
      </c>
      <c r="X95" s="212">
        <f t="shared" ref="X95" si="358">+SUM(X81:X94)</f>
        <v>-8.6823607999999997</v>
      </c>
      <c r="Y95" s="214"/>
      <c r="Z95" s="211">
        <f>+SUM(Z81:Z94)</f>
        <v>-0.2</v>
      </c>
      <c r="AA95" s="212">
        <f t="shared" ref="AA95" si="359">+SUM(AA81:AA94)</f>
        <v>-0.2</v>
      </c>
      <c r="AB95" s="211">
        <f t="shared" ref="AB95" si="360">+SUM(AB81:AB94)</f>
        <v>-8.1533905999999998</v>
      </c>
      <c r="AC95" s="212">
        <f t="shared" ref="AC95" si="361">+SUM(AC81:AC94)</f>
        <v>-8.1533905999999998</v>
      </c>
      <c r="AD95" s="211">
        <f t="shared" ref="AD95" si="362">+SUM(AD81:AD94)</f>
        <v>-0.3</v>
      </c>
      <c r="AE95" s="212">
        <f t="shared" ref="AE95" si="363">+SUM(AE81:AE94)</f>
        <v>-0.3</v>
      </c>
      <c r="AF95" s="211">
        <f t="shared" ref="AF95" si="364">+SUM(AF81:AF94)</f>
        <v>-8.6533905999999998</v>
      </c>
      <c r="AG95" s="212">
        <f t="shared" ref="AG95" si="365">+SUM(AG81:AG94)</f>
        <v>-8.6533905999999998</v>
      </c>
      <c r="AH95" s="214"/>
      <c r="AI95" s="211">
        <f>+SUM(AI81:AI94)</f>
        <v>-0.2</v>
      </c>
      <c r="AJ95" s="212">
        <f t="shared" ref="AJ95" si="366">+SUM(AJ81:AJ94)</f>
        <v>-0.2</v>
      </c>
      <c r="AK95" s="211">
        <f t="shared" ref="AK95" si="367">+SUM(AK81:AK94)</f>
        <v>-8.2007194000000005</v>
      </c>
      <c r="AL95" s="212">
        <f t="shared" ref="AL95" si="368">+SUM(AL81:AL94)</f>
        <v>-8.2007194000000005</v>
      </c>
      <c r="AM95" s="211">
        <f t="shared" ref="AM95" si="369">+SUM(AM81:AM94)</f>
        <v>-0.3</v>
      </c>
      <c r="AN95" s="212">
        <f t="shared" ref="AN95" si="370">+SUM(AN81:AN94)</f>
        <v>-0.3</v>
      </c>
      <c r="AO95" s="211">
        <f t="shared" ref="AO95" si="371">+SUM(AO81:AO94)</f>
        <v>-8.7007193999999988</v>
      </c>
      <c r="AP95" s="212">
        <f t="shared" ref="AP95" si="372">+SUM(AP81:AP94)</f>
        <v>-8.7007193999999988</v>
      </c>
      <c r="AQ95" s="215"/>
      <c r="AR95" s="211">
        <f>+SUM(AR81:AR94)</f>
        <v>-0.2</v>
      </c>
      <c r="AS95" s="212">
        <f t="shared" ref="AS95" si="373">+SUM(AS81:AS94)</f>
        <v>-0.2</v>
      </c>
      <c r="AT95" s="211">
        <f t="shared" ref="AT95" si="374">+SUM(AT81:AT94)</f>
        <v>-8.2019669200000003</v>
      </c>
      <c r="AU95" s="212">
        <f t="shared" ref="AU95" si="375">+SUM(AU81:AU94)</f>
        <v>-8.2019669200000003</v>
      </c>
      <c r="AV95" s="211">
        <f t="shared" ref="AV95" si="376">+SUM(AV81:AV94)</f>
        <v>-0.3</v>
      </c>
      <c r="AW95" s="212">
        <f t="shared" ref="AW95" si="377">+SUM(AW81:AW94)</f>
        <v>-0.3</v>
      </c>
      <c r="AX95" s="211">
        <f t="shared" ref="AX95" si="378">+SUM(AX81:AX94)</f>
        <v>-8.7019669200000003</v>
      </c>
      <c r="AY95" s="212">
        <f t="shared" ref="AY95" si="379">+SUM(AY81:AY94)</f>
        <v>-8.7019669200000003</v>
      </c>
    </row>
    <row r="96" spans="1:52" s="145" customFormat="1">
      <c r="A96" s="131"/>
      <c r="B96" s="131"/>
      <c r="C96" s="132"/>
      <c r="D96" s="133"/>
      <c r="E96" s="134"/>
      <c r="F96" s="135"/>
      <c r="G96" s="204"/>
      <c r="H96" s="136"/>
      <c r="I96" s="137"/>
      <c r="J96" s="136"/>
      <c r="K96" s="137"/>
      <c r="L96" s="136"/>
      <c r="M96" s="137"/>
      <c r="N96" s="136"/>
      <c r="O96" s="137"/>
      <c r="P96" s="141"/>
      <c r="Q96" s="136"/>
      <c r="R96" s="141"/>
      <c r="S96" s="136"/>
      <c r="T96" s="137"/>
      <c r="U96" s="136"/>
      <c r="V96" s="137"/>
      <c r="W96" s="136"/>
      <c r="X96" s="137"/>
      <c r="Y96" s="121"/>
      <c r="Z96" s="136"/>
      <c r="AA96" s="137"/>
      <c r="AB96" s="136"/>
      <c r="AC96" s="137"/>
      <c r="AD96" s="136"/>
      <c r="AE96" s="137"/>
      <c r="AF96" s="136"/>
      <c r="AG96" s="137"/>
      <c r="AH96" s="121"/>
      <c r="AI96" s="136"/>
      <c r="AJ96" s="137"/>
      <c r="AK96" s="136"/>
      <c r="AL96" s="137"/>
      <c r="AM96" s="136"/>
      <c r="AN96" s="137"/>
      <c r="AO96" s="136"/>
      <c r="AP96" s="137"/>
      <c r="AQ96" s="138"/>
      <c r="AR96" s="136"/>
      <c r="AS96" s="137"/>
      <c r="AT96" s="136"/>
      <c r="AU96" s="141"/>
      <c r="AV96" s="136"/>
      <c r="AW96" s="137"/>
      <c r="AX96" s="136"/>
      <c r="AY96" s="137"/>
    </row>
    <row r="97" spans="1:51" s="114" customFormat="1">
      <c r="A97" s="131" t="s">
        <v>47</v>
      </c>
      <c r="B97" s="131">
        <v>750</v>
      </c>
      <c r="C97" s="132">
        <v>42902</v>
      </c>
      <c r="D97" s="133">
        <v>7109</v>
      </c>
      <c r="E97" s="134" t="s">
        <v>41</v>
      </c>
      <c r="F97" s="135" t="s">
        <v>124</v>
      </c>
      <c r="G97" s="146" t="s">
        <v>38</v>
      </c>
      <c r="H97" s="136">
        <v>-1</v>
      </c>
      <c r="I97" s="137">
        <v>-2.4</v>
      </c>
      <c r="J97" s="136" t="s">
        <v>26</v>
      </c>
      <c r="K97" s="137" t="s">
        <v>26</v>
      </c>
      <c r="L97" s="136">
        <v>-0.2</v>
      </c>
      <c r="M97" s="137">
        <v>-0.6</v>
      </c>
      <c r="N97" s="136">
        <v>-1.2</v>
      </c>
      <c r="O97" s="137">
        <v>-3</v>
      </c>
      <c r="P97" s="141"/>
      <c r="Q97" s="136">
        <v>-2.5</v>
      </c>
      <c r="R97" s="141">
        <v>-2.5</v>
      </c>
      <c r="S97" s="136" t="s">
        <v>26</v>
      </c>
      <c r="T97" s="137" t="s">
        <v>26</v>
      </c>
      <c r="U97" s="136">
        <v>-0.6</v>
      </c>
      <c r="V97" s="137">
        <v>-0.6</v>
      </c>
      <c r="W97" s="136">
        <v>-3.1</v>
      </c>
      <c r="X97" s="137">
        <v>-3.1</v>
      </c>
      <c r="Y97" s="121"/>
      <c r="Z97" s="136">
        <v>-2.6</v>
      </c>
      <c r="AA97" s="137">
        <v>-2.6</v>
      </c>
      <c r="AB97" s="136" t="s">
        <v>26</v>
      </c>
      <c r="AC97" s="137" t="s">
        <v>26</v>
      </c>
      <c r="AD97" s="136">
        <v>-0.7</v>
      </c>
      <c r="AE97" s="137">
        <v>-0.7</v>
      </c>
      <c r="AF97" s="136">
        <v>-3.3</v>
      </c>
      <c r="AG97" s="137">
        <v>-3.3</v>
      </c>
      <c r="AH97" s="121"/>
      <c r="AI97" s="136">
        <v>-2.7</v>
      </c>
      <c r="AJ97" s="137">
        <v>-2.7</v>
      </c>
      <c r="AK97" s="136" t="s">
        <v>26</v>
      </c>
      <c r="AL97" s="137" t="s">
        <v>26</v>
      </c>
      <c r="AM97" s="136">
        <v>-0.7</v>
      </c>
      <c r="AN97" s="137">
        <v>-0.7</v>
      </c>
      <c r="AO97" s="136">
        <v>-3.4</v>
      </c>
      <c r="AP97" s="137">
        <v>-3.4</v>
      </c>
      <c r="AQ97" s="138"/>
      <c r="AR97" s="136">
        <v>-2.9</v>
      </c>
      <c r="AS97" s="137">
        <v>-2.9</v>
      </c>
      <c r="AT97" s="136" t="s">
        <v>26</v>
      </c>
      <c r="AU97" s="141" t="s">
        <v>26</v>
      </c>
      <c r="AV97" s="136">
        <v>-0.7</v>
      </c>
      <c r="AW97" s="137">
        <v>-0.7</v>
      </c>
      <c r="AX97" s="136">
        <v>-3.6</v>
      </c>
      <c r="AY97" s="137">
        <v>-3.6</v>
      </c>
    </row>
    <row r="98" spans="1:51" s="145" customFormat="1">
      <c r="A98" s="131" t="s">
        <v>47</v>
      </c>
      <c r="B98" s="131">
        <v>795</v>
      </c>
      <c r="C98" s="132">
        <v>42907</v>
      </c>
      <c r="D98" s="133">
        <v>7109</v>
      </c>
      <c r="E98" s="134" t="s">
        <v>41</v>
      </c>
      <c r="F98" s="135" t="s">
        <v>128</v>
      </c>
      <c r="G98" s="146" t="s">
        <v>38</v>
      </c>
      <c r="H98" s="136">
        <v>-2.2000000000000002</v>
      </c>
      <c r="I98" s="137">
        <v>-2.1</v>
      </c>
      <c r="J98" s="136" t="s">
        <v>26</v>
      </c>
      <c r="K98" s="137" t="s">
        <v>26</v>
      </c>
      <c r="L98" s="136">
        <v>-0.6</v>
      </c>
      <c r="M98" s="137">
        <v>-0.6</v>
      </c>
      <c r="N98" s="136">
        <v>-2.8</v>
      </c>
      <c r="O98" s="137">
        <v>-2.7</v>
      </c>
      <c r="P98" s="141"/>
      <c r="Q98" s="136">
        <v>-2.1</v>
      </c>
      <c r="R98" s="141">
        <v>-2.1</v>
      </c>
      <c r="S98" s="136" t="s">
        <v>26</v>
      </c>
      <c r="T98" s="137" t="s">
        <v>26</v>
      </c>
      <c r="U98" s="136">
        <v>-0.6</v>
      </c>
      <c r="V98" s="137">
        <v>-0.6</v>
      </c>
      <c r="W98" s="136">
        <v>-2.7</v>
      </c>
      <c r="X98" s="137">
        <v>-2.7</v>
      </c>
      <c r="Y98" s="121"/>
      <c r="Z98" s="136">
        <v>-2.2000000000000002</v>
      </c>
      <c r="AA98" s="137">
        <v>-2.2000000000000002</v>
      </c>
      <c r="AB98" s="136" t="s">
        <v>26</v>
      </c>
      <c r="AC98" s="137" t="s">
        <v>26</v>
      </c>
      <c r="AD98" s="136">
        <v>-0.6</v>
      </c>
      <c r="AE98" s="137">
        <v>-0.6</v>
      </c>
      <c r="AF98" s="136">
        <v>-2.8</v>
      </c>
      <c r="AG98" s="137">
        <v>-2.8</v>
      </c>
      <c r="AH98" s="121"/>
      <c r="AI98" s="136">
        <v>-2.2000000000000002</v>
      </c>
      <c r="AJ98" s="137">
        <v>-2.2000000000000002</v>
      </c>
      <c r="AK98" s="136" t="s">
        <v>26</v>
      </c>
      <c r="AL98" s="137" t="s">
        <v>26</v>
      </c>
      <c r="AM98" s="136">
        <v>-0.6</v>
      </c>
      <c r="AN98" s="137">
        <v>-0.6</v>
      </c>
      <c r="AO98" s="136">
        <v>-2.8</v>
      </c>
      <c r="AP98" s="137">
        <v>-2.8</v>
      </c>
      <c r="AQ98" s="138"/>
      <c r="AR98" s="136">
        <v>-2.2999999999999998</v>
      </c>
      <c r="AS98" s="137">
        <v>-2.2999999999999998</v>
      </c>
      <c r="AT98" s="136" t="s">
        <v>26</v>
      </c>
      <c r="AU98" s="141" t="s">
        <v>26</v>
      </c>
      <c r="AV98" s="136">
        <v>-0.6</v>
      </c>
      <c r="AW98" s="137">
        <v>-0.6</v>
      </c>
      <c r="AX98" s="136">
        <v>-2.9</v>
      </c>
      <c r="AY98" s="137">
        <v>-2.9</v>
      </c>
    </row>
    <row r="99" spans="1:51" s="145" customFormat="1">
      <c r="A99" s="131" t="s">
        <v>47</v>
      </c>
      <c r="B99" s="131">
        <v>754</v>
      </c>
      <c r="C99" s="132">
        <v>42902</v>
      </c>
      <c r="D99" s="133">
        <v>7109</v>
      </c>
      <c r="E99" s="134" t="s">
        <v>41</v>
      </c>
      <c r="F99" s="135" t="s">
        <v>125</v>
      </c>
      <c r="G99" s="146" t="s">
        <v>38</v>
      </c>
      <c r="H99" s="136">
        <v>-26.4</v>
      </c>
      <c r="I99" s="137">
        <v>0</v>
      </c>
      <c r="J99" s="136" t="s">
        <v>26</v>
      </c>
      <c r="K99" s="137">
        <v>0</v>
      </c>
      <c r="L99" s="136">
        <v>-6.8</v>
      </c>
      <c r="M99" s="137">
        <v>0</v>
      </c>
      <c r="N99" s="136">
        <v>-33.200000000000003</v>
      </c>
      <c r="O99" s="137">
        <v>0</v>
      </c>
      <c r="P99" s="141"/>
      <c r="Q99" s="136">
        <v>0</v>
      </c>
      <c r="R99" s="141">
        <v>0</v>
      </c>
      <c r="S99" s="136">
        <v>0</v>
      </c>
      <c r="T99" s="137">
        <v>0</v>
      </c>
      <c r="U99" s="136">
        <v>0</v>
      </c>
      <c r="V99" s="137">
        <v>0</v>
      </c>
      <c r="W99" s="136">
        <v>0</v>
      </c>
      <c r="X99" s="137">
        <v>0</v>
      </c>
      <c r="Y99" s="121"/>
      <c r="Z99" s="136">
        <v>0</v>
      </c>
      <c r="AA99" s="137">
        <v>0</v>
      </c>
      <c r="AB99" s="136">
        <v>0</v>
      </c>
      <c r="AC99" s="137">
        <v>0</v>
      </c>
      <c r="AD99" s="136">
        <v>0</v>
      </c>
      <c r="AE99" s="137">
        <v>0</v>
      </c>
      <c r="AF99" s="136">
        <v>0</v>
      </c>
      <c r="AG99" s="137">
        <v>0</v>
      </c>
      <c r="AH99" s="121"/>
      <c r="AI99" s="136">
        <v>0</v>
      </c>
      <c r="AJ99" s="137">
        <v>0</v>
      </c>
      <c r="AK99" s="136">
        <v>0</v>
      </c>
      <c r="AL99" s="137">
        <v>0</v>
      </c>
      <c r="AM99" s="136">
        <v>0</v>
      </c>
      <c r="AN99" s="137">
        <v>0</v>
      </c>
      <c r="AO99" s="136">
        <v>0</v>
      </c>
      <c r="AP99" s="137">
        <v>0</v>
      </c>
      <c r="AQ99" s="138"/>
      <c r="AR99" s="136">
        <v>0</v>
      </c>
      <c r="AS99" s="137">
        <v>0</v>
      </c>
      <c r="AT99" s="136">
        <v>0</v>
      </c>
      <c r="AU99" s="141">
        <v>0</v>
      </c>
      <c r="AV99" s="136">
        <v>0</v>
      </c>
      <c r="AW99" s="137">
        <v>0</v>
      </c>
      <c r="AX99" s="136">
        <v>0</v>
      </c>
      <c r="AY99" s="137">
        <v>0</v>
      </c>
    </row>
    <row r="100" spans="1:51" s="145" customFormat="1">
      <c r="A100" s="131" t="s">
        <v>47</v>
      </c>
      <c r="B100" s="131">
        <v>763</v>
      </c>
      <c r="C100" s="132">
        <v>42902</v>
      </c>
      <c r="D100" s="133">
        <v>7109</v>
      </c>
      <c r="E100" s="134" t="s">
        <v>41</v>
      </c>
      <c r="F100" s="135" t="s">
        <v>126</v>
      </c>
      <c r="G100" s="146" t="s">
        <v>38</v>
      </c>
      <c r="H100" s="136">
        <v>-22.5</v>
      </c>
      <c r="I100" s="137">
        <v>-54</v>
      </c>
      <c r="J100" s="136" t="s">
        <v>26</v>
      </c>
      <c r="K100" s="137" t="s">
        <v>26</v>
      </c>
      <c r="L100" s="136">
        <v>-2.9</v>
      </c>
      <c r="M100" s="137">
        <v>-7</v>
      </c>
      <c r="N100" s="136">
        <v>-25.4</v>
      </c>
      <c r="O100" s="137">
        <v>-61</v>
      </c>
      <c r="P100" s="141"/>
      <c r="Q100" s="136">
        <v>-56.6</v>
      </c>
      <c r="R100" s="137">
        <v>-56.6</v>
      </c>
      <c r="S100" s="136" t="s">
        <v>26</v>
      </c>
      <c r="T100" s="137" t="s">
        <v>26</v>
      </c>
      <c r="U100" s="136">
        <v>-7.3</v>
      </c>
      <c r="V100" s="137">
        <v>-7.3</v>
      </c>
      <c r="W100" s="136">
        <v>-63.9</v>
      </c>
      <c r="X100" s="137">
        <v>-63.9</v>
      </c>
      <c r="Y100" s="121"/>
      <c r="Z100" s="136">
        <v>-58.9</v>
      </c>
      <c r="AA100" s="137">
        <v>-58.9</v>
      </c>
      <c r="AB100" s="136" t="s">
        <v>26</v>
      </c>
      <c r="AC100" s="137" t="s">
        <v>26</v>
      </c>
      <c r="AD100" s="136">
        <v>-7.6</v>
      </c>
      <c r="AE100" s="137">
        <v>-7.6</v>
      </c>
      <c r="AF100" s="136">
        <v>-66.5</v>
      </c>
      <c r="AG100" s="137">
        <v>-66.5</v>
      </c>
      <c r="AH100" s="121"/>
      <c r="AI100" s="136">
        <v>-61.1</v>
      </c>
      <c r="AJ100" s="137">
        <v>-61.1</v>
      </c>
      <c r="AK100" s="136" t="s">
        <v>26</v>
      </c>
      <c r="AL100" s="137" t="s">
        <v>26</v>
      </c>
      <c r="AM100" s="136">
        <v>-7.9</v>
      </c>
      <c r="AN100" s="137">
        <v>-7.9</v>
      </c>
      <c r="AO100" s="136">
        <v>-69</v>
      </c>
      <c r="AP100" s="137">
        <v>-69</v>
      </c>
      <c r="AQ100" s="138"/>
      <c r="AR100" s="136">
        <v>-63.4</v>
      </c>
      <c r="AS100" s="137">
        <v>-63.4</v>
      </c>
      <c r="AT100" s="136" t="s">
        <v>26</v>
      </c>
      <c r="AU100" s="137" t="s">
        <v>26</v>
      </c>
      <c r="AV100" s="136">
        <v>-8.1999999999999993</v>
      </c>
      <c r="AW100" s="137">
        <v>-8.1999999999999993</v>
      </c>
      <c r="AX100" s="136">
        <v>-71.599999999999994</v>
      </c>
      <c r="AY100" s="137">
        <v>-71.599999999999994</v>
      </c>
    </row>
    <row r="101" spans="1:51" s="145" customFormat="1">
      <c r="A101" s="131" t="s">
        <v>47</v>
      </c>
      <c r="B101" s="131">
        <v>779</v>
      </c>
      <c r="C101" s="132">
        <v>42902</v>
      </c>
      <c r="D101" s="133">
        <v>7109</v>
      </c>
      <c r="E101" s="134" t="s">
        <v>41</v>
      </c>
      <c r="F101" s="135" t="s">
        <v>131</v>
      </c>
      <c r="G101" s="204" t="s">
        <v>38</v>
      </c>
      <c r="H101" s="136">
        <v>0</v>
      </c>
      <c r="I101" s="137">
        <v>-10.5</v>
      </c>
      <c r="J101" s="136">
        <v>0</v>
      </c>
      <c r="K101" s="137" t="s">
        <v>26</v>
      </c>
      <c r="L101" s="136">
        <v>0</v>
      </c>
      <c r="M101" s="137">
        <v>-1.4</v>
      </c>
      <c r="N101" s="136">
        <v>0</v>
      </c>
      <c r="O101" s="137">
        <v>-11.9</v>
      </c>
      <c r="P101" s="141"/>
      <c r="Q101" s="136">
        <v>-10.5</v>
      </c>
      <c r="R101" s="141">
        <v>-10.5</v>
      </c>
      <c r="S101" s="136" t="s">
        <v>26</v>
      </c>
      <c r="T101" s="137" t="s">
        <v>26</v>
      </c>
      <c r="U101" s="136">
        <v>-1.4</v>
      </c>
      <c r="V101" s="137">
        <v>-1.4</v>
      </c>
      <c r="W101" s="136">
        <v>-11.9</v>
      </c>
      <c r="X101" s="137">
        <v>-11.9</v>
      </c>
      <c r="Y101" s="121"/>
      <c r="Z101" s="136">
        <v>-10.5</v>
      </c>
      <c r="AA101" s="137">
        <v>-10.5</v>
      </c>
      <c r="AB101" s="136" t="s">
        <v>26</v>
      </c>
      <c r="AC101" s="137" t="s">
        <v>26</v>
      </c>
      <c r="AD101" s="136">
        <v>-1.4</v>
      </c>
      <c r="AE101" s="137">
        <v>-1.4</v>
      </c>
      <c r="AF101" s="136">
        <v>-11.9</v>
      </c>
      <c r="AG101" s="137">
        <v>-11.9</v>
      </c>
      <c r="AH101" s="121"/>
      <c r="AI101" s="136">
        <v>-10.5</v>
      </c>
      <c r="AJ101" s="137">
        <v>-10.5</v>
      </c>
      <c r="AK101" s="136" t="s">
        <v>26</v>
      </c>
      <c r="AL101" s="137" t="s">
        <v>26</v>
      </c>
      <c r="AM101" s="136">
        <v>-1.4</v>
      </c>
      <c r="AN101" s="137">
        <v>-1.4</v>
      </c>
      <c r="AO101" s="136">
        <v>-11.9</v>
      </c>
      <c r="AP101" s="137">
        <v>-11.9</v>
      </c>
      <c r="AQ101" s="138"/>
      <c r="AR101" s="136">
        <v>-10.5</v>
      </c>
      <c r="AS101" s="137">
        <v>-10.5</v>
      </c>
      <c r="AT101" s="136" t="s">
        <v>26</v>
      </c>
      <c r="AU101" s="141" t="s">
        <v>26</v>
      </c>
      <c r="AV101" s="136">
        <v>-1.4</v>
      </c>
      <c r="AW101" s="137">
        <v>-1.4</v>
      </c>
      <c r="AX101" s="136">
        <v>-11.9</v>
      </c>
      <c r="AY101" s="137">
        <v>-11.9</v>
      </c>
    </row>
    <row r="102" spans="1:51" s="114" customFormat="1">
      <c r="A102" s="131" t="s">
        <v>47</v>
      </c>
      <c r="B102" s="131">
        <v>775</v>
      </c>
      <c r="C102" s="132">
        <v>42902</v>
      </c>
      <c r="D102" s="133">
        <v>7109</v>
      </c>
      <c r="E102" s="134" t="s">
        <v>41</v>
      </c>
      <c r="F102" s="135" t="s">
        <v>127</v>
      </c>
      <c r="G102" s="146" t="s">
        <v>38</v>
      </c>
      <c r="H102" s="136">
        <v>-3.6</v>
      </c>
      <c r="I102" s="137">
        <v>0</v>
      </c>
      <c r="J102" s="136" t="s">
        <v>26</v>
      </c>
      <c r="K102" s="137">
        <v>0</v>
      </c>
      <c r="L102" s="136">
        <v>-0.9</v>
      </c>
      <c r="M102" s="137">
        <v>0</v>
      </c>
      <c r="N102" s="136">
        <v>-4.5</v>
      </c>
      <c r="O102" s="137">
        <v>0</v>
      </c>
      <c r="P102" s="141"/>
      <c r="Q102" s="136">
        <v>0</v>
      </c>
      <c r="R102" s="141">
        <v>0</v>
      </c>
      <c r="S102" s="136">
        <v>0</v>
      </c>
      <c r="T102" s="137">
        <v>0</v>
      </c>
      <c r="U102" s="136">
        <v>0</v>
      </c>
      <c r="V102" s="137">
        <v>0</v>
      </c>
      <c r="W102" s="136">
        <v>0</v>
      </c>
      <c r="X102" s="137">
        <v>0</v>
      </c>
      <c r="Y102" s="121"/>
      <c r="Z102" s="136">
        <v>0</v>
      </c>
      <c r="AA102" s="137">
        <v>0</v>
      </c>
      <c r="AB102" s="136">
        <v>0</v>
      </c>
      <c r="AC102" s="137">
        <v>0</v>
      </c>
      <c r="AD102" s="136">
        <v>0</v>
      </c>
      <c r="AE102" s="137">
        <v>0</v>
      </c>
      <c r="AF102" s="136">
        <v>0</v>
      </c>
      <c r="AG102" s="137">
        <v>0</v>
      </c>
      <c r="AH102" s="121"/>
      <c r="AI102" s="136">
        <v>0</v>
      </c>
      <c r="AJ102" s="137">
        <v>0</v>
      </c>
      <c r="AK102" s="136">
        <v>0</v>
      </c>
      <c r="AL102" s="137">
        <v>0</v>
      </c>
      <c r="AM102" s="136">
        <v>0</v>
      </c>
      <c r="AN102" s="137">
        <v>0</v>
      </c>
      <c r="AO102" s="136">
        <v>0</v>
      </c>
      <c r="AP102" s="137">
        <v>0</v>
      </c>
      <c r="AQ102" s="138"/>
      <c r="AR102" s="136">
        <v>0</v>
      </c>
      <c r="AS102" s="137">
        <v>0</v>
      </c>
      <c r="AT102" s="136">
        <v>0</v>
      </c>
      <c r="AU102" s="141">
        <v>0</v>
      </c>
      <c r="AV102" s="136">
        <v>0</v>
      </c>
      <c r="AW102" s="137">
        <v>0</v>
      </c>
      <c r="AX102" s="136">
        <v>0</v>
      </c>
      <c r="AY102" s="137">
        <v>0</v>
      </c>
    </row>
    <row r="103" spans="1:51" s="145" customFormat="1">
      <c r="A103" s="131" t="s">
        <v>47</v>
      </c>
      <c r="B103" s="131">
        <v>594</v>
      </c>
      <c r="C103" s="132">
        <v>42850</v>
      </c>
      <c r="D103" s="133">
        <v>7109</v>
      </c>
      <c r="E103" s="134" t="s">
        <v>41</v>
      </c>
      <c r="F103" s="135" t="s">
        <v>179</v>
      </c>
      <c r="G103" s="146" t="s">
        <v>38</v>
      </c>
      <c r="H103" s="136" t="s">
        <v>40</v>
      </c>
      <c r="I103" s="137">
        <v>-1.3</v>
      </c>
      <c r="J103" s="136" t="s">
        <v>40</v>
      </c>
      <c r="K103" s="137" t="s">
        <v>26</v>
      </c>
      <c r="L103" s="136" t="s">
        <v>40</v>
      </c>
      <c r="M103" s="137">
        <v>-0.6</v>
      </c>
      <c r="N103" s="136" t="s">
        <v>40</v>
      </c>
      <c r="O103" s="137">
        <v>-1.9</v>
      </c>
      <c r="P103" s="141"/>
      <c r="Q103" s="136">
        <v>-4.5</v>
      </c>
      <c r="R103" s="141">
        <v>-1.3</v>
      </c>
      <c r="S103" s="136" t="s">
        <v>26</v>
      </c>
      <c r="T103" s="137" t="s">
        <v>26</v>
      </c>
      <c r="U103" s="136">
        <v>-1.5</v>
      </c>
      <c r="V103" s="137">
        <v>-0.6</v>
      </c>
      <c r="W103" s="136">
        <v>-6</v>
      </c>
      <c r="X103" s="137">
        <v>-1.9</v>
      </c>
      <c r="Y103" s="121"/>
      <c r="Z103" s="136">
        <v>-3.1</v>
      </c>
      <c r="AA103" s="137">
        <v>-1.3</v>
      </c>
      <c r="AB103" s="136" t="s">
        <v>26</v>
      </c>
      <c r="AC103" s="137" t="s">
        <v>26</v>
      </c>
      <c r="AD103" s="136">
        <v>-1</v>
      </c>
      <c r="AE103" s="137">
        <v>-0.6</v>
      </c>
      <c r="AF103" s="136">
        <v>-4.0999999999999996</v>
      </c>
      <c r="AG103" s="137">
        <v>-1.9</v>
      </c>
      <c r="AH103" s="121"/>
      <c r="AI103" s="136">
        <v>-3.2</v>
      </c>
      <c r="AJ103" s="137">
        <v>-1.3</v>
      </c>
      <c r="AK103" s="136" t="s">
        <v>26</v>
      </c>
      <c r="AL103" s="137" t="s">
        <v>26</v>
      </c>
      <c r="AM103" s="136">
        <v>-1.1000000000000001</v>
      </c>
      <c r="AN103" s="137">
        <v>-0.6</v>
      </c>
      <c r="AO103" s="136">
        <v>-4.3</v>
      </c>
      <c r="AP103" s="137">
        <v>-1.9</v>
      </c>
      <c r="AQ103" s="138"/>
      <c r="AR103" s="136">
        <v>-1.3</v>
      </c>
      <c r="AS103" s="137">
        <v>-1.3</v>
      </c>
      <c r="AT103" s="136" t="s">
        <v>26</v>
      </c>
      <c r="AU103" s="141" t="s">
        <v>26</v>
      </c>
      <c r="AV103" s="136">
        <v>-0.6</v>
      </c>
      <c r="AW103" s="137">
        <v>-0.6</v>
      </c>
      <c r="AX103" s="136">
        <v>-1.9</v>
      </c>
      <c r="AY103" s="137">
        <v>-1.9</v>
      </c>
    </row>
    <row r="104" spans="1:51" s="145" customFormat="1">
      <c r="A104" s="131" t="s">
        <v>47</v>
      </c>
      <c r="B104" s="131">
        <v>11</v>
      </c>
      <c r="C104" s="132">
        <v>42818</v>
      </c>
      <c r="D104" s="133">
        <v>7109</v>
      </c>
      <c r="E104" s="134" t="s">
        <v>41</v>
      </c>
      <c r="F104" s="135" t="s">
        <v>120</v>
      </c>
      <c r="G104" s="146" t="s">
        <v>38</v>
      </c>
      <c r="H104" s="136">
        <v>-3.8</v>
      </c>
      <c r="I104" s="137">
        <v>-8.9</v>
      </c>
      <c r="J104" s="136" t="s">
        <v>26</v>
      </c>
      <c r="K104" s="137" t="s">
        <v>26</v>
      </c>
      <c r="L104" s="136">
        <v>-1</v>
      </c>
      <c r="M104" s="137">
        <v>-2.2999999999999998</v>
      </c>
      <c r="N104" s="136">
        <v>-4.8</v>
      </c>
      <c r="O104" s="137">
        <v>-11.2</v>
      </c>
      <c r="P104" s="141"/>
      <c r="Q104" s="136">
        <v>-9</v>
      </c>
      <c r="R104" s="141">
        <v>-9</v>
      </c>
      <c r="S104" s="136" t="s">
        <v>26</v>
      </c>
      <c r="T104" s="137" t="s">
        <v>26</v>
      </c>
      <c r="U104" s="136">
        <v>-2.2999999999999998</v>
      </c>
      <c r="V104" s="137">
        <v>-2.2999999999999998</v>
      </c>
      <c r="W104" s="136">
        <v>-11.3</v>
      </c>
      <c r="X104" s="137">
        <v>-11.3</v>
      </c>
      <c r="Y104" s="121"/>
      <c r="Z104" s="136">
        <v>-9</v>
      </c>
      <c r="AA104" s="137">
        <v>-9</v>
      </c>
      <c r="AB104" s="136" t="s">
        <v>26</v>
      </c>
      <c r="AC104" s="137" t="s">
        <v>26</v>
      </c>
      <c r="AD104" s="136">
        <v>-2.2999999999999998</v>
      </c>
      <c r="AE104" s="137">
        <v>-2.2999999999999998</v>
      </c>
      <c r="AF104" s="136">
        <v>-11.3</v>
      </c>
      <c r="AG104" s="137">
        <v>-11.3</v>
      </c>
      <c r="AH104" s="121"/>
      <c r="AI104" s="136">
        <v>-9.1</v>
      </c>
      <c r="AJ104" s="137">
        <v>-9.1</v>
      </c>
      <c r="AK104" s="136" t="s">
        <v>26</v>
      </c>
      <c r="AL104" s="137" t="s">
        <v>26</v>
      </c>
      <c r="AM104" s="136">
        <v>-2.4</v>
      </c>
      <c r="AN104" s="137">
        <v>-2.4</v>
      </c>
      <c r="AO104" s="136">
        <v>-11.5</v>
      </c>
      <c r="AP104" s="137">
        <v>-11.5</v>
      </c>
      <c r="AQ104" s="138"/>
      <c r="AR104" s="136">
        <v>-9.1999999999999993</v>
      </c>
      <c r="AS104" s="137">
        <v>-9.1999999999999993</v>
      </c>
      <c r="AT104" s="136" t="s">
        <v>26</v>
      </c>
      <c r="AU104" s="141" t="s">
        <v>26</v>
      </c>
      <c r="AV104" s="136">
        <v>-2.4</v>
      </c>
      <c r="AW104" s="137">
        <v>-2.4</v>
      </c>
      <c r="AX104" s="136">
        <v>-11.6</v>
      </c>
      <c r="AY104" s="137">
        <v>-11.6</v>
      </c>
    </row>
    <row r="105" spans="1:51" s="114" customFormat="1">
      <c r="A105" s="131" t="s">
        <v>47</v>
      </c>
      <c r="B105" s="131">
        <v>538</v>
      </c>
      <c r="C105" s="132">
        <v>42839</v>
      </c>
      <c r="D105" s="133">
        <v>7109</v>
      </c>
      <c r="E105" s="134" t="s">
        <v>41</v>
      </c>
      <c r="F105" s="135" t="s">
        <v>122</v>
      </c>
      <c r="G105" s="146" t="s">
        <v>38</v>
      </c>
      <c r="H105" s="136">
        <v>-0.2</v>
      </c>
      <c r="I105" s="137">
        <v>-0.2</v>
      </c>
      <c r="J105" s="136" t="s">
        <v>26</v>
      </c>
      <c r="K105" s="137" t="s">
        <v>26</v>
      </c>
      <c r="L105" s="136" t="s">
        <v>26</v>
      </c>
      <c r="M105" s="137" t="s">
        <v>26</v>
      </c>
      <c r="N105" s="136">
        <v>-0.2</v>
      </c>
      <c r="O105" s="137">
        <v>-0.2</v>
      </c>
      <c r="P105" s="141"/>
      <c r="Q105" s="136">
        <v>-0.2</v>
      </c>
      <c r="R105" s="141">
        <v>-0.2</v>
      </c>
      <c r="S105" s="136" t="s">
        <v>26</v>
      </c>
      <c r="T105" s="137" t="s">
        <v>26</v>
      </c>
      <c r="U105" s="136" t="s">
        <v>26</v>
      </c>
      <c r="V105" s="137" t="s">
        <v>26</v>
      </c>
      <c r="W105" s="136">
        <v>-0.2</v>
      </c>
      <c r="X105" s="137">
        <v>-0.2</v>
      </c>
      <c r="Y105" s="121"/>
      <c r="Z105" s="136">
        <v>-0.2</v>
      </c>
      <c r="AA105" s="137">
        <v>-0.2</v>
      </c>
      <c r="AB105" s="136" t="s">
        <v>26</v>
      </c>
      <c r="AC105" s="137" t="s">
        <v>26</v>
      </c>
      <c r="AD105" s="136" t="s">
        <v>26</v>
      </c>
      <c r="AE105" s="137" t="s">
        <v>26</v>
      </c>
      <c r="AF105" s="136">
        <v>-0.2</v>
      </c>
      <c r="AG105" s="137">
        <v>-0.2</v>
      </c>
      <c r="AH105" s="121"/>
      <c r="AI105" s="136">
        <v>-0.2</v>
      </c>
      <c r="AJ105" s="137">
        <v>-0.2</v>
      </c>
      <c r="AK105" s="136" t="s">
        <v>26</v>
      </c>
      <c r="AL105" s="137" t="s">
        <v>26</v>
      </c>
      <c r="AM105" s="136" t="s">
        <v>26</v>
      </c>
      <c r="AN105" s="137" t="s">
        <v>26</v>
      </c>
      <c r="AO105" s="136">
        <v>-0.2</v>
      </c>
      <c r="AP105" s="137">
        <v>-0.2</v>
      </c>
      <c r="AQ105" s="138"/>
      <c r="AR105" s="136">
        <v>-0.2</v>
      </c>
      <c r="AS105" s="137">
        <v>-0.2</v>
      </c>
      <c r="AT105" s="136" t="s">
        <v>26</v>
      </c>
      <c r="AU105" s="141" t="s">
        <v>26</v>
      </c>
      <c r="AV105" s="136" t="s">
        <v>26</v>
      </c>
      <c r="AW105" s="137" t="s">
        <v>26</v>
      </c>
      <c r="AX105" s="136">
        <v>-0.2</v>
      </c>
      <c r="AY105" s="137">
        <v>-0.2</v>
      </c>
    </row>
    <row r="106" spans="1:51" s="145" customFormat="1">
      <c r="A106" s="131" t="s">
        <v>47</v>
      </c>
      <c r="B106" s="131">
        <v>593</v>
      </c>
      <c r="C106" s="132">
        <v>42850</v>
      </c>
      <c r="D106" s="133">
        <v>7109</v>
      </c>
      <c r="E106" s="134" t="s">
        <v>41</v>
      </c>
      <c r="F106" s="135" t="s">
        <v>123</v>
      </c>
      <c r="G106" s="146" t="s">
        <v>38</v>
      </c>
      <c r="H106" s="136">
        <v>-0.1</v>
      </c>
      <c r="I106" s="137">
        <v>0</v>
      </c>
      <c r="J106" s="136" t="s">
        <v>26</v>
      </c>
      <c r="K106" s="137">
        <v>0</v>
      </c>
      <c r="L106" s="136" t="s">
        <v>26</v>
      </c>
      <c r="M106" s="137">
        <v>0</v>
      </c>
      <c r="N106" s="136">
        <v>-0.1</v>
      </c>
      <c r="O106" s="137">
        <v>0</v>
      </c>
      <c r="P106" s="141"/>
      <c r="Q106" s="136">
        <v>0</v>
      </c>
      <c r="R106" s="141">
        <v>0</v>
      </c>
      <c r="S106" s="136">
        <v>0</v>
      </c>
      <c r="T106" s="137">
        <v>0</v>
      </c>
      <c r="U106" s="136">
        <v>0</v>
      </c>
      <c r="V106" s="137">
        <v>0</v>
      </c>
      <c r="W106" s="136">
        <v>0</v>
      </c>
      <c r="X106" s="137">
        <v>0</v>
      </c>
      <c r="Y106" s="121"/>
      <c r="Z106" s="136">
        <v>0</v>
      </c>
      <c r="AA106" s="137">
        <v>0</v>
      </c>
      <c r="AB106" s="136">
        <v>0</v>
      </c>
      <c r="AC106" s="137">
        <v>0</v>
      </c>
      <c r="AD106" s="136">
        <v>0</v>
      </c>
      <c r="AE106" s="137">
        <v>0</v>
      </c>
      <c r="AF106" s="136">
        <v>0</v>
      </c>
      <c r="AG106" s="137">
        <v>0</v>
      </c>
      <c r="AH106" s="121"/>
      <c r="AI106" s="136">
        <v>0</v>
      </c>
      <c r="AJ106" s="137">
        <v>0</v>
      </c>
      <c r="AK106" s="136">
        <v>0</v>
      </c>
      <c r="AL106" s="137">
        <v>0</v>
      </c>
      <c r="AM106" s="136">
        <v>0</v>
      </c>
      <c r="AN106" s="137">
        <v>0</v>
      </c>
      <c r="AO106" s="136">
        <v>0</v>
      </c>
      <c r="AP106" s="137">
        <v>0</v>
      </c>
      <c r="AQ106" s="138"/>
      <c r="AR106" s="136">
        <v>0</v>
      </c>
      <c r="AS106" s="137">
        <v>0</v>
      </c>
      <c r="AT106" s="136">
        <v>0</v>
      </c>
      <c r="AU106" s="141">
        <v>0</v>
      </c>
      <c r="AV106" s="136">
        <v>0</v>
      </c>
      <c r="AW106" s="137">
        <v>0</v>
      </c>
      <c r="AX106" s="136">
        <v>0</v>
      </c>
      <c r="AY106" s="137">
        <v>0</v>
      </c>
    </row>
    <row r="107" spans="1:51" s="145" customFormat="1" ht="13.5" customHeight="1">
      <c r="A107" s="131" t="s">
        <v>47</v>
      </c>
      <c r="B107" s="131">
        <v>769</v>
      </c>
      <c r="C107" s="132">
        <v>42902</v>
      </c>
      <c r="D107" s="133">
        <v>7109</v>
      </c>
      <c r="E107" s="134" t="s">
        <v>41</v>
      </c>
      <c r="F107" s="135" t="s">
        <v>181</v>
      </c>
      <c r="G107" s="204" t="s">
        <v>172</v>
      </c>
      <c r="H107" s="136">
        <v>-0.7</v>
      </c>
      <c r="I107" s="137">
        <v>-2.1</v>
      </c>
      <c r="J107" s="136" t="s">
        <v>26</v>
      </c>
      <c r="K107" s="137" t="s">
        <v>26</v>
      </c>
      <c r="L107" s="136">
        <v>-0.2</v>
      </c>
      <c r="M107" s="137">
        <v>-0.5</v>
      </c>
      <c r="N107" s="136">
        <v>-0.9</v>
      </c>
      <c r="O107" s="137">
        <v>-2.6</v>
      </c>
      <c r="P107" s="141"/>
      <c r="Q107" s="136">
        <v>-1.1000000000000001</v>
      </c>
      <c r="R107" s="141">
        <v>-2.1</v>
      </c>
      <c r="S107" s="136" t="s">
        <v>26</v>
      </c>
      <c r="T107" s="137" t="s">
        <v>26</v>
      </c>
      <c r="U107" s="136">
        <v>-0.3</v>
      </c>
      <c r="V107" s="137">
        <v>-0.5</v>
      </c>
      <c r="W107" s="136">
        <v>-1.4</v>
      </c>
      <c r="X107" s="137">
        <v>-2.6</v>
      </c>
      <c r="Y107" s="121"/>
      <c r="Z107" s="136">
        <v>-1.6</v>
      </c>
      <c r="AA107" s="137">
        <v>-2.1</v>
      </c>
      <c r="AB107" s="136" t="s">
        <v>26</v>
      </c>
      <c r="AC107" s="137" t="s">
        <v>26</v>
      </c>
      <c r="AD107" s="136">
        <v>-0.4</v>
      </c>
      <c r="AE107" s="137">
        <v>-0.5</v>
      </c>
      <c r="AF107" s="136">
        <v>-2</v>
      </c>
      <c r="AG107" s="137">
        <v>-2.6</v>
      </c>
      <c r="AH107" s="121"/>
      <c r="AI107" s="136">
        <v>-1.6</v>
      </c>
      <c r="AJ107" s="137">
        <v>-2.1</v>
      </c>
      <c r="AK107" s="136" t="s">
        <v>26</v>
      </c>
      <c r="AL107" s="137" t="s">
        <v>26</v>
      </c>
      <c r="AM107" s="136">
        <v>-0.4</v>
      </c>
      <c r="AN107" s="137">
        <v>-0.5</v>
      </c>
      <c r="AO107" s="136">
        <v>-2</v>
      </c>
      <c r="AP107" s="137">
        <v>-2.6</v>
      </c>
      <c r="AQ107" s="138"/>
      <c r="AR107" s="136">
        <v>-1.6</v>
      </c>
      <c r="AS107" s="137">
        <v>-2.1</v>
      </c>
      <c r="AT107" s="136" t="s">
        <v>26</v>
      </c>
      <c r="AU107" s="141" t="s">
        <v>26</v>
      </c>
      <c r="AV107" s="136">
        <v>-0.4</v>
      </c>
      <c r="AW107" s="137">
        <v>-0.5</v>
      </c>
      <c r="AX107" s="136">
        <v>-2</v>
      </c>
      <c r="AY107" s="137">
        <v>-2.6</v>
      </c>
    </row>
    <row r="108" spans="1:51" s="216" customFormat="1">
      <c r="A108" s="205"/>
      <c r="B108" s="205"/>
      <c r="C108" s="206"/>
      <c r="D108" s="207"/>
      <c r="E108" s="208"/>
      <c r="F108" s="209"/>
      <c r="G108" s="210" t="s">
        <v>21</v>
      </c>
      <c r="H108" s="211">
        <f>+SUM(H97:H107)</f>
        <v>-60.5</v>
      </c>
      <c r="I108" s="212">
        <f t="shared" ref="I108:O108" si="380">+SUM(I97:I107)</f>
        <v>-81.5</v>
      </c>
      <c r="J108" s="211">
        <f t="shared" si="380"/>
        <v>0</v>
      </c>
      <c r="K108" s="212">
        <f t="shared" si="380"/>
        <v>0</v>
      </c>
      <c r="L108" s="211">
        <f t="shared" si="380"/>
        <v>-12.6</v>
      </c>
      <c r="M108" s="212">
        <f t="shared" si="380"/>
        <v>-13</v>
      </c>
      <c r="N108" s="211">
        <f t="shared" si="380"/>
        <v>-73.099999999999994</v>
      </c>
      <c r="O108" s="212">
        <f t="shared" si="380"/>
        <v>-94.500000000000014</v>
      </c>
      <c r="P108" s="213"/>
      <c r="Q108" s="211">
        <f>+SUM(Q97:Q107)</f>
        <v>-86.5</v>
      </c>
      <c r="R108" s="212">
        <f t="shared" ref="R108" si="381">+SUM(R97:R107)</f>
        <v>-84.3</v>
      </c>
      <c r="S108" s="211">
        <f t="shared" ref="S108" si="382">+SUM(S97:S107)</f>
        <v>0</v>
      </c>
      <c r="T108" s="212">
        <f t="shared" ref="T108" si="383">+SUM(T97:T107)</f>
        <v>0</v>
      </c>
      <c r="U108" s="211">
        <f t="shared" ref="U108" si="384">+SUM(U97:U107)</f>
        <v>-14</v>
      </c>
      <c r="V108" s="212">
        <f t="shared" ref="V108" si="385">+SUM(V97:V107)</f>
        <v>-13.3</v>
      </c>
      <c r="W108" s="211">
        <f t="shared" ref="W108" si="386">+SUM(W97:W107)</f>
        <v>-100.50000000000001</v>
      </c>
      <c r="X108" s="212">
        <f t="shared" ref="X108" si="387">+SUM(X97:X107)</f>
        <v>-97.600000000000009</v>
      </c>
      <c r="Y108" s="214"/>
      <c r="Z108" s="211">
        <f>+SUM(Z97:Z107)</f>
        <v>-88.1</v>
      </c>
      <c r="AA108" s="212">
        <f t="shared" ref="AA108" si="388">+SUM(AA97:AA107)</f>
        <v>-86.8</v>
      </c>
      <c r="AB108" s="211">
        <f t="shared" ref="AB108" si="389">+SUM(AB97:AB107)</f>
        <v>0</v>
      </c>
      <c r="AC108" s="212">
        <f t="shared" ref="AC108" si="390">+SUM(AC97:AC107)</f>
        <v>0</v>
      </c>
      <c r="AD108" s="211">
        <f t="shared" ref="AD108" si="391">+SUM(AD97:AD107)</f>
        <v>-13.999999999999998</v>
      </c>
      <c r="AE108" s="212">
        <f t="shared" ref="AE108" si="392">+SUM(AE97:AE107)</f>
        <v>-13.7</v>
      </c>
      <c r="AF108" s="211">
        <f t="shared" ref="AF108" si="393">+SUM(AF97:AF107)</f>
        <v>-102.1</v>
      </c>
      <c r="AG108" s="212">
        <f t="shared" ref="AG108" si="394">+SUM(AG97:AG107)</f>
        <v>-100.5</v>
      </c>
      <c r="AH108" s="214"/>
      <c r="AI108" s="211">
        <f>+SUM(AI97:AI107)</f>
        <v>-90.6</v>
      </c>
      <c r="AJ108" s="212">
        <f t="shared" ref="AJ108" si="395">+SUM(AJ97:AJ107)</f>
        <v>-89.199999999999989</v>
      </c>
      <c r="AK108" s="211">
        <f t="shared" ref="AK108" si="396">+SUM(AK97:AK107)</f>
        <v>0</v>
      </c>
      <c r="AL108" s="212">
        <f t="shared" ref="AL108" si="397">+SUM(AL97:AL107)</f>
        <v>0</v>
      </c>
      <c r="AM108" s="211">
        <f t="shared" ref="AM108" si="398">+SUM(AM97:AM107)</f>
        <v>-14.5</v>
      </c>
      <c r="AN108" s="212">
        <f t="shared" ref="AN108" si="399">+SUM(AN97:AN107)</f>
        <v>-14.1</v>
      </c>
      <c r="AO108" s="211">
        <f t="shared" ref="AO108" si="400">+SUM(AO97:AO107)</f>
        <v>-105.10000000000001</v>
      </c>
      <c r="AP108" s="212">
        <f t="shared" ref="AP108" si="401">+SUM(AP97:AP107)</f>
        <v>-103.30000000000001</v>
      </c>
      <c r="AQ108" s="215"/>
      <c r="AR108" s="211">
        <f>+SUM(AR97:AR107)</f>
        <v>-91.399999999999991</v>
      </c>
      <c r="AS108" s="212">
        <f t="shared" ref="AS108" si="402">+SUM(AS97:AS107)</f>
        <v>-91.899999999999991</v>
      </c>
      <c r="AT108" s="211">
        <f t="shared" ref="AT108" si="403">+SUM(AT97:AT107)</f>
        <v>0</v>
      </c>
      <c r="AU108" s="212">
        <f t="shared" ref="AU108" si="404">+SUM(AU97:AU107)</f>
        <v>0</v>
      </c>
      <c r="AV108" s="211">
        <f t="shared" ref="AV108" si="405">+SUM(AV97:AV107)</f>
        <v>-14.3</v>
      </c>
      <c r="AW108" s="212">
        <f t="shared" ref="AW108" si="406">+SUM(AW97:AW107)</f>
        <v>-14.4</v>
      </c>
      <c r="AX108" s="211">
        <f t="shared" ref="AX108" si="407">+SUM(AX97:AX107)</f>
        <v>-105.7</v>
      </c>
      <c r="AY108" s="212">
        <f t="shared" ref="AY108" si="408">+SUM(AY97:AY107)</f>
        <v>-106.3</v>
      </c>
    </row>
    <row r="109" spans="1:51" s="145" customFormat="1" ht="13.5" customHeight="1">
      <c r="A109" s="131"/>
      <c r="B109" s="131"/>
      <c r="C109" s="132"/>
      <c r="D109" s="133"/>
      <c r="E109" s="134"/>
      <c r="F109" s="135"/>
      <c r="G109" s="204"/>
      <c r="H109" s="136"/>
      <c r="I109" s="137"/>
      <c r="J109" s="136"/>
      <c r="K109" s="137"/>
      <c r="L109" s="136"/>
      <c r="M109" s="137"/>
      <c r="N109" s="136"/>
      <c r="O109" s="137"/>
      <c r="P109" s="141"/>
      <c r="Q109" s="136"/>
      <c r="R109" s="141"/>
      <c r="S109" s="136"/>
      <c r="T109" s="137"/>
      <c r="U109" s="136"/>
      <c r="V109" s="137"/>
      <c r="W109" s="136"/>
      <c r="X109" s="137"/>
      <c r="Y109" s="121"/>
      <c r="Z109" s="136"/>
      <c r="AA109" s="137"/>
      <c r="AB109" s="136"/>
      <c r="AC109" s="137"/>
      <c r="AD109" s="136"/>
      <c r="AE109" s="137"/>
      <c r="AF109" s="136"/>
      <c r="AG109" s="137"/>
      <c r="AH109" s="121"/>
      <c r="AI109" s="136"/>
      <c r="AJ109" s="137"/>
      <c r="AK109" s="136"/>
      <c r="AL109" s="137"/>
      <c r="AM109" s="136"/>
      <c r="AN109" s="137"/>
      <c r="AO109" s="136"/>
      <c r="AP109" s="137"/>
      <c r="AQ109" s="138"/>
      <c r="AR109" s="136"/>
      <c r="AS109" s="137"/>
      <c r="AT109" s="136"/>
      <c r="AU109" s="141"/>
      <c r="AV109" s="136"/>
      <c r="AW109" s="137"/>
      <c r="AX109" s="136"/>
      <c r="AY109" s="137"/>
    </row>
    <row r="110" spans="1:51" s="145" customFormat="1">
      <c r="A110" s="131" t="s">
        <v>47</v>
      </c>
      <c r="B110" s="131">
        <v>778</v>
      </c>
      <c r="C110" s="132">
        <v>42902</v>
      </c>
      <c r="D110" s="133">
        <v>7109</v>
      </c>
      <c r="E110" s="134" t="s">
        <v>41</v>
      </c>
      <c r="F110" s="135" t="s">
        <v>129</v>
      </c>
      <c r="G110" s="146" t="s">
        <v>39</v>
      </c>
      <c r="H110" s="136">
        <v>0</v>
      </c>
      <c r="I110" s="137">
        <v>0</v>
      </c>
      <c r="J110" s="136">
        <v>0</v>
      </c>
      <c r="K110" s="137">
        <v>0</v>
      </c>
      <c r="L110" s="136">
        <v>0</v>
      </c>
      <c r="M110" s="137">
        <v>0</v>
      </c>
      <c r="N110" s="136">
        <v>0</v>
      </c>
      <c r="O110" s="137">
        <v>0</v>
      </c>
      <c r="P110" s="141"/>
      <c r="Q110" s="136">
        <v>0</v>
      </c>
      <c r="R110" s="141">
        <v>0</v>
      </c>
      <c r="S110" s="136">
        <v>0</v>
      </c>
      <c r="T110" s="137">
        <v>0</v>
      </c>
      <c r="U110" s="136">
        <v>0</v>
      </c>
      <c r="V110" s="137">
        <v>0</v>
      </c>
      <c r="W110" s="136">
        <v>0</v>
      </c>
      <c r="X110" s="137">
        <v>0</v>
      </c>
      <c r="Y110" s="121"/>
      <c r="Z110" s="136">
        <v>0</v>
      </c>
      <c r="AA110" s="137">
        <v>0</v>
      </c>
      <c r="AB110" s="136">
        <v>0</v>
      </c>
      <c r="AC110" s="137">
        <v>0</v>
      </c>
      <c r="AD110" s="136">
        <v>0</v>
      </c>
      <c r="AE110" s="137">
        <v>0</v>
      </c>
      <c r="AF110" s="136">
        <v>0</v>
      </c>
      <c r="AG110" s="137">
        <v>0</v>
      </c>
      <c r="AH110" s="121"/>
      <c r="AI110" s="136">
        <v>0</v>
      </c>
      <c r="AJ110" s="137">
        <v>0</v>
      </c>
      <c r="AK110" s="136">
        <v>0</v>
      </c>
      <c r="AL110" s="137">
        <v>0</v>
      </c>
      <c r="AM110" s="136">
        <v>0</v>
      </c>
      <c r="AN110" s="137">
        <v>0</v>
      </c>
      <c r="AO110" s="136">
        <v>0</v>
      </c>
      <c r="AP110" s="137">
        <v>0</v>
      </c>
      <c r="AQ110" s="138"/>
      <c r="AR110" s="136">
        <v>0</v>
      </c>
      <c r="AS110" s="137">
        <v>0</v>
      </c>
      <c r="AT110" s="136">
        <v>0</v>
      </c>
      <c r="AU110" s="141">
        <v>0</v>
      </c>
      <c r="AV110" s="136">
        <v>0</v>
      </c>
      <c r="AW110" s="137">
        <v>0</v>
      </c>
      <c r="AX110" s="136">
        <v>0</v>
      </c>
      <c r="AY110" s="137">
        <v>0</v>
      </c>
    </row>
    <row r="111" spans="1:51" s="216" customFormat="1">
      <c r="A111" s="205"/>
      <c r="B111" s="205"/>
      <c r="C111" s="206"/>
      <c r="D111" s="207"/>
      <c r="E111" s="208"/>
      <c r="F111" s="209"/>
      <c r="G111" s="210" t="s">
        <v>21</v>
      </c>
      <c r="H111" s="211">
        <f>+SUM(H110)</f>
        <v>0</v>
      </c>
      <c r="I111" s="212">
        <f t="shared" ref="I111" si="409">+SUM(I110)</f>
        <v>0</v>
      </c>
      <c r="J111" s="211">
        <f t="shared" ref="J111" si="410">+SUM(J110)</f>
        <v>0</v>
      </c>
      <c r="K111" s="212">
        <f t="shared" ref="K111" si="411">+SUM(K110)</f>
        <v>0</v>
      </c>
      <c r="L111" s="211">
        <f t="shared" ref="L111" si="412">+SUM(L110)</f>
        <v>0</v>
      </c>
      <c r="M111" s="212">
        <f t="shared" ref="M111" si="413">+SUM(M110)</f>
        <v>0</v>
      </c>
      <c r="N111" s="211">
        <f t="shared" ref="N111" si="414">+SUM(N110)</f>
        <v>0</v>
      </c>
      <c r="O111" s="212">
        <f t="shared" ref="O111" si="415">+SUM(O110)</f>
        <v>0</v>
      </c>
      <c r="P111" s="213"/>
      <c r="Q111" s="211">
        <f>+SUM(Q110)</f>
        <v>0</v>
      </c>
      <c r="R111" s="212">
        <f t="shared" ref="R111" si="416">+SUM(R110)</f>
        <v>0</v>
      </c>
      <c r="S111" s="211">
        <f t="shared" ref="S111" si="417">+SUM(S110)</f>
        <v>0</v>
      </c>
      <c r="T111" s="212">
        <f t="shared" ref="T111" si="418">+SUM(T110)</f>
        <v>0</v>
      </c>
      <c r="U111" s="211">
        <f t="shared" ref="U111" si="419">+SUM(U110)</f>
        <v>0</v>
      </c>
      <c r="V111" s="212">
        <f t="shared" ref="V111" si="420">+SUM(V110)</f>
        <v>0</v>
      </c>
      <c r="W111" s="211">
        <f t="shared" ref="W111" si="421">+SUM(W110)</f>
        <v>0</v>
      </c>
      <c r="X111" s="212">
        <f t="shared" ref="X111" si="422">+SUM(X110)</f>
        <v>0</v>
      </c>
      <c r="Y111" s="214"/>
      <c r="Z111" s="211">
        <f>+SUM(Z110)</f>
        <v>0</v>
      </c>
      <c r="AA111" s="212">
        <f t="shared" ref="AA111" si="423">+SUM(AA110)</f>
        <v>0</v>
      </c>
      <c r="AB111" s="211">
        <f t="shared" ref="AB111" si="424">+SUM(AB110)</f>
        <v>0</v>
      </c>
      <c r="AC111" s="212">
        <f t="shared" ref="AC111" si="425">+SUM(AC110)</f>
        <v>0</v>
      </c>
      <c r="AD111" s="211">
        <f t="shared" ref="AD111" si="426">+SUM(AD110)</f>
        <v>0</v>
      </c>
      <c r="AE111" s="212">
        <f t="shared" ref="AE111" si="427">+SUM(AE110)</f>
        <v>0</v>
      </c>
      <c r="AF111" s="211">
        <f t="shared" ref="AF111" si="428">+SUM(AF110)</f>
        <v>0</v>
      </c>
      <c r="AG111" s="212">
        <f t="shared" ref="AG111" si="429">+SUM(AG110)</f>
        <v>0</v>
      </c>
      <c r="AH111" s="214"/>
      <c r="AI111" s="211">
        <f>+SUM(AI110)</f>
        <v>0</v>
      </c>
      <c r="AJ111" s="212">
        <f t="shared" ref="AJ111" si="430">+SUM(AJ110)</f>
        <v>0</v>
      </c>
      <c r="AK111" s="211">
        <f t="shared" ref="AK111" si="431">+SUM(AK110)</f>
        <v>0</v>
      </c>
      <c r="AL111" s="212">
        <f t="shared" ref="AL111" si="432">+SUM(AL110)</f>
        <v>0</v>
      </c>
      <c r="AM111" s="211">
        <f t="shared" ref="AM111" si="433">+SUM(AM110)</f>
        <v>0</v>
      </c>
      <c r="AN111" s="212">
        <f t="shared" ref="AN111" si="434">+SUM(AN110)</f>
        <v>0</v>
      </c>
      <c r="AO111" s="211">
        <f t="shared" ref="AO111" si="435">+SUM(AO110)</f>
        <v>0</v>
      </c>
      <c r="AP111" s="212">
        <f t="shared" ref="AP111" si="436">+SUM(AP110)</f>
        <v>0</v>
      </c>
      <c r="AQ111" s="215"/>
      <c r="AR111" s="211">
        <f>+SUM(AR110)</f>
        <v>0</v>
      </c>
      <c r="AS111" s="212">
        <f t="shared" ref="AS111" si="437">+SUM(AS110)</f>
        <v>0</v>
      </c>
      <c r="AT111" s="211">
        <f t="shared" ref="AT111" si="438">+SUM(AT110)</f>
        <v>0</v>
      </c>
      <c r="AU111" s="212">
        <f t="shared" ref="AU111" si="439">+SUM(AU110)</f>
        <v>0</v>
      </c>
      <c r="AV111" s="211">
        <f t="shared" ref="AV111" si="440">+SUM(AV110)</f>
        <v>0</v>
      </c>
      <c r="AW111" s="212">
        <f t="shared" ref="AW111" si="441">+SUM(AW110)</f>
        <v>0</v>
      </c>
      <c r="AX111" s="211">
        <f t="shared" ref="AX111" si="442">+SUM(AX110)</f>
        <v>0</v>
      </c>
      <c r="AY111" s="212">
        <f t="shared" ref="AY111" si="443">+SUM(AY110)</f>
        <v>0</v>
      </c>
    </row>
    <row r="112" spans="1:51" s="114" customFormat="1">
      <c r="A112" s="131"/>
      <c r="B112" s="131"/>
      <c r="C112" s="132"/>
      <c r="D112" s="133"/>
      <c r="E112" s="134"/>
      <c r="F112" s="135"/>
      <c r="G112" s="146"/>
      <c r="H112" s="136"/>
      <c r="I112" s="137"/>
      <c r="J112" s="136"/>
      <c r="K112" s="137"/>
      <c r="L112" s="136"/>
      <c r="M112" s="137"/>
      <c r="N112" s="136"/>
      <c r="O112" s="137"/>
      <c r="P112" s="141"/>
      <c r="Q112" s="136"/>
      <c r="R112" s="141"/>
      <c r="S112" s="136"/>
      <c r="T112" s="137"/>
      <c r="U112" s="136"/>
      <c r="V112" s="137"/>
      <c r="W112" s="136"/>
      <c r="X112" s="137"/>
      <c r="Y112" s="121"/>
      <c r="Z112" s="136"/>
      <c r="AA112" s="137"/>
      <c r="AB112" s="136"/>
      <c r="AC112" s="137"/>
      <c r="AD112" s="136"/>
      <c r="AE112" s="137"/>
      <c r="AF112" s="136"/>
      <c r="AG112" s="137"/>
      <c r="AH112" s="121"/>
      <c r="AI112" s="136"/>
      <c r="AJ112" s="137"/>
      <c r="AK112" s="136"/>
      <c r="AL112" s="137"/>
      <c r="AM112" s="136"/>
      <c r="AN112" s="137"/>
      <c r="AO112" s="136"/>
      <c r="AP112" s="137"/>
      <c r="AQ112" s="138"/>
      <c r="AR112" s="136"/>
      <c r="AS112" s="137"/>
      <c r="AT112" s="136"/>
      <c r="AU112" s="141"/>
      <c r="AV112" s="136"/>
      <c r="AW112" s="137"/>
      <c r="AX112" s="136"/>
      <c r="AY112" s="137"/>
    </row>
    <row r="113" spans="1:52" s="103" customFormat="1">
      <c r="A113" s="131" t="s">
        <v>51</v>
      </c>
      <c r="B113" s="131">
        <v>629</v>
      </c>
      <c r="C113" s="132">
        <v>42892</v>
      </c>
      <c r="D113" s="133">
        <v>374</v>
      </c>
      <c r="E113" s="134" t="s">
        <v>151</v>
      </c>
      <c r="F113" s="135" t="s">
        <v>130</v>
      </c>
      <c r="G113" s="146" t="s">
        <v>31</v>
      </c>
      <c r="H113" s="136">
        <v>0</v>
      </c>
      <c r="I113" s="137">
        <v>0</v>
      </c>
      <c r="J113" s="136">
        <v>0</v>
      </c>
      <c r="K113" s="137">
        <v>0</v>
      </c>
      <c r="L113" s="136">
        <v>0</v>
      </c>
      <c r="M113" s="137" t="s">
        <v>32</v>
      </c>
      <c r="N113" s="136">
        <v>0</v>
      </c>
      <c r="O113" s="137" t="s">
        <v>32</v>
      </c>
      <c r="P113" s="141"/>
      <c r="Q113" s="136">
        <v>0</v>
      </c>
      <c r="R113" s="141">
        <v>0</v>
      </c>
      <c r="S113" s="136">
        <v>0</v>
      </c>
      <c r="T113" s="137">
        <v>0</v>
      </c>
      <c r="U113" s="136" t="s">
        <v>32</v>
      </c>
      <c r="V113" s="137" t="s">
        <v>32</v>
      </c>
      <c r="W113" s="136" t="s">
        <v>32</v>
      </c>
      <c r="X113" s="137" t="s">
        <v>32</v>
      </c>
      <c r="Y113" s="121"/>
      <c r="Z113" s="136">
        <v>0</v>
      </c>
      <c r="AA113" s="137">
        <v>0</v>
      </c>
      <c r="AB113" s="136">
        <v>0</v>
      </c>
      <c r="AC113" s="137">
        <v>0</v>
      </c>
      <c r="AD113" s="136" t="s">
        <v>32</v>
      </c>
      <c r="AE113" s="137" t="s">
        <v>32</v>
      </c>
      <c r="AF113" s="136" t="s">
        <v>32</v>
      </c>
      <c r="AG113" s="137" t="s">
        <v>32</v>
      </c>
      <c r="AH113" s="121"/>
      <c r="AI113" s="136">
        <v>0</v>
      </c>
      <c r="AJ113" s="137">
        <v>0</v>
      </c>
      <c r="AK113" s="136">
        <v>0</v>
      </c>
      <c r="AL113" s="137">
        <v>0</v>
      </c>
      <c r="AM113" s="136" t="s">
        <v>32</v>
      </c>
      <c r="AN113" s="137" t="s">
        <v>32</v>
      </c>
      <c r="AO113" s="136" t="s">
        <v>32</v>
      </c>
      <c r="AP113" s="137" t="s">
        <v>32</v>
      </c>
      <c r="AQ113" s="138"/>
      <c r="AR113" s="136">
        <v>0</v>
      </c>
      <c r="AS113" s="137">
        <v>0</v>
      </c>
      <c r="AT113" s="136">
        <v>0</v>
      </c>
      <c r="AU113" s="141">
        <v>0</v>
      </c>
      <c r="AV113" s="136" t="s">
        <v>32</v>
      </c>
      <c r="AW113" s="137" t="s">
        <v>32</v>
      </c>
      <c r="AX113" s="136" t="s">
        <v>32</v>
      </c>
      <c r="AY113" s="137" t="s">
        <v>32</v>
      </c>
      <c r="AZ113" s="154"/>
    </row>
    <row r="114" spans="1:52" s="216" customFormat="1">
      <c r="A114" s="205"/>
      <c r="B114" s="205"/>
      <c r="C114" s="206"/>
      <c r="D114" s="207"/>
      <c r="E114" s="208"/>
      <c r="F114" s="209"/>
      <c r="G114" s="210" t="s">
        <v>21</v>
      </c>
      <c r="H114" s="211">
        <f>+SUM(H113)</f>
        <v>0</v>
      </c>
      <c r="I114" s="212">
        <f t="shared" ref="I114" si="444">+SUM(I113)</f>
        <v>0</v>
      </c>
      <c r="J114" s="211">
        <f t="shared" ref="J114:O114" si="445">+SUM(J113)</f>
        <v>0</v>
      </c>
      <c r="K114" s="212">
        <f t="shared" si="445"/>
        <v>0</v>
      </c>
      <c r="L114" s="211">
        <f t="shared" si="445"/>
        <v>0</v>
      </c>
      <c r="M114" s="212">
        <f t="shared" si="445"/>
        <v>0</v>
      </c>
      <c r="N114" s="211">
        <f t="shared" si="445"/>
        <v>0</v>
      </c>
      <c r="O114" s="212">
        <f t="shared" si="445"/>
        <v>0</v>
      </c>
      <c r="P114" s="213"/>
      <c r="Q114" s="211">
        <f>+SUM(Q113)</f>
        <v>0</v>
      </c>
      <c r="R114" s="212">
        <f t="shared" ref="R114:X114" si="446">+SUM(R113)</f>
        <v>0</v>
      </c>
      <c r="S114" s="211">
        <f t="shared" si="446"/>
        <v>0</v>
      </c>
      <c r="T114" s="212">
        <f t="shared" si="446"/>
        <v>0</v>
      </c>
      <c r="U114" s="211">
        <f t="shared" si="446"/>
        <v>0</v>
      </c>
      <c r="V114" s="212">
        <f t="shared" si="446"/>
        <v>0</v>
      </c>
      <c r="W114" s="211">
        <f t="shared" si="446"/>
        <v>0</v>
      </c>
      <c r="X114" s="212">
        <f t="shared" si="446"/>
        <v>0</v>
      </c>
      <c r="Y114" s="214"/>
      <c r="Z114" s="211">
        <f>+SUM(Z113)</f>
        <v>0</v>
      </c>
      <c r="AA114" s="212">
        <f t="shared" ref="AA114:AG114" si="447">+SUM(AA113)</f>
        <v>0</v>
      </c>
      <c r="AB114" s="211">
        <f t="shared" si="447"/>
        <v>0</v>
      </c>
      <c r="AC114" s="212">
        <f t="shared" si="447"/>
        <v>0</v>
      </c>
      <c r="AD114" s="211">
        <f t="shared" si="447"/>
        <v>0</v>
      </c>
      <c r="AE114" s="212">
        <f t="shared" si="447"/>
        <v>0</v>
      </c>
      <c r="AF114" s="211">
        <f t="shared" si="447"/>
        <v>0</v>
      </c>
      <c r="AG114" s="212">
        <f t="shared" si="447"/>
        <v>0</v>
      </c>
      <c r="AH114" s="214"/>
      <c r="AI114" s="211">
        <f>+SUM(AI113)</f>
        <v>0</v>
      </c>
      <c r="AJ114" s="212">
        <f t="shared" ref="AJ114:AP114" si="448">+SUM(AJ113)</f>
        <v>0</v>
      </c>
      <c r="AK114" s="211">
        <f t="shared" si="448"/>
        <v>0</v>
      </c>
      <c r="AL114" s="212">
        <f t="shared" si="448"/>
        <v>0</v>
      </c>
      <c r="AM114" s="211">
        <f t="shared" si="448"/>
        <v>0</v>
      </c>
      <c r="AN114" s="212">
        <f t="shared" si="448"/>
        <v>0</v>
      </c>
      <c r="AO114" s="211">
        <f t="shared" si="448"/>
        <v>0</v>
      </c>
      <c r="AP114" s="212">
        <f t="shared" si="448"/>
        <v>0</v>
      </c>
      <c r="AQ114" s="215"/>
      <c r="AR114" s="211">
        <f>+SUM(AR113)</f>
        <v>0</v>
      </c>
      <c r="AS114" s="212">
        <f t="shared" ref="AS114:AY114" si="449">+SUM(AS113)</f>
        <v>0</v>
      </c>
      <c r="AT114" s="211">
        <f t="shared" si="449"/>
        <v>0</v>
      </c>
      <c r="AU114" s="212">
        <f t="shared" si="449"/>
        <v>0</v>
      </c>
      <c r="AV114" s="211">
        <f t="shared" si="449"/>
        <v>0</v>
      </c>
      <c r="AW114" s="212">
        <f t="shared" si="449"/>
        <v>0</v>
      </c>
      <c r="AX114" s="211">
        <f t="shared" si="449"/>
        <v>0</v>
      </c>
      <c r="AY114" s="212">
        <f t="shared" si="449"/>
        <v>0</v>
      </c>
    </row>
    <row r="115" spans="1:52" s="145" customFormat="1">
      <c r="A115" s="131"/>
      <c r="B115" s="131"/>
      <c r="C115" s="132"/>
      <c r="D115" s="133"/>
      <c r="E115" s="134"/>
      <c r="F115" s="135"/>
      <c r="G115" s="146"/>
      <c r="H115" s="136"/>
      <c r="I115" s="137"/>
      <c r="J115" s="136"/>
      <c r="K115" s="137"/>
      <c r="L115" s="136"/>
      <c r="M115" s="137"/>
      <c r="N115" s="136"/>
      <c r="O115" s="137"/>
      <c r="P115" s="141"/>
      <c r="Q115" s="136"/>
      <c r="R115" s="141"/>
      <c r="S115" s="136"/>
      <c r="T115" s="137"/>
      <c r="U115" s="136"/>
      <c r="V115" s="137"/>
      <c r="W115" s="136"/>
      <c r="X115" s="137"/>
      <c r="Y115" s="121"/>
      <c r="Z115" s="136"/>
      <c r="AA115" s="137"/>
      <c r="AB115" s="136"/>
      <c r="AC115" s="137"/>
      <c r="AD115" s="136"/>
      <c r="AE115" s="137"/>
      <c r="AF115" s="136"/>
      <c r="AG115" s="137"/>
      <c r="AH115" s="121"/>
      <c r="AI115" s="136"/>
      <c r="AJ115" s="137"/>
      <c r="AK115" s="136"/>
      <c r="AL115" s="137"/>
      <c r="AM115" s="136"/>
      <c r="AN115" s="137"/>
      <c r="AO115" s="136"/>
      <c r="AP115" s="137"/>
      <c r="AQ115" s="138"/>
      <c r="AR115" s="136"/>
      <c r="AS115" s="137"/>
      <c r="AT115" s="136"/>
      <c r="AU115" s="141"/>
      <c r="AV115" s="136"/>
      <c r="AW115" s="137"/>
      <c r="AX115" s="136"/>
      <c r="AY115" s="137"/>
    </row>
    <row r="116" spans="1:52" s="103" customFormat="1">
      <c r="A116" s="131"/>
      <c r="B116" s="131"/>
      <c r="C116" s="132"/>
      <c r="D116" s="133"/>
      <c r="E116" s="134"/>
      <c r="F116" s="135"/>
      <c r="G116" s="39" t="s">
        <v>21</v>
      </c>
      <c r="H116" s="136">
        <f>SUM(H111,H108,H95,H75,H69,H62,H59,H52,H49,H46,H37,H31,H26,H22,H21)</f>
        <v>78.020514479999989</v>
      </c>
      <c r="I116" s="137">
        <f t="shared" ref="I116:O116" si="450">SUM(I111,I108,I95,I75,I69,I62,I59,I52,I49,I46,I37,I31,I26,I22,I21)</f>
        <v>-24.379485519999999</v>
      </c>
      <c r="J116" s="136">
        <f t="shared" si="450"/>
        <v>-100.16408348</v>
      </c>
      <c r="K116" s="137">
        <f t="shared" si="450"/>
        <v>-116.06408348000001</v>
      </c>
      <c r="L116" s="136">
        <f t="shared" si="450"/>
        <v>-18.8</v>
      </c>
      <c r="M116" s="137">
        <f t="shared" si="450"/>
        <v>-65.8</v>
      </c>
      <c r="N116" s="136">
        <f t="shared" si="450"/>
        <v>-40.943568999999968</v>
      </c>
      <c r="O116" s="137">
        <f t="shared" si="450"/>
        <v>-206.343569</v>
      </c>
      <c r="P116" s="141"/>
      <c r="Q116" s="136">
        <f>SUM(Q111,Q108,Q95,Q75,Q69,Q62,Q59,Q52,Q49,Q46,Q37,Q31,Q26,Q22,Q21)</f>
        <v>-30.872379200000012</v>
      </c>
      <c r="R116" s="137">
        <f t="shared" ref="R116:X116" si="451">SUM(R111,R108,R95,R75,R69,R62,R59,R52,R49,R46,R37,R31,R26,R22,R21)</f>
        <v>-27.172379200000009</v>
      </c>
      <c r="S116" s="136">
        <f t="shared" si="451"/>
        <v>-116.8823608</v>
      </c>
      <c r="T116" s="137">
        <f t="shared" si="451"/>
        <v>-116.8823608</v>
      </c>
      <c r="U116" s="136">
        <f t="shared" si="451"/>
        <v>-51.6</v>
      </c>
      <c r="V116" s="137">
        <f t="shared" si="451"/>
        <v>-67.099999999999994</v>
      </c>
      <c r="W116" s="136">
        <f t="shared" si="451"/>
        <v>-199.45474000000002</v>
      </c>
      <c r="X116" s="137">
        <f t="shared" si="451"/>
        <v>-211.25474000000003</v>
      </c>
      <c r="Y116" s="121"/>
      <c r="Z116" s="136">
        <f>SUM(Z111,Z108,Z95,Z75,Z69,Z62,Z59,Z52,Z49,Z46,Z37,Z31,Z26,Z22,Z21)</f>
        <v>-115.66803359999999</v>
      </c>
      <c r="AA116" s="137">
        <f t="shared" ref="AA116:AG116" si="452">SUM(AA111,AA108,AA95,AA75,AA69,AA62,AA59,AA52,AA49,AA46,AA37,AA31,AA26,AA22,AA21)</f>
        <v>-29.868033599999997</v>
      </c>
      <c r="AB116" s="136">
        <f t="shared" si="452"/>
        <v>-116.55339060000001</v>
      </c>
      <c r="AC116" s="137">
        <f t="shared" si="452"/>
        <v>-116.55339060000001</v>
      </c>
      <c r="AD116" s="136">
        <f t="shared" si="452"/>
        <v>-66.7</v>
      </c>
      <c r="AE116" s="137">
        <f t="shared" si="452"/>
        <v>-73.8</v>
      </c>
      <c r="AF116" s="136">
        <f t="shared" si="452"/>
        <v>-299.02142420000001</v>
      </c>
      <c r="AG116" s="137">
        <f t="shared" si="452"/>
        <v>-220.22142419999997</v>
      </c>
      <c r="AH116" s="121"/>
      <c r="AI116" s="136">
        <f>SUM(AI111,AI108,AI95,AI75,AI69,AI62,AI59,AI52,AI49,AI46,AI37,AI31,AI26,AI22,AI21)</f>
        <v>-33.673975599999999</v>
      </c>
      <c r="AJ116" s="137">
        <f t="shared" ref="AJ116:AP116" si="453">SUM(AJ111,AJ108,AJ95,AJ75,AJ69,AJ62,AJ59,AJ52,AJ49,AJ46,AJ37,AJ31,AJ26,AJ22,AJ21)</f>
        <v>-32.273975599999993</v>
      </c>
      <c r="AK116" s="136">
        <f t="shared" si="453"/>
        <v>-117.10071940000002</v>
      </c>
      <c r="AL116" s="137">
        <f t="shared" si="453"/>
        <v>-117.10071940000002</v>
      </c>
      <c r="AM116" s="136">
        <f t="shared" si="453"/>
        <v>-75.100000000000009</v>
      </c>
      <c r="AN116" s="137">
        <f t="shared" si="453"/>
        <v>-79.5</v>
      </c>
      <c r="AO116" s="136">
        <f t="shared" si="453"/>
        <v>-225.87469500000003</v>
      </c>
      <c r="AP116" s="137">
        <f t="shared" si="453"/>
        <v>-228.874695</v>
      </c>
      <c r="AQ116" s="138"/>
      <c r="AR116" s="136">
        <f>SUM(AR111,AR108,AR95,AR75,AR69,AR62,AR59,AR52,AR49,AR46,AR37,AR31,AR26,AR22,AR21)</f>
        <v>-34.47408407999999</v>
      </c>
      <c r="AS116" s="137">
        <f t="shared" ref="AS116:AY116" si="454">SUM(AS111,AS108,AS95,AS75,AS69,AS62,AS59,AS52,AS49,AS46,AS37,AS31,AS26,AS22,AS21)</f>
        <v>-34.97408407999999</v>
      </c>
      <c r="AT116" s="136">
        <f t="shared" si="454"/>
        <v>-118.50196692000002</v>
      </c>
      <c r="AU116" s="137">
        <f t="shared" si="454"/>
        <v>-118.50196692000002</v>
      </c>
      <c r="AV116" s="136">
        <f t="shared" si="454"/>
        <v>-83.8</v>
      </c>
      <c r="AW116" s="137">
        <f t="shared" si="454"/>
        <v>-83.9</v>
      </c>
      <c r="AX116" s="136">
        <f t="shared" si="454"/>
        <v>-236.776051</v>
      </c>
      <c r="AY116" s="137">
        <f t="shared" si="454"/>
        <v>-237.37605099999999</v>
      </c>
      <c r="AZ116" s="154"/>
    </row>
    <row r="117" spans="1:52" s="103" customFormat="1">
      <c r="A117" s="131"/>
      <c r="B117" s="131"/>
      <c r="C117" s="132"/>
      <c r="D117" s="133"/>
      <c r="E117" s="134"/>
      <c r="F117" s="135"/>
      <c r="G117" s="39"/>
      <c r="H117" s="136"/>
      <c r="I117" s="137"/>
      <c r="J117" s="136"/>
      <c r="K117" s="137"/>
      <c r="L117" s="136"/>
      <c r="M117" s="137"/>
      <c r="N117" s="136"/>
      <c r="O117" s="137"/>
      <c r="P117" s="141"/>
      <c r="Q117" s="136"/>
      <c r="R117" s="141"/>
      <c r="S117" s="136"/>
      <c r="T117" s="137"/>
      <c r="U117" s="136"/>
      <c r="V117" s="137"/>
      <c r="W117" s="136"/>
      <c r="X117" s="137"/>
      <c r="Y117" s="121"/>
      <c r="Z117" s="136"/>
      <c r="AA117" s="137"/>
      <c r="AB117" s="136"/>
      <c r="AC117" s="137"/>
      <c r="AD117" s="136"/>
      <c r="AE117" s="137"/>
      <c r="AF117" s="136"/>
      <c r="AG117" s="137"/>
      <c r="AH117" s="121"/>
      <c r="AI117" s="136"/>
      <c r="AJ117" s="137"/>
      <c r="AK117" s="136"/>
      <c r="AL117" s="137"/>
      <c r="AM117" s="136"/>
      <c r="AN117" s="137"/>
      <c r="AO117" s="136"/>
      <c r="AP117" s="137"/>
      <c r="AQ117" s="138"/>
      <c r="AR117" s="136"/>
      <c r="AS117" s="137"/>
      <c r="AT117" s="136"/>
      <c r="AU117" s="141"/>
      <c r="AV117" s="136"/>
      <c r="AW117" s="137"/>
      <c r="AX117" s="136"/>
      <c r="AY117" s="137"/>
      <c r="AZ117" s="154"/>
    </row>
    <row r="118" spans="1:52" s="103" customFormat="1">
      <c r="A118" s="131"/>
      <c r="B118" s="131"/>
      <c r="C118" s="132"/>
      <c r="D118" s="133"/>
      <c r="E118" s="134"/>
      <c r="F118" s="135"/>
      <c r="G118" s="39" t="s">
        <v>197</v>
      </c>
      <c r="H118" s="136">
        <f>SUM(H29,H36,H48,H58,H90,H51)</f>
        <v>75.600000000000009</v>
      </c>
      <c r="I118" s="137">
        <f t="shared" ref="I118:O118" si="455">SUM(I29,I36,I48,I58,I90,I51)</f>
        <v>75.7</v>
      </c>
      <c r="J118" s="136">
        <f t="shared" si="455"/>
        <v>-92.4</v>
      </c>
      <c r="K118" s="137">
        <f t="shared" si="455"/>
        <v>-108.3</v>
      </c>
      <c r="L118" s="136">
        <f t="shared" si="455"/>
        <v>0</v>
      </c>
      <c r="M118" s="137">
        <f t="shared" si="455"/>
        <v>-0.1</v>
      </c>
      <c r="N118" s="136">
        <f t="shared" si="455"/>
        <v>-16.8</v>
      </c>
      <c r="O118" s="137">
        <f t="shared" si="455"/>
        <v>-32.700000000000003</v>
      </c>
      <c r="P118" s="141"/>
      <c r="Q118" s="136">
        <f>SUM(Q29,Q36,Q48,Q58,Q90,Q51)</f>
        <v>75.7</v>
      </c>
      <c r="R118" s="137">
        <f t="shared" ref="R118:X118" si="456">SUM(R29,R36,R48,R58,R90,R51)</f>
        <v>75.7</v>
      </c>
      <c r="S118" s="136">
        <f t="shared" si="456"/>
        <v>-109.19999999999999</v>
      </c>
      <c r="T118" s="137">
        <f t="shared" si="456"/>
        <v>-109.19999999999999</v>
      </c>
      <c r="U118" s="136">
        <f t="shared" si="456"/>
        <v>0</v>
      </c>
      <c r="V118" s="137">
        <f t="shared" si="456"/>
        <v>-0.1</v>
      </c>
      <c r="W118" s="136">
        <f t="shared" si="456"/>
        <v>-33.5</v>
      </c>
      <c r="X118" s="137">
        <f t="shared" si="456"/>
        <v>-33.6</v>
      </c>
      <c r="Y118" s="121"/>
      <c r="Z118" s="136">
        <f>SUM(Z29,Z36,Z48,Z58,Z90,Z51)</f>
        <v>75.600000000000009</v>
      </c>
      <c r="AA118" s="137">
        <f t="shared" ref="AA118:AG118" si="457">SUM(AA29,AA36,AA48,AA58,AA90,AA51)</f>
        <v>75.600000000000009</v>
      </c>
      <c r="AB118" s="136">
        <f t="shared" si="457"/>
        <v>-108.9</v>
      </c>
      <c r="AC118" s="137">
        <f t="shared" si="457"/>
        <v>-108.9</v>
      </c>
      <c r="AD118" s="136">
        <f t="shared" si="457"/>
        <v>0</v>
      </c>
      <c r="AE118" s="137">
        <f t="shared" si="457"/>
        <v>-0.1</v>
      </c>
      <c r="AF118" s="136">
        <f t="shared" si="457"/>
        <v>-33.400000000000006</v>
      </c>
      <c r="AG118" s="137">
        <f t="shared" si="457"/>
        <v>-33.400000000000006</v>
      </c>
      <c r="AH118" s="121"/>
      <c r="AI118" s="136">
        <f>SUM(AI29,AI36,AI48,AI58,AI90,AI51)</f>
        <v>75.600000000000009</v>
      </c>
      <c r="AJ118" s="137">
        <f t="shared" ref="AJ118:AP118" si="458">SUM(AJ29,AJ36,AJ48,AJ58,AJ90,AJ51)</f>
        <v>75.600000000000009</v>
      </c>
      <c r="AK118" s="136">
        <f t="shared" si="458"/>
        <v>-109.4</v>
      </c>
      <c r="AL118" s="137">
        <f t="shared" si="458"/>
        <v>-109.4</v>
      </c>
      <c r="AM118" s="136">
        <f t="shared" si="458"/>
        <v>-0.1</v>
      </c>
      <c r="AN118" s="137">
        <f t="shared" si="458"/>
        <v>-0.1</v>
      </c>
      <c r="AO118" s="136">
        <f t="shared" si="458"/>
        <v>-33.900000000000006</v>
      </c>
      <c r="AP118" s="137">
        <f t="shared" si="458"/>
        <v>-33.900000000000006</v>
      </c>
      <c r="AQ118" s="138"/>
      <c r="AR118" s="136">
        <f>SUM(AR29,AR36,AR48,AR58,AR90,AR51)</f>
        <v>75.600000000000009</v>
      </c>
      <c r="AS118" s="137">
        <f t="shared" ref="AS118:AY118" si="459">SUM(AS29,AS36,AS48,AS58,AS90,AS51)</f>
        <v>75.600000000000009</v>
      </c>
      <c r="AT118" s="136">
        <f t="shared" si="459"/>
        <v>-110.80000000000001</v>
      </c>
      <c r="AU118" s="137">
        <f t="shared" si="459"/>
        <v>-110.80000000000001</v>
      </c>
      <c r="AV118" s="136">
        <f t="shared" si="459"/>
        <v>-0.1</v>
      </c>
      <c r="AW118" s="137">
        <f t="shared" si="459"/>
        <v>-0.1</v>
      </c>
      <c r="AX118" s="136">
        <f t="shared" si="459"/>
        <v>-35.300000000000004</v>
      </c>
      <c r="AY118" s="137">
        <f t="shared" si="459"/>
        <v>-35.300000000000004</v>
      </c>
      <c r="AZ118" s="154"/>
    </row>
    <row r="119" spans="1:52" s="103" customFormat="1">
      <c r="A119" s="131"/>
      <c r="B119" s="131"/>
      <c r="C119" s="132"/>
      <c r="D119" s="133"/>
      <c r="E119" s="134"/>
      <c r="F119" s="134"/>
      <c r="G119" s="39"/>
      <c r="H119" s="136"/>
      <c r="I119" s="137"/>
      <c r="J119" s="136"/>
      <c r="K119" s="137"/>
      <c r="L119" s="136"/>
      <c r="M119" s="137"/>
      <c r="N119" s="136"/>
      <c r="O119" s="137"/>
      <c r="P119" s="141"/>
      <c r="Q119" s="136"/>
      <c r="R119" s="141"/>
      <c r="S119" s="136"/>
      <c r="T119" s="137"/>
      <c r="U119" s="136"/>
      <c r="V119" s="137"/>
      <c r="W119" s="136"/>
      <c r="X119" s="137"/>
      <c r="Y119" s="121"/>
      <c r="Z119" s="136"/>
      <c r="AA119" s="137"/>
      <c r="AB119" s="136"/>
      <c r="AC119" s="137"/>
      <c r="AD119" s="136"/>
      <c r="AE119" s="137"/>
      <c r="AF119" s="136"/>
      <c r="AG119" s="137"/>
      <c r="AH119" s="121"/>
      <c r="AI119" s="136"/>
      <c r="AJ119" s="137"/>
      <c r="AK119" s="136"/>
      <c r="AL119" s="137"/>
      <c r="AM119" s="136"/>
      <c r="AN119" s="137"/>
      <c r="AO119" s="136"/>
      <c r="AP119" s="137"/>
      <c r="AQ119" s="138"/>
      <c r="AR119" s="136"/>
      <c r="AS119" s="137"/>
      <c r="AT119" s="136"/>
      <c r="AU119" s="141"/>
      <c r="AV119" s="136"/>
      <c r="AW119" s="137"/>
      <c r="AX119" s="136"/>
      <c r="AY119" s="137"/>
      <c r="AZ119" s="154"/>
    </row>
    <row r="120" spans="1:52" s="153" customFormat="1">
      <c r="A120" s="131"/>
      <c r="B120" s="131"/>
      <c r="C120" s="132"/>
      <c r="D120" s="133"/>
      <c r="E120" s="134"/>
      <c r="F120" s="134"/>
      <c r="G120" s="188" t="s">
        <v>22</v>
      </c>
      <c r="H120" s="189">
        <f>+H116-H118</f>
        <v>2.42051447999998</v>
      </c>
      <c r="I120" s="190">
        <f t="shared" ref="I120:O120" si="460">+I116-I118</f>
        <v>-100.07948552000001</v>
      </c>
      <c r="J120" s="189">
        <f t="shared" si="460"/>
        <v>-7.7640834799999965</v>
      </c>
      <c r="K120" s="190">
        <f t="shared" si="460"/>
        <v>-7.7640834800000107</v>
      </c>
      <c r="L120" s="189">
        <f t="shared" si="460"/>
        <v>-18.8</v>
      </c>
      <c r="M120" s="190">
        <f t="shared" si="460"/>
        <v>-65.7</v>
      </c>
      <c r="N120" s="189">
        <f t="shared" si="460"/>
        <v>-24.143568999999967</v>
      </c>
      <c r="O120" s="190">
        <f t="shared" si="460"/>
        <v>-173.64356900000001</v>
      </c>
      <c r="P120" s="191"/>
      <c r="Q120" s="189">
        <f>+Q116-Q118</f>
        <v>-106.57237920000001</v>
      </c>
      <c r="R120" s="190">
        <f t="shared" ref="R120:X120" si="461">+R116-R118</f>
        <v>-102.87237920000001</v>
      </c>
      <c r="S120" s="189">
        <f t="shared" si="461"/>
        <v>-7.6823608000000121</v>
      </c>
      <c r="T120" s="190">
        <f t="shared" si="461"/>
        <v>-7.6823608000000121</v>
      </c>
      <c r="U120" s="189">
        <f t="shared" si="461"/>
        <v>-51.6</v>
      </c>
      <c r="V120" s="190">
        <f t="shared" si="461"/>
        <v>-67</v>
      </c>
      <c r="W120" s="189">
        <f t="shared" si="461"/>
        <v>-165.95474000000002</v>
      </c>
      <c r="X120" s="190">
        <f t="shared" si="461"/>
        <v>-177.65474000000003</v>
      </c>
      <c r="Y120" s="192"/>
      <c r="Z120" s="189">
        <f>+Z116-Z118</f>
        <v>-191.2680336</v>
      </c>
      <c r="AA120" s="190">
        <f t="shared" ref="AA120:AG120" si="462">+AA116-AA118</f>
        <v>-105.46803360000001</v>
      </c>
      <c r="AB120" s="189">
        <f t="shared" si="462"/>
        <v>-7.6533906000000087</v>
      </c>
      <c r="AC120" s="190">
        <f t="shared" si="462"/>
        <v>-7.6533906000000087</v>
      </c>
      <c r="AD120" s="189">
        <f t="shared" si="462"/>
        <v>-66.7</v>
      </c>
      <c r="AE120" s="190">
        <f t="shared" si="462"/>
        <v>-73.7</v>
      </c>
      <c r="AF120" s="189">
        <f t="shared" si="462"/>
        <v>-265.62142419999998</v>
      </c>
      <c r="AG120" s="190">
        <f t="shared" si="462"/>
        <v>-186.82142419999997</v>
      </c>
      <c r="AH120" s="192"/>
      <c r="AI120" s="189">
        <f>+AI116-AI118</f>
        <v>-109.2739756</v>
      </c>
      <c r="AJ120" s="190">
        <f t="shared" ref="AJ120:AP120" si="463">+AJ116-AJ118</f>
        <v>-107.87397559999999</v>
      </c>
      <c r="AK120" s="189">
        <f t="shared" si="463"/>
        <v>-7.7007194000000112</v>
      </c>
      <c r="AL120" s="190">
        <f t="shared" si="463"/>
        <v>-7.7007194000000112</v>
      </c>
      <c r="AM120" s="189">
        <f t="shared" si="463"/>
        <v>-75.000000000000014</v>
      </c>
      <c r="AN120" s="190">
        <f t="shared" si="463"/>
        <v>-79.400000000000006</v>
      </c>
      <c r="AO120" s="189">
        <f t="shared" si="463"/>
        <v>-191.97469500000003</v>
      </c>
      <c r="AP120" s="190">
        <f t="shared" si="463"/>
        <v>-194.974695</v>
      </c>
      <c r="AQ120" s="117"/>
      <c r="AR120" s="189">
        <f>+AR116-AR118</f>
        <v>-110.07408408000001</v>
      </c>
      <c r="AS120" s="190">
        <f t="shared" ref="AS120:AY120" si="464">+AS116-AS118</f>
        <v>-110.57408408000001</v>
      </c>
      <c r="AT120" s="189">
        <f t="shared" si="464"/>
        <v>-7.7019669200000038</v>
      </c>
      <c r="AU120" s="190">
        <f t="shared" si="464"/>
        <v>-7.7019669200000038</v>
      </c>
      <c r="AV120" s="189">
        <f t="shared" si="464"/>
        <v>-83.7</v>
      </c>
      <c r="AW120" s="190">
        <f t="shared" si="464"/>
        <v>-83.800000000000011</v>
      </c>
      <c r="AX120" s="189">
        <f t="shared" si="464"/>
        <v>-201.47605099999998</v>
      </c>
      <c r="AY120" s="190">
        <f t="shared" si="464"/>
        <v>-202.07605099999998</v>
      </c>
      <c r="AZ120" s="154"/>
    </row>
    <row r="121" spans="1:52" s="145" customFormat="1">
      <c r="A121" s="131"/>
      <c r="B121" s="131"/>
      <c r="C121" s="132"/>
      <c r="D121" s="133"/>
      <c r="E121" s="134"/>
      <c r="F121" s="135"/>
      <c r="G121" s="146"/>
      <c r="H121" s="136"/>
      <c r="I121" s="137"/>
      <c r="J121" s="136"/>
      <c r="K121" s="137"/>
      <c r="L121" s="136"/>
      <c r="M121" s="137"/>
      <c r="N121" s="136"/>
      <c r="O121" s="137"/>
      <c r="P121" s="141"/>
      <c r="Q121" s="136"/>
      <c r="R121" s="141"/>
      <c r="S121" s="136"/>
      <c r="T121" s="137"/>
      <c r="U121" s="136"/>
      <c r="V121" s="137"/>
      <c r="W121" s="136"/>
      <c r="X121" s="137"/>
      <c r="Y121" s="121"/>
      <c r="Z121" s="136"/>
      <c r="AA121" s="137"/>
      <c r="AB121" s="136"/>
      <c r="AC121" s="137"/>
      <c r="AD121" s="136"/>
      <c r="AE121" s="137"/>
      <c r="AF121" s="136"/>
      <c r="AG121" s="137"/>
      <c r="AH121" s="121"/>
      <c r="AI121" s="136"/>
      <c r="AJ121" s="137"/>
      <c r="AK121" s="136"/>
      <c r="AL121" s="137"/>
      <c r="AM121" s="136"/>
      <c r="AN121" s="137"/>
      <c r="AO121" s="136"/>
      <c r="AP121" s="137"/>
      <c r="AQ121" s="138"/>
      <c r="AR121" s="136"/>
      <c r="AS121" s="137"/>
      <c r="AT121" s="136"/>
      <c r="AU121" s="141"/>
      <c r="AV121" s="136"/>
      <c r="AW121" s="137"/>
      <c r="AX121" s="136"/>
      <c r="AY121" s="137"/>
    </row>
    <row r="122" spans="1:52" s="145" customFormat="1">
      <c r="A122" s="131"/>
      <c r="B122" s="131"/>
      <c r="C122" s="132"/>
      <c r="D122" s="133"/>
      <c r="E122" s="134"/>
      <c r="F122" s="135"/>
      <c r="G122" s="146"/>
      <c r="H122" s="136"/>
      <c r="I122" s="137"/>
      <c r="J122" s="136"/>
      <c r="K122" s="137"/>
      <c r="L122" s="136"/>
      <c r="M122" s="137"/>
      <c r="N122" s="136"/>
      <c r="O122" s="137"/>
      <c r="P122" s="141"/>
      <c r="Q122" s="136"/>
      <c r="R122" s="141"/>
      <c r="S122" s="136"/>
      <c r="T122" s="137"/>
      <c r="U122" s="136"/>
      <c r="V122" s="137"/>
      <c r="W122" s="136"/>
      <c r="X122" s="137"/>
      <c r="Y122" s="121"/>
      <c r="Z122" s="136"/>
      <c r="AA122" s="137"/>
      <c r="AB122" s="136"/>
      <c r="AC122" s="137"/>
      <c r="AD122" s="136"/>
      <c r="AE122" s="137"/>
      <c r="AF122" s="136"/>
      <c r="AG122" s="137"/>
      <c r="AH122" s="121"/>
      <c r="AI122" s="136"/>
      <c r="AJ122" s="137"/>
      <c r="AK122" s="136"/>
      <c r="AL122" s="137"/>
      <c r="AM122" s="136"/>
      <c r="AN122" s="137"/>
      <c r="AO122" s="136"/>
      <c r="AP122" s="137"/>
      <c r="AQ122" s="138"/>
      <c r="AR122" s="136"/>
      <c r="AS122" s="137"/>
      <c r="AT122" s="136"/>
      <c r="AU122" s="141"/>
      <c r="AV122" s="136"/>
      <c r="AW122" s="137"/>
      <c r="AX122" s="136"/>
      <c r="AY122" s="137"/>
    </row>
    <row r="123" spans="1:52" s="145" customFormat="1">
      <c r="A123" s="131"/>
      <c r="B123" s="131"/>
      <c r="C123" s="132"/>
      <c r="D123" s="133"/>
      <c r="E123" s="134"/>
      <c r="F123" s="135"/>
      <c r="G123" s="146"/>
      <c r="H123" s="136"/>
      <c r="I123" s="137"/>
      <c r="J123" s="136"/>
      <c r="K123" s="137"/>
      <c r="L123" s="136"/>
      <c r="M123" s="137"/>
      <c r="N123" s="136"/>
      <c r="O123" s="137"/>
      <c r="P123" s="141"/>
      <c r="Q123" s="136"/>
      <c r="R123" s="141"/>
      <c r="S123" s="136"/>
      <c r="T123" s="137"/>
      <c r="U123" s="136"/>
      <c r="V123" s="137"/>
      <c r="W123" s="136"/>
      <c r="X123" s="137"/>
      <c r="Y123" s="121"/>
      <c r="Z123" s="136"/>
      <c r="AA123" s="137"/>
      <c r="AB123" s="136"/>
      <c r="AC123" s="137"/>
      <c r="AD123" s="136"/>
      <c r="AE123" s="137"/>
      <c r="AF123" s="136"/>
      <c r="AG123" s="137"/>
      <c r="AH123" s="121"/>
      <c r="AI123" s="136"/>
      <c r="AJ123" s="137"/>
      <c r="AK123" s="136"/>
      <c r="AL123" s="137"/>
      <c r="AM123" s="136"/>
      <c r="AN123" s="137"/>
      <c r="AO123" s="136"/>
      <c r="AP123" s="137"/>
      <c r="AQ123" s="138"/>
      <c r="AR123" s="136"/>
      <c r="AS123" s="137"/>
      <c r="AT123" s="136"/>
      <c r="AU123" s="141"/>
      <c r="AV123" s="136"/>
      <c r="AW123" s="137"/>
      <c r="AX123" s="136"/>
      <c r="AY123" s="137"/>
    </row>
    <row r="124" spans="1:52" s="145" customFormat="1">
      <c r="A124" s="131"/>
      <c r="B124" s="131"/>
      <c r="C124" s="132"/>
      <c r="D124" s="142" t="s">
        <v>134</v>
      </c>
      <c r="E124" s="134"/>
      <c r="F124" s="135"/>
      <c r="G124" s="146"/>
      <c r="H124" s="136"/>
      <c r="I124" s="137"/>
      <c r="J124" s="136"/>
      <c r="K124" s="137"/>
      <c r="L124" s="136"/>
      <c r="M124" s="137"/>
      <c r="N124" s="136"/>
      <c r="O124" s="137"/>
      <c r="P124" s="141"/>
      <c r="Q124" s="136"/>
      <c r="R124" s="141"/>
      <c r="S124" s="136"/>
      <c r="T124" s="137"/>
      <c r="U124" s="136"/>
      <c r="V124" s="137"/>
      <c r="W124" s="136"/>
      <c r="X124" s="137"/>
      <c r="Y124" s="121"/>
      <c r="Z124" s="136"/>
      <c r="AA124" s="137"/>
      <c r="AB124" s="136"/>
      <c r="AC124" s="137"/>
      <c r="AD124" s="136"/>
      <c r="AE124" s="137"/>
      <c r="AF124" s="136"/>
      <c r="AG124" s="137"/>
      <c r="AH124" s="121"/>
      <c r="AI124" s="136"/>
      <c r="AJ124" s="137"/>
      <c r="AK124" s="136"/>
      <c r="AL124" s="137"/>
      <c r="AM124" s="136"/>
      <c r="AN124" s="137"/>
      <c r="AO124" s="136"/>
      <c r="AP124" s="137"/>
      <c r="AQ124" s="138"/>
      <c r="AR124" s="136"/>
      <c r="AS124" s="137"/>
      <c r="AT124" s="136"/>
      <c r="AU124" s="141"/>
      <c r="AV124" s="136"/>
      <c r="AW124" s="137"/>
      <c r="AX124" s="136"/>
      <c r="AY124" s="137"/>
    </row>
    <row r="125" spans="1:52" s="145" customFormat="1">
      <c r="A125" s="131"/>
      <c r="B125" s="131"/>
      <c r="C125" s="132"/>
      <c r="D125" s="142" t="s">
        <v>133</v>
      </c>
      <c r="E125" s="134"/>
      <c r="F125" s="135"/>
      <c r="G125" s="146"/>
      <c r="H125" s="136"/>
      <c r="I125" s="137"/>
      <c r="J125" s="136"/>
      <c r="K125" s="137"/>
      <c r="L125" s="136"/>
      <c r="M125" s="137"/>
      <c r="N125" s="136"/>
      <c r="O125" s="137"/>
      <c r="P125" s="141"/>
      <c r="Q125" s="136"/>
      <c r="R125" s="141"/>
      <c r="S125" s="136"/>
      <c r="T125" s="137"/>
      <c r="U125" s="136"/>
      <c r="V125" s="137"/>
      <c r="W125" s="136"/>
      <c r="X125" s="137"/>
      <c r="Y125" s="121"/>
      <c r="Z125" s="136"/>
      <c r="AA125" s="137"/>
      <c r="AB125" s="136"/>
      <c r="AC125" s="137"/>
      <c r="AD125" s="136"/>
      <c r="AE125" s="137"/>
      <c r="AF125" s="136"/>
      <c r="AG125" s="137"/>
      <c r="AH125" s="121"/>
      <c r="AI125" s="136"/>
      <c r="AJ125" s="137"/>
      <c r="AK125" s="136"/>
      <c r="AL125" s="137"/>
      <c r="AM125" s="136"/>
      <c r="AN125" s="137"/>
      <c r="AO125" s="136"/>
      <c r="AP125" s="137"/>
      <c r="AQ125" s="138"/>
      <c r="AR125" s="136"/>
      <c r="AS125" s="137"/>
      <c r="AT125" s="136"/>
      <c r="AU125" s="141"/>
      <c r="AV125" s="136"/>
      <c r="AW125" s="137"/>
      <c r="AX125" s="136"/>
      <c r="AY125" s="137"/>
    </row>
    <row r="126" spans="1:52" s="145" customFormat="1">
      <c r="A126" s="131"/>
      <c r="B126" s="131"/>
      <c r="C126" s="132"/>
      <c r="D126" s="142"/>
      <c r="E126" s="134"/>
      <c r="F126" s="135"/>
      <c r="G126" s="146"/>
      <c r="H126" s="136"/>
      <c r="I126" s="137"/>
      <c r="J126" s="136"/>
      <c r="K126" s="137"/>
      <c r="L126" s="136"/>
      <c r="M126" s="137"/>
      <c r="N126" s="136"/>
      <c r="O126" s="137"/>
      <c r="P126" s="141"/>
      <c r="Q126" s="136"/>
      <c r="R126" s="141"/>
      <c r="S126" s="136"/>
      <c r="T126" s="137"/>
      <c r="U126" s="136"/>
      <c r="V126" s="137"/>
      <c r="W126" s="136"/>
      <c r="X126" s="137"/>
      <c r="Y126" s="121"/>
      <c r="Z126" s="136"/>
      <c r="AA126" s="137"/>
      <c r="AB126" s="136"/>
      <c r="AC126" s="137"/>
      <c r="AD126" s="136"/>
      <c r="AE126" s="137"/>
      <c r="AF126" s="136"/>
      <c r="AG126" s="137"/>
      <c r="AH126" s="121"/>
      <c r="AI126" s="136"/>
      <c r="AJ126" s="137"/>
      <c r="AK126" s="136"/>
      <c r="AL126" s="137"/>
      <c r="AM126" s="136"/>
      <c r="AN126" s="137"/>
      <c r="AO126" s="136"/>
      <c r="AP126" s="137"/>
      <c r="AQ126" s="138"/>
      <c r="AR126" s="136"/>
      <c r="AS126" s="137"/>
      <c r="AT126" s="136"/>
      <c r="AU126" s="141"/>
      <c r="AV126" s="136"/>
      <c r="AW126" s="137"/>
      <c r="AX126" s="136"/>
      <c r="AY126" s="137"/>
    </row>
    <row r="127" spans="1:52" s="145" customFormat="1">
      <c r="A127" s="131"/>
      <c r="B127" s="131"/>
      <c r="C127" s="132"/>
      <c r="D127" s="142"/>
      <c r="E127" s="134"/>
      <c r="F127" s="135"/>
      <c r="G127" s="146"/>
      <c r="H127" s="136"/>
      <c r="I127" s="137"/>
      <c r="J127" s="136"/>
      <c r="K127" s="137"/>
      <c r="L127" s="136"/>
      <c r="M127" s="137"/>
      <c r="N127" s="136"/>
      <c r="O127" s="137"/>
      <c r="P127" s="141"/>
      <c r="Q127" s="136"/>
      <c r="R127" s="141"/>
      <c r="S127" s="136"/>
      <c r="T127" s="137"/>
      <c r="U127" s="136"/>
      <c r="V127" s="137"/>
      <c r="W127" s="136"/>
      <c r="X127" s="137"/>
      <c r="Y127" s="121"/>
      <c r="Z127" s="136"/>
      <c r="AA127" s="137"/>
      <c r="AB127" s="136"/>
      <c r="AC127" s="137"/>
      <c r="AD127" s="136"/>
      <c r="AE127" s="137"/>
      <c r="AF127" s="136"/>
      <c r="AG127" s="137"/>
      <c r="AH127" s="121"/>
      <c r="AI127" s="136"/>
      <c r="AJ127" s="137"/>
      <c r="AK127" s="136"/>
      <c r="AL127" s="137"/>
      <c r="AM127" s="136"/>
      <c r="AN127" s="137"/>
      <c r="AO127" s="136"/>
      <c r="AP127" s="137"/>
      <c r="AQ127" s="138"/>
      <c r="AR127" s="136"/>
      <c r="AS127" s="137"/>
      <c r="AT127" s="136"/>
      <c r="AU127" s="141"/>
      <c r="AV127" s="136"/>
      <c r="AW127" s="137"/>
      <c r="AX127" s="136"/>
      <c r="AY127" s="137"/>
    </row>
    <row r="128" spans="1:52" s="145" customFormat="1">
      <c r="A128" s="131"/>
      <c r="B128" s="131"/>
      <c r="C128" s="132"/>
      <c r="D128" s="142"/>
      <c r="E128" s="134"/>
      <c r="F128" s="135"/>
      <c r="G128" s="146"/>
      <c r="H128" s="136"/>
      <c r="I128" s="137"/>
      <c r="J128" s="136"/>
      <c r="K128" s="137"/>
      <c r="L128" s="136"/>
      <c r="M128" s="137"/>
      <c r="N128" s="136"/>
      <c r="O128" s="137"/>
      <c r="P128" s="141"/>
      <c r="Q128" s="136"/>
      <c r="R128" s="141"/>
      <c r="S128" s="136"/>
      <c r="T128" s="137"/>
      <c r="U128" s="136"/>
      <c r="V128" s="137"/>
      <c r="W128" s="136"/>
      <c r="X128" s="137"/>
      <c r="Y128" s="121"/>
      <c r="Z128" s="136"/>
      <c r="AA128" s="137"/>
      <c r="AB128" s="136"/>
      <c r="AC128" s="137"/>
      <c r="AD128" s="136"/>
      <c r="AE128" s="137"/>
      <c r="AF128" s="136"/>
      <c r="AG128" s="137"/>
      <c r="AH128" s="121"/>
      <c r="AI128" s="136"/>
      <c r="AJ128" s="137"/>
      <c r="AK128" s="136"/>
      <c r="AL128" s="137"/>
      <c r="AM128" s="136"/>
      <c r="AN128" s="137"/>
      <c r="AO128" s="136"/>
      <c r="AP128" s="137"/>
      <c r="AQ128" s="138"/>
      <c r="AR128" s="136"/>
      <c r="AS128" s="137"/>
      <c r="AT128" s="136"/>
      <c r="AU128" s="141"/>
      <c r="AV128" s="136"/>
      <c r="AW128" s="137"/>
      <c r="AX128" s="136"/>
      <c r="AY128" s="137"/>
    </row>
    <row r="129" spans="1:51" s="145" customFormat="1">
      <c r="A129" s="131"/>
      <c r="B129" s="131"/>
      <c r="C129" s="132"/>
      <c r="D129" s="142"/>
      <c r="E129" s="134"/>
      <c r="F129" s="135"/>
      <c r="G129" s="146"/>
      <c r="H129" s="136"/>
      <c r="I129" s="137"/>
      <c r="J129" s="136"/>
      <c r="K129" s="137"/>
      <c r="L129" s="136"/>
      <c r="M129" s="137"/>
      <c r="N129" s="136"/>
      <c r="O129" s="137"/>
      <c r="P129" s="141"/>
      <c r="Q129" s="136"/>
      <c r="R129" s="141"/>
      <c r="S129" s="136"/>
      <c r="T129" s="137"/>
      <c r="U129" s="136"/>
      <c r="V129" s="137"/>
      <c r="W129" s="136"/>
      <c r="X129" s="137"/>
      <c r="Y129" s="121"/>
      <c r="Z129" s="136"/>
      <c r="AA129" s="137"/>
      <c r="AB129" s="136"/>
      <c r="AC129" s="137"/>
      <c r="AD129" s="136"/>
      <c r="AE129" s="137"/>
      <c r="AF129" s="136"/>
      <c r="AG129" s="137"/>
      <c r="AH129" s="121"/>
      <c r="AI129" s="136"/>
      <c r="AJ129" s="137"/>
      <c r="AK129" s="136"/>
      <c r="AL129" s="137"/>
      <c r="AM129" s="136"/>
      <c r="AN129" s="137"/>
      <c r="AO129" s="136"/>
      <c r="AP129" s="137"/>
      <c r="AQ129" s="138"/>
      <c r="AR129" s="136"/>
      <c r="AS129" s="137"/>
      <c r="AT129" s="136"/>
      <c r="AU129" s="141"/>
      <c r="AV129" s="136"/>
      <c r="AW129" s="137"/>
      <c r="AX129" s="136"/>
      <c r="AY129" s="137"/>
    </row>
    <row r="130" spans="1:51" s="145" customFormat="1">
      <c r="A130" s="131"/>
      <c r="B130" s="131"/>
      <c r="C130" s="132"/>
      <c r="D130" s="142"/>
      <c r="E130" s="134"/>
      <c r="F130" s="135"/>
      <c r="G130" s="146"/>
      <c r="H130" s="136"/>
      <c r="I130" s="137"/>
      <c r="J130" s="136"/>
      <c r="K130" s="137"/>
      <c r="L130" s="136"/>
      <c r="M130" s="137"/>
      <c r="N130" s="136"/>
      <c r="O130" s="137"/>
      <c r="P130" s="141"/>
      <c r="Q130" s="136"/>
      <c r="R130" s="141"/>
      <c r="S130" s="136"/>
      <c r="T130" s="137"/>
      <c r="U130" s="136"/>
      <c r="V130" s="137"/>
      <c r="W130" s="136"/>
      <c r="X130" s="137"/>
      <c r="Y130" s="121"/>
      <c r="Z130" s="136"/>
      <c r="AA130" s="137"/>
      <c r="AB130" s="136"/>
      <c r="AC130" s="137"/>
      <c r="AD130" s="136"/>
      <c r="AE130" s="137"/>
      <c r="AF130" s="136"/>
      <c r="AG130" s="137"/>
      <c r="AH130" s="121"/>
      <c r="AI130" s="136"/>
      <c r="AJ130" s="137"/>
      <c r="AK130" s="136"/>
      <c r="AL130" s="137"/>
      <c r="AM130" s="136"/>
      <c r="AN130" s="137"/>
      <c r="AO130" s="136"/>
      <c r="AP130" s="137"/>
      <c r="AQ130" s="138"/>
      <c r="AR130" s="136"/>
      <c r="AS130" s="137"/>
      <c r="AT130" s="136"/>
      <c r="AU130" s="141"/>
      <c r="AV130" s="136"/>
      <c r="AW130" s="137"/>
      <c r="AX130" s="136"/>
      <c r="AY130" s="137"/>
    </row>
    <row r="131" spans="1:51" s="145" customFormat="1">
      <c r="A131" s="131"/>
      <c r="B131" s="131"/>
      <c r="C131" s="132"/>
      <c r="D131" s="142"/>
      <c r="E131" s="134"/>
      <c r="F131" s="135"/>
      <c r="G131" s="146"/>
      <c r="H131" s="136"/>
      <c r="I131" s="137"/>
      <c r="J131" s="136"/>
      <c r="K131" s="137"/>
      <c r="L131" s="136"/>
      <c r="M131" s="137"/>
      <c r="N131" s="136"/>
      <c r="O131" s="137"/>
      <c r="P131" s="141"/>
      <c r="Q131" s="136"/>
      <c r="R131" s="141"/>
      <c r="S131" s="136"/>
      <c r="T131" s="137"/>
      <c r="U131" s="136"/>
      <c r="V131" s="137"/>
      <c r="W131" s="136"/>
      <c r="X131" s="137"/>
      <c r="Y131" s="121"/>
      <c r="Z131" s="136"/>
      <c r="AA131" s="137"/>
      <c r="AB131" s="136"/>
      <c r="AC131" s="137"/>
      <c r="AD131" s="136"/>
      <c r="AE131" s="137"/>
      <c r="AF131" s="136"/>
      <c r="AG131" s="137"/>
      <c r="AH131" s="121"/>
      <c r="AI131" s="136"/>
      <c r="AJ131" s="137"/>
      <c r="AK131" s="136"/>
      <c r="AL131" s="137"/>
      <c r="AM131" s="136"/>
      <c r="AN131" s="137"/>
      <c r="AO131" s="136"/>
      <c r="AP131" s="137"/>
      <c r="AQ131" s="138"/>
      <c r="AR131" s="136"/>
      <c r="AS131" s="137"/>
      <c r="AT131" s="136"/>
      <c r="AU131" s="141"/>
      <c r="AV131" s="136"/>
      <c r="AW131" s="137"/>
      <c r="AX131" s="136"/>
      <c r="AY131" s="137"/>
    </row>
    <row r="132" spans="1:51" s="145" customFormat="1">
      <c r="A132" s="131"/>
      <c r="B132" s="131"/>
      <c r="C132" s="132"/>
      <c r="D132" s="142"/>
      <c r="E132" s="134"/>
      <c r="F132" s="135"/>
      <c r="G132" s="146"/>
      <c r="H132" s="136"/>
      <c r="I132" s="137"/>
      <c r="J132" s="136"/>
      <c r="K132" s="137"/>
      <c r="L132" s="136"/>
      <c r="M132" s="137"/>
      <c r="N132" s="136"/>
      <c r="O132" s="137"/>
      <c r="P132" s="141"/>
      <c r="Q132" s="136"/>
      <c r="R132" s="141"/>
      <c r="S132" s="136"/>
      <c r="T132" s="137"/>
      <c r="U132" s="136"/>
      <c r="V132" s="137"/>
      <c r="W132" s="136"/>
      <c r="X132" s="137"/>
      <c r="Y132" s="121"/>
      <c r="Z132" s="136"/>
      <c r="AA132" s="137"/>
      <c r="AB132" s="136"/>
      <c r="AC132" s="137"/>
      <c r="AD132" s="136"/>
      <c r="AE132" s="137"/>
      <c r="AF132" s="136"/>
      <c r="AG132" s="137"/>
      <c r="AH132" s="121"/>
      <c r="AI132" s="136"/>
      <c r="AJ132" s="137"/>
      <c r="AK132" s="136"/>
      <c r="AL132" s="137"/>
      <c r="AM132" s="136"/>
      <c r="AN132" s="137"/>
      <c r="AO132" s="136"/>
      <c r="AP132" s="137"/>
      <c r="AQ132" s="138"/>
      <c r="AR132" s="136"/>
      <c r="AS132" s="137"/>
      <c r="AT132" s="136"/>
      <c r="AU132" s="141"/>
      <c r="AV132" s="136"/>
      <c r="AW132" s="137"/>
      <c r="AX132" s="136"/>
      <c r="AY132" s="137"/>
    </row>
    <row r="133" spans="1:51" s="145" customFormat="1">
      <c r="A133" s="131"/>
      <c r="B133" s="131"/>
      <c r="C133" s="132"/>
      <c r="D133" s="142"/>
      <c r="E133" s="134"/>
      <c r="F133" s="135"/>
      <c r="G133" s="146"/>
      <c r="H133" s="136"/>
      <c r="I133" s="137"/>
      <c r="J133" s="136"/>
      <c r="K133" s="137"/>
      <c r="L133" s="136"/>
      <c r="M133" s="137"/>
      <c r="N133" s="136"/>
      <c r="O133" s="137"/>
      <c r="P133" s="141"/>
      <c r="Q133" s="136"/>
      <c r="R133" s="141"/>
      <c r="S133" s="136"/>
      <c r="T133" s="137"/>
      <c r="U133" s="136"/>
      <c r="V133" s="137"/>
      <c r="W133" s="136"/>
      <c r="X133" s="137"/>
      <c r="Y133" s="121"/>
      <c r="Z133" s="136"/>
      <c r="AA133" s="137"/>
      <c r="AB133" s="136"/>
      <c r="AC133" s="137"/>
      <c r="AD133" s="136"/>
      <c r="AE133" s="137"/>
      <c r="AF133" s="136"/>
      <c r="AG133" s="137"/>
      <c r="AH133" s="121"/>
      <c r="AI133" s="136"/>
      <c r="AJ133" s="137"/>
      <c r="AK133" s="136"/>
      <c r="AL133" s="137"/>
      <c r="AM133" s="136"/>
      <c r="AN133" s="137"/>
      <c r="AO133" s="136"/>
      <c r="AP133" s="137"/>
      <c r="AQ133" s="138"/>
      <c r="AR133" s="136"/>
      <c r="AS133" s="137"/>
      <c r="AT133" s="136"/>
      <c r="AU133" s="141"/>
      <c r="AV133" s="136"/>
      <c r="AW133" s="137"/>
      <c r="AX133" s="136"/>
      <c r="AY133" s="137"/>
    </row>
    <row r="134" spans="1:51" s="145" customFormat="1">
      <c r="A134" s="131"/>
      <c r="B134" s="131"/>
      <c r="C134" s="132"/>
      <c r="D134" s="142"/>
      <c r="E134" s="134"/>
      <c r="F134" s="135"/>
      <c r="G134" s="146"/>
      <c r="H134" s="136"/>
      <c r="I134" s="137"/>
      <c r="J134" s="136"/>
      <c r="K134" s="137"/>
      <c r="L134" s="136"/>
      <c r="M134" s="137"/>
      <c r="N134" s="136"/>
      <c r="O134" s="137"/>
      <c r="P134" s="141"/>
      <c r="Q134" s="136"/>
      <c r="R134" s="141"/>
      <c r="S134" s="136"/>
      <c r="T134" s="137"/>
      <c r="U134" s="136"/>
      <c r="V134" s="137"/>
      <c r="W134" s="136"/>
      <c r="X134" s="137"/>
      <c r="Y134" s="121"/>
      <c r="Z134" s="136"/>
      <c r="AA134" s="137"/>
      <c r="AB134" s="136"/>
      <c r="AC134" s="137"/>
      <c r="AD134" s="136"/>
      <c r="AE134" s="137"/>
      <c r="AF134" s="136"/>
      <c r="AG134" s="137"/>
      <c r="AH134" s="121"/>
      <c r="AI134" s="136"/>
      <c r="AJ134" s="137"/>
      <c r="AK134" s="136"/>
      <c r="AL134" s="137"/>
      <c r="AM134" s="136"/>
      <c r="AN134" s="137"/>
      <c r="AO134" s="136"/>
      <c r="AP134" s="137"/>
      <c r="AQ134" s="138"/>
      <c r="AR134" s="136"/>
      <c r="AS134" s="137"/>
      <c r="AT134" s="136"/>
      <c r="AU134" s="141"/>
      <c r="AV134" s="136"/>
      <c r="AW134" s="137"/>
      <c r="AX134" s="136"/>
      <c r="AY134" s="137"/>
    </row>
    <row r="135" spans="1:51" s="145" customFormat="1">
      <c r="A135" s="131"/>
      <c r="B135" s="131"/>
      <c r="C135" s="132"/>
      <c r="D135" s="142"/>
      <c r="E135" s="134"/>
      <c r="F135" s="135"/>
      <c r="G135" s="146"/>
      <c r="H135" s="136"/>
      <c r="I135" s="137"/>
      <c r="J135" s="136"/>
      <c r="K135" s="137"/>
      <c r="L135" s="136"/>
      <c r="M135" s="137"/>
      <c r="N135" s="136"/>
      <c r="O135" s="137"/>
      <c r="P135" s="141"/>
      <c r="Q135" s="136"/>
      <c r="R135" s="141"/>
      <c r="S135" s="136"/>
      <c r="T135" s="137"/>
      <c r="U135" s="136"/>
      <c r="V135" s="137"/>
      <c r="W135" s="136"/>
      <c r="X135" s="137"/>
      <c r="Y135" s="121"/>
      <c r="Z135" s="136"/>
      <c r="AA135" s="137"/>
      <c r="AB135" s="136"/>
      <c r="AC135" s="137"/>
      <c r="AD135" s="136"/>
      <c r="AE135" s="137"/>
      <c r="AF135" s="136"/>
      <c r="AG135" s="137"/>
      <c r="AH135" s="121"/>
      <c r="AI135" s="136"/>
      <c r="AJ135" s="137"/>
      <c r="AK135" s="136"/>
      <c r="AL135" s="137"/>
      <c r="AM135" s="136"/>
      <c r="AN135" s="137"/>
      <c r="AO135" s="136"/>
      <c r="AP135" s="137"/>
      <c r="AQ135" s="138"/>
      <c r="AR135" s="136"/>
      <c r="AS135" s="137"/>
      <c r="AT135" s="136"/>
      <c r="AU135" s="141"/>
      <c r="AV135" s="136"/>
      <c r="AW135" s="137"/>
      <c r="AX135" s="136"/>
      <c r="AY135" s="137"/>
    </row>
    <row r="136" spans="1:51" s="145" customFormat="1">
      <c r="A136" s="131"/>
      <c r="B136" s="131"/>
      <c r="C136" s="132"/>
      <c r="D136" s="142"/>
      <c r="E136" s="134"/>
      <c r="F136" s="135"/>
      <c r="G136" s="146"/>
      <c r="H136" s="136"/>
      <c r="I136" s="137"/>
      <c r="J136" s="136"/>
      <c r="K136" s="137"/>
      <c r="L136" s="136"/>
      <c r="M136" s="137"/>
      <c r="N136" s="136"/>
      <c r="O136" s="137"/>
      <c r="P136" s="141"/>
      <c r="Q136" s="136"/>
      <c r="R136" s="141"/>
      <c r="S136" s="136"/>
      <c r="T136" s="137"/>
      <c r="U136" s="136"/>
      <c r="V136" s="137"/>
      <c r="W136" s="136"/>
      <c r="X136" s="137"/>
      <c r="Y136" s="121"/>
      <c r="Z136" s="136"/>
      <c r="AA136" s="137"/>
      <c r="AB136" s="136"/>
      <c r="AC136" s="137"/>
      <c r="AD136" s="136"/>
      <c r="AE136" s="137"/>
      <c r="AF136" s="136"/>
      <c r="AG136" s="137"/>
      <c r="AH136" s="121"/>
      <c r="AI136" s="136"/>
      <c r="AJ136" s="137"/>
      <c r="AK136" s="136"/>
      <c r="AL136" s="137"/>
      <c r="AM136" s="136"/>
      <c r="AN136" s="137"/>
      <c r="AO136" s="136"/>
      <c r="AP136" s="137"/>
      <c r="AQ136" s="138"/>
      <c r="AR136" s="136"/>
      <c r="AS136" s="137"/>
      <c r="AT136" s="136"/>
      <c r="AU136" s="141"/>
      <c r="AV136" s="136"/>
      <c r="AW136" s="137"/>
      <c r="AX136" s="136"/>
      <c r="AY136" s="137"/>
    </row>
    <row r="137" spans="1:51" s="114" customFormat="1">
      <c r="A137" s="131"/>
      <c r="B137" s="131"/>
      <c r="C137" s="132"/>
      <c r="D137" s="142" t="s">
        <v>136</v>
      </c>
      <c r="E137" s="134"/>
      <c r="F137" s="135"/>
      <c r="G137" s="204"/>
      <c r="H137" s="136"/>
      <c r="I137" s="137"/>
      <c r="J137" s="136"/>
      <c r="K137" s="137"/>
      <c r="L137" s="136"/>
      <c r="M137" s="137"/>
      <c r="N137" s="136"/>
      <c r="O137" s="137"/>
      <c r="P137" s="141"/>
      <c r="Q137" s="136"/>
      <c r="R137" s="141"/>
      <c r="S137" s="136"/>
      <c r="T137" s="137"/>
      <c r="U137" s="136"/>
      <c r="V137" s="137"/>
      <c r="W137" s="136"/>
      <c r="X137" s="137"/>
      <c r="Y137" s="121"/>
      <c r="Z137" s="136"/>
      <c r="AA137" s="137"/>
      <c r="AB137" s="136"/>
      <c r="AC137" s="137"/>
      <c r="AD137" s="136"/>
      <c r="AE137" s="137"/>
      <c r="AF137" s="136"/>
      <c r="AG137" s="137"/>
      <c r="AH137" s="121"/>
      <c r="AI137" s="136"/>
      <c r="AJ137" s="137"/>
      <c r="AK137" s="136"/>
      <c r="AL137" s="137"/>
      <c r="AM137" s="136"/>
      <c r="AN137" s="137"/>
      <c r="AO137" s="136"/>
      <c r="AP137" s="137"/>
      <c r="AQ137" s="138"/>
      <c r="AR137" s="136"/>
      <c r="AS137" s="137"/>
      <c r="AT137" s="136"/>
      <c r="AU137" s="141"/>
      <c r="AV137" s="136"/>
      <c r="AW137" s="137"/>
      <c r="AX137" s="136"/>
      <c r="AY137" s="137"/>
    </row>
    <row r="138" spans="1:51" s="145" customFormat="1">
      <c r="A138" s="131"/>
      <c r="B138" s="131"/>
      <c r="C138" s="132"/>
      <c r="D138" s="142" t="s">
        <v>138</v>
      </c>
      <c r="E138" s="134"/>
      <c r="F138" s="135"/>
      <c r="G138" s="146"/>
      <c r="H138" s="136"/>
      <c r="I138" s="137"/>
      <c r="J138" s="136"/>
      <c r="K138" s="137"/>
      <c r="L138" s="136"/>
      <c r="M138" s="137"/>
      <c r="N138" s="136"/>
      <c r="O138" s="137"/>
      <c r="P138" s="141"/>
      <c r="Q138" s="136"/>
      <c r="R138" s="141"/>
      <c r="S138" s="136"/>
      <c r="T138" s="137"/>
      <c r="U138" s="136"/>
      <c r="V138" s="137"/>
      <c r="W138" s="136"/>
      <c r="X138" s="137"/>
      <c r="Y138" s="121"/>
      <c r="Z138" s="136"/>
      <c r="AA138" s="137"/>
      <c r="AB138" s="136"/>
      <c r="AC138" s="137"/>
      <c r="AD138" s="136"/>
      <c r="AE138" s="137"/>
      <c r="AF138" s="136"/>
      <c r="AG138" s="137"/>
      <c r="AH138" s="121"/>
      <c r="AI138" s="136"/>
      <c r="AJ138" s="137"/>
      <c r="AK138" s="136"/>
      <c r="AL138" s="137"/>
      <c r="AM138" s="136"/>
      <c r="AN138" s="137"/>
      <c r="AO138" s="136"/>
      <c r="AP138" s="137"/>
      <c r="AQ138" s="138"/>
      <c r="AR138" s="136"/>
      <c r="AS138" s="137"/>
      <c r="AT138" s="136"/>
      <c r="AU138" s="141"/>
      <c r="AV138" s="136"/>
      <c r="AW138" s="137"/>
      <c r="AX138" s="136"/>
      <c r="AY138" s="137"/>
    </row>
    <row r="139" spans="1:51" s="145" customFormat="1">
      <c r="A139" s="131"/>
      <c r="B139" s="131"/>
      <c r="C139" s="132"/>
      <c r="D139" s="142" t="s">
        <v>140</v>
      </c>
      <c r="E139" s="134"/>
      <c r="F139" s="135"/>
      <c r="G139" s="204"/>
      <c r="H139" s="136"/>
      <c r="I139" s="137"/>
      <c r="J139" s="136"/>
      <c r="K139" s="137"/>
      <c r="L139" s="136"/>
      <c r="M139" s="137"/>
      <c r="N139" s="136"/>
      <c r="O139" s="137"/>
      <c r="P139" s="141"/>
      <c r="Q139" s="136"/>
      <c r="R139" s="141"/>
      <c r="S139" s="136"/>
      <c r="T139" s="137"/>
      <c r="U139" s="136"/>
      <c r="V139" s="137"/>
      <c r="W139" s="136"/>
      <c r="X139" s="137"/>
      <c r="Y139" s="121"/>
      <c r="Z139" s="136"/>
      <c r="AA139" s="137"/>
      <c r="AB139" s="136"/>
      <c r="AC139" s="137"/>
      <c r="AD139" s="136"/>
      <c r="AE139" s="137"/>
      <c r="AF139" s="136"/>
      <c r="AG139" s="137"/>
      <c r="AH139" s="121"/>
      <c r="AI139" s="136"/>
      <c r="AJ139" s="137"/>
      <c r="AK139" s="136"/>
      <c r="AL139" s="137"/>
      <c r="AM139" s="136"/>
      <c r="AN139" s="137"/>
      <c r="AO139" s="136"/>
      <c r="AP139" s="137"/>
      <c r="AQ139" s="138"/>
      <c r="AR139" s="136"/>
      <c r="AS139" s="137"/>
      <c r="AT139" s="136"/>
      <c r="AU139" s="141"/>
      <c r="AV139" s="136"/>
      <c r="AW139" s="137"/>
      <c r="AX139" s="136"/>
      <c r="AY139" s="137"/>
    </row>
    <row r="140" spans="1:51" s="145" customFormat="1">
      <c r="A140" s="131"/>
      <c r="B140" s="131"/>
      <c r="C140" s="132"/>
      <c r="D140" s="142" t="s">
        <v>139</v>
      </c>
      <c r="E140" s="134"/>
      <c r="F140" s="135"/>
      <c r="G140" s="204"/>
      <c r="H140" s="136"/>
      <c r="I140" s="137"/>
      <c r="J140" s="136"/>
      <c r="K140" s="137"/>
      <c r="L140" s="136"/>
      <c r="M140" s="137"/>
      <c r="N140" s="136"/>
      <c r="O140" s="137"/>
      <c r="P140" s="141"/>
      <c r="Q140" s="136"/>
      <c r="R140" s="141"/>
      <c r="S140" s="136"/>
      <c r="T140" s="137"/>
      <c r="U140" s="136"/>
      <c r="V140" s="137"/>
      <c r="W140" s="136"/>
      <c r="X140" s="137"/>
      <c r="Y140" s="121"/>
      <c r="Z140" s="136"/>
      <c r="AA140" s="137"/>
      <c r="AB140" s="136"/>
      <c r="AC140" s="137"/>
      <c r="AD140" s="136"/>
      <c r="AE140" s="137"/>
      <c r="AF140" s="136"/>
      <c r="AG140" s="137"/>
      <c r="AH140" s="121"/>
      <c r="AI140" s="136"/>
      <c r="AJ140" s="137"/>
      <c r="AK140" s="136"/>
      <c r="AL140" s="137"/>
      <c r="AM140" s="136"/>
      <c r="AN140" s="137"/>
      <c r="AO140" s="136"/>
      <c r="AP140" s="137"/>
      <c r="AQ140" s="138"/>
      <c r="AR140" s="136"/>
      <c r="AS140" s="137"/>
      <c r="AT140" s="136"/>
      <c r="AU140" s="141"/>
      <c r="AV140" s="136"/>
      <c r="AW140" s="137"/>
      <c r="AX140" s="136"/>
      <c r="AY140" s="137"/>
    </row>
    <row r="141" spans="1:51" s="145" customFormat="1">
      <c r="A141" s="131"/>
      <c r="B141" s="131"/>
      <c r="C141" s="132"/>
      <c r="D141" s="203" t="s">
        <v>180</v>
      </c>
      <c r="E141" s="135"/>
      <c r="F141" s="135"/>
      <c r="G141" s="146"/>
      <c r="H141" s="136"/>
      <c r="I141" s="137"/>
      <c r="J141" s="136"/>
      <c r="K141" s="137"/>
      <c r="L141" s="136"/>
      <c r="M141" s="137"/>
      <c r="N141" s="136"/>
      <c r="O141" s="137"/>
      <c r="P141" s="141"/>
      <c r="Q141" s="136"/>
      <c r="R141" s="141"/>
      <c r="S141" s="136"/>
      <c r="T141" s="137"/>
      <c r="U141" s="136"/>
      <c r="V141" s="137"/>
      <c r="W141" s="136"/>
      <c r="X141" s="137"/>
      <c r="Y141" s="121"/>
      <c r="Z141" s="136"/>
      <c r="AA141" s="137"/>
      <c r="AB141" s="136"/>
      <c r="AC141" s="137"/>
      <c r="AD141" s="136"/>
      <c r="AE141" s="137"/>
      <c r="AF141" s="136"/>
      <c r="AG141" s="137"/>
      <c r="AH141" s="121"/>
      <c r="AI141" s="136"/>
      <c r="AJ141" s="137"/>
      <c r="AK141" s="136"/>
      <c r="AL141" s="137"/>
      <c r="AM141" s="136"/>
      <c r="AN141" s="137"/>
      <c r="AO141" s="136"/>
      <c r="AP141" s="137"/>
      <c r="AQ141" s="138"/>
      <c r="AR141" s="136"/>
      <c r="AS141" s="137"/>
      <c r="AT141" s="136"/>
      <c r="AU141" s="141"/>
      <c r="AV141" s="136"/>
      <c r="AW141" s="137"/>
      <c r="AX141" s="136"/>
      <c r="AY141" s="137"/>
    </row>
    <row r="142" spans="1:51" s="145" customFormat="1">
      <c r="A142" s="131"/>
      <c r="B142" s="131"/>
      <c r="C142" s="132"/>
      <c r="D142" s="203" t="s">
        <v>142</v>
      </c>
      <c r="E142" s="134"/>
      <c r="F142" s="135"/>
      <c r="G142" s="146"/>
      <c r="H142" s="136"/>
      <c r="I142" s="137"/>
      <c r="J142" s="136"/>
      <c r="K142" s="137"/>
      <c r="L142" s="136"/>
      <c r="M142" s="137"/>
      <c r="N142" s="136"/>
      <c r="O142" s="137"/>
      <c r="P142" s="141"/>
      <c r="Q142" s="136"/>
      <c r="R142" s="141"/>
      <c r="S142" s="136"/>
      <c r="T142" s="137"/>
      <c r="U142" s="136"/>
      <c r="V142" s="137"/>
      <c r="W142" s="136"/>
      <c r="X142" s="137"/>
      <c r="Y142" s="121"/>
      <c r="Z142" s="136"/>
      <c r="AA142" s="137"/>
      <c r="AB142" s="136"/>
      <c r="AC142" s="137"/>
      <c r="AD142" s="136"/>
      <c r="AE142" s="137"/>
      <c r="AF142" s="136"/>
      <c r="AG142" s="137"/>
      <c r="AH142" s="121"/>
      <c r="AI142" s="136"/>
      <c r="AJ142" s="137"/>
      <c r="AK142" s="136"/>
      <c r="AL142" s="137"/>
      <c r="AM142" s="136"/>
      <c r="AN142" s="137"/>
      <c r="AO142" s="136"/>
      <c r="AP142" s="137"/>
      <c r="AQ142" s="138"/>
      <c r="AR142" s="136"/>
      <c r="AS142" s="137"/>
      <c r="AT142" s="136"/>
      <c r="AU142" s="141"/>
      <c r="AV142" s="136"/>
      <c r="AW142" s="137"/>
      <c r="AX142" s="136"/>
      <c r="AY142" s="137"/>
    </row>
    <row r="143" spans="1:51" s="119" customFormat="1">
      <c r="A143" s="131"/>
      <c r="B143" s="131"/>
      <c r="C143" s="132"/>
      <c r="D143" s="142" t="s">
        <v>193</v>
      </c>
      <c r="E143" s="134"/>
      <c r="F143" s="135"/>
      <c r="G143" s="146"/>
      <c r="H143" s="136"/>
      <c r="I143" s="137"/>
      <c r="J143" s="136"/>
      <c r="K143" s="137"/>
      <c r="L143" s="136"/>
      <c r="M143" s="137"/>
      <c r="N143" s="136"/>
      <c r="O143" s="137"/>
      <c r="P143" s="141"/>
      <c r="Q143" s="136"/>
      <c r="R143" s="141"/>
      <c r="S143" s="136"/>
      <c r="T143" s="137"/>
      <c r="U143" s="136"/>
      <c r="V143" s="137"/>
      <c r="W143" s="136"/>
      <c r="X143" s="137"/>
      <c r="Y143" s="121"/>
      <c r="Z143" s="136"/>
      <c r="AA143" s="137"/>
      <c r="AB143" s="136"/>
      <c r="AC143" s="137"/>
      <c r="AD143" s="136"/>
      <c r="AE143" s="137"/>
      <c r="AF143" s="136"/>
      <c r="AG143" s="137"/>
      <c r="AH143" s="121"/>
      <c r="AI143" s="136"/>
      <c r="AJ143" s="137"/>
      <c r="AK143" s="136"/>
      <c r="AL143" s="137"/>
      <c r="AM143" s="136"/>
      <c r="AN143" s="137"/>
      <c r="AO143" s="136"/>
      <c r="AP143" s="137"/>
      <c r="AQ143" s="138"/>
      <c r="AR143" s="136"/>
      <c r="AS143" s="137"/>
      <c r="AT143" s="136"/>
      <c r="AU143" s="141"/>
      <c r="AV143" s="136"/>
      <c r="AW143" s="137"/>
      <c r="AX143" s="136"/>
      <c r="AY143" s="137"/>
    </row>
    <row r="144" spans="1:51" s="114" customFormat="1">
      <c r="A144" s="131"/>
      <c r="B144" s="131"/>
      <c r="C144" s="132"/>
      <c r="D144" s="142" t="s">
        <v>183</v>
      </c>
      <c r="E144" s="134"/>
      <c r="F144" s="135"/>
      <c r="G144" s="146"/>
      <c r="H144" s="136"/>
      <c r="I144" s="137"/>
      <c r="J144" s="136"/>
      <c r="K144" s="137"/>
      <c r="L144" s="136"/>
      <c r="M144" s="137"/>
      <c r="N144" s="136"/>
      <c r="O144" s="137"/>
      <c r="P144" s="141"/>
      <c r="Q144" s="136"/>
      <c r="R144" s="141"/>
      <c r="S144" s="136"/>
      <c r="T144" s="137"/>
      <c r="U144" s="136"/>
      <c r="V144" s="137"/>
      <c r="W144" s="136"/>
      <c r="X144" s="137"/>
      <c r="Y144" s="121"/>
      <c r="Z144" s="136"/>
      <c r="AA144" s="137"/>
      <c r="AB144" s="136"/>
      <c r="AC144" s="137"/>
      <c r="AD144" s="136"/>
      <c r="AE144" s="137"/>
      <c r="AF144" s="136"/>
      <c r="AG144" s="137"/>
      <c r="AH144" s="121"/>
      <c r="AI144" s="136"/>
      <c r="AJ144" s="137"/>
      <c r="AK144" s="136"/>
      <c r="AL144" s="137"/>
      <c r="AM144" s="136"/>
      <c r="AN144" s="137"/>
      <c r="AO144" s="136"/>
      <c r="AP144" s="137"/>
      <c r="AQ144" s="138"/>
      <c r="AR144" s="136"/>
      <c r="AS144" s="137"/>
      <c r="AT144" s="136"/>
      <c r="AU144" s="141"/>
      <c r="AV144" s="136"/>
      <c r="AW144" s="137"/>
      <c r="AX144" s="136"/>
      <c r="AY144" s="137"/>
    </row>
    <row r="145" spans="1:51" s="114" customFormat="1">
      <c r="A145" s="131"/>
      <c r="B145" s="131"/>
      <c r="C145" s="132"/>
      <c r="D145" s="142" t="s">
        <v>144</v>
      </c>
      <c r="E145" s="134"/>
      <c r="F145" s="135"/>
      <c r="G145" s="146"/>
      <c r="H145" s="136"/>
      <c r="I145" s="137"/>
      <c r="J145" s="136"/>
      <c r="K145" s="137"/>
      <c r="L145" s="136"/>
      <c r="M145" s="137"/>
      <c r="N145" s="136"/>
      <c r="O145" s="137"/>
      <c r="P145" s="141"/>
      <c r="Q145" s="136"/>
      <c r="R145" s="141"/>
      <c r="S145" s="136"/>
      <c r="T145" s="137"/>
      <c r="U145" s="136"/>
      <c r="V145" s="137"/>
      <c r="W145" s="136"/>
      <c r="X145" s="137"/>
      <c r="Y145" s="121"/>
      <c r="Z145" s="136"/>
      <c r="AA145" s="137"/>
      <c r="AB145" s="136"/>
      <c r="AC145" s="137"/>
      <c r="AD145" s="136"/>
      <c r="AE145" s="137"/>
      <c r="AF145" s="136"/>
      <c r="AG145" s="137"/>
      <c r="AH145" s="121"/>
      <c r="AI145" s="136"/>
      <c r="AJ145" s="137"/>
      <c r="AK145" s="136"/>
      <c r="AL145" s="137"/>
      <c r="AM145" s="136"/>
      <c r="AN145" s="137"/>
      <c r="AO145" s="136"/>
      <c r="AP145" s="137"/>
      <c r="AQ145" s="138"/>
      <c r="AR145" s="136"/>
      <c r="AS145" s="137"/>
      <c r="AT145" s="136"/>
      <c r="AU145" s="141"/>
      <c r="AV145" s="136"/>
      <c r="AW145" s="137"/>
      <c r="AX145" s="136"/>
      <c r="AY145" s="137"/>
    </row>
    <row r="146" spans="1:51" s="114" customFormat="1">
      <c r="A146" s="131"/>
      <c r="B146" s="131"/>
      <c r="C146" s="132"/>
      <c r="D146" s="142"/>
      <c r="E146" s="134"/>
      <c r="F146" s="135"/>
      <c r="G146" s="146"/>
      <c r="H146" s="136"/>
      <c r="I146" s="137"/>
      <c r="J146" s="136"/>
      <c r="K146" s="137"/>
      <c r="L146" s="136"/>
      <c r="M146" s="137"/>
      <c r="N146" s="136"/>
      <c r="O146" s="137"/>
      <c r="P146" s="141"/>
      <c r="Q146" s="136"/>
      <c r="R146" s="141"/>
      <c r="S146" s="136"/>
      <c r="T146" s="137"/>
      <c r="U146" s="136"/>
      <c r="V146" s="137"/>
      <c r="W146" s="136"/>
      <c r="X146" s="137"/>
      <c r="Y146" s="121"/>
      <c r="Z146" s="136"/>
      <c r="AA146" s="137"/>
      <c r="AB146" s="136"/>
      <c r="AC146" s="137"/>
      <c r="AD146" s="136"/>
      <c r="AE146" s="137"/>
      <c r="AF146" s="136"/>
      <c r="AG146" s="137"/>
      <c r="AH146" s="121"/>
      <c r="AI146" s="136"/>
      <c r="AJ146" s="137"/>
      <c r="AK146" s="136"/>
      <c r="AL146" s="137"/>
      <c r="AM146" s="136"/>
      <c r="AN146" s="137"/>
      <c r="AO146" s="136"/>
      <c r="AP146" s="137"/>
      <c r="AQ146" s="138"/>
      <c r="AR146" s="136"/>
      <c r="AS146" s="137"/>
      <c r="AT146" s="136"/>
      <c r="AU146" s="141"/>
      <c r="AV146" s="136"/>
      <c r="AW146" s="137"/>
      <c r="AX146" s="136"/>
      <c r="AY146" s="137"/>
    </row>
    <row r="147" spans="1:51" s="114" customFormat="1">
      <c r="A147" s="131"/>
      <c r="B147" s="131"/>
      <c r="C147" s="132"/>
      <c r="D147" s="142"/>
      <c r="E147" s="134"/>
      <c r="F147" s="135"/>
      <c r="G147" s="146"/>
      <c r="H147" s="136"/>
      <c r="I147" s="137"/>
      <c r="J147" s="136"/>
      <c r="K147" s="137"/>
      <c r="L147" s="136"/>
      <c r="M147" s="137"/>
      <c r="N147" s="136"/>
      <c r="O147" s="137"/>
      <c r="P147" s="141"/>
      <c r="Q147" s="136"/>
      <c r="R147" s="141"/>
      <c r="S147" s="136"/>
      <c r="T147" s="137"/>
      <c r="U147" s="136"/>
      <c r="V147" s="137"/>
      <c r="W147" s="136"/>
      <c r="X147" s="137"/>
      <c r="Y147" s="121"/>
      <c r="Z147" s="136"/>
      <c r="AA147" s="137"/>
      <c r="AB147" s="136"/>
      <c r="AC147" s="137"/>
      <c r="AD147" s="136"/>
      <c r="AE147" s="137"/>
      <c r="AF147" s="136"/>
      <c r="AG147" s="137"/>
      <c r="AH147" s="121"/>
      <c r="AI147" s="136"/>
      <c r="AJ147" s="137"/>
      <c r="AK147" s="136"/>
      <c r="AL147" s="137"/>
      <c r="AM147" s="136"/>
      <c r="AN147" s="137"/>
      <c r="AO147" s="136"/>
      <c r="AP147" s="137"/>
      <c r="AQ147" s="138"/>
      <c r="AR147" s="136"/>
      <c r="AS147" s="137"/>
      <c r="AT147" s="136"/>
      <c r="AU147" s="141"/>
      <c r="AV147" s="136"/>
      <c r="AW147" s="137"/>
      <c r="AX147" s="136"/>
      <c r="AY147" s="137"/>
    </row>
    <row r="148" spans="1:51" s="145" customFormat="1">
      <c r="A148" s="131"/>
      <c r="B148" s="131"/>
      <c r="C148" s="132"/>
      <c r="D148" s="133"/>
      <c r="E148" s="134" t="s">
        <v>199</v>
      </c>
      <c r="F148" s="135" t="s">
        <v>29</v>
      </c>
      <c r="G148" s="146"/>
      <c r="H148" s="136"/>
      <c r="I148" s="137"/>
      <c r="J148" s="136"/>
      <c r="K148" s="137"/>
      <c r="L148" s="136"/>
      <c r="M148" s="137"/>
      <c r="N148" s="136"/>
      <c r="O148" s="137"/>
      <c r="P148" s="141"/>
      <c r="Q148" s="136"/>
      <c r="R148" s="141"/>
      <c r="S148" s="136"/>
      <c r="T148" s="137"/>
      <c r="U148" s="136"/>
      <c r="V148" s="137"/>
      <c r="W148" s="136"/>
      <c r="X148" s="137"/>
      <c r="Y148" s="121"/>
      <c r="Z148" s="136"/>
      <c r="AA148" s="137"/>
      <c r="AB148" s="136"/>
      <c r="AC148" s="137"/>
      <c r="AD148" s="136"/>
      <c r="AE148" s="137"/>
      <c r="AF148" s="136"/>
      <c r="AG148" s="137"/>
      <c r="AH148" s="121"/>
      <c r="AI148" s="136"/>
      <c r="AJ148" s="137"/>
      <c r="AK148" s="136"/>
      <c r="AL148" s="137"/>
      <c r="AM148" s="136"/>
      <c r="AN148" s="137"/>
      <c r="AO148" s="136"/>
      <c r="AP148" s="137"/>
      <c r="AQ148" s="138"/>
      <c r="AR148" s="136"/>
      <c r="AS148" s="137"/>
      <c r="AT148" s="136"/>
      <c r="AU148" s="141"/>
      <c r="AV148" s="136"/>
      <c r="AW148" s="137"/>
      <c r="AX148" s="136"/>
      <c r="AY148" s="137"/>
    </row>
    <row r="149" spans="1:51" s="145" customFormat="1">
      <c r="A149" s="131"/>
      <c r="B149" s="131"/>
      <c r="C149" s="132"/>
      <c r="D149" s="133"/>
      <c r="E149" s="135" t="s">
        <v>200</v>
      </c>
      <c r="F149" s="135" t="s">
        <v>26</v>
      </c>
      <c r="G149" s="146"/>
      <c r="H149" s="136"/>
      <c r="I149" s="137"/>
      <c r="J149" s="136"/>
      <c r="K149" s="137"/>
      <c r="L149" s="136"/>
      <c r="M149" s="137"/>
      <c r="N149" s="136"/>
      <c r="O149" s="137"/>
      <c r="P149" s="141"/>
      <c r="Q149" s="136"/>
      <c r="R149" s="141"/>
      <c r="S149" s="136"/>
      <c r="T149" s="137"/>
      <c r="U149" s="136"/>
      <c r="V149" s="137"/>
      <c r="W149" s="136"/>
      <c r="X149" s="137"/>
      <c r="Y149" s="121"/>
      <c r="Z149" s="136"/>
      <c r="AA149" s="137"/>
      <c r="AB149" s="136"/>
      <c r="AC149" s="137"/>
      <c r="AD149" s="136"/>
      <c r="AE149" s="137"/>
      <c r="AF149" s="136"/>
      <c r="AG149" s="137"/>
      <c r="AH149" s="121"/>
      <c r="AI149" s="136"/>
      <c r="AJ149" s="137"/>
      <c r="AK149" s="136"/>
      <c r="AL149" s="137"/>
      <c r="AM149" s="136"/>
      <c r="AN149" s="137"/>
      <c r="AO149" s="136"/>
      <c r="AP149" s="137"/>
      <c r="AQ149" s="138"/>
      <c r="AR149" s="136"/>
      <c r="AS149" s="137"/>
      <c r="AT149" s="136"/>
      <c r="AU149" s="141"/>
      <c r="AV149" s="136"/>
      <c r="AW149" s="137"/>
      <c r="AX149" s="136"/>
      <c r="AY149" s="137"/>
    </row>
    <row r="150" spans="1:51" s="145" customFormat="1">
      <c r="A150" s="131"/>
      <c r="B150" s="131"/>
      <c r="C150" s="132"/>
      <c r="D150" s="133"/>
      <c r="E150" s="134" t="s">
        <v>201</v>
      </c>
      <c r="F150" s="135" t="s">
        <v>33</v>
      </c>
      <c r="G150" s="146"/>
      <c r="H150" s="136"/>
      <c r="I150" s="137"/>
      <c r="J150" s="136"/>
      <c r="K150" s="137"/>
      <c r="L150" s="136"/>
      <c r="M150" s="137"/>
      <c r="N150" s="136"/>
      <c r="O150" s="137"/>
      <c r="P150" s="141"/>
      <c r="Q150" s="136"/>
      <c r="R150" s="141"/>
      <c r="S150" s="136"/>
      <c r="T150" s="137"/>
      <c r="U150" s="136"/>
      <c r="V150" s="137"/>
      <c r="W150" s="136"/>
      <c r="X150" s="137"/>
      <c r="Y150" s="121"/>
      <c r="Z150" s="136"/>
      <c r="AA150" s="137"/>
      <c r="AB150" s="136"/>
      <c r="AC150" s="137"/>
      <c r="AD150" s="136"/>
      <c r="AE150" s="137"/>
      <c r="AF150" s="136"/>
      <c r="AG150" s="137"/>
      <c r="AH150" s="121"/>
      <c r="AI150" s="136"/>
      <c r="AJ150" s="137"/>
      <c r="AK150" s="136"/>
      <c r="AL150" s="137"/>
      <c r="AM150" s="136"/>
      <c r="AN150" s="137"/>
      <c r="AO150" s="136"/>
      <c r="AP150" s="137"/>
      <c r="AQ150" s="138"/>
      <c r="AR150" s="136"/>
      <c r="AS150" s="137"/>
      <c r="AT150" s="136"/>
      <c r="AU150" s="141"/>
      <c r="AV150" s="136"/>
      <c r="AW150" s="137"/>
      <c r="AX150" s="136"/>
      <c r="AY150" s="137"/>
    </row>
    <row r="151" spans="1:51" s="145" customFormat="1">
      <c r="A151" s="131"/>
      <c r="B151" s="131"/>
      <c r="C151" s="132"/>
      <c r="D151" s="133"/>
      <c r="E151" s="134" t="s">
        <v>202</v>
      </c>
      <c r="F151" s="135" t="s">
        <v>40</v>
      </c>
      <c r="G151" s="146"/>
      <c r="H151" s="136"/>
      <c r="I151" s="137"/>
      <c r="J151" s="136"/>
      <c r="K151" s="137"/>
      <c r="L151" s="136"/>
      <c r="M151" s="137"/>
      <c r="N151" s="136"/>
      <c r="O151" s="137"/>
      <c r="P151" s="141"/>
      <c r="Q151" s="136"/>
      <c r="R151" s="141"/>
      <c r="S151" s="136"/>
      <c r="T151" s="137"/>
      <c r="U151" s="136"/>
      <c r="V151" s="137"/>
      <c r="W151" s="136"/>
      <c r="X151" s="137"/>
      <c r="Y151" s="121"/>
      <c r="Z151" s="136"/>
      <c r="AA151" s="137"/>
      <c r="AB151" s="136"/>
      <c r="AC151" s="137"/>
      <c r="AD151" s="136"/>
      <c r="AE151" s="137"/>
      <c r="AF151" s="136"/>
      <c r="AG151" s="137"/>
      <c r="AH151" s="121"/>
      <c r="AI151" s="136"/>
      <c r="AJ151" s="137"/>
      <c r="AK151" s="136"/>
      <c r="AL151" s="137"/>
      <c r="AM151" s="136"/>
      <c r="AN151" s="137"/>
      <c r="AO151" s="136"/>
      <c r="AP151" s="137"/>
      <c r="AQ151" s="138"/>
      <c r="AR151" s="136"/>
      <c r="AS151" s="137"/>
      <c r="AT151" s="136"/>
      <c r="AU151" s="141"/>
      <c r="AV151" s="136"/>
      <c r="AW151" s="137"/>
      <c r="AX151" s="136"/>
      <c r="AY151" s="137"/>
    </row>
    <row r="152" spans="1:51" s="145" customFormat="1">
      <c r="A152" s="131"/>
      <c r="B152" s="131"/>
      <c r="C152" s="132"/>
      <c r="D152" s="133"/>
      <c r="E152" s="134" t="s">
        <v>203</v>
      </c>
      <c r="F152" s="135" t="s">
        <v>204</v>
      </c>
      <c r="G152" s="146"/>
      <c r="H152" s="136"/>
      <c r="I152" s="137"/>
      <c r="J152" s="136"/>
      <c r="K152" s="137"/>
      <c r="L152" s="136"/>
      <c r="M152" s="137"/>
      <c r="N152" s="136"/>
      <c r="O152" s="137"/>
      <c r="P152" s="141"/>
      <c r="Q152" s="136"/>
      <c r="R152" s="141"/>
      <c r="S152" s="136"/>
      <c r="T152" s="137"/>
      <c r="U152" s="136"/>
      <c r="V152" s="137"/>
      <c r="W152" s="136"/>
      <c r="X152" s="137"/>
      <c r="Y152" s="121"/>
      <c r="Z152" s="136"/>
      <c r="AA152" s="137"/>
      <c r="AB152" s="136"/>
      <c r="AC152" s="137"/>
      <c r="AD152" s="136"/>
      <c r="AE152" s="137"/>
      <c r="AF152" s="136"/>
      <c r="AG152" s="137"/>
      <c r="AH152" s="121"/>
      <c r="AI152" s="136"/>
      <c r="AJ152" s="137"/>
      <c r="AK152" s="136"/>
      <c r="AL152" s="137"/>
      <c r="AM152" s="136"/>
      <c r="AN152" s="137"/>
      <c r="AO152" s="136"/>
      <c r="AP152" s="137"/>
      <c r="AQ152" s="138"/>
      <c r="AR152" s="136"/>
      <c r="AS152" s="137"/>
      <c r="AT152" s="136"/>
      <c r="AU152" s="141"/>
      <c r="AV152" s="136"/>
      <c r="AW152" s="137"/>
      <c r="AX152" s="136"/>
      <c r="AY152" s="137"/>
    </row>
    <row r="153" spans="1:51" s="114" customFormat="1">
      <c r="A153" s="131"/>
      <c r="B153" s="131"/>
      <c r="C153" s="132"/>
      <c r="D153" s="133"/>
      <c r="E153" s="134" t="s">
        <v>205</v>
      </c>
      <c r="F153" s="135" t="s">
        <v>206</v>
      </c>
      <c r="G153" s="146"/>
      <c r="H153" s="136"/>
      <c r="I153" s="137"/>
      <c r="J153" s="136"/>
      <c r="K153" s="137"/>
      <c r="L153" s="136"/>
      <c r="M153" s="137"/>
      <c r="N153" s="136"/>
      <c r="O153" s="137"/>
      <c r="P153" s="141"/>
      <c r="Q153" s="136"/>
      <c r="R153" s="141"/>
      <c r="S153" s="136"/>
      <c r="T153" s="137"/>
      <c r="U153" s="136"/>
      <c r="V153" s="137"/>
      <c r="W153" s="136"/>
      <c r="X153" s="137"/>
      <c r="Y153" s="121"/>
      <c r="Z153" s="136"/>
      <c r="AA153" s="137"/>
      <c r="AB153" s="136"/>
      <c r="AC153" s="137"/>
      <c r="AD153" s="136"/>
      <c r="AE153" s="137"/>
      <c r="AF153" s="136"/>
      <c r="AG153" s="137"/>
      <c r="AH153" s="121"/>
      <c r="AI153" s="136"/>
      <c r="AJ153" s="137"/>
      <c r="AK153" s="136"/>
      <c r="AL153" s="137"/>
      <c r="AM153" s="136"/>
      <c r="AN153" s="137"/>
      <c r="AO153" s="136"/>
      <c r="AP153" s="137"/>
      <c r="AQ153" s="138"/>
      <c r="AR153" s="136"/>
      <c r="AS153" s="137"/>
      <c r="AT153" s="136"/>
      <c r="AU153" s="141"/>
      <c r="AV153" s="136"/>
      <c r="AW153" s="137"/>
      <c r="AX153" s="136"/>
      <c r="AY153" s="137"/>
    </row>
    <row r="154" spans="1:51" s="114" customFormat="1">
      <c r="A154" s="131"/>
      <c r="B154" s="131"/>
      <c r="C154" s="132"/>
      <c r="D154" s="133"/>
      <c r="E154" s="134" t="s">
        <v>207</v>
      </c>
      <c r="F154" s="135" t="s">
        <v>34</v>
      </c>
      <c r="G154" s="146"/>
      <c r="H154" s="136"/>
      <c r="I154" s="137"/>
      <c r="J154" s="136"/>
      <c r="K154" s="137"/>
      <c r="L154" s="136"/>
      <c r="M154" s="137"/>
      <c r="N154" s="136"/>
      <c r="O154" s="137"/>
      <c r="P154" s="141"/>
      <c r="Q154" s="136"/>
      <c r="R154" s="141"/>
      <c r="S154" s="136"/>
      <c r="T154" s="137"/>
      <c r="U154" s="136"/>
      <c r="V154" s="137"/>
      <c r="W154" s="136"/>
      <c r="X154" s="137"/>
      <c r="Y154" s="121"/>
      <c r="Z154" s="136"/>
      <c r="AA154" s="137"/>
      <c r="AB154" s="136"/>
      <c r="AC154" s="137"/>
      <c r="AD154" s="136"/>
      <c r="AE154" s="137"/>
      <c r="AF154" s="136"/>
      <c r="AG154" s="137"/>
      <c r="AH154" s="121"/>
      <c r="AI154" s="136"/>
      <c r="AJ154" s="137"/>
      <c r="AK154" s="136"/>
      <c r="AL154" s="137"/>
      <c r="AM154" s="136"/>
      <c r="AN154" s="137"/>
      <c r="AO154" s="136"/>
      <c r="AP154" s="137"/>
      <c r="AQ154" s="138"/>
      <c r="AR154" s="136"/>
      <c r="AS154" s="137"/>
      <c r="AT154" s="136"/>
      <c r="AU154" s="141"/>
      <c r="AV154" s="136"/>
      <c r="AW154" s="137"/>
      <c r="AX154" s="136"/>
      <c r="AY154" s="137"/>
    </row>
    <row r="155" spans="1:51" s="114" customFormat="1">
      <c r="A155" s="131"/>
      <c r="B155" s="131"/>
      <c r="C155" s="132"/>
      <c r="D155" s="133"/>
      <c r="E155" s="134" t="s">
        <v>208</v>
      </c>
      <c r="F155" s="135" t="s">
        <v>36</v>
      </c>
      <c r="G155" s="146"/>
      <c r="H155" s="136"/>
      <c r="I155" s="137"/>
      <c r="J155" s="136"/>
      <c r="K155" s="137"/>
      <c r="L155" s="136"/>
      <c r="M155" s="137"/>
      <c r="N155" s="136"/>
      <c r="O155" s="137"/>
      <c r="P155" s="141"/>
      <c r="Q155" s="136"/>
      <c r="R155" s="141"/>
      <c r="S155" s="136"/>
      <c r="T155" s="137"/>
      <c r="U155" s="136"/>
      <c r="V155" s="137"/>
      <c r="W155" s="136"/>
      <c r="X155" s="137"/>
      <c r="Y155" s="121"/>
      <c r="Z155" s="136"/>
      <c r="AA155" s="137"/>
      <c r="AB155" s="136"/>
      <c r="AC155" s="137"/>
      <c r="AD155" s="136"/>
      <c r="AE155" s="137"/>
      <c r="AF155" s="136"/>
      <c r="AG155" s="137"/>
      <c r="AH155" s="121"/>
      <c r="AI155" s="136"/>
      <c r="AJ155" s="137"/>
      <c r="AK155" s="136"/>
      <c r="AL155" s="137"/>
      <c r="AM155" s="136"/>
      <c r="AN155" s="137"/>
      <c r="AO155" s="136"/>
      <c r="AP155" s="137"/>
      <c r="AQ155" s="138"/>
      <c r="AR155" s="136"/>
      <c r="AS155" s="137"/>
      <c r="AT155" s="136"/>
      <c r="AU155" s="141"/>
      <c r="AV155" s="136"/>
      <c r="AW155" s="137"/>
      <c r="AX155" s="136"/>
      <c r="AY155" s="137"/>
    </row>
    <row r="156" spans="1:51" s="114" customFormat="1">
      <c r="A156" s="131"/>
      <c r="B156" s="131"/>
      <c r="C156" s="132"/>
      <c r="D156" s="133"/>
      <c r="E156" s="134" t="s">
        <v>209</v>
      </c>
      <c r="F156" s="135" t="s">
        <v>32</v>
      </c>
      <c r="G156" s="146"/>
      <c r="H156" s="136"/>
      <c r="I156" s="137"/>
      <c r="J156" s="136"/>
      <c r="K156" s="137"/>
      <c r="L156" s="136"/>
      <c r="M156" s="137"/>
      <c r="N156" s="136"/>
      <c r="O156" s="137"/>
      <c r="P156" s="141"/>
      <c r="Q156" s="136"/>
      <c r="R156" s="141"/>
      <c r="S156" s="136"/>
      <c r="T156" s="137"/>
      <c r="U156" s="136"/>
      <c r="V156" s="137"/>
      <c r="W156" s="136"/>
      <c r="X156" s="137"/>
      <c r="Y156" s="121"/>
      <c r="Z156" s="136"/>
      <c r="AA156" s="137"/>
      <c r="AB156" s="136"/>
      <c r="AC156" s="137"/>
      <c r="AD156" s="136"/>
      <c r="AE156" s="137"/>
      <c r="AF156" s="136"/>
      <c r="AG156" s="137"/>
      <c r="AH156" s="121"/>
      <c r="AI156" s="136"/>
      <c r="AJ156" s="137"/>
      <c r="AK156" s="136"/>
      <c r="AL156" s="137"/>
      <c r="AM156" s="136"/>
      <c r="AN156" s="137"/>
      <c r="AO156" s="136"/>
      <c r="AP156" s="137"/>
      <c r="AQ156" s="138"/>
      <c r="AR156" s="136"/>
      <c r="AS156" s="137"/>
      <c r="AT156" s="136"/>
      <c r="AU156" s="141"/>
      <c r="AV156" s="136"/>
      <c r="AW156" s="137"/>
      <c r="AX156" s="136"/>
      <c r="AY156" s="137"/>
    </row>
    <row r="157" spans="1:51" s="145" customFormat="1">
      <c r="A157" s="131"/>
      <c r="B157" s="131"/>
      <c r="C157" s="132"/>
      <c r="D157" s="133"/>
      <c r="E157" s="134" t="s">
        <v>210</v>
      </c>
      <c r="F157" s="135" t="s">
        <v>211</v>
      </c>
      <c r="G157" s="146"/>
      <c r="H157" s="136"/>
      <c r="I157" s="137"/>
      <c r="J157" s="136"/>
      <c r="K157" s="137"/>
      <c r="L157" s="136"/>
      <c r="M157" s="137"/>
      <c r="N157" s="136"/>
      <c r="O157" s="137"/>
      <c r="P157" s="141"/>
      <c r="Q157" s="136"/>
      <c r="R157" s="141"/>
      <c r="S157" s="136"/>
      <c r="T157" s="137"/>
      <c r="U157" s="136"/>
      <c r="V157" s="137"/>
      <c r="W157" s="136"/>
      <c r="X157" s="137"/>
      <c r="Y157" s="121"/>
      <c r="Z157" s="136"/>
      <c r="AA157" s="137"/>
      <c r="AB157" s="136"/>
      <c r="AC157" s="137"/>
      <c r="AD157" s="136"/>
      <c r="AE157" s="137"/>
      <c r="AF157" s="136"/>
      <c r="AG157" s="137"/>
      <c r="AH157" s="121"/>
      <c r="AI157" s="136"/>
      <c r="AJ157" s="137"/>
      <c r="AK157" s="136"/>
      <c r="AL157" s="137"/>
      <c r="AM157" s="136"/>
      <c r="AN157" s="137"/>
      <c r="AO157" s="136"/>
      <c r="AP157" s="137"/>
      <c r="AQ157" s="138"/>
      <c r="AR157" s="136"/>
      <c r="AS157" s="137"/>
      <c r="AT157" s="136"/>
      <c r="AU157" s="141"/>
      <c r="AV157" s="136"/>
      <c r="AW157" s="137"/>
      <c r="AX157" s="136"/>
      <c r="AY157" s="137"/>
    </row>
    <row r="158" spans="1:51" s="114" customFormat="1">
      <c r="A158" s="125"/>
      <c r="B158" s="131"/>
      <c r="C158" s="132"/>
      <c r="D158" s="133"/>
      <c r="E158" s="134"/>
      <c r="F158" s="135"/>
      <c r="G158" s="134"/>
      <c r="H158" s="150"/>
      <c r="I158" s="151"/>
      <c r="J158" s="150"/>
      <c r="K158" s="151"/>
      <c r="L158" s="150"/>
      <c r="M158" s="151"/>
      <c r="N158" s="150"/>
      <c r="O158" s="151"/>
      <c r="P158" s="170"/>
      <c r="Q158" s="150"/>
      <c r="R158" s="152"/>
      <c r="S158" s="150"/>
      <c r="T158" s="151"/>
      <c r="U158" s="150"/>
      <c r="V158" s="151"/>
      <c r="W158" s="150"/>
      <c r="X158" s="151"/>
      <c r="Y158" s="170"/>
      <c r="Z158" s="150"/>
      <c r="AA158" s="151"/>
      <c r="AB158" s="150"/>
      <c r="AC158" s="151"/>
      <c r="AD158" s="150"/>
      <c r="AE158" s="151"/>
      <c r="AF158" s="150"/>
      <c r="AG158" s="151"/>
      <c r="AH158" s="170"/>
      <c r="AI158" s="150"/>
      <c r="AJ158" s="151"/>
      <c r="AK158" s="150"/>
      <c r="AL158" s="151"/>
      <c r="AM158" s="150"/>
      <c r="AN158" s="151"/>
      <c r="AO158" s="150"/>
      <c r="AP158" s="151"/>
      <c r="AQ158" s="170"/>
      <c r="AR158" s="150"/>
      <c r="AS158" s="151"/>
      <c r="AT158" s="150"/>
      <c r="AU158" s="152"/>
      <c r="AV158" s="150"/>
      <c r="AW158" s="151"/>
      <c r="AX158" s="150"/>
      <c r="AY158" s="151"/>
    </row>
    <row r="159" spans="1:51" s="145" customFormat="1">
      <c r="A159" s="183"/>
      <c r="B159" s="183"/>
      <c r="C159" s="184"/>
      <c r="D159" s="195"/>
      <c r="E159" s="186"/>
      <c r="F159" s="187"/>
      <c r="G159" s="196"/>
      <c r="H159" s="197"/>
      <c r="I159" s="198"/>
      <c r="J159" s="197"/>
      <c r="K159" s="198"/>
      <c r="L159" s="197"/>
      <c r="M159" s="198"/>
      <c r="N159" s="197"/>
      <c r="O159" s="198"/>
      <c r="P159" s="199"/>
      <c r="Q159" s="197"/>
      <c r="R159" s="198"/>
      <c r="S159" s="197"/>
      <c r="T159" s="198"/>
      <c r="U159" s="197"/>
      <c r="V159" s="198"/>
      <c r="W159" s="197"/>
      <c r="X159" s="198"/>
      <c r="Y159" s="199"/>
      <c r="Z159" s="197"/>
      <c r="AA159" s="198"/>
      <c r="AB159" s="197"/>
      <c r="AC159" s="198"/>
      <c r="AD159" s="197"/>
      <c r="AE159" s="198"/>
      <c r="AF159" s="197"/>
      <c r="AG159" s="198"/>
      <c r="AH159" s="199"/>
      <c r="AI159" s="197"/>
      <c r="AJ159" s="198"/>
      <c r="AK159" s="197"/>
      <c r="AL159" s="198"/>
      <c r="AM159" s="197"/>
      <c r="AN159" s="198"/>
      <c r="AO159" s="197"/>
      <c r="AP159" s="198"/>
      <c r="AQ159" s="200"/>
      <c r="AR159" s="197"/>
      <c r="AS159" s="198"/>
      <c r="AT159" s="197"/>
      <c r="AU159" s="198"/>
      <c r="AV159" s="197"/>
      <c r="AW159" s="198"/>
      <c r="AX159" s="197"/>
      <c r="AY159" s="198"/>
    </row>
    <row r="160" spans="1:51" s="145" customFormat="1">
      <c r="A160" s="174"/>
      <c r="B160" s="174"/>
      <c r="C160" s="175"/>
      <c r="D160" s="43"/>
      <c r="E160" s="44"/>
      <c r="F160" s="176"/>
      <c r="G160" s="173"/>
      <c r="H160" s="152"/>
      <c r="I160" s="152"/>
      <c r="J160" s="152"/>
      <c r="K160" s="152"/>
      <c r="L160" s="152"/>
      <c r="M160" s="152"/>
      <c r="N160" s="152"/>
      <c r="O160" s="152"/>
      <c r="P160" s="152"/>
      <c r="Q160" s="150"/>
      <c r="R160" s="151"/>
      <c r="S160" s="150"/>
      <c r="T160" s="151"/>
      <c r="U160" s="150"/>
      <c r="V160" s="151"/>
      <c r="W160" s="150"/>
      <c r="X160" s="151"/>
      <c r="Y160" s="152"/>
      <c r="Z160" s="150"/>
      <c r="AA160" s="151"/>
      <c r="AB160" s="150"/>
      <c r="AC160" s="151"/>
      <c r="AD160" s="150"/>
      <c r="AE160" s="151"/>
      <c r="AF160" s="150"/>
      <c r="AG160" s="151"/>
      <c r="AH160" s="152"/>
      <c r="AI160" s="150"/>
      <c r="AJ160" s="151"/>
      <c r="AK160" s="150"/>
      <c r="AL160" s="151"/>
      <c r="AM160" s="150"/>
      <c r="AN160" s="151"/>
      <c r="AO160" s="150"/>
      <c r="AP160" s="151"/>
      <c r="AQ160" s="170"/>
      <c r="AR160" s="150"/>
      <c r="AS160" s="151"/>
      <c r="AT160" s="150"/>
      <c r="AU160" s="151"/>
      <c r="AV160" s="150"/>
      <c r="AW160" s="151"/>
      <c r="AX160" s="150"/>
      <c r="AY160" s="151"/>
    </row>
    <row r="161" spans="1:51" s="145" customFormat="1">
      <c r="A161" s="174"/>
      <c r="B161" s="174"/>
      <c r="C161" s="175"/>
      <c r="D161" s="43"/>
      <c r="E161" s="44"/>
      <c r="F161" s="176"/>
      <c r="G161" s="173"/>
      <c r="H161" s="152"/>
      <c r="I161" s="152"/>
      <c r="J161" s="152"/>
      <c r="K161" s="152"/>
      <c r="L161" s="152"/>
      <c r="M161" s="152"/>
      <c r="N161" s="152"/>
      <c r="O161" s="152"/>
      <c r="P161" s="152"/>
      <c r="Q161" s="150"/>
      <c r="R161" s="151"/>
      <c r="S161" s="150"/>
      <c r="T161" s="151"/>
      <c r="U161" s="150"/>
      <c r="V161" s="151"/>
      <c r="W161" s="150"/>
      <c r="X161" s="151"/>
      <c r="Y161" s="152"/>
      <c r="Z161" s="150"/>
      <c r="AA161" s="151"/>
      <c r="AB161" s="150"/>
      <c r="AC161" s="151"/>
      <c r="AD161" s="150"/>
      <c r="AE161" s="151"/>
      <c r="AF161" s="150"/>
      <c r="AG161" s="151"/>
      <c r="AH161" s="152"/>
      <c r="AI161" s="150"/>
      <c r="AJ161" s="151"/>
      <c r="AK161" s="150"/>
      <c r="AL161" s="151"/>
      <c r="AM161" s="150"/>
      <c r="AN161" s="151"/>
      <c r="AO161" s="150"/>
      <c r="AP161" s="151"/>
      <c r="AQ161" s="170"/>
      <c r="AR161" s="150"/>
      <c r="AS161" s="151"/>
      <c r="AT161" s="150"/>
      <c r="AU161" s="151"/>
      <c r="AV161" s="150"/>
      <c r="AW161" s="151"/>
      <c r="AX161" s="150"/>
      <c r="AY161" s="151"/>
    </row>
    <row r="162" spans="1:51" s="145" customFormat="1">
      <c r="A162" s="174"/>
      <c r="B162" s="174"/>
      <c r="C162" s="175"/>
      <c r="D162" s="43"/>
      <c r="E162" s="44"/>
      <c r="F162" s="176"/>
      <c r="G162" s="173"/>
      <c r="H162" s="152"/>
      <c r="I162" s="152"/>
      <c r="J162" s="152"/>
      <c r="K162" s="152"/>
      <c r="L162" s="152"/>
      <c r="M162" s="152"/>
      <c r="N162" s="152"/>
      <c r="O162" s="152"/>
      <c r="P162" s="152"/>
      <c r="Q162" s="150"/>
      <c r="R162" s="151"/>
      <c r="S162" s="150"/>
      <c r="T162" s="151"/>
      <c r="U162" s="150"/>
      <c r="V162" s="151"/>
      <c r="W162" s="150"/>
      <c r="X162" s="151"/>
      <c r="Y162" s="152"/>
      <c r="Z162" s="150"/>
      <c r="AA162" s="151"/>
      <c r="AB162" s="150"/>
      <c r="AC162" s="151"/>
      <c r="AD162" s="150"/>
      <c r="AE162" s="151"/>
      <c r="AF162" s="150"/>
      <c r="AG162" s="151"/>
      <c r="AH162" s="152"/>
      <c r="AI162" s="150"/>
      <c r="AJ162" s="151"/>
      <c r="AK162" s="150"/>
      <c r="AL162" s="151"/>
      <c r="AM162" s="150"/>
      <c r="AN162" s="151"/>
      <c r="AO162" s="150"/>
      <c r="AP162" s="151"/>
      <c r="AQ162" s="170"/>
      <c r="AR162" s="150"/>
      <c r="AS162" s="151"/>
      <c r="AT162" s="150"/>
      <c r="AU162" s="151"/>
      <c r="AV162" s="150"/>
      <c r="AW162" s="151"/>
      <c r="AX162" s="150"/>
      <c r="AY162" s="151"/>
    </row>
    <row r="163" spans="1:51" s="145" customFormat="1">
      <c r="A163" s="174"/>
      <c r="B163" s="174"/>
      <c r="C163" s="175"/>
      <c r="D163" s="43"/>
      <c r="E163" s="44"/>
      <c r="F163" s="176"/>
      <c r="G163" s="173"/>
      <c r="H163" s="152"/>
      <c r="I163" s="152"/>
      <c r="J163" s="152"/>
      <c r="K163" s="152"/>
      <c r="L163" s="152"/>
      <c r="M163" s="152"/>
      <c r="N163" s="152"/>
      <c r="O163" s="152"/>
      <c r="P163" s="152"/>
      <c r="Q163" s="150"/>
      <c r="R163" s="151"/>
      <c r="S163" s="150"/>
      <c r="T163" s="151"/>
      <c r="U163" s="150"/>
      <c r="V163" s="151"/>
      <c r="W163" s="150"/>
      <c r="X163" s="151"/>
      <c r="Y163" s="152"/>
      <c r="Z163" s="150"/>
      <c r="AA163" s="151"/>
      <c r="AB163" s="150"/>
      <c r="AC163" s="151"/>
      <c r="AD163" s="150"/>
      <c r="AE163" s="151"/>
      <c r="AF163" s="150"/>
      <c r="AG163" s="151"/>
      <c r="AH163" s="152"/>
      <c r="AI163" s="150"/>
      <c r="AJ163" s="151"/>
      <c r="AK163" s="150"/>
      <c r="AL163" s="151"/>
      <c r="AM163" s="150"/>
      <c r="AN163" s="151"/>
      <c r="AO163" s="150"/>
      <c r="AP163" s="151"/>
      <c r="AQ163" s="170"/>
      <c r="AR163" s="150"/>
      <c r="AS163" s="151"/>
      <c r="AT163" s="150"/>
      <c r="AU163" s="151"/>
      <c r="AV163" s="150"/>
      <c r="AW163" s="151"/>
      <c r="AX163" s="150"/>
      <c r="AY163" s="151"/>
    </row>
    <row r="164" spans="1:51" s="145" customFormat="1">
      <c r="A164" s="174"/>
      <c r="B164" s="174"/>
      <c r="C164" s="175"/>
      <c r="D164" s="43"/>
      <c r="E164" s="44"/>
      <c r="F164" s="176"/>
      <c r="G164" s="173"/>
      <c r="H164" s="152"/>
      <c r="I164" s="152"/>
      <c r="J164" s="152"/>
      <c r="K164" s="152"/>
      <c r="L164" s="152"/>
      <c r="M164" s="152"/>
      <c r="N164" s="152"/>
      <c r="O164" s="152"/>
      <c r="P164" s="152"/>
      <c r="Q164" s="150"/>
      <c r="R164" s="151"/>
      <c r="S164" s="150"/>
      <c r="T164" s="151"/>
      <c r="U164" s="150"/>
      <c r="V164" s="151"/>
      <c r="W164" s="150"/>
      <c r="X164" s="151"/>
      <c r="Y164" s="152"/>
      <c r="Z164" s="150"/>
      <c r="AA164" s="151"/>
      <c r="AB164" s="150"/>
      <c r="AC164" s="151"/>
      <c r="AD164" s="150"/>
      <c r="AE164" s="151"/>
      <c r="AF164" s="150"/>
      <c r="AG164" s="151"/>
      <c r="AH164" s="152"/>
      <c r="AI164" s="150"/>
      <c r="AJ164" s="151"/>
      <c r="AK164" s="150"/>
      <c r="AL164" s="151"/>
      <c r="AM164" s="150"/>
      <c r="AN164" s="151"/>
      <c r="AO164" s="150"/>
      <c r="AP164" s="151"/>
      <c r="AQ164" s="170"/>
      <c r="AR164" s="150"/>
      <c r="AS164" s="151"/>
      <c r="AT164" s="150"/>
      <c r="AU164" s="151"/>
      <c r="AV164" s="150"/>
      <c r="AW164" s="151"/>
      <c r="AX164" s="150"/>
      <c r="AY164" s="151"/>
    </row>
    <row r="165" spans="1:51" s="145" customFormat="1">
      <c r="A165" s="174"/>
      <c r="B165" s="174"/>
      <c r="C165" s="175"/>
      <c r="D165" s="43"/>
      <c r="E165" s="44"/>
      <c r="F165" s="176"/>
      <c r="G165" s="173"/>
      <c r="H165" s="152"/>
      <c r="I165" s="152"/>
      <c r="J165" s="152"/>
      <c r="K165" s="152"/>
      <c r="L165" s="152"/>
      <c r="M165" s="152"/>
      <c r="N165" s="152"/>
      <c r="O165" s="152"/>
      <c r="P165" s="152"/>
      <c r="Q165" s="150"/>
      <c r="R165" s="151"/>
      <c r="S165" s="150"/>
      <c r="T165" s="151"/>
      <c r="U165" s="150"/>
      <c r="V165" s="151"/>
      <c r="W165" s="150"/>
      <c r="X165" s="151"/>
      <c r="Y165" s="152"/>
      <c r="Z165" s="150"/>
      <c r="AA165" s="151"/>
      <c r="AB165" s="150"/>
      <c r="AC165" s="151"/>
      <c r="AD165" s="150"/>
      <c r="AE165" s="151"/>
      <c r="AF165" s="150"/>
      <c r="AG165" s="151"/>
      <c r="AH165" s="152"/>
      <c r="AI165" s="150"/>
      <c r="AJ165" s="151"/>
      <c r="AK165" s="150"/>
      <c r="AL165" s="151"/>
      <c r="AM165" s="150"/>
      <c r="AN165" s="151"/>
      <c r="AO165" s="150"/>
      <c r="AP165" s="151"/>
      <c r="AQ165" s="170"/>
      <c r="AR165" s="150"/>
      <c r="AS165" s="151"/>
      <c r="AT165" s="150"/>
      <c r="AU165" s="151"/>
      <c r="AV165" s="150"/>
      <c r="AW165" s="151"/>
      <c r="AX165" s="150"/>
      <c r="AY165" s="151"/>
    </row>
    <row r="166" spans="1:51" s="38" customFormat="1">
      <c r="A166" s="174"/>
      <c r="B166" s="174"/>
      <c r="C166" s="175"/>
      <c r="D166" s="43"/>
      <c r="E166" s="44"/>
      <c r="F166" s="176"/>
      <c r="G166" s="173"/>
      <c r="H166" s="152"/>
      <c r="I166" s="152"/>
      <c r="J166" s="152"/>
      <c r="K166" s="152"/>
      <c r="L166" s="152"/>
      <c r="M166" s="152"/>
      <c r="N166" s="152"/>
      <c r="O166" s="152"/>
      <c r="P166" s="152"/>
      <c r="Q166" s="150"/>
      <c r="R166" s="151"/>
      <c r="S166" s="150"/>
      <c r="T166" s="151"/>
      <c r="U166" s="150"/>
      <c r="V166" s="151"/>
      <c r="W166" s="150"/>
      <c r="X166" s="151"/>
      <c r="Y166" s="152"/>
      <c r="Z166" s="150"/>
      <c r="AA166" s="151"/>
      <c r="AB166" s="150"/>
      <c r="AC166" s="151"/>
      <c r="AD166" s="150"/>
      <c r="AE166" s="151"/>
      <c r="AF166" s="150"/>
      <c r="AG166" s="151"/>
      <c r="AH166" s="152"/>
      <c r="AI166" s="150"/>
      <c r="AJ166" s="151"/>
      <c r="AK166" s="150"/>
      <c r="AL166" s="151"/>
      <c r="AM166" s="150"/>
      <c r="AN166" s="151"/>
      <c r="AO166" s="150"/>
      <c r="AP166" s="151"/>
      <c r="AQ166" s="170"/>
      <c r="AR166" s="150"/>
      <c r="AS166" s="151"/>
      <c r="AT166" s="150"/>
      <c r="AU166" s="151"/>
      <c r="AV166" s="150"/>
      <c r="AW166" s="151"/>
      <c r="AX166" s="150"/>
      <c r="AY166" s="151"/>
    </row>
    <row r="167" spans="1:51" s="38" customFormat="1">
      <c r="A167" s="174"/>
      <c r="B167" s="174"/>
      <c r="C167" s="175"/>
      <c r="D167" s="43"/>
      <c r="E167" s="44"/>
      <c r="F167" s="176"/>
      <c r="G167" s="173"/>
      <c r="H167" s="152"/>
      <c r="I167" s="152"/>
      <c r="J167" s="152"/>
      <c r="K167" s="152"/>
      <c r="L167" s="152"/>
      <c r="M167" s="152"/>
      <c r="N167" s="152"/>
      <c r="O167" s="152"/>
      <c r="P167" s="152"/>
      <c r="Q167" s="150"/>
      <c r="R167" s="151"/>
      <c r="S167" s="150"/>
      <c r="T167" s="151"/>
      <c r="U167" s="150"/>
      <c r="V167" s="151"/>
      <c r="W167" s="150"/>
      <c r="X167" s="151"/>
      <c r="Y167" s="152"/>
      <c r="Z167" s="150"/>
      <c r="AA167" s="151"/>
      <c r="AB167" s="150"/>
      <c r="AC167" s="151"/>
      <c r="AD167" s="150"/>
      <c r="AE167" s="151"/>
      <c r="AF167" s="150"/>
      <c r="AG167" s="151"/>
      <c r="AH167" s="152"/>
      <c r="AI167" s="150"/>
      <c r="AJ167" s="151"/>
      <c r="AK167" s="150"/>
      <c r="AL167" s="151"/>
      <c r="AM167" s="150"/>
      <c r="AN167" s="151"/>
      <c r="AO167" s="150"/>
      <c r="AP167" s="151"/>
      <c r="AQ167" s="170"/>
      <c r="AR167" s="150"/>
      <c r="AS167" s="151"/>
      <c r="AT167" s="150"/>
      <c r="AU167" s="151"/>
      <c r="AV167" s="150"/>
      <c r="AW167" s="151"/>
      <c r="AX167" s="150"/>
      <c r="AY167" s="151"/>
    </row>
    <row r="168" spans="1:51">
      <c r="A168" s="174"/>
      <c r="B168" s="174"/>
      <c r="C168" s="175"/>
      <c r="D168" s="43"/>
      <c r="E168" s="44"/>
      <c r="F168" s="176"/>
      <c r="G168" s="44"/>
      <c r="H168" s="152"/>
      <c r="I168" s="152"/>
      <c r="J168" s="152"/>
      <c r="K168" s="152"/>
      <c r="L168" s="152"/>
      <c r="M168" s="152"/>
      <c r="N168" s="152"/>
      <c r="O168" s="152"/>
      <c r="P168" s="170"/>
      <c r="Q168" s="150"/>
      <c r="R168" s="152"/>
      <c r="S168" s="150"/>
      <c r="T168" s="151"/>
      <c r="U168" s="150"/>
      <c r="V168" s="151"/>
      <c r="W168" s="150"/>
      <c r="X168" s="151"/>
      <c r="Y168" s="170"/>
      <c r="Z168" s="150"/>
      <c r="AA168" s="151"/>
      <c r="AB168" s="150"/>
      <c r="AC168" s="151"/>
      <c r="AD168" s="150"/>
      <c r="AE168" s="151"/>
      <c r="AF168" s="150"/>
      <c r="AG168" s="151"/>
      <c r="AH168" s="170"/>
      <c r="AI168" s="150"/>
      <c r="AJ168" s="151"/>
      <c r="AK168" s="150"/>
      <c r="AL168" s="151"/>
      <c r="AM168" s="150"/>
      <c r="AN168" s="151"/>
      <c r="AO168" s="150"/>
      <c r="AP168" s="151"/>
      <c r="AQ168" s="170"/>
      <c r="AR168" s="150"/>
      <c r="AS168" s="151"/>
      <c r="AT168" s="150"/>
      <c r="AU168" s="152"/>
      <c r="AV168" s="150"/>
      <c r="AW168" s="151"/>
      <c r="AX168" s="150"/>
      <c r="AY168" s="151"/>
    </row>
  </sheetData>
  <sortState ref="A9:AY68">
    <sortCondition ref="G9:G68"/>
    <sortCondition ref="D9:D68"/>
    <sortCondition ref="F9:F68"/>
  </sortState>
  <mergeCells count="25">
    <mergeCell ref="H5:O5"/>
    <mergeCell ref="Q5:X5"/>
    <mergeCell ref="S6:T6"/>
    <mergeCell ref="U6:V6"/>
    <mergeCell ref="AK6:AL6"/>
    <mergeCell ref="Z5:AG5"/>
    <mergeCell ref="AI5:AP5"/>
    <mergeCell ref="AM6:AN6"/>
    <mergeCell ref="AO6:AP6"/>
    <mergeCell ref="AF6:AG6"/>
    <mergeCell ref="AI6:AJ6"/>
    <mergeCell ref="H6:I6"/>
    <mergeCell ref="J6:K6"/>
    <mergeCell ref="L6:M6"/>
    <mergeCell ref="N6:O6"/>
    <mergeCell ref="Q6:R6"/>
    <mergeCell ref="W6:X6"/>
    <mergeCell ref="Z6:AA6"/>
    <mergeCell ref="AB6:AC6"/>
    <mergeCell ref="AD6:AE6"/>
    <mergeCell ref="AR5:AY5"/>
    <mergeCell ref="AX6:AY6"/>
    <mergeCell ref="AR6:AS6"/>
    <mergeCell ref="AT6:AU6"/>
    <mergeCell ref="AV6:AW6"/>
  </mergeCells>
  <pageMargins left="0.7" right="0.7" top="0.75" bottom="0.75" header="0.3" footer="0.3"/>
  <pageSetup paperSize="5" scale="62" fitToHeight="0" orientation="landscape" r:id="rId1"/>
  <rowBreaks count="2" manualBreakCount="2">
    <brk id="59" max="14" man="1"/>
    <brk id="108"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Y77"/>
  <sheetViews>
    <sheetView zoomScale="80" zoomScaleNormal="80" workbookViewId="0">
      <pane xSplit="1" ySplit="7" topLeftCell="B22" activePane="bottomRight" state="frozen"/>
      <selection activeCell="F167" sqref="F167"/>
      <selection pane="topRight" activeCell="F167" sqref="F167"/>
      <selection pane="bottomLeft" activeCell="F167" sqref="F167"/>
      <selection pane="bottomRight" activeCell="F167" sqref="F167"/>
    </sheetView>
  </sheetViews>
  <sheetFormatPr defaultRowHeight="12.75"/>
  <cols>
    <col min="1" max="1" width="10.42578125" customWidth="1"/>
    <col min="2" max="2" width="8.42578125" customWidth="1"/>
    <col min="3" max="3" width="12" customWidth="1"/>
    <col min="4" max="4" width="12.42578125" customWidth="1"/>
    <col min="5" max="5" width="46.5703125" customWidth="1"/>
    <col min="6" max="6" width="78.42578125" style="42" bestFit="1" customWidth="1"/>
    <col min="7" max="7" width="30.5703125" customWidth="1"/>
    <col min="8" max="8" width="7.5703125" customWidth="1"/>
    <col min="9" max="9" width="7.7109375" customWidth="1"/>
    <col min="10" max="10" width="7.5703125" customWidth="1"/>
    <col min="11" max="11" width="7.140625" customWidth="1"/>
    <col min="12" max="12" width="7.5703125" customWidth="1"/>
    <col min="13" max="13" width="7.140625" customWidth="1"/>
    <col min="14" max="14" width="7.5703125" customWidth="1"/>
    <col min="15" max="15" width="7.42578125" customWidth="1"/>
    <col min="16" max="16" width="1.5703125" customWidth="1"/>
    <col min="17" max="17" width="7.42578125" customWidth="1"/>
    <col min="18" max="18" width="7.28515625" customWidth="1"/>
    <col min="19" max="19" width="6.5703125" customWidth="1"/>
    <col min="20" max="20" width="6.7109375" customWidth="1"/>
    <col min="21" max="21" width="7" customWidth="1"/>
    <col min="22" max="22" width="6.42578125" customWidth="1"/>
    <col min="23" max="23" width="7.140625" customWidth="1"/>
    <col min="24" max="24" width="7.28515625" customWidth="1"/>
    <col min="25" max="25" width="2" customWidth="1"/>
    <col min="26" max="26" width="7.85546875" customWidth="1"/>
    <col min="27" max="27" width="7.5703125" customWidth="1"/>
    <col min="28" max="28" width="7.85546875" customWidth="1"/>
    <col min="29" max="29" width="6.42578125" customWidth="1"/>
    <col min="30" max="30" width="7" customWidth="1"/>
    <col min="31" max="31" width="6.5703125" customWidth="1"/>
    <col min="32" max="32" width="7.42578125" customWidth="1"/>
    <col min="33" max="33" width="7.5703125" customWidth="1"/>
    <col min="34" max="34" width="1.42578125" customWidth="1"/>
    <col min="35" max="35" width="7.28515625" customWidth="1"/>
    <col min="36" max="36" width="7.7109375" customWidth="1"/>
    <col min="37" max="37" width="7.42578125" customWidth="1"/>
    <col min="38" max="38" width="6.85546875" customWidth="1"/>
    <col min="39" max="39" width="6.42578125" customWidth="1"/>
    <col min="40" max="40" width="6.85546875" customWidth="1"/>
    <col min="41" max="41" width="7.5703125" customWidth="1"/>
    <col min="42" max="42" width="7.28515625" customWidth="1"/>
    <col min="43" max="43" width="1.5703125" customWidth="1"/>
    <col min="44" max="44" width="7.28515625" style="11" customWidth="1"/>
    <col min="45" max="45" width="7.140625" style="11" customWidth="1"/>
    <col min="46" max="46" width="7.42578125" style="11" customWidth="1"/>
    <col min="47" max="47" width="6.85546875" style="11" customWidth="1"/>
    <col min="48" max="48" width="6.42578125" style="11" customWidth="1"/>
    <col min="49" max="49" width="6.85546875" style="11" customWidth="1"/>
    <col min="50" max="50" width="8.28515625" style="11" customWidth="1"/>
    <col min="51" max="51" width="7.28515625" style="11" customWidth="1"/>
  </cols>
  <sheetData>
    <row r="1" spans="1:51">
      <c r="A1" s="13"/>
      <c r="B1" s="13"/>
      <c r="C1" s="13"/>
      <c r="D1" s="13"/>
      <c r="E1" s="13"/>
      <c r="F1" s="41" t="s">
        <v>45</v>
      </c>
      <c r="G1" s="13"/>
      <c r="H1" s="13"/>
      <c r="I1" s="13"/>
      <c r="J1" s="13"/>
      <c r="K1" s="13"/>
      <c r="L1" s="13"/>
      <c r="M1" s="13"/>
      <c r="N1" s="13"/>
      <c r="O1" s="13"/>
      <c r="P1" s="1"/>
      <c r="Q1" s="1"/>
      <c r="R1" s="1"/>
      <c r="S1" s="1"/>
      <c r="T1" s="1"/>
      <c r="U1" s="1"/>
      <c r="V1" s="1"/>
      <c r="W1" s="1"/>
      <c r="X1" s="1"/>
      <c r="Y1" s="3"/>
      <c r="Z1" s="2"/>
      <c r="AA1" s="2"/>
      <c r="AB1" s="2"/>
      <c r="AC1" s="2"/>
      <c r="AD1" s="2"/>
      <c r="AE1" s="2"/>
      <c r="AF1" s="2"/>
      <c r="AG1" s="2"/>
      <c r="AH1" s="2"/>
      <c r="AI1" s="2"/>
      <c r="AJ1" s="2"/>
      <c r="AK1" s="2"/>
      <c r="AL1" s="2"/>
      <c r="AM1" s="2"/>
      <c r="AN1" s="2"/>
      <c r="AO1" s="2"/>
      <c r="AP1" s="2"/>
    </row>
    <row r="2" spans="1:51">
      <c r="A2" s="13"/>
      <c r="B2" s="13"/>
      <c r="C2" s="13"/>
      <c r="D2" s="13"/>
      <c r="E2" s="13"/>
      <c r="F2" s="12" t="s">
        <v>9</v>
      </c>
      <c r="G2" s="13"/>
      <c r="H2" s="13"/>
      <c r="I2" s="13"/>
      <c r="J2" s="13"/>
      <c r="K2" s="13"/>
      <c r="L2" s="13"/>
      <c r="M2" s="13"/>
      <c r="N2" s="13"/>
      <c r="O2" s="13"/>
      <c r="P2" s="1"/>
      <c r="Q2" s="1"/>
      <c r="R2" s="1"/>
      <c r="S2" s="1"/>
      <c r="T2" s="1"/>
      <c r="U2" s="1"/>
      <c r="V2" s="1"/>
      <c r="W2" s="1"/>
      <c r="X2" s="1"/>
      <c r="Y2" s="3"/>
      <c r="Z2" s="2"/>
      <c r="AA2" s="2"/>
      <c r="AB2" s="2"/>
      <c r="AC2" s="2"/>
      <c r="AD2" s="2"/>
      <c r="AE2" s="2"/>
      <c r="AF2" s="2"/>
      <c r="AG2" s="2"/>
      <c r="AH2" s="2"/>
      <c r="AI2" s="2"/>
      <c r="AJ2" s="2"/>
      <c r="AK2" s="2"/>
      <c r="AL2" s="2"/>
      <c r="AM2" s="2"/>
      <c r="AN2" s="2"/>
      <c r="AO2" s="2"/>
      <c r="AP2" s="2"/>
    </row>
    <row r="3" spans="1:51">
      <c r="A3" s="13"/>
      <c r="B3" s="13"/>
      <c r="C3" s="13"/>
      <c r="D3" s="13"/>
      <c r="E3" s="13"/>
      <c r="F3" s="12" t="s">
        <v>213</v>
      </c>
      <c r="G3" s="13"/>
      <c r="H3" s="13"/>
      <c r="I3" s="13"/>
      <c r="J3" s="13"/>
      <c r="K3" s="13"/>
      <c r="L3" s="13"/>
      <c r="M3" s="13"/>
      <c r="N3" s="13"/>
      <c r="O3" s="13"/>
      <c r="P3" s="2"/>
      <c r="Q3" s="2"/>
      <c r="R3" s="2"/>
      <c r="S3" s="2"/>
      <c r="T3" s="2"/>
      <c r="U3" s="2"/>
      <c r="V3" s="2"/>
      <c r="W3" s="2"/>
      <c r="X3" s="2"/>
      <c r="Y3" s="2"/>
      <c r="Z3" s="2"/>
      <c r="AA3" s="2"/>
      <c r="AB3" s="2"/>
      <c r="AC3" s="2"/>
      <c r="AD3" s="2"/>
      <c r="AE3" s="2"/>
      <c r="AF3" s="2"/>
      <c r="AG3" s="2"/>
      <c r="AH3" s="2"/>
      <c r="AI3" s="2"/>
      <c r="AJ3" s="2"/>
      <c r="AK3" s="2"/>
      <c r="AL3" s="2"/>
      <c r="AM3" s="2"/>
      <c r="AN3" s="2"/>
      <c r="AO3" s="2"/>
      <c r="AP3" s="2"/>
    </row>
    <row r="4" spans="1:51">
      <c r="A4" s="54">
        <v>42927</v>
      </c>
      <c r="B4" s="65"/>
      <c r="C4" s="65"/>
      <c r="D4" s="65"/>
      <c r="E4" s="66"/>
      <c r="F4" s="62"/>
      <c r="G4" s="65"/>
      <c r="H4" s="65"/>
      <c r="I4" s="65"/>
      <c r="J4" s="65"/>
      <c r="K4" s="65"/>
      <c r="L4" s="65"/>
      <c r="M4" s="65"/>
      <c r="N4" s="65"/>
      <c r="O4" s="65"/>
      <c r="P4" s="65"/>
      <c r="Q4" s="65"/>
      <c r="R4" s="65"/>
      <c r="S4" s="65"/>
      <c r="T4" s="65"/>
      <c r="U4" s="65"/>
      <c r="V4" s="65"/>
      <c r="W4" s="65"/>
      <c r="X4" s="65"/>
      <c r="Y4" s="65"/>
      <c r="Z4" s="55"/>
      <c r="AA4" s="55"/>
      <c r="AB4" s="55"/>
      <c r="AC4" s="55"/>
      <c r="AD4" s="55"/>
      <c r="AE4" s="55"/>
      <c r="AF4" s="55"/>
      <c r="AG4" s="55"/>
      <c r="AH4" s="55"/>
      <c r="AI4" s="61"/>
      <c r="AJ4" s="55"/>
      <c r="AK4" s="55"/>
      <c r="AL4" s="55"/>
      <c r="AM4" s="55"/>
      <c r="AN4" s="55"/>
      <c r="AO4" s="55"/>
      <c r="AP4" s="55"/>
      <c r="AQ4" s="55"/>
      <c r="AR4" s="65"/>
      <c r="AS4" s="65"/>
      <c r="AT4" s="65"/>
      <c r="AU4" s="65"/>
      <c r="AV4" s="65"/>
      <c r="AW4" s="65"/>
      <c r="AX4" s="65"/>
      <c r="AY4" s="65"/>
    </row>
    <row r="5" spans="1:51" s="50" customFormat="1">
      <c r="A5" s="60"/>
      <c r="B5" s="59"/>
      <c r="C5" s="60"/>
      <c r="D5" s="60"/>
      <c r="E5" s="68"/>
      <c r="F5" s="58"/>
      <c r="G5" s="60"/>
      <c r="H5" s="228" t="s">
        <v>18</v>
      </c>
      <c r="I5" s="226"/>
      <c r="J5" s="226"/>
      <c r="K5" s="226"/>
      <c r="L5" s="226"/>
      <c r="M5" s="226"/>
      <c r="N5" s="226"/>
      <c r="O5" s="227"/>
      <c r="P5" s="26"/>
      <c r="Q5" s="225" t="s">
        <v>19</v>
      </c>
      <c r="R5" s="226"/>
      <c r="S5" s="226"/>
      <c r="T5" s="226"/>
      <c r="U5" s="226"/>
      <c r="V5" s="226"/>
      <c r="W5" s="226"/>
      <c r="X5" s="227"/>
      <c r="Y5" s="144"/>
      <c r="Z5" s="225" t="s">
        <v>20</v>
      </c>
      <c r="AA5" s="226"/>
      <c r="AB5" s="226"/>
      <c r="AC5" s="226"/>
      <c r="AD5" s="226"/>
      <c r="AE5" s="226"/>
      <c r="AF5" s="226"/>
      <c r="AG5" s="227"/>
      <c r="AH5" s="144"/>
      <c r="AI5" s="225" t="s">
        <v>23</v>
      </c>
      <c r="AJ5" s="226"/>
      <c r="AK5" s="226"/>
      <c r="AL5" s="226"/>
      <c r="AM5" s="226"/>
      <c r="AN5" s="226"/>
      <c r="AO5" s="226"/>
      <c r="AP5" s="227"/>
      <c r="AQ5" s="102"/>
      <c r="AR5" s="225" t="s">
        <v>46</v>
      </c>
      <c r="AS5" s="226"/>
      <c r="AT5" s="226"/>
      <c r="AU5" s="226"/>
      <c r="AV5" s="226"/>
      <c r="AW5" s="226"/>
      <c r="AX5" s="226"/>
      <c r="AY5" s="227"/>
    </row>
    <row r="6" spans="1:51" s="52" customFormat="1">
      <c r="A6" s="49" t="s">
        <v>12</v>
      </c>
      <c r="B6" s="67" t="s">
        <v>10</v>
      </c>
      <c r="C6" s="49"/>
      <c r="D6" s="49"/>
      <c r="E6" s="49"/>
      <c r="F6" s="49"/>
      <c r="G6" s="49"/>
      <c r="H6" s="229" t="s">
        <v>3</v>
      </c>
      <c r="I6" s="224"/>
      <c r="J6" s="223" t="s">
        <v>4</v>
      </c>
      <c r="K6" s="224"/>
      <c r="L6" s="223" t="s">
        <v>15</v>
      </c>
      <c r="M6" s="224"/>
      <c r="N6" s="223" t="s">
        <v>5</v>
      </c>
      <c r="O6" s="224"/>
      <c r="P6" s="57"/>
      <c r="Q6" s="229" t="s">
        <v>3</v>
      </c>
      <c r="R6" s="224"/>
      <c r="S6" s="223" t="s">
        <v>4</v>
      </c>
      <c r="T6" s="224"/>
      <c r="U6" s="223" t="s">
        <v>15</v>
      </c>
      <c r="V6" s="224"/>
      <c r="W6" s="223" t="s">
        <v>5</v>
      </c>
      <c r="X6" s="224"/>
      <c r="Y6" s="56"/>
      <c r="Z6" s="223" t="s">
        <v>3</v>
      </c>
      <c r="AA6" s="224"/>
      <c r="AB6" s="223" t="s">
        <v>4</v>
      </c>
      <c r="AC6" s="224"/>
      <c r="AD6" s="223" t="s">
        <v>15</v>
      </c>
      <c r="AE6" s="224"/>
      <c r="AF6" s="223" t="s">
        <v>5</v>
      </c>
      <c r="AG6" s="224"/>
      <c r="AH6" s="56"/>
      <c r="AI6" s="223" t="s">
        <v>3</v>
      </c>
      <c r="AJ6" s="224"/>
      <c r="AK6" s="223" t="s">
        <v>4</v>
      </c>
      <c r="AL6" s="224"/>
      <c r="AM6" s="223" t="s">
        <v>15</v>
      </c>
      <c r="AN6" s="224"/>
      <c r="AO6" s="223" t="s">
        <v>5</v>
      </c>
      <c r="AP6" s="224"/>
      <c r="AQ6" s="53"/>
      <c r="AR6" s="223" t="s">
        <v>3</v>
      </c>
      <c r="AS6" s="224"/>
      <c r="AT6" s="223" t="s">
        <v>4</v>
      </c>
      <c r="AU6" s="224"/>
      <c r="AV6" s="223" t="s">
        <v>15</v>
      </c>
      <c r="AW6" s="224"/>
      <c r="AX6" s="223" t="s">
        <v>16</v>
      </c>
      <c r="AY6" s="224"/>
    </row>
    <row r="7" spans="1:51" s="51" customFormat="1">
      <c r="A7" s="64" t="s">
        <v>13</v>
      </c>
      <c r="B7" s="63" t="s">
        <v>11</v>
      </c>
      <c r="C7" s="64" t="s">
        <v>0</v>
      </c>
      <c r="D7" s="64" t="s">
        <v>6</v>
      </c>
      <c r="E7" s="64" t="s">
        <v>14</v>
      </c>
      <c r="F7" s="64" t="s">
        <v>1</v>
      </c>
      <c r="G7" s="64" t="s">
        <v>7</v>
      </c>
      <c r="H7" s="71" t="s">
        <v>2</v>
      </c>
      <c r="I7" s="69" t="s">
        <v>8</v>
      </c>
      <c r="J7" s="69" t="s">
        <v>2</v>
      </c>
      <c r="K7" s="69" t="s">
        <v>8</v>
      </c>
      <c r="L7" s="69" t="s">
        <v>2</v>
      </c>
      <c r="M7" s="69" t="s">
        <v>8</v>
      </c>
      <c r="N7" s="69" t="s">
        <v>2</v>
      </c>
      <c r="O7" s="69" t="s">
        <v>8</v>
      </c>
      <c r="P7" s="69"/>
      <c r="Q7" s="71" t="s">
        <v>2</v>
      </c>
      <c r="R7" s="69" t="s">
        <v>8</v>
      </c>
      <c r="S7" s="69" t="s">
        <v>2</v>
      </c>
      <c r="T7" s="69" t="s">
        <v>8</v>
      </c>
      <c r="U7" s="69" t="s">
        <v>2</v>
      </c>
      <c r="V7" s="69" t="s">
        <v>8</v>
      </c>
      <c r="W7" s="69" t="s">
        <v>2</v>
      </c>
      <c r="X7" s="69" t="s">
        <v>8</v>
      </c>
      <c r="Y7" s="69"/>
      <c r="Z7" s="69" t="s">
        <v>2</v>
      </c>
      <c r="AA7" s="69" t="s">
        <v>8</v>
      </c>
      <c r="AB7" s="69" t="s">
        <v>2</v>
      </c>
      <c r="AC7" s="69" t="s">
        <v>8</v>
      </c>
      <c r="AD7" s="69" t="s">
        <v>2</v>
      </c>
      <c r="AE7" s="69" t="s">
        <v>8</v>
      </c>
      <c r="AF7" s="69" t="s">
        <v>2</v>
      </c>
      <c r="AG7" s="69" t="s">
        <v>8</v>
      </c>
      <c r="AH7" s="71"/>
      <c r="AI7" s="71" t="s">
        <v>2</v>
      </c>
      <c r="AJ7" s="69" t="s">
        <v>8</v>
      </c>
      <c r="AK7" s="69" t="s">
        <v>2</v>
      </c>
      <c r="AL7" s="69" t="s">
        <v>8</v>
      </c>
      <c r="AM7" s="69" t="s">
        <v>2</v>
      </c>
      <c r="AN7" s="69" t="s">
        <v>8</v>
      </c>
      <c r="AO7" s="69" t="s">
        <v>2</v>
      </c>
      <c r="AP7" s="69" t="s">
        <v>8</v>
      </c>
      <c r="AQ7" s="70"/>
      <c r="AR7" s="69" t="s">
        <v>2</v>
      </c>
      <c r="AS7" s="69" t="s">
        <v>17</v>
      </c>
      <c r="AT7" s="69" t="s">
        <v>2</v>
      </c>
      <c r="AU7" s="69" t="s">
        <v>17</v>
      </c>
      <c r="AV7" s="69" t="s">
        <v>2</v>
      </c>
      <c r="AW7" s="69" t="s">
        <v>17</v>
      </c>
      <c r="AX7" s="69" t="s">
        <v>2</v>
      </c>
      <c r="AY7" s="69" t="s">
        <v>17</v>
      </c>
    </row>
    <row r="8" spans="1:51" s="40" customFormat="1">
      <c r="A8" s="36"/>
      <c r="B8" s="29"/>
      <c r="C8" s="30"/>
      <c r="D8" s="27"/>
      <c r="E8" s="28"/>
      <c r="F8" s="31"/>
      <c r="G8" s="28"/>
      <c r="H8" s="32"/>
      <c r="I8" s="33"/>
      <c r="J8" s="32"/>
      <c r="K8" s="33"/>
      <c r="L8" s="32"/>
      <c r="M8" s="33"/>
      <c r="N8" s="32"/>
      <c r="O8" s="33"/>
      <c r="P8" s="46"/>
      <c r="Q8" s="32"/>
      <c r="R8" s="46"/>
      <c r="S8" s="32"/>
      <c r="T8" s="33"/>
      <c r="U8" s="32"/>
      <c r="V8" s="33"/>
      <c r="W8" s="32"/>
      <c r="X8" s="33"/>
      <c r="Y8" s="47"/>
      <c r="Z8" s="32"/>
      <c r="AA8" s="33"/>
      <c r="AB8" s="32"/>
      <c r="AC8" s="33"/>
      <c r="AD8" s="32"/>
      <c r="AE8" s="33"/>
      <c r="AF8" s="32"/>
      <c r="AG8" s="33"/>
      <c r="AH8" s="47"/>
      <c r="AI8" s="32"/>
      <c r="AJ8" s="33"/>
      <c r="AK8" s="32"/>
      <c r="AL8" s="33"/>
      <c r="AM8" s="32"/>
      <c r="AN8" s="33"/>
      <c r="AO8" s="32"/>
      <c r="AP8" s="33"/>
      <c r="AQ8" s="48"/>
      <c r="AR8" s="32"/>
      <c r="AS8" s="33"/>
      <c r="AT8" s="32"/>
      <c r="AU8" s="46"/>
      <c r="AV8" s="32"/>
      <c r="AW8" s="33"/>
      <c r="AX8" s="32"/>
      <c r="AY8" s="33"/>
    </row>
    <row r="9" spans="1:51" s="145" customFormat="1">
      <c r="A9" s="131"/>
      <c r="B9" s="131"/>
      <c r="C9" s="132"/>
      <c r="D9" s="133"/>
      <c r="E9" s="134"/>
      <c r="F9" s="135"/>
      <c r="G9" s="146"/>
      <c r="H9" s="136"/>
      <c r="I9" s="137"/>
      <c r="J9" s="136"/>
      <c r="K9" s="137"/>
      <c r="L9" s="136"/>
      <c r="M9" s="137"/>
      <c r="N9" s="136"/>
      <c r="O9" s="137"/>
      <c r="P9" s="141"/>
      <c r="Q9" s="136"/>
      <c r="R9" s="141"/>
      <c r="S9" s="136"/>
      <c r="T9" s="137"/>
      <c r="U9" s="136"/>
      <c r="V9" s="137"/>
      <c r="W9" s="136"/>
      <c r="X9" s="137"/>
      <c r="Y9" s="121"/>
      <c r="Z9" s="136"/>
      <c r="AA9" s="137"/>
      <c r="AB9" s="136"/>
      <c r="AC9" s="137"/>
      <c r="AD9" s="136"/>
      <c r="AE9" s="137"/>
      <c r="AF9" s="136"/>
      <c r="AG9" s="137"/>
      <c r="AH9" s="121"/>
      <c r="AI9" s="136"/>
      <c r="AJ9" s="137"/>
      <c r="AK9" s="136"/>
      <c r="AL9" s="137"/>
      <c r="AM9" s="136"/>
      <c r="AN9" s="137"/>
      <c r="AO9" s="136"/>
      <c r="AP9" s="137"/>
      <c r="AQ9" s="138"/>
      <c r="AR9" s="136"/>
      <c r="AS9" s="137"/>
      <c r="AT9" s="136"/>
      <c r="AU9" s="141"/>
      <c r="AV9" s="136"/>
      <c r="AW9" s="137"/>
      <c r="AX9" s="136"/>
      <c r="AY9" s="137"/>
    </row>
    <row r="10" spans="1:51" s="145" customFormat="1">
      <c r="A10" s="131"/>
      <c r="B10" s="131"/>
      <c r="C10" s="132"/>
      <c r="D10" s="133"/>
      <c r="E10" s="134"/>
      <c r="F10" s="135"/>
      <c r="G10" s="146"/>
      <c r="H10" s="136"/>
      <c r="I10" s="137"/>
      <c r="J10" s="136"/>
      <c r="K10" s="137"/>
      <c r="L10" s="136"/>
      <c r="M10" s="137"/>
      <c r="N10" s="136"/>
      <c r="O10" s="137"/>
      <c r="P10" s="141"/>
      <c r="Q10" s="136"/>
      <c r="R10" s="141"/>
      <c r="S10" s="136"/>
      <c r="T10" s="137"/>
      <c r="U10" s="136"/>
      <c r="V10" s="137"/>
      <c r="W10" s="136"/>
      <c r="X10" s="137"/>
      <c r="Y10" s="121"/>
      <c r="Z10" s="136"/>
      <c r="AA10" s="137"/>
      <c r="AB10" s="136"/>
      <c r="AC10" s="137"/>
      <c r="AD10" s="136"/>
      <c r="AE10" s="137"/>
      <c r="AF10" s="136"/>
      <c r="AG10" s="137"/>
      <c r="AH10" s="121"/>
      <c r="AI10" s="136"/>
      <c r="AJ10" s="137"/>
      <c r="AK10" s="136"/>
      <c r="AL10" s="137"/>
      <c r="AM10" s="136"/>
      <c r="AN10" s="137"/>
      <c r="AO10" s="136"/>
      <c r="AP10" s="137"/>
      <c r="AQ10" s="138"/>
      <c r="AR10" s="136"/>
      <c r="AS10" s="137"/>
      <c r="AT10" s="136"/>
      <c r="AU10" s="141"/>
      <c r="AV10" s="136"/>
      <c r="AW10" s="137"/>
      <c r="AX10" s="136"/>
      <c r="AY10" s="137"/>
    </row>
    <row r="11" spans="1:51" s="145" customFormat="1">
      <c r="A11" s="131" t="s">
        <v>51</v>
      </c>
      <c r="B11" s="131">
        <v>789</v>
      </c>
      <c r="C11" s="132">
        <v>42907</v>
      </c>
      <c r="D11" s="133">
        <v>5501</v>
      </c>
      <c r="E11" s="134" t="s">
        <v>165</v>
      </c>
      <c r="F11" s="135" t="s">
        <v>99</v>
      </c>
      <c r="G11" s="204" t="s">
        <v>83</v>
      </c>
      <c r="H11" s="136">
        <v>0.7</v>
      </c>
      <c r="I11" s="137">
        <v>0.8</v>
      </c>
      <c r="J11" s="136">
        <v>-0.7</v>
      </c>
      <c r="K11" s="137">
        <v>-0.8</v>
      </c>
      <c r="L11" s="136">
        <v>0</v>
      </c>
      <c r="M11" s="137">
        <v>0</v>
      </c>
      <c r="N11" s="136">
        <v>0</v>
      </c>
      <c r="O11" s="137">
        <v>0</v>
      </c>
      <c r="P11" s="141"/>
      <c r="Q11" s="136">
        <v>0.8</v>
      </c>
      <c r="R11" s="141">
        <v>0.8</v>
      </c>
      <c r="S11" s="136">
        <v>-0.8</v>
      </c>
      <c r="T11" s="137">
        <v>-0.8</v>
      </c>
      <c r="U11" s="136">
        <v>0</v>
      </c>
      <c r="V11" s="137">
        <v>0</v>
      </c>
      <c r="W11" s="136">
        <v>0</v>
      </c>
      <c r="X11" s="137">
        <v>0</v>
      </c>
      <c r="Y11" s="121"/>
      <c r="Z11" s="136">
        <v>0.7</v>
      </c>
      <c r="AA11" s="137">
        <v>0.7</v>
      </c>
      <c r="AB11" s="136">
        <v>-0.7</v>
      </c>
      <c r="AC11" s="137">
        <v>-0.7</v>
      </c>
      <c r="AD11" s="136">
        <v>0</v>
      </c>
      <c r="AE11" s="137">
        <v>0</v>
      </c>
      <c r="AF11" s="136">
        <v>0</v>
      </c>
      <c r="AG11" s="137">
        <v>0</v>
      </c>
      <c r="AH11" s="121"/>
      <c r="AI11" s="136">
        <v>0.7</v>
      </c>
      <c r="AJ11" s="137">
        <v>0.7</v>
      </c>
      <c r="AK11" s="136">
        <v>-0.7</v>
      </c>
      <c r="AL11" s="137">
        <v>-0.7</v>
      </c>
      <c r="AM11" s="136">
        <v>0</v>
      </c>
      <c r="AN11" s="137">
        <v>0</v>
      </c>
      <c r="AO11" s="136">
        <v>0</v>
      </c>
      <c r="AP11" s="137">
        <v>0</v>
      </c>
      <c r="AQ11" s="138"/>
      <c r="AR11" s="136">
        <v>0.7</v>
      </c>
      <c r="AS11" s="137">
        <v>0.7</v>
      </c>
      <c r="AT11" s="136">
        <v>-0.7</v>
      </c>
      <c r="AU11" s="141">
        <v>-0.7</v>
      </c>
      <c r="AV11" s="136">
        <v>0</v>
      </c>
      <c r="AW11" s="137">
        <v>0</v>
      </c>
      <c r="AX11" s="136">
        <v>0</v>
      </c>
      <c r="AY11" s="137">
        <v>0</v>
      </c>
    </row>
    <row r="12" spans="1:51" s="145" customFormat="1">
      <c r="A12" s="131" t="s">
        <v>52</v>
      </c>
      <c r="B12" s="131">
        <v>618</v>
      </c>
      <c r="C12" s="132">
        <v>42892</v>
      </c>
      <c r="D12" s="133">
        <v>2506</v>
      </c>
      <c r="E12" s="134" t="s">
        <v>163</v>
      </c>
      <c r="F12" s="135" t="s">
        <v>100</v>
      </c>
      <c r="G12" s="204" t="s">
        <v>84</v>
      </c>
      <c r="H12" s="136">
        <v>-9.6</v>
      </c>
      <c r="I12" s="137">
        <v>-10.4</v>
      </c>
      <c r="J12" s="136">
        <v>0</v>
      </c>
      <c r="K12" s="137">
        <v>0</v>
      </c>
      <c r="L12" s="136">
        <v>9.6</v>
      </c>
      <c r="M12" s="137">
        <v>10.4</v>
      </c>
      <c r="N12" s="136">
        <v>0</v>
      </c>
      <c r="O12" s="137">
        <v>0</v>
      </c>
      <c r="P12" s="141"/>
      <c r="Q12" s="136">
        <v>-10.4</v>
      </c>
      <c r="R12" s="141">
        <v>-10.4</v>
      </c>
      <c r="S12" s="136">
        <v>0</v>
      </c>
      <c r="T12" s="137">
        <v>0</v>
      </c>
      <c r="U12" s="136">
        <v>10.4</v>
      </c>
      <c r="V12" s="137">
        <v>10.4</v>
      </c>
      <c r="W12" s="136">
        <v>0</v>
      </c>
      <c r="X12" s="137">
        <v>0</v>
      </c>
      <c r="Y12" s="121"/>
      <c r="Z12" s="136">
        <v>-10.4</v>
      </c>
      <c r="AA12" s="137">
        <v>-10.4</v>
      </c>
      <c r="AB12" s="136">
        <v>0</v>
      </c>
      <c r="AC12" s="137">
        <v>0</v>
      </c>
      <c r="AD12" s="136">
        <v>10.4</v>
      </c>
      <c r="AE12" s="137">
        <v>10.4</v>
      </c>
      <c r="AF12" s="136">
        <v>0</v>
      </c>
      <c r="AG12" s="137">
        <v>0</v>
      </c>
      <c r="AH12" s="121"/>
      <c r="AI12" s="136">
        <v>-10.4</v>
      </c>
      <c r="AJ12" s="137">
        <v>-10.4</v>
      </c>
      <c r="AK12" s="136">
        <v>0</v>
      </c>
      <c r="AL12" s="137">
        <v>0</v>
      </c>
      <c r="AM12" s="136">
        <v>10.4</v>
      </c>
      <c r="AN12" s="137">
        <v>10.4</v>
      </c>
      <c r="AO12" s="136">
        <v>0</v>
      </c>
      <c r="AP12" s="137">
        <v>0</v>
      </c>
      <c r="AQ12" s="138"/>
      <c r="AR12" s="136">
        <v>-10.4</v>
      </c>
      <c r="AS12" s="137">
        <v>-10.4</v>
      </c>
      <c r="AT12" s="136">
        <v>0</v>
      </c>
      <c r="AU12" s="141">
        <v>0</v>
      </c>
      <c r="AV12" s="136">
        <v>10.4</v>
      </c>
      <c r="AW12" s="137">
        <v>10.4</v>
      </c>
      <c r="AX12" s="136">
        <v>0</v>
      </c>
      <c r="AY12" s="137">
        <v>0</v>
      </c>
    </row>
    <row r="13" spans="1:51" s="145" customFormat="1">
      <c r="A13" s="205"/>
      <c r="B13" s="205"/>
      <c r="C13" s="206"/>
      <c r="D13" s="207"/>
      <c r="E13" s="208"/>
      <c r="F13" s="209"/>
      <c r="G13" s="210" t="s">
        <v>21</v>
      </c>
      <c r="H13" s="211">
        <f>+SUM(H11:H12)</f>
        <v>-8.9</v>
      </c>
      <c r="I13" s="212">
        <f t="shared" ref="I13:O13" si="0">+SUM(I11:I12)</f>
        <v>-9.6</v>
      </c>
      <c r="J13" s="211">
        <f t="shared" si="0"/>
        <v>-0.7</v>
      </c>
      <c r="K13" s="212">
        <f t="shared" si="0"/>
        <v>-0.8</v>
      </c>
      <c r="L13" s="211">
        <f t="shared" si="0"/>
        <v>9.6</v>
      </c>
      <c r="M13" s="212">
        <f t="shared" si="0"/>
        <v>10.4</v>
      </c>
      <c r="N13" s="211">
        <f t="shared" si="0"/>
        <v>0</v>
      </c>
      <c r="O13" s="212">
        <f t="shared" si="0"/>
        <v>0</v>
      </c>
      <c r="P13" s="213"/>
      <c r="Q13" s="211">
        <f>+SUM(Q11:Q12)</f>
        <v>-9.6</v>
      </c>
      <c r="R13" s="212">
        <f t="shared" ref="R13:X13" si="1">+SUM(R11:R12)</f>
        <v>-9.6</v>
      </c>
      <c r="S13" s="211">
        <f t="shared" si="1"/>
        <v>-0.8</v>
      </c>
      <c r="T13" s="212">
        <f t="shared" si="1"/>
        <v>-0.8</v>
      </c>
      <c r="U13" s="211">
        <f t="shared" si="1"/>
        <v>10.4</v>
      </c>
      <c r="V13" s="212">
        <f t="shared" si="1"/>
        <v>10.4</v>
      </c>
      <c r="W13" s="211">
        <f t="shared" si="1"/>
        <v>0</v>
      </c>
      <c r="X13" s="212">
        <f t="shared" si="1"/>
        <v>0</v>
      </c>
      <c r="Y13" s="214"/>
      <c r="Z13" s="211">
        <f>+SUM(Z11:Z12)</f>
        <v>-9.7000000000000011</v>
      </c>
      <c r="AA13" s="212">
        <f t="shared" ref="AA13:AG13" si="2">+SUM(AA11:AA12)</f>
        <v>-9.7000000000000011</v>
      </c>
      <c r="AB13" s="211">
        <f t="shared" si="2"/>
        <v>-0.7</v>
      </c>
      <c r="AC13" s="212">
        <f t="shared" si="2"/>
        <v>-0.7</v>
      </c>
      <c r="AD13" s="211">
        <f t="shared" si="2"/>
        <v>10.4</v>
      </c>
      <c r="AE13" s="212">
        <f t="shared" si="2"/>
        <v>10.4</v>
      </c>
      <c r="AF13" s="211">
        <f t="shared" si="2"/>
        <v>0</v>
      </c>
      <c r="AG13" s="212">
        <f t="shared" si="2"/>
        <v>0</v>
      </c>
      <c r="AH13" s="214"/>
      <c r="AI13" s="211">
        <f>+SUM(AI11:AI12)</f>
        <v>-9.7000000000000011</v>
      </c>
      <c r="AJ13" s="212">
        <f t="shared" ref="AJ13:AP13" si="3">+SUM(AJ11:AJ12)</f>
        <v>-9.7000000000000011</v>
      </c>
      <c r="AK13" s="211">
        <f t="shared" si="3"/>
        <v>-0.7</v>
      </c>
      <c r="AL13" s="212">
        <f t="shared" si="3"/>
        <v>-0.7</v>
      </c>
      <c r="AM13" s="211">
        <f t="shared" si="3"/>
        <v>10.4</v>
      </c>
      <c r="AN13" s="212">
        <f t="shared" si="3"/>
        <v>10.4</v>
      </c>
      <c r="AO13" s="211">
        <f t="shared" si="3"/>
        <v>0</v>
      </c>
      <c r="AP13" s="212">
        <f t="shared" si="3"/>
        <v>0</v>
      </c>
      <c r="AQ13" s="215"/>
      <c r="AR13" s="211">
        <f>+SUM(AR11:AR12)</f>
        <v>-9.7000000000000011</v>
      </c>
      <c r="AS13" s="212">
        <f t="shared" ref="AS13:AY13" si="4">+SUM(AS11:AS12)</f>
        <v>-9.7000000000000011</v>
      </c>
      <c r="AT13" s="211">
        <f t="shared" si="4"/>
        <v>-0.7</v>
      </c>
      <c r="AU13" s="212">
        <f t="shared" si="4"/>
        <v>-0.7</v>
      </c>
      <c r="AV13" s="211">
        <f t="shared" si="4"/>
        <v>10.4</v>
      </c>
      <c r="AW13" s="212">
        <f t="shared" si="4"/>
        <v>10.4</v>
      </c>
      <c r="AX13" s="211">
        <f t="shared" si="4"/>
        <v>0</v>
      </c>
      <c r="AY13" s="212">
        <f t="shared" si="4"/>
        <v>0</v>
      </c>
    </row>
    <row r="14" spans="1:51" s="145" customFormat="1">
      <c r="A14" s="131"/>
      <c r="B14" s="131"/>
      <c r="C14" s="132"/>
      <c r="D14" s="133"/>
      <c r="E14" s="134"/>
      <c r="F14" s="135"/>
      <c r="G14" s="146"/>
      <c r="H14" s="136"/>
      <c r="I14" s="137"/>
      <c r="J14" s="136"/>
      <c r="K14" s="137"/>
      <c r="L14" s="136"/>
      <c r="M14" s="137"/>
      <c r="N14" s="136"/>
      <c r="O14" s="137"/>
      <c r="P14" s="141"/>
      <c r="Q14" s="136"/>
      <c r="R14" s="141"/>
      <c r="S14" s="136"/>
      <c r="T14" s="137"/>
      <c r="U14" s="136"/>
      <c r="V14" s="137"/>
      <c r="W14" s="136"/>
      <c r="X14" s="137"/>
      <c r="Y14" s="121"/>
      <c r="Z14" s="136"/>
      <c r="AA14" s="137"/>
      <c r="AB14" s="136"/>
      <c r="AC14" s="137"/>
      <c r="AD14" s="136"/>
      <c r="AE14" s="137"/>
      <c r="AF14" s="136"/>
      <c r="AG14" s="137"/>
      <c r="AH14" s="121"/>
      <c r="AI14" s="136"/>
      <c r="AJ14" s="137"/>
      <c r="AK14" s="136"/>
      <c r="AL14" s="137"/>
      <c r="AM14" s="136"/>
      <c r="AN14" s="137"/>
      <c r="AO14" s="136"/>
      <c r="AP14" s="137"/>
      <c r="AQ14" s="138"/>
      <c r="AR14" s="136"/>
      <c r="AS14" s="137"/>
      <c r="AT14" s="136"/>
      <c r="AU14" s="141"/>
      <c r="AV14" s="136"/>
      <c r="AW14" s="137"/>
      <c r="AX14" s="136"/>
      <c r="AY14" s="137"/>
    </row>
    <row r="15" spans="1:51" s="145" customFormat="1">
      <c r="A15" s="131" t="s">
        <v>53</v>
      </c>
      <c r="B15" s="131">
        <v>383</v>
      </c>
      <c r="C15" s="132">
        <v>42818</v>
      </c>
      <c r="D15" s="133">
        <v>7099</v>
      </c>
      <c r="E15" s="134" t="s">
        <v>37</v>
      </c>
      <c r="F15" s="135" t="s">
        <v>105</v>
      </c>
      <c r="G15" s="146" t="s">
        <v>37</v>
      </c>
      <c r="H15" s="136">
        <v>83.9</v>
      </c>
      <c r="I15" s="137">
        <v>0</v>
      </c>
      <c r="J15" s="136">
        <v>0</v>
      </c>
      <c r="K15" s="137">
        <v>0</v>
      </c>
      <c r="L15" s="136">
        <v>0</v>
      </c>
      <c r="M15" s="137">
        <v>0</v>
      </c>
      <c r="N15" s="136">
        <v>83.9</v>
      </c>
      <c r="O15" s="137">
        <v>0</v>
      </c>
      <c r="P15" s="141"/>
      <c r="Q15" s="136">
        <v>0.6</v>
      </c>
      <c r="R15" s="141">
        <v>0</v>
      </c>
      <c r="S15" s="136">
        <v>0</v>
      </c>
      <c r="T15" s="137">
        <v>0</v>
      </c>
      <c r="U15" s="136">
        <v>0</v>
      </c>
      <c r="V15" s="137">
        <v>0</v>
      </c>
      <c r="W15" s="136">
        <v>0.6</v>
      </c>
      <c r="X15" s="137">
        <v>0</v>
      </c>
      <c r="Y15" s="121"/>
      <c r="Z15" s="136">
        <v>-84.5</v>
      </c>
      <c r="AA15" s="137">
        <v>0</v>
      </c>
      <c r="AB15" s="136">
        <v>0</v>
      </c>
      <c r="AC15" s="137">
        <v>0</v>
      </c>
      <c r="AD15" s="136">
        <v>0</v>
      </c>
      <c r="AE15" s="137">
        <v>0</v>
      </c>
      <c r="AF15" s="136">
        <v>-84.5</v>
      </c>
      <c r="AG15" s="137">
        <v>0</v>
      </c>
      <c r="AH15" s="121"/>
      <c r="AI15" s="136">
        <v>0</v>
      </c>
      <c r="AJ15" s="137">
        <v>0</v>
      </c>
      <c r="AK15" s="136">
        <v>0</v>
      </c>
      <c r="AL15" s="137">
        <v>0</v>
      </c>
      <c r="AM15" s="136">
        <v>0</v>
      </c>
      <c r="AN15" s="137">
        <v>0</v>
      </c>
      <c r="AO15" s="136">
        <v>0</v>
      </c>
      <c r="AP15" s="137">
        <v>0</v>
      </c>
      <c r="AQ15" s="138"/>
      <c r="AR15" s="136">
        <v>0</v>
      </c>
      <c r="AS15" s="137">
        <v>0</v>
      </c>
      <c r="AT15" s="136">
        <v>0</v>
      </c>
      <c r="AU15" s="141">
        <v>0</v>
      </c>
      <c r="AV15" s="136">
        <v>0</v>
      </c>
      <c r="AW15" s="137">
        <v>0</v>
      </c>
      <c r="AX15" s="136">
        <v>0</v>
      </c>
      <c r="AY15" s="137">
        <v>0</v>
      </c>
    </row>
    <row r="16" spans="1:51" s="145" customFormat="1">
      <c r="A16" s="131" t="s">
        <v>47</v>
      </c>
      <c r="B16" s="131">
        <v>381</v>
      </c>
      <c r="C16" s="132">
        <v>42818</v>
      </c>
      <c r="D16" s="133">
        <v>7109</v>
      </c>
      <c r="E16" s="134" t="s">
        <v>41</v>
      </c>
      <c r="F16" s="135" t="s">
        <v>104</v>
      </c>
      <c r="G16" s="146" t="s">
        <v>37</v>
      </c>
      <c r="H16" s="136">
        <v>-5</v>
      </c>
      <c r="I16" s="137">
        <v>-5</v>
      </c>
      <c r="J16" s="136">
        <v>0</v>
      </c>
      <c r="K16" s="137">
        <v>0</v>
      </c>
      <c r="L16" s="136">
        <v>0</v>
      </c>
      <c r="M16" s="137">
        <v>0</v>
      </c>
      <c r="N16" s="136">
        <v>-5</v>
      </c>
      <c r="O16" s="137">
        <v>-5</v>
      </c>
      <c r="P16" s="141"/>
      <c r="Q16" s="136">
        <v>-5</v>
      </c>
      <c r="R16" s="141">
        <v>-5</v>
      </c>
      <c r="S16" s="136">
        <v>0</v>
      </c>
      <c r="T16" s="137">
        <v>0</v>
      </c>
      <c r="U16" s="136">
        <v>0</v>
      </c>
      <c r="V16" s="137">
        <v>0</v>
      </c>
      <c r="W16" s="136">
        <v>-5</v>
      </c>
      <c r="X16" s="137">
        <v>-5</v>
      </c>
      <c r="Y16" s="121"/>
      <c r="Z16" s="136">
        <v>-5</v>
      </c>
      <c r="AA16" s="137">
        <v>-5</v>
      </c>
      <c r="AB16" s="136">
        <v>0</v>
      </c>
      <c r="AC16" s="137">
        <v>0</v>
      </c>
      <c r="AD16" s="136">
        <v>0</v>
      </c>
      <c r="AE16" s="137">
        <v>0</v>
      </c>
      <c r="AF16" s="136">
        <v>-5</v>
      </c>
      <c r="AG16" s="137">
        <v>-5</v>
      </c>
      <c r="AH16" s="121"/>
      <c r="AI16" s="136">
        <v>-5</v>
      </c>
      <c r="AJ16" s="137">
        <v>-5</v>
      </c>
      <c r="AK16" s="136">
        <v>0</v>
      </c>
      <c r="AL16" s="137">
        <v>0</v>
      </c>
      <c r="AM16" s="136">
        <v>0</v>
      </c>
      <c r="AN16" s="137">
        <v>0</v>
      </c>
      <c r="AO16" s="136">
        <v>-5</v>
      </c>
      <c r="AP16" s="137">
        <v>-5</v>
      </c>
      <c r="AQ16" s="138"/>
      <c r="AR16" s="136">
        <v>-5</v>
      </c>
      <c r="AS16" s="137">
        <v>-5</v>
      </c>
      <c r="AT16" s="136">
        <v>0</v>
      </c>
      <c r="AU16" s="141">
        <v>0</v>
      </c>
      <c r="AV16" s="136">
        <v>0</v>
      </c>
      <c r="AW16" s="137">
        <v>0</v>
      </c>
      <c r="AX16" s="136">
        <v>-5</v>
      </c>
      <c r="AY16" s="137">
        <v>-5</v>
      </c>
    </row>
    <row r="17" spans="1:51" s="145" customFormat="1">
      <c r="A17" s="131" t="s">
        <v>47</v>
      </c>
      <c r="B17" s="131">
        <v>779</v>
      </c>
      <c r="C17" s="132">
        <v>42902</v>
      </c>
      <c r="D17" s="133">
        <v>7109</v>
      </c>
      <c r="E17" s="134" t="s">
        <v>41</v>
      </c>
      <c r="F17" s="135" t="s">
        <v>131</v>
      </c>
      <c r="G17" s="204" t="s">
        <v>37</v>
      </c>
      <c r="H17" s="136">
        <v>0</v>
      </c>
      <c r="I17" s="137">
        <f>0.15*-14</f>
        <v>-2.1</v>
      </c>
      <c r="J17" s="136">
        <v>0</v>
      </c>
      <c r="K17" s="137">
        <v>0</v>
      </c>
      <c r="L17" s="136">
        <v>0</v>
      </c>
      <c r="M17" s="137">
        <v>0</v>
      </c>
      <c r="N17" s="136">
        <v>0</v>
      </c>
      <c r="O17" s="137">
        <f>0.15*-14</f>
        <v>-2.1</v>
      </c>
      <c r="P17" s="141"/>
      <c r="Q17" s="136">
        <f>0.15*-14</f>
        <v>-2.1</v>
      </c>
      <c r="R17" s="141">
        <f>0.15*-14</f>
        <v>-2.1</v>
      </c>
      <c r="S17" s="136">
        <v>0</v>
      </c>
      <c r="T17" s="137">
        <v>0</v>
      </c>
      <c r="U17" s="136">
        <v>0</v>
      </c>
      <c r="V17" s="137">
        <v>0</v>
      </c>
      <c r="W17" s="136">
        <f>+Q17+S17+U17</f>
        <v>-2.1</v>
      </c>
      <c r="X17" s="137">
        <f>0.15*-14</f>
        <v>-2.1</v>
      </c>
      <c r="Y17" s="121"/>
      <c r="Z17" s="136">
        <f>0.15*-14</f>
        <v>-2.1</v>
      </c>
      <c r="AA17" s="137">
        <f>0.15*-14</f>
        <v>-2.1</v>
      </c>
      <c r="AB17" s="136">
        <v>0</v>
      </c>
      <c r="AC17" s="137">
        <v>0</v>
      </c>
      <c r="AD17" s="136">
        <v>0</v>
      </c>
      <c r="AE17" s="137">
        <v>0</v>
      </c>
      <c r="AF17" s="136">
        <f>+Z17+AB17+AD17</f>
        <v>-2.1</v>
      </c>
      <c r="AG17" s="137">
        <f>0.15*-14</f>
        <v>-2.1</v>
      </c>
      <c r="AH17" s="121"/>
      <c r="AI17" s="136">
        <f>0.15*-14</f>
        <v>-2.1</v>
      </c>
      <c r="AJ17" s="137">
        <f>0.15*-14</f>
        <v>-2.1</v>
      </c>
      <c r="AK17" s="136">
        <v>0</v>
      </c>
      <c r="AL17" s="137">
        <v>0</v>
      </c>
      <c r="AM17" s="136">
        <v>0</v>
      </c>
      <c r="AN17" s="137">
        <v>0</v>
      </c>
      <c r="AO17" s="136">
        <f>+AI17+AK17+AM17</f>
        <v>-2.1</v>
      </c>
      <c r="AP17" s="137">
        <f>0.15*-14</f>
        <v>-2.1</v>
      </c>
      <c r="AQ17" s="138"/>
      <c r="AR17" s="136">
        <f>0.15*-14</f>
        <v>-2.1</v>
      </c>
      <c r="AS17" s="137">
        <f>0.15*-14</f>
        <v>-2.1</v>
      </c>
      <c r="AT17" s="136">
        <v>0</v>
      </c>
      <c r="AU17" s="141">
        <v>0</v>
      </c>
      <c r="AV17" s="136">
        <v>0</v>
      </c>
      <c r="AW17" s="137">
        <v>0</v>
      </c>
      <c r="AX17" s="136">
        <f>+AR17+AT17+AV17</f>
        <v>-2.1</v>
      </c>
      <c r="AY17" s="137">
        <f>0.15*-14</f>
        <v>-2.1</v>
      </c>
    </row>
    <row r="18" spans="1:51" s="145" customFormat="1">
      <c r="A18" s="131" t="s">
        <v>47</v>
      </c>
      <c r="B18" s="131">
        <v>383</v>
      </c>
      <c r="C18" s="132">
        <v>42818</v>
      </c>
      <c r="D18" s="133">
        <v>7109</v>
      </c>
      <c r="E18" s="134" t="s">
        <v>41</v>
      </c>
      <c r="F18" s="135" t="s">
        <v>106</v>
      </c>
      <c r="G18" s="146" t="s">
        <v>37</v>
      </c>
      <c r="H18" s="139" t="s">
        <v>91</v>
      </c>
      <c r="I18" s="137"/>
      <c r="J18" s="136"/>
      <c r="K18" s="137"/>
      <c r="L18" s="136"/>
      <c r="M18" s="137"/>
      <c r="N18" s="136"/>
      <c r="O18" s="137"/>
      <c r="P18" s="141"/>
      <c r="Q18" s="136"/>
      <c r="R18" s="141"/>
      <c r="S18" s="136"/>
      <c r="T18" s="137"/>
      <c r="U18" s="136"/>
      <c r="V18" s="137"/>
      <c r="W18" s="136"/>
      <c r="X18" s="137"/>
      <c r="Y18" s="121"/>
      <c r="Z18" s="136"/>
      <c r="AA18" s="137"/>
      <c r="AB18" s="136"/>
      <c r="AC18" s="137"/>
      <c r="AD18" s="136"/>
      <c r="AE18" s="137"/>
      <c r="AF18" s="136"/>
      <c r="AG18" s="137"/>
      <c r="AH18" s="121"/>
      <c r="AI18" s="136"/>
      <c r="AJ18" s="137"/>
      <c r="AK18" s="136"/>
      <c r="AL18" s="137"/>
      <c r="AM18" s="136"/>
      <c r="AN18" s="137"/>
      <c r="AO18" s="136"/>
      <c r="AP18" s="137"/>
      <c r="AQ18" s="138"/>
      <c r="AR18" s="136"/>
      <c r="AS18" s="137"/>
      <c r="AT18" s="136"/>
      <c r="AU18" s="141"/>
      <c r="AV18" s="136"/>
      <c r="AW18" s="137"/>
      <c r="AX18" s="136"/>
      <c r="AY18" s="137"/>
    </row>
    <row r="19" spans="1:51" s="119" customFormat="1">
      <c r="A19" s="131" t="s">
        <v>47</v>
      </c>
      <c r="B19" s="131">
        <v>721</v>
      </c>
      <c r="C19" s="132">
        <v>42902</v>
      </c>
      <c r="D19" s="133">
        <v>7109</v>
      </c>
      <c r="E19" s="134" t="s">
        <v>41</v>
      </c>
      <c r="F19" s="135" t="s">
        <v>107</v>
      </c>
      <c r="G19" s="146" t="s">
        <v>37</v>
      </c>
      <c r="H19" s="136">
        <v>-5.4</v>
      </c>
      <c r="I19" s="137">
        <v>0</v>
      </c>
      <c r="J19" s="136">
        <v>0</v>
      </c>
      <c r="K19" s="137">
        <v>0</v>
      </c>
      <c r="L19" s="136">
        <v>0</v>
      </c>
      <c r="M19" s="137">
        <v>0</v>
      </c>
      <c r="N19" s="136">
        <v>-5.4</v>
      </c>
      <c r="O19" s="137">
        <v>0</v>
      </c>
      <c r="P19" s="141"/>
      <c r="Q19" s="136">
        <v>-2.1</v>
      </c>
      <c r="R19" s="141">
        <v>0</v>
      </c>
      <c r="S19" s="136">
        <v>0</v>
      </c>
      <c r="T19" s="137">
        <v>0</v>
      </c>
      <c r="U19" s="136">
        <v>0</v>
      </c>
      <c r="V19" s="137">
        <v>0</v>
      </c>
      <c r="W19" s="136">
        <v>-2.1</v>
      </c>
      <c r="X19" s="137">
        <v>0</v>
      </c>
      <c r="Y19" s="121"/>
      <c r="Z19" s="136">
        <v>0</v>
      </c>
      <c r="AA19" s="137">
        <v>0</v>
      </c>
      <c r="AB19" s="136">
        <v>0</v>
      </c>
      <c r="AC19" s="137">
        <v>0</v>
      </c>
      <c r="AD19" s="136">
        <v>0</v>
      </c>
      <c r="AE19" s="137">
        <v>0</v>
      </c>
      <c r="AF19" s="136">
        <v>0</v>
      </c>
      <c r="AG19" s="137">
        <v>0</v>
      </c>
      <c r="AH19" s="121"/>
      <c r="AI19" s="136">
        <v>0</v>
      </c>
      <c r="AJ19" s="137">
        <v>0</v>
      </c>
      <c r="AK19" s="136">
        <v>0</v>
      </c>
      <c r="AL19" s="137">
        <v>0</v>
      </c>
      <c r="AM19" s="136">
        <v>0</v>
      </c>
      <c r="AN19" s="137">
        <v>0</v>
      </c>
      <c r="AO19" s="136">
        <v>0</v>
      </c>
      <c r="AP19" s="137">
        <v>0</v>
      </c>
      <c r="AQ19" s="138"/>
      <c r="AR19" s="136">
        <v>0</v>
      </c>
      <c r="AS19" s="137">
        <v>0</v>
      </c>
      <c r="AT19" s="136">
        <v>0</v>
      </c>
      <c r="AU19" s="141">
        <v>0</v>
      </c>
      <c r="AV19" s="136">
        <v>0</v>
      </c>
      <c r="AW19" s="137">
        <v>0</v>
      </c>
      <c r="AX19" s="136">
        <v>0</v>
      </c>
      <c r="AY19" s="137">
        <v>0</v>
      </c>
    </row>
    <row r="20" spans="1:51" s="145" customFormat="1">
      <c r="A20" s="205"/>
      <c r="B20" s="205"/>
      <c r="C20" s="206"/>
      <c r="D20" s="207"/>
      <c r="E20" s="208"/>
      <c r="F20" s="209"/>
      <c r="G20" s="210" t="s">
        <v>21</v>
      </c>
      <c r="H20" s="211">
        <f>+SUM(H15:H19)</f>
        <v>73.5</v>
      </c>
      <c r="I20" s="212">
        <f t="shared" ref="I20:O20" si="5">+SUM(I15:I19)</f>
        <v>-7.1</v>
      </c>
      <c r="J20" s="211">
        <f t="shared" si="5"/>
        <v>0</v>
      </c>
      <c r="K20" s="212">
        <f t="shared" si="5"/>
        <v>0</v>
      </c>
      <c r="L20" s="211">
        <f t="shared" si="5"/>
        <v>0</v>
      </c>
      <c r="M20" s="212">
        <f t="shared" si="5"/>
        <v>0</v>
      </c>
      <c r="N20" s="211">
        <f t="shared" si="5"/>
        <v>73.5</v>
      </c>
      <c r="O20" s="212">
        <f t="shared" si="5"/>
        <v>-7.1</v>
      </c>
      <c r="P20" s="213"/>
      <c r="Q20" s="211">
        <f>+SUM(Q15:Q19)</f>
        <v>-8.6</v>
      </c>
      <c r="R20" s="212">
        <f t="shared" ref="R20:X20" si="6">+SUM(R15:R19)</f>
        <v>-7.1</v>
      </c>
      <c r="S20" s="211">
        <f t="shared" si="6"/>
        <v>0</v>
      </c>
      <c r="T20" s="212">
        <f t="shared" si="6"/>
        <v>0</v>
      </c>
      <c r="U20" s="211">
        <f t="shared" si="6"/>
        <v>0</v>
      </c>
      <c r="V20" s="212">
        <f t="shared" si="6"/>
        <v>0</v>
      </c>
      <c r="W20" s="211">
        <f t="shared" si="6"/>
        <v>-8.6</v>
      </c>
      <c r="X20" s="212">
        <f t="shared" si="6"/>
        <v>-7.1</v>
      </c>
      <c r="Y20" s="214"/>
      <c r="Z20" s="211">
        <f>+SUM(Z15:Z19)</f>
        <v>-91.6</v>
      </c>
      <c r="AA20" s="212">
        <f t="shared" ref="AA20:AG20" si="7">+SUM(AA15:AA19)</f>
        <v>-7.1</v>
      </c>
      <c r="AB20" s="211">
        <f t="shared" si="7"/>
        <v>0</v>
      </c>
      <c r="AC20" s="212">
        <f t="shared" si="7"/>
        <v>0</v>
      </c>
      <c r="AD20" s="211">
        <f t="shared" si="7"/>
        <v>0</v>
      </c>
      <c r="AE20" s="212">
        <f t="shared" si="7"/>
        <v>0</v>
      </c>
      <c r="AF20" s="211">
        <f t="shared" si="7"/>
        <v>-91.6</v>
      </c>
      <c r="AG20" s="212">
        <f t="shared" si="7"/>
        <v>-7.1</v>
      </c>
      <c r="AH20" s="214"/>
      <c r="AI20" s="211">
        <f>+SUM(AI15:AI19)</f>
        <v>-7.1</v>
      </c>
      <c r="AJ20" s="212">
        <f t="shared" ref="AJ20:AP20" si="8">+SUM(AJ15:AJ19)</f>
        <v>-7.1</v>
      </c>
      <c r="AK20" s="211">
        <f t="shared" si="8"/>
        <v>0</v>
      </c>
      <c r="AL20" s="212">
        <f t="shared" si="8"/>
        <v>0</v>
      </c>
      <c r="AM20" s="211">
        <f t="shared" si="8"/>
        <v>0</v>
      </c>
      <c r="AN20" s="212">
        <f t="shared" si="8"/>
        <v>0</v>
      </c>
      <c r="AO20" s="211">
        <f t="shared" si="8"/>
        <v>-7.1</v>
      </c>
      <c r="AP20" s="212">
        <f t="shared" si="8"/>
        <v>-7.1</v>
      </c>
      <c r="AQ20" s="215"/>
      <c r="AR20" s="211">
        <f>+SUM(AR15:AR19)</f>
        <v>-7.1</v>
      </c>
      <c r="AS20" s="212">
        <f t="shared" ref="AS20:AY20" si="9">+SUM(AS15:AS19)</f>
        <v>-7.1</v>
      </c>
      <c r="AT20" s="211">
        <f t="shared" si="9"/>
        <v>0</v>
      </c>
      <c r="AU20" s="212">
        <f t="shared" si="9"/>
        <v>0</v>
      </c>
      <c r="AV20" s="211">
        <f t="shared" si="9"/>
        <v>0</v>
      </c>
      <c r="AW20" s="212">
        <f t="shared" si="9"/>
        <v>0</v>
      </c>
      <c r="AX20" s="211">
        <f t="shared" si="9"/>
        <v>-7.1</v>
      </c>
      <c r="AY20" s="212">
        <f t="shared" si="9"/>
        <v>-7.1</v>
      </c>
    </row>
    <row r="21" spans="1:51" s="145" customFormat="1">
      <c r="A21" s="131"/>
      <c r="B21" s="131"/>
      <c r="C21" s="132"/>
      <c r="D21" s="133"/>
      <c r="E21" s="134"/>
      <c r="F21" s="135"/>
      <c r="G21" s="146"/>
      <c r="H21" s="136"/>
      <c r="I21" s="137"/>
      <c r="J21" s="136"/>
      <c r="K21" s="137"/>
      <c r="L21" s="136"/>
      <c r="M21" s="137"/>
      <c r="N21" s="136"/>
      <c r="O21" s="137"/>
      <c r="P21" s="141"/>
      <c r="Q21" s="136"/>
      <c r="R21" s="141"/>
      <c r="S21" s="136"/>
      <c r="T21" s="137"/>
      <c r="U21" s="136"/>
      <c r="V21" s="137"/>
      <c r="W21" s="136"/>
      <c r="X21" s="137"/>
      <c r="Y21" s="121"/>
      <c r="Z21" s="136"/>
      <c r="AA21" s="137"/>
      <c r="AB21" s="136"/>
      <c r="AC21" s="137"/>
      <c r="AD21" s="136"/>
      <c r="AE21" s="137"/>
      <c r="AF21" s="136"/>
      <c r="AG21" s="137"/>
      <c r="AH21" s="121"/>
      <c r="AI21" s="136"/>
      <c r="AJ21" s="137"/>
      <c r="AK21" s="136"/>
      <c r="AL21" s="137"/>
      <c r="AM21" s="136"/>
      <c r="AN21" s="137"/>
      <c r="AO21" s="136"/>
      <c r="AP21" s="137"/>
      <c r="AQ21" s="138"/>
      <c r="AR21" s="136"/>
      <c r="AS21" s="137"/>
      <c r="AT21" s="136"/>
      <c r="AU21" s="141"/>
      <c r="AV21" s="136"/>
      <c r="AW21" s="137"/>
      <c r="AX21" s="136"/>
      <c r="AY21" s="137"/>
    </row>
    <row r="22" spans="1:51" s="145" customFormat="1">
      <c r="A22" s="131" t="s">
        <v>51</v>
      </c>
      <c r="B22" s="131">
        <v>723</v>
      </c>
      <c r="C22" s="132">
        <v>42902</v>
      </c>
      <c r="D22" s="133">
        <v>5501</v>
      </c>
      <c r="E22" s="134" t="s">
        <v>165</v>
      </c>
      <c r="F22" s="135" t="s">
        <v>109</v>
      </c>
      <c r="G22" s="146" t="s">
        <v>87</v>
      </c>
      <c r="H22" s="136">
        <v>75</v>
      </c>
      <c r="I22" s="137">
        <v>75</v>
      </c>
      <c r="J22" s="136">
        <v>-75</v>
      </c>
      <c r="K22" s="137">
        <v>-75</v>
      </c>
      <c r="L22" s="136">
        <v>0</v>
      </c>
      <c r="M22" s="137">
        <v>0</v>
      </c>
      <c r="N22" s="136">
        <v>0</v>
      </c>
      <c r="O22" s="137">
        <v>0</v>
      </c>
      <c r="P22" s="141"/>
      <c r="Q22" s="136">
        <v>75</v>
      </c>
      <c r="R22" s="141">
        <v>75</v>
      </c>
      <c r="S22" s="136">
        <v>-75</v>
      </c>
      <c r="T22" s="137">
        <v>-75</v>
      </c>
      <c r="U22" s="136">
        <v>0</v>
      </c>
      <c r="V22" s="137">
        <v>0</v>
      </c>
      <c r="W22" s="136">
        <v>0</v>
      </c>
      <c r="X22" s="137">
        <v>0</v>
      </c>
      <c r="Y22" s="121"/>
      <c r="Z22" s="136">
        <v>75</v>
      </c>
      <c r="AA22" s="137">
        <v>75</v>
      </c>
      <c r="AB22" s="136">
        <v>-75</v>
      </c>
      <c r="AC22" s="137">
        <v>-75</v>
      </c>
      <c r="AD22" s="136">
        <v>0</v>
      </c>
      <c r="AE22" s="137">
        <v>0</v>
      </c>
      <c r="AF22" s="136">
        <v>0</v>
      </c>
      <c r="AG22" s="137">
        <v>0</v>
      </c>
      <c r="AH22" s="121"/>
      <c r="AI22" s="136">
        <v>75</v>
      </c>
      <c r="AJ22" s="137">
        <v>75</v>
      </c>
      <c r="AK22" s="136">
        <v>-75</v>
      </c>
      <c r="AL22" s="137">
        <v>-75</v>
      </c>
      <c r="AM22" s="136">
        <v>0</v>
      </c>
      <c r="AN22" s="137">
        <v>0</v>
      </c>
      <c r="AO22" s="136">
        <v>0</v>
      </c>
      <c r="AP22" s="137">
        <v>0</v>
      </c>
      <c r="AQ22" s="138"/>
      <c r="AR22" s="136">
        <v>75</v>
      </c>
      <c r="AS22" s="137">
        <v>75</v>
      </c>
      <c r="AT22" s="136">
        <v>-75</v>
      </c>
      <c r="AU22" s="141">
        <v>-75</v>
      </c>
      <c r="AV22" s="136">
        <v>0</v>
      </c>
      <c r="AW22" s="137">
        <v>0</v>
      </c>
      <c r="AX22" s="136">
        <v>0</v>
      </c>
      <c r="AY22" s="137">
        <v>0</v>
      </c>
    </row>
    <row r="23" spans="1:51" s="145" customFormat="1">
      <c r="A23" s="205"/>
      <c r="B23" s="205"/>
      <c r="C23" s="206"/>
      <c r="D23" s="207"/>
      <c r="E23" s="208"/>
      <c r="F23" s="209"/>
      <c r="G23" s="210" t="s">
        <v>21</v>
      </c>
      <c r="H23" s="211">
        <f>+SUM(H22)</f>
        <v>75</v>
      </c>
      <c r="I23" s="212">
        <f t="shared" ref="I23:O23" si="10">+SUM(I22)</f>
        <v>75</v>
      </c>
      <c r="J23" s="211">
        <f t="shared" si="10"/>
        <v>-75</v>
      </c>
      <c r="K23" s="212">
        <f t="shared" si="10"/>
        <v>-75</v>
      </c>
      <c r="L23" s="211">
        <f t="shared" si="10"/>
        <v>0</v>
      </c>
      <c r="M23" s="212">
        <f t="shared" si="10"/>
        <v>0</v>
      </c>
      <c r="N23" s="211">
        <f t="shared" si="10"/>
        <v>0</v>
      </c>
      <c r="O23" s="212">
        <f t="shared" si="10"/>
        <v>0</v>
      </c>
      <c r="P23" s="213"/>
      <c r="Q23" s="211">
        <f>+SUM(Q22)</f>
        <v>75</v>
      </c>
      <c r="R23" s="212">
        <f t="shared" ref="R23:X23" si="11">+SUM(R22)</f>
        <v>75</v>
      </c>
      <c r="S23" s="211">
        <f t="shared" si="11"/>
        <v>-75</v>
      </c>
      <c r="T23" s="212">
        <f t="shared" si="11"/>
        <v>-75</v>
      </c>
      <c r="U23" s="211">
        <f t="shared" si="11"/>
        <v>0</v>
      </c>
      <c r="V23" s="212">
        <f t="shared" si="11"/>
        <v>0</v>
      </c>
      <c r="W23" s="211">
        <f t="shared" si="11"/>
        <v>0</v>
      </c>
      <c r="X23" s="212">
        <f t="shared" si="11"/>
        <v>0</v>
      </c>
      <c r="Y23" s="214"/>
      <c r="Z23" s="211">
        <f>+SUM(Z22)</f>
        <v>75</v>
      </c>
      <c r="AA23" s="212">
        <f t="shared" ref="AA23:AG23" si="12">+SUM(AA22)</f>
        <v>75</v>
      </c>
      <c r="AB23" s="211">
        <f t="shared" si="12"/>
        <v>-75</v>
      </c>
      <c r="AC23" s="212">
        <f t="shared" si="12"/>
        <v>-75</v>
      </c>
      <c r="AD23" s="211">
        <f t="shared" si="12"/>
        <v>0</v>
      </c>
      <c r="AE23" s="212">
        <f t="shared" si="12"/>
        <v>0</v>
      </c>
      <c r="AF23" s="211">
        <f t="shared" si="12"/>
        <v>0</v>
      </c>
      <c r="AG23" s="212">
        <f t="shared" si="12"/>
        <v>0</v>
      </c>
      <c r="AH23" s="214"/>
      <c r="AI23" s="211">
        <f>+SUM(AI22)</f>
        <v>75</v>
      </c>
      <c r="AJ23" s="212">
        <f t="shared" ref="AJ23:AP23" si="13">+SUM(AJ22)</f>
        <v>75</v>
      </c>
      <c r="AK23" s="211">
        <f t="shared" si="13"/>
        <v>-75</v>
      </c>
      <c r="AL23" s="212">
        <f t="shared" si="13"/>
        <v>-75</v>
      </c>
      <c r="AM23" s="211">
        <f t="shared" si="13"/>
        <v>0</v>
      </c>
      <c r="AN23" s="212">
        <f t="shared" si="13"/>
        <v>0</v>
      </c>
      <c r="AO23" s="211">
        <f t="shared" si="13"/>
        <v>0</v>
      </c>
      <c r="AP23" s="212">
        <f t="shared" si="13"/>
        <v>0</v>
      </c>
      <c r="AQ23" s="215"/>
      <c r="AR23" s="211">
        <f>+SUM(AR22)</f>
        <v>75</v>
      </c>
      <c r="AS23" s="212">
        <f t="shared" ref="AS23:AY23" si="14">+SUM(AS22)</f>
        <v>75</v>
      </c>
      <c r="AT23" s="211">
        <f t="shared" si="14"/>
        <v>-75</v>
      </c>
      <c r="AU23" s="212">
        <f t="shared" si="14"/>
        <v>-75</v>
      </c>
      <c r="AV23" s="211">
        <f t="shared" si="14"/>
        <v>0</v>
      </c>
      <c r="AW23" s="212">
        <f t="shared" si="14"/>
        <v>0</v>
      </c>
      <c r="AX23" s="211">
        <f t="shared" si="14"/>
        <v>0</v>
      </c>
      <c r="AY23" s="212">
        <f t="shared" si="14"/>
        <v>0</v>
      </c>
    </row>
    <row r="24" spans="1:51" s="119" customFormat="1">
      <c r="A24" s="131"/>
      <c r="B24" s="131"/>
      <c r="C24" s="132"/>
      <c r="D24" s="133"/>
      <c r="E24" s="134"/>
      <c r="F24" s="135"/>
      <c r="G24" s="146"/>
      <c r="H24" s="136"/>
      <c r="I24" s="137"/>
      <c r="J24" s="136"/>
      <c r="K24" s="137"/>
      <c r="L24" s="136"/>
      <c r="M24" s="137"/>
      <c r="N24" s="136"/>
      <c r="O24" s="137"/>
      <c r="P24" s="141"/>
      <c r="Q24" s="136"/>
      <c r="R24" s="141"/>
      <c r="S24" s="136"/>
      <c r="T24" s="137"/>
      <c r="U24" s="136"/>
      <c r="V24" s="137"/>
      <c r="W24" s="136"/>
      <c r="X24" s="137"/>
      <c r="Y24" s="121"/>
      <c r="Z24" s="136"/>
      <c r="AA24" s="137"/>
      <c r="AB24" s="136"/>
      <c r="AC24" s="137"/>
      <c r="AD24" s="136"/>
      <c r="AE24" s="137"/>
      <c r="AF24" s="136"/>
      <c r="AG24" s="137"/>
      <c r="AH24" s="121"/>
      <c r="AI24" s="136"/>
      <c r="AJ24" s="137"/>
      <c r="AK24" s="136"/>
      <c r="AL24" s="137"/>
      <c r="AM24" s="136"/>
      <c r="AN24" s="137"/>
      <c r="AO24" s="136"/>
      <c r="AP24" s="137"/>
      <c r="AQ24" s="138"/>
      <c r="AR24" s="136"/>
      <c r="AS24" s="137"/>
      <c r="AT24" s="136"/>
      <c r="AU24" s="141"/>
      <c r="AV24" s="136"/>
      <c r="AW24" s="137"/>
      <c r="AX24" s="136"/>
      <c r="AY24" s="137"/>
    </row>
    <row r="25" spans="1:51" s="119" customFormat="1">
      <c r="A25" s="131" t="s">
        <v>62</v>
      </c>
      <c r="B25" s="131">
        <v>657</v>
      </c>
      <c r="C25" s="132">
        <v>42895</v>
      </c>
      <c r="D25" s="133">
        <v>467</v>
      </c>
      <c r="E25" s="135" t="s">
        <v>42</v>
      </c>
      <c r="F25" s="135" t="s">
        <v>42</v>
      </c>
      <c r="G25" s="204" t="s">
        <v>43</v>
      </c>
      <c r="H25" s="136">
        <f>-2.243569*0.08</f>
        <v>-0.17948552000000001</v>
      </c>
      <c r="I25" s="137">
        <f>-2.243569*0.08</f>
        <v>-0.17948552000000001</v>
      </c>
      <c r="J25" s="136">
        <v>0</v>
      </c>
      <c r="K25" s="137">
        <v>0</v>
      </c>
      <c r="L25" s="136">
        <v>0</v>
      </c>
      <c r="M25" s="137">
        <v>0</v>
      </c>
      <c r="N25" s="136">
        <f>+SUM(H25,J25,L25)</f>
        <v>-0.17948552000000001</v>
      </c>
      <c r="O25" s="137">
        <f>+SUM(I25,K25,M25)</f>
        <v>-0.17948552000000001</v>
      </c>
      <c r="P25" s="141"/>
      <c r="Q25" s="136">
        <f>-2.15474*0.08</f>
        <v>-0.17237919999999998</v>
      </c>
      <c r="R25" s="137">
        <f>-2.15474*0.08</f>
        <v>-0.17237919999999998</v>
      </c>
      <c r="S25" s="136">
        <v>0</v>
      </c>
      <c r="T25" s="137">
        <v>0</v>
      </c>
      <c r="U25" s="136">
        <v>0</v>
      </c>
      <c r="V25" s="137">
        <v>0</v>
      </c>
      <c r="W25" s="136">
        <f>+SUM(Q25,S25,U25)</f>
        <v>-0.17237919999999998</v>
      </c>
      <c r="X25" s="137">
        <f>+SUM(R25,T25,V25)</f>
        <v>-0.17237919999999998</v>
      </c>
      <c r="Y25" s="121"/>
      <c r="Z25" s="136">
        <f>-2.10042*0.08</f>
        <v>-0.16803360000000001</v>
      </c>
      <c r="AA25" s="137">
        <f>-2.10042*0.08</f>
        <v>-0.16803360000000001</v>
      </c>
      <c r="AB25" s="136">
        <v>0</v>
      </c>
      <c r="AC25" s="137">
        <v>0</v>
      </c>
      <c r="AD25" s="136">
        <v>0</v>
      </c>
      <c r="AE25" s="137">
        <v>0</v>
      </c>
      <c r="AF25" s="136">
        <f>+SUM(Z25,AB25,AD25)</f>
        <v>-0.16803360000000001</v>
      </c>
      <c r="AG25" s="137">
        <f>+SUM(AA25,AC25,AE25)</f>
        <v>-0.16803360000000001</v>
      </c>
      <c r="AH25" s="121"/>
      <c r="AI25" s="136">
        <f>-2.174695*0.08</f>
        <v>-0.17397559999999998</v>
      </c>
      <c r="AJ25" s="137">
        <f>-2.174695*0.08</f>
        <v>-0.17397559999999998</v>
      </c>
      <c r="AK25" s="136">
        <v>0</v>
      </c>
      <c r="AL25" s="137">
        <v>0</v>
      </c>
      <c r="AM25" s="136">
        <v>0</v>
      </c>
      <c r="AN25" s="137">
        <v>0</v>
      </c>
      <c r="AO25" s="136">
        <f>+SUM(AI25,AK25,AM25)</f>
        <v>-0.17397559999999998</v>
      </c>
      <c r="AP25" s="137">
        <f>+SUM(AJ25,AL25,AN25)</f>
        <v>-0.17397559999999998</v>
      </c>
      <c r="AQ25" s="138"/>
      <c r="AR25" s="136">
        <f>-2.176051*0.08</f>
        <v>-0.17408408000000003</v>
      </c>
      <c r="AS25" s="137">
        <f>-2.176051*0.08</f>
        <v>-0.17408408000000003</v>
      </c>
      <c r="AT25" s="136">
        <v>0</v>
      </c>
      <c r="AU25" s="137">
        <v>0</v>
      </c>
      <c r="AV25" s="136">
        <v>0</v>
      </c>
      <c r="AW25" s="137">
        <v>0</v>
      </c>
      <c r="AX25" s="136">
        <f>+SUM(AR25,AT25,AV25)</f>
        <v>-0.17408408000000003</v>
      </c>
      <c r="AY25" s="137">
        <f>+SUM(AS25,AU25,AW25)</f>
        <v>-0.17408408000000003</v>
      </c>
    </row>
    <row r="26" spans="1:51" s="145" customFormat="1">
      <c r="A26" s="131" t="s">
        <v>66</v>
      </c>
      <c r="B26" s="131">
        <v>319</v>
      </c>
      <c r="C26" s="132">
        <v>42804</v>
      </c>
      <c r="D26" s="133">
        <v>741</v>
      </c>
      <c r="E26" s="134" t="s">
        <v>155</v>
      </c>
      <c r="F26" s="135" t="s">
        <v>177</v>
      </c>
      <c r="G26" s="204" t="s">
        <v>43</v>
      </c>
      <c r="H26" s="136">
        <v>-0.1</v>
      </c>
      <c r="I26" s="137">
        <v>-0.1</v>
      </c>
      <c r="J26" s="136">
        <v>0</v>
      </c>
      <c r="K26" s="137">
        <v>0</v>
      </c>
      <c r="L26" s="136">
        <v>0</v>
      </c>
      <c r="M26" s="137">
        <v>0</v>
      </c>
      <c r="N26" s="136">
        <f>+H26+J26+L26</f>
        <v>-0.1</v>
      </c>
      <c r="O26" s="137">
        <f>+I26+K26+M26</f>
        <v>-0.1</v>
      </c>
      <c r="P26" s="141"/>
      <c r="Q26" s="136">
        <v>-0.1</v>
      </c>
      <c r="R26" s="141">
        <v>-0.1</v>
      </c>
      <c r="S26" s="136">
        <v>0</v>
      </c>
      <c r="T26" s="137">
        <v>0</v>
      </c>
      <c r="U26" s="136">
        <v>0</v>
      </c>
      <c r="V26" s="137">
        <v>0</v>
      </c>
      <c r="W26" s="136">
        <f>+Q26+S26+U26</f>
        <v>-0.1</v>
      </c>
      <c r="X26" s="137">
        <f>+R26+T26+V26</f>
        <v>-0.1</v>
      </c>
      <c r="Y26" s="121"/>
      <c r="Z26" s="136">
        <v>-0.1</v>
      </c>
      <c r="AA26" s="137">
        <v>-0.1</v>
      </c>
      <c r="AB26" s="136">
        <v>0</v>
      </c>
      <c r="AC26" s="137">
        <v>0</v>
      </c>
      <c r="AD26" s="136">
        <v>0</v>
      </c>
      <c r="AE26" s="137">
        <v>0</v>
      </c>
      <c r="AF26" s="136">
        <f>+Z26+AB26+AD26</f>
        <v>-0.1</v>
      </c>
      <c r="AG26" s="137">
        <f>+AA26+AC26+AE26</f>
        <v>-0.1</v>
      </c>
      <c r="AH26" s="121"/>
      <c r="AI26" s="136">
        <v>-0.1</v>
      </c>
      <c r="AJ26" s="137">
        <v>-0.1</v>
      </c>
      <c r="AK26" s="136">
        <v>0</v>
      </c>
      <c r="AL26" s="137">
        <v>0</v>
      </c>
      <c r="AM26" s="136">
        <v>0</v>
      </c>
      <c r="AN26" s="137">
        <v>0</v>
      </c>
      <c r="AO26" s="136">
        <f>+AI26+AK26+AM26</f>
        <v>-0.1</v>
      </c>
      <c r="AP26" s="137">
        <f>+AJ26+AL26+AN26</f>
        <v>-0.1</v>
      </c>
      <c r="AQ26" s="138"/>
      <c r="AR26" s="136">
        <v>-0.1</v>
      </c>
      <c r="AS26" s="137">
        <v>-0.1</v>
      </c>
      <c r="AT26" s="136">
        <v>0</v>
      </c>
      <c r="AU26" s="141">
        <v>0</v>
      </c>
      <c r="AV26" s="136">
        <v>0</v>
      </c>
      <c r="AW26" s="137">
        <v>0</v>
      </c>
      <c r="AX26" s="136">
        <f>+AR26+AT26+AV26</f>
        <v>-0.1</v>
      </c>
      <c r="AY26" s="137">
        <f>+AS26+AU26+AW26</f>
        <v>-0.1</v>
      </c>
    </row>
    <row r="27" spans="1:51" s="145" customFormat="1">
      <c r="A27" s="131" t="s">
        <v>66</v>
      </c>
      <c r="B27" s="131">
        <v>319</v>
      </c>
      <c r="C27" s="132">
        <v>42842</v>
      </c>
      <c r="D27" s="133">
        <v>741</v>
      </c>
      <c r="E27" s="134" t="s">
        <v>155</v>
      </c>
      <c r="F27" s="135" t="s">
        <v>178</v>
      </c>
      <c r="G27" s="204" t="s">
        <v>43</v>
      </c>
      <c r="H27" s="136">
        <v>-0.2</v>
      </c>
      <c r="I27" s="137">
        <v>-0.2</v>
      </c>
      <c r="J27" s="136">
        <v>0</v>
      </c>
      <c r="K27" s="137">
        <v>0</v>
      </c>
      <c r="L27" s="136">
        <v>0</v>
      </c>
      <c r="M27" s="137">
        <v>0</v>
      </c>
      <c r="N27" s="136">
        <f>+H27+J27+L27</f>
        <v>-0.2</v>
      </c>
      <c r="O27" s="137">
        <f>+I27+K27+M27</f>
        <v>-0.2</v>
      </c>
      <c r="P27" s="141"/>
      <c r="Q27" s="136">
        <v>-0.2</v>
      </c>
      <c r="R27" s="141">
        <v>-0.2</v>
      </c>
      <c r="S27" s="136">
        <v>0</v>
      </c>
      <c r="T27" s="137">
        <v>0</v>
      </c>
      <c r="U27" s="136">
        <v>0</v>
      </c>
      <c r="V27" s="137">
        <v>0</v>
      </c>
      <c r="W27" s="136">
        <f>+Q27+S27+U27</f>
        <v>-0.2</v>
      </c>
      <c r="X27" s="137">
        <f>+R27+T27+V27</f>
        <v>-0.2</v>
      </c>
      <c r="Y27" s="121"/>
      <c r="Z27" s="136">
        <v>-0.2</v>
      </c>
      <c r="AA27" s="137">
        <v>-0.2</v>
      </c>
      <c r="AB27" s="136">
        <v>0</v>
      </c>
      <c r="AC27" s="137">
        <v>0</v>
      </c>
      <c r="AD27" s="136">
        <v>0</v>
      </c>
      <c r="AE27" s="137">
        <v>0</v>
      </c>
      <c r="AF27" s="136">
        <f>+Z27+AB27+AD27</f>
        <v>-0.2</v>
      </c>
      <c r="AG27" s="137">
        <f>+AA27+AC27+AE27</f>
        <v>-0.2</v>
      </c>
      <c r="AH27" s="121"/>
      <c r="AI27" s="136">
        <v>-0.2</v>
      </c>
      <c r="AJ27" s="137">
        <v>-0.2</v>
      </c>
      <c r="AK27" s="136">
        <v>0</v>
      </c>
      <c r="AL27" s="137">
        <v>0</v>
      </c>
      <c r="AM27" s="136">
        <v>0</v>
      </c>
      <c r="AN27" s="137">
        <v>0</v>
      </c>
      <c r="AO27" s="136">
        <f>+AI27+AK27+AM27</f>
        <v>-0.2</v>
      </c>
      <c r="AP27" s="137">
        <f>+AJ27+AL27+AN27</f>
        <v>-0.2</v>
      </c>
      <c r="AQ27" s="138"/>
      <c r="AR27" s="136">
        <v>-0.2</v>
      </c>
      <c r="AS27" s="137">
        <v>-0.2</v>
      </c>
      <c r="AT27" s="136">
        <v>0</v>
      </c>
      <c r="AU27" s="141">
        <v>0</v>
      </c>
      <c r="AV27" s="136">
        <v>0</v>
      </c>
      <c r="AW27" s="137">
        <v>0</v>
      </c>
      <c r="AX27" s="136">
        <f>+AR27+AT27+AV27</f>
        <v>-0.2</v>
      </c>
      <c r="AY27" s="137">
        <f>+AS27+AU27+AW27</f>
        <v>-0.2</v>
      </c>
    </row>
    <row r="28" spans="1:51" s="145" customFormat="1">
      <c r="A28" s="131" t="s">
        <v>189</v>
      </c>
      <c r="B28" s="131">
        <v>405</v>
      </c>
      <c r="C28" s="132">
        <v>42818</v>
      </c>
      <c r="D28" s="133">
        <v>5401</v>
      </c>
      <c r="E28" s="134" t="s">
        <v>164</v>
      </c>
      <c r="F28" s="135" t="s">
        <v>74</v>
      </c>
      <c r="G28" s="204" t="s">
        <v>43</v>
      </c>
      <c r="H28" s="136">
        <v>-0.2</v>
      </c>
      <c r="I28" s="137">
        <v>-0.2</v>
      </c>
      <c r="J28" s="136">
        <v>0</v>
      </c>
      <c r="K28" s="137">
        <v>0</v>
      </c>
      <c r="L28" s="136">
        <v>0</v>
      </c>
      <c r="M28" s="137">
        <v>0</v>
      </c>
      <c r="N28" s="136">
        <f>+SUM(H28,J28,L28)</f>
        <v>-0.2</v>
      </c>
      <c r="O28" s="137">
        <f>+SUM(I28,K28,M28)</f>
        <v>-0.2</v>
      </c>
      <c r="P28" s="141"/>
      <c r="Q28" s="136">
        <v>-0.2</v>
      </c>
      <c r="R28" s="141">
        <v>-0.2</v>
      </c>
      <c r="S28" s="136">
        <v>0</v>
      </c>
      <c r="T28" s="137">
        <v>0</v>
      </c>
      <c r="U28" s="136">
        <v>0</v>
      </c>
      <c r="V28" s="137">
        <v>0</v>
      </c>
      <c r="W28" s="136">
        <f>+SUM(Q28,S28,U28)</f>
        <v>-0.2</v>
      </c>
      <c r="X28" s="137">
        <f>+SUM(R28,T28,V28)</f>
        <v>-0.2</v>
      </c>
      <c r="Y28" s="121"/>
      <c r="Z28" s="136">
        <v>-0.2</v>
      </c>
      <c r="AA28" s="137">
        <v>-0.2</v>
      </c>
      <c r="AB28" s="136">
        <v>0</v>
      </c>
      <c r="AC28" s="137">
        <v>0</v>
      </c>
      <c r="AD28" s="136">
        <v>0</v>
      </c>
      <c r="AE28" s="137">
        <v>0</v>
      </c>
      <c r="AF28" s="136">
        <f>+SUM(Z28,AB28,AD28)</f>
        <v>-0.2</v>
      </c>
      <c r="AG28" s="137">
        <f>+SUM(AA28,AC28,AE28)</f>
        <v>-0.2</v>
      </c>
      <c r="AH28" s="121"/>
      <c r="AI28" s="136">
        <v>-0.2</v>
      </c>
      <c r="AJ28" s="137">
        <v>-0.2</v>
      </c>
      <c r="AK28" s="136">
        <v>0</v>
      </c>
      <c r="AL28" s="137">
        <v>0</v>
      </c>
      <c r="AM28" s="136">
        <v>0</v>
      </c>
      <c r="AN28" s="137">
        <v>0</v>
      </c>
      <c r="AO28" s="136">
        <f>+SUM(AI28,AK28,AM28)</f>
        <v>-0.2</v>
      </c>
      <c r="AP28" s="137">
        <f>+SUM(AJ28,AL28,AN28)</f>
        <v>-0.2</v>
      </c>
      <c r="AQ28" s="138"/>
      <c r="AR28" s="136">
        <v>-0.2</v>
      </c>
      <c r="AS28" s="137">
        <v>-0.2</v>
      </c>
      <c r="AT28" s="136">
        <v>0</v>
      </c>
      <c r="AU28" s="141">
        <v>0</v>
      </c>
      <c r="AV28" s="136">
        <v>0</v>
      </c>
      <c r="AW28" s="137">
        <v>0</v>
      </c>
      <c r="AX28" s="136">
        <f>+SUM(AR28,AT28,AV28)</f>
        <v>-0.2</v>
      </c>
      <c r="AY28" s="137">
        <f>+SUM(AS28,AU28,AW28)</f>
        <v>-0.2</v>
      </c>
    </row>
    <row r="29" spans="1:51" s="145" customFormat="1">
      <c r="A29" s="131" t="s">
        <v>51</v>
      </c>
      <c r="B29" s="131">
        <v>792</v>
      </c>
      <c r="C29" s="132">
        <v>42907</v>
      </c>
      <c r="D29" s="133">
        <v>5501</v>
      </c>
      <c r="E29" s="134" t="s">
        <v>165</v>
      </c>
      <c r="F29" s="135" t="s">
        <v>119</v>
      </c>
      <c r="G29" s="204" t="s">
        <v>43</v>
      </c>
      <c r="H29" s="136">
        <v>-0.1</v>
      </c>
      <c r="I29" s="137">
        <v>-0.1</v>
      </c>
      <c r="J29" s="136">
        <v>0</v>
      </c>
      <c r="K29" s="137">
        <v>0</v>
      </c>
      <c r="L29" s="136">
        <v>0</v>
      </c>
      <c r="M29" s="137">
        <v>0</v>
      </c>
      <c r="N29" s="136">
        <f>+SUM(H29,J29,L29)</f>
        <v>-0.1</v>
      </c>
      <c r="O29" s="137">
        <f>+SUM(I29,K29,M29)</f>
        <v>-0.1</v>
      </c>
      <c r="P29" s="141"/>
      <c r="Q29" s="136">
        <v>-0.1</v>
      </c>
      <c r="R29" s="141">
        <v>-0.1</v>
      </c>
      <c r="S29" s="136">
        <v>0</v>
      </c>
      <c r="T29" s="137">
        <v>0</v>
      </c>
      <c r="U29" s="136">
        <v>0</v>
      </c>
      <c r="V29" s="137">
        <v>0</v>
      </c>
      <c r="W29" s="136">
        <f>+SUM(Q29,S29,U29)</f>
        <v>-0.1</v>
      </c>
      <c r="X29" s="137">
        <f>+SUM(R29,T29,V29)</f>
        <v>-0.1</v>
      </c>
      <c r="Y29" s="121"/>
      <c r="Z29" s="136">
        <v>-0.1</v>
      </c>
      <c r="AA29" s="137">
        <v>-0.1</v>
      </c>
      <c r="AB29" s="136">
        <v>0</v>
      </c>
      <c r="AC29" s="137">
        <v>0</v>
      </c>
      <c r="AD29" s="136">
        <v>0</v>
      </c>
      <c r="AE29" s="137">
        <v>0</v>
      </c>
      <c r="AF29" s="136">
        <f>+SUM(Z29,AB29,AD29)</f>
        <v>-0.1</v>
      </c>
      <c r="AG29" s="137">
        <f>+SUM(AA29,AC29,AE29)</f>
        <v>-0.1</v>
      </c>
      <c r="AH29" s="121"/>
      <c r="AI29" s="136">
        <v>-0.1</v>
      </c>
      <c r="AJ29" s="137">
        <v>-0.1</v>
      </c>
      <c r="AK29" s="136">
        <v>0</v>
      </c>
      <c r="AL29" s="137">
        <v>0</v>
      </c>
      <c r="AM29" s="136">
        <v>0</v>
      </c>
      <c r="AN29" s="137">
        <v>0</v>
      </c>
      <c r="AO29" s="136">
        <f>+SUM(AI29,AK29,AM29)</f>
        <v>-0.1</v>
      </c>
      <c r="AP29" s="137">
        <f>+SUM(AJ29,AL29,AN29)</f>
        <v>-0.1</v>
      </c>
      <c r="AQ29" s="138"/>
      <c r="AR29" s="136">
        <v>-0.1</v>
      </c>
      <c r="AS29" s="137">
        <v>-0.1</v>
      </c>
      <c r="AT29" s="136">
        <v>0</v>
      </c>
      <c r="AU29" s="141">
        <v>0</v>
      </c>
      <c r="AV29" s="136">
        <v>0</v>
      </c>
      <c r="AW29" s="137">
        <v>0</v>
      </c>
      <c r="AX29" s="136">
        <f>+SUM(AR29,AT29,AV29)</f>
        <v>-0.1</v>
      </c>
      <c r="AY29" s="137">
        <f>+SUM(AS29,AU29,AW29)</f>
        <v>-0.1</v>
      </c>
    </row>
    <row r="30" spans="1:51" s="145" customFormat="1">
      <c r="A30" s="205"/>
      <c r="B30" s="205"/>
      <c r="C30" s="206"/>
      <c r="D30" s="207"/>
      <c r="E30" s="208"/>
      <c r="F30" s="209"/>
      <c r="G30" s="210" t="s">
        <v>21</v>
      </c>
      <c r="H30" s="211">
        <f>+SUM(H25:H29)</f>
        <v>-0.77948552000000004</v>
      </c>
      <c r="I30" s="212">
        <f t="shared" ref="I30:O30" si="15">+SUM(I25:I29)</f>
        <v>-0.77948552000000004</v>
      </c>
      <c r="J30" s="211">
        <f t="shared" si="15"/>
        <v>0</v>
      </c>
      <c r="K30" s="212">
        <f t="shared" si="15"/>
        <v>0</v>
      </c>
      <c r="L30" s="211">
        <f t="shared" si="15"/>
        <v>0</v>
      </c>
      <c r="M30" s="212">
        <f t="shared" si="15"/>
        <v>0</v>
      </c>
      <c r="N30" s="211">
        <f t="shared" si="15"/>
        <v>-0.77948552000000004</v>
      </c>
      <c r="O30" s="212">
        <f t="shared" si="15"/>
        <v>-0.77948552000000004</v>
      </c>
      <c r="P30" s="213"/>
      <c r="Q30" s="211">
        <f>+SUM(Q25:Q29)</f>
        <v>-0.77237919999999993</v>
      </c>
      <c r="R30" s="212">
        <f t="shared" ref="R30" si="16">+SUM(R25:R29)</f>
        <v>-0.77237919999999993</v>
      </c>
      <c r="S30" s="211">
        <f t="shared" ref="S30" si="17">+SUM(S25:S29)</f>
        <v>0</v>
      </c>
      <c r="T30" s="212">
        <f t="shared" ref="T30" si="18">+SUM(T25:T29)</f>
        <v>0</v>
      </c>
      <c r="U30" s="211">
        <f t="shared" ref="U30" si="19">+SUM(U25:U29)</f>
        <v>0</v>
      </c>
      <c r="V30" s="212">
        <f t="shared" ref="V30" si="20">+SUM(V25:V29)</f>
        <v>0</v>
      </c>
      <c r="W30" s="211">
        <f t="shared" ref="W30" si="21">+SUM(W25:W29)</f>
        <v>-0.77237919999999993</v>
      </c>
      <c r="X30" s="212">
        <f t="shared" ref="X30" si="22">+SUM(X25:X29)</f>
        <v>-0.77237919999999993</v>
      </c>
      <c r="Y30" s="214"/>
      <c r="Z30" s="211">
        <f>+SUM(Z25:Z29)</f>
        <v>-0.76803359999999998</v>
      </c>
      <c r="AA30" s="212">
        <f t="shared" ref="AA30" si="23">+SUM(AA25:AA29)</f>
        <v>-0.76803359999999998</v>
      </c>
      <c r="AB30" s="211">
        <f t="shared" ref="AB30" si="24">+SUM(AB25:AB29)</f>
        <v>0</v>
      </c>
      <c r="AC30" s="212">
        <f t="shared" ref="AC30" si="25">+SUM(AC25:AC29)</f>
        <v>0</v>
      </c>
      <c r="AD30" s="211">
        <f t="shared" ref="AD30" si="26">+SUM(AD25:AD29)</f>
        <v>0</v>
      </c>
      <c r="AE30" s="212">
        <f t="shared" ref="AE30" si="27">+SUM(AE25:AE29)</f>
        <v>0</v>
      </c>
      <c r="AF30" s="211">
        <f t="shared" ref="AF30" si="28">+SUM(AF25:AF29)</f>
        <v>-0.76803359999999998</v>
      </c>
      <c r="AG30" s="212">
        <f t="shared" ref="AG30" si="29">+SUM(AG25:AG29)</f>
        <v>-0.76803359999999998</v>
      </c>
      <c r="AH30" s="214"/>
      <c r="AI30" s="211">
        <f>+SUM(AI25:AI29)</f>
        <v>-0.77397559999999999</v>
      </c>
      <c r="AJ30" s="212">
        <f t="shared" ref="AJ30" si="30">+SUM(AJ25:AJ29)</f>
        <v>-0.77397559999999999</v>
      </c>
      <c r="AK30" s="211">
        <f t="shared" ref="AK30" si="31">+SUM(AK25:AK29)</f>
        <v>0</v>
      </c>
      <c r="AL30" s="212">
        <f t="shared" ref="AL30" si="32">+SUM(AL25:AL29)</f>
        <v>0</v>
      </c>
      <c r="AM30" s="211">
        <f t="shared" ref="AM30" si="33">+SUM(AM25:AM29)</f>
        <v>0</v>
      </c>
      <c r="AN30" s="212">
        <f t="shared" ref="AN30" si="34">+SUM(AN25:AN29)</f>
        <v>0</v>
      </c>
      <c r="AO30" s="211">
        <f t="shared" ref="AO30" si="35">+SUM(AO25:AO29)</f>
        <v>-0.77397559999999999</v>
      </c>
      <c r="AP30" s="212">
        <f t="shared" ref="AP30" si="36">+SUM(AP25:AP29)</f>
        <v>-0.77397559999999999</v>
      </c>
      <c r="AQ30" s="215"/>
      <c r="AR30" s="211">
        <f>+SUM(AR25:AR29)</f>
        <v>-0.77408408000000006</v>
      </c>
      <c r="AS30" s="212">
        <f t="shared" ref="AS30" si="37">+SUM(AS25:AS29)</f>
        <v>-0.77408408000000006</v>
      </c>
      <c r="AT30" s="211">
        <f t="shared" ref="AT30" si="38">+SUM(AT25:AT29)</f>
        <v>0</v>
      </c>
      <c r="AU30" s="212">
        <f t="shared" ref="AU30" si="39">+SUM(AU25:AU29)</f>
        <v>0</v>
      </c>
      <c r="AV30" s="211">
        <f t="shared" ref="AV30" si="40">+SUM(AV25:AV29)</f>
        <v>0</v>
      </c>
      <c r="AW30" s="212">
        <f t="shared" ref="AW30" si="41">+SUM(AW25:AW29)</f>
        <v>0</v>
      </c>
      <c r="AX30" s="211">
        <f t="shared" ref="AX30" si="42">+SUM(AX25:AX29)</f>
        <v>-0.77408408000000006</v>
      </c>
      <c r="AY30" s="212">
        <f t="shared" ref="AY30" si="43">+SUM(AY25:AY29)</f>
        <v>-0.77408408000000006</v>
      </c>
    </row>
    <row r="31" spans="1:51" s="145" customFormat="1">
      <c r="A31" s="131"/>
      <c r="B31" s="131"/>
      <c r="C31" s="132"/>
      <c r="D31" s="133"/>
      <c r="E31" s="134"/>
      <c r="F31" s="135"/>
      <c r="G31" s="204"/>
      <c r="H31" s="136"/>
      <c r="I31" s="137"/>
      <c r="J31" s="136"/>
      <c r="K31" s="137"/>
      <c r="L31" s="136"/>
      <c r="M31" s="137"/>
      <c r="N31" s="136"/>
      <c r="O31" s="137"/>
      <c r="P31" s="141"/>
      <c r="Q31" s="136"/>
      <c r="R31" s="141"/>
      <c r="S31" s="136"/>
      <c r="T31" s="137"/>
      <c r="U31" s="136"/>
      <c r="V31" s="137"/>
      <c r="W31" s="136"/>
      <c r="X31" s="137"/>
      <c r="Y31" s="121"/>
      <c r="Z31" s="136"/>
      <c r="AA31" s="137"/>
      <c r="AB31" s="136"/>
      <c r="AC31" s="137"/>
      <c r="AD31" s="136"/>
      <c r="AE31" s="137"/>
      <c r="AF31" s="136"/>
      <c r="AG31" s="137"/>
      <c r="AH31" s="121"/>
      <c r="AI31" s="136"/>
      <c r="AJ31" s="137"/>
      <c r="AK31" s="136"/>
      <c r="AL31" s="137"/>
      <c r="AM31" s="136"/>
      <c r="AN31" s="137"/>
      <c r="AO31" s="136"/>
      <c r="AP31" s="137"/>
      <c r="AQ31" s="138"/>
      <c r="AR31" s="136"/>
      <c r="AS31" s="137"/>
      <c r="AT31" s="136"/>
      <c r="AU31" s="141"/>
      <c r="AV31" s="136"/>
      <c r="AW31" s="137"/>
      <c r="AX31" s="136"/>
      <c r="AY31" s="137"/>
    </row>
    <row r="32" spans="1:51" s="145" customFormat="1">
      <c r="A32" s="131" t="s">
        <v>55</v>
      </c>
      <c r="B32" s="131">
        <v>384</v>
      </c>
      <c r="C32" s="132">
        <v>42818</v>
      </c>
      <c r="D32" s="133">
        <v>164</v>
      </c>
      <c r="E32" s="134" t="s">
        <v>147</v>
      </c>
      <c r="F32" s="135" t="s">
        <v>71</v>
      </c>
      <c r="G32" s="204" t="s">
        <v>27</v>
      </c>
      <c r="H32" s="136">
        <v>-0.2</v>
      </c>
      <c r="I32" s="137">
        <v>-0.2</v>
      </c>
      <c r="J32" s="136">
        <v>-0.1</v>
      </c>
      <c r="K32" s="137">
        <v>-0.1</v>
      </c>
      <c r="L32" s="136" t="s">
        <v>26</v>
      </c>
      <c r="M32" s="137" t="s">
        <v>26</v>
      </c>
      <c r="N32" s="136">
        <v>-0.3</v>
      </c>
      <c r="O32" s="137">
        <v>-0.4</v>
      </c>
      <c r="P32" s="141"/>
      <c r="Q32" s="136">
        <v>-0.2</v>
      </c>
      <c r="R32" s="141">
        <v>-0.2</v>
      </c>
      <c r="S32" s="136">
        <v>-0.1</v>
      </c>
      <c r="T32" s="137">
        <v>-0.1</v>
      </c>
      <c r="U32" s="136" t="s">
        <v>26</v>
      </c>
      <c r="V32" s="137" t="s">
        <v>26</v>
      </c>
      <c r="W32" s="136">
        <v>-0.4</v>
      </c>
      <c r="X32" s="137">
        <v>-0.4</v>
      </c>
      <c r="Y32" s="121"/>
      <c r="Z32" s="136">
        <v>-0.3</v>
      </c>
      <c r="AA32" s="137">
        <v>-0.3</v>
      </c>
      <c r="AB32" s="136">
        <v>-0.1</v>
      </c>
      <c r="AC32" s="137">
        <v>-0.1</v>
      </c>
      <c r="AD32" s="136" t="s">
        <v>26</v>
      </c>
      <c r="AE32" s="137" t="s">
        <v>26</v>
      </c>
      <c r="AF32" s="136">
        <v>-0.4</v>
      </c>
      <c r="AG32" s="137">
        <v>-0.4</v>
      </c>
      <c r="AH32" s="121"/>
      <c r="AI32" s="136">
        <v>-0.3</v>
      </c>
      <c r="AJ32" s="137">
        <v>-0.3</v>
      </c>
      <c r="AK32" s="136">
        <v>-0.1</v>
      </c>
      <c r="AL32" s="137">
        <v>-0.1</v>
      </c>
      <c r="AM32" s="136" t="s">
        <v>26</v>
      </c>
      <c r="AN32" s="137" t="s">
        <v>26</v>
      </c>
      <c r="AO32" s="136">
        <v>-0.4</v>
      </c>
      <c r="AP32" s="137">
        <v>-0.4</v>
      </c>
      <c r="AQ32" s="138"/>
      <c r="AR32" s="136">
        <v>-0.3</v>
      </c>
      <c r="AS32" s="137">
        <v>-0.3</v>
      </c>
      <c r="AT32" s="136">
        <v>-0.1</v>
      </c>
      <c r="AU32" s="141">
        <v>-0.1</v>
      </c>
      <c r="AV32" s="136" t="s">
        <v>26</v>
      </c>
      <c r="AW32" s="137" t="s">
        <v>26</v>
      </c>
      <c r="AX32" s="136">
        <v>-0.4</v>
      </c>
      <c r="AY32" s="137">
        <v>-0.4</v>
      </c>
    </row>
    <row r="33" spans="1:51" s="145" customFormat="1">
      <c r="A33" s="205"/>
      <c r="B33" s="205"/>
      <c r="C33" s="206"/>
      <c r="D33" s="207"/>
      <c r="E33" s="208"/>
      <c r="F33" s="209"/>
      <c r="G33" s="210" t="s">
        <v>21</v>
      </c>
      <c r="H33" s="211">
        <f>+SUM(H32)</f>
        <v>-0.2</v>
      </c>
      <c r="I33" s="212">
        <f t="shared" ref="I33:O33" si="44">+SUM(I32)</f>
        <v>-0.2</v>
      </c>
      <c r="J33" s="211">
        <f t="shared" si="44"/>
        <v>-0.1</v>
      </c>
      <c r="K33" s="212">
        <f t="shared" si="44"/>
        <v>-0.1</v>
      </c>
      <c r="L33" s="211">
        <f t="shared" si="44"/>
        <v>0</v>
      </c>
      <c r="M33" s="212">
        <f t="shared" si="44"/>
        <v>0</v>
      </c>
      <c r="N33" s="211">
        <f t="shared" si="44"/>
        <v>-0.3</v>
      </c>
      <c r="O33" s="212">
        <f t="shared" si="44"/>
        <v>-0.4</v>
      </c>
      <c r="P33" s="213"/>
      <c r="Q33" s="211">
        <f>+SUM(Q32)</f>
        <v>-0.2</v>
      </c>
      <c r="R33" s="212">
        <f t="shared" ref="R33:X33" si="45">+SUM(R32)</f>
        <v>-0.2</v>
      </c>
      <c r="S33" s="211">
        <f t="shared" si="45"/>
        <v>-0.1</v>
      </c>
      <c r="T33" s="212">
        <f t="shared" si="45"/>
        <v>-0.1</v>
      </c>
      <c r="U33" s="211">
        <f t="shared" si="45"/>
        <v>0</v>
      </c>
      <c r="V33" s="212">
        <f t="shared" si="45"/>
        <v>0</v>
      </c>
      <c r="W33" s="211">
        <f t="shared" si="45"/>
        <v>-0.4</v>
      </c>
      <c r="X33" s="212">
        <f t="shared" si="45"/>
        <v>-0.4</v>
      </c>
      <c r="Y33" s="214"/>
      <c r="Z33" s="211">
        <f>+SUM(Z32)</f>
        <v>-0.3</v>
      </c>
      <c r="AA33" s="212">
        <f t="shared" ref="AA33:AG33" si="46">+SUM(AA32)</f>
        <v>-0.3</v>
      </c>
      <c r="AB33" s="211">
        <f t="shared" si="46"/>
        <v>-0.1</v>
      </c>
      <c r="AC33" s="212">
        <f t="shared" si="46"/>
        <v>-0.1</v>
      </c>
      <c r="AD33" s="211">
        <f t="shared" si="46"/>
        <v>0</v>
      </c>
      <c r="AE33" s="212">
        <f t="shared" si="46"/>
        <v>0</v>
      </c>
      <c r="AF33" s="211">
        <f t="shared" si="46"/>
        <v>-0.4</v>
      </c>
      <c r="AG33" s="212">
        <f t="shared" si="46"/>
        <v>-0.4</v>
      </c>
      <c r="AH33" s="214"/>
      <c r="AI33" s="211">
        <f>+SUM(AI32)</f>
        <v>-0.3</v>
      </c>
      <c r="AJ33" s="212">
        <f t="shared" ref="AJ33:AP33" si="47">+SUM(AJ32)</f>
        <v>-0.3</v>
      </c>
      <c r="AK33" s="211">
        <f t="shared" si="47"/>
        <v>-0.1</v>
      </c>
      <c r="AL33" s="212">
        <f t="shared" si="47"/>
        <v>-0.1</v>
      </c>
      <c r="AM33" s="211">
        <f t="shared" si="47"/>
        <v>0</v>
      </c>
      <c r="AN33" s="212">
        <f t="shared" si="47"/>
        <v>0</v>
      </c>
      <c r="AO33" s="211">
        <f t="shared" si="47"/>
        <v>-0.4</v>
      </c>
      <c r="AP33" s="212">
        <f t="shared" si="47"/>
        <v>-0.4</v>
      </c>
      <c r="AQ33" s="215"/>
      <c r="AR33" s="211">
        <f>+SUM(AR32)</f>
        <v>-0.3</v>
      </c>
      <c r="AS33" s="212">
        <f t="shared" ref="AS33:AY33" si="48">+SUM(AS32)</f>
        <v>-0.3</v>
      </c>
      <c r="AT33" s="211">
        <f t="shared" si="48"/>
        <v>-0.1</v>
      </c>
      <c r="AU33" s="212">
        <f t="shared" si="48"/>
        <v>-0.1</v>
      </c>
      <c r="AV33" s="211">
        <f t="shared" si="48"/>
        <v>0</v>
      </c>
      <c r="AW33" s="212">
        <f t="shared" si="48"/>
        <v>0</v>
      </c>
      <c r="AX33" s="211">
        <f t="shared" si="48"/>
        <v>-0.4</v>
      </c>
      <c r="AY33" s="212">
        <f t="shared" si="48"/>
        <v>-0.4</v>
      </c>
    </row>
    <row r="34" spans="1:51" s="145" customFormat="1">
      <c r="A34" s="131"/>
      <c r="B34" s="131"/>
      <c r="C34" s="132"/>
      <c r="D34" s="133"/>
      <c r="E34" s="134"/>
      <c r="F34" s="135"/>
      <c r="G34" s="204"/>
      <c r="H34" s="136"/>
      <c r="I34" s="137"/>
      <c r="J34" s="136"/>
      <c r="K34" s="137"/>
      <c r="L34" s="136"/>
      <c r="M34" s="137"/>
      <c r="N34" s="136"/>
      <c r="O34" s="137"/>
      <c r="P34" s="141"/>
      <c r="Q34" s="136"/>
      <c r="R34" s="141"/>
      <c r="S34" s="136"/>
      <c r="T34" s="137"/>
      <c r="U34" s="136"/>
      <c r="V34" s="137"/>
      <c r="W34" s="136"/>
      <c r="X34" s="137"/>
      <c r="Y34" s="121"/>
      <c r="Z34" s="136"/>
      <c r="AA34" s="137"/>
      <c r="AB34" s="136"/>
      <c r="AC34" s="137"/>
      <c r="AD34" s="136"/>
      <c r="AE34" s="137"/>
      <c r="AF34" s="136"/>
      <c r="AG34" s="137"/>
      <c r="AH34" s="121"/>
      <c r="AI34" s="136"/>
      <c r="AJ34" s="137"/>
      <c r="AK34" s="136"/>
      <c r="AL34" s="137"/>
      <c r="AM34" s="136"/>
      <c r="AN34" s="137"/>
      <c r="AO34" s="136"/>
      <c r="AP34" s="137"/>
      <c r="AQ34" s="138"/>
      <c r="AR34" s="136"/>
      <c r="AS34" s="137"/>
      <c r="AT34" s="136"/>
      <c r="AU34" s="141"/>
      <c r="AV34" s="136"/>
      <c r="AW34" s="137"/>
      <c r="AX34" s="136"/>
      <c r="AY34" s="137"/>
    </row>
    <row r="35" spans="1:51" s="145" customFormat="1">
      <c r="A35" s="131" t="s">
        <v>65</v>
      </c>
      <c r="B35" s="131">
        <v>732</v>
      </c>
      <c r="C35" s="132">
        <v>42902</v>
      </c>
      <c r="D35" s="133">
        <v>211</v>
      </c>
      <c r="E35" s="134" t="s">
        <v>78</v>
      </c>
      <c r="F35" s="135" t="s">
        <v>78</v>
      </c>
      <c r="G35" s="146" t="s">
        <v>25</v>
      </c>
      <c r="H35" s="136" t="s">
        <v>26</v>
      </c>
      <c r="I35" s="137" t="s">
        <v>26</v>
      </c>
      <c r="J35" s="136">
        <v>-0.2</v>
      </c>
      <c r="K35" s="137">
        <v>-0.2</v>
      </c>
      <c r="L35" s="136">
        <v>0</v>
      </c>
      <c r="M35" s="137">
        <v>0</v>
      </c>
      <c r="N35" s="136">
        <f t="shared" ref="N35:O37" si="49">+SUM(H35,J35,L35)</f>
        <v>-0.2</v>
      </c>
      <c r="O35" s="137">
        <f t="shared" si="49"/>
        <v>-0.2</v>
      </c>
      <c r="P35" s="141"/>
      <c r="Q35" s="136" t="s">
        <v>26</v>
      </c>
      <c r="R35" s="141" t="s">
        <v>26</v>
      </c>
      <c r="S35" s="136">
        <v>-0.2</v>
      </c>
      <c r="T35" s="137">
        <v>-0.2</v>
      </c>
      <c r="U35" s="136">
        <v>0</v>
      </c>
      <c r="V35" s="137">
        <v>0</v>
      </c>
      <c r="W35" s="136">
        <v>-0.2</v>
      </c>
      <c r="X35" s="137">
        <v>-0.2</v>
      </c>
      <c r="Y35" s="121"/>
      <c r="Z35" s="136" t="s">
        <v>26</v>
      </c>
      <c r="AA35" s="137" t="s">
        <v>26</v>
      </c>
      <c r="AB35" s="136">
        <v>-0.2</v>
      </c>
      <c r="AC35" s="137">
        <v>-0.2</v>
      </c>
      <c r="AD35" s="136">
        <v>0</v>
      </c>
      <c r="AE35" s="137">
        <v>0</v>
      </c>
      <c r="AF35" s="136">
        <v>-0.2</v>
      </c>
      <c r="AG35" s="137">
        <v>-0.2</v>
      </c>
      <c r="AH35" s="121"/>
      <c r="AI35" s="136" t="s">
        <v>26</v>
      </c>
      <c r="AJ35" s="137" t="s">
        <v>26</v>
      </c>
      <c r="AK35" s="136">
        <v>-0.2</v>
      </c>
      <c r="AL35" s="137">
        <v>-0.2</v>
      </c>
      <c r="AM35" s="136">
        <v>0</v>
      </c>
      <c r="AN35" s="137">
        <v>0</v>
      </c>
      <c r="AO35" s="136">
        <v>-0.2</v>
      </c>
      <c r="AP35" s="137">
        <v>-0.2</v>
      </c>
      <c r="AQ35" s="138"/>
      <c r="AR35" s="136" t="s">
        <v>26</v>
      </c>
      <c r="AS35" s="137" t="s">
        <v>26</v>
      </c>
      <c r="AT35" s="136">
        <v>-0.2</v>
      </c>
      <c r="AU35" s="141">
        <v>-0.2</v>
      </c>
      <c r="AV35" s="136">
        <v>0</v>
      </c>
      <c r="AW35" s="137">
        <v>0</v>
      </c>
      <c r="AX35" s="136">
        <v>-0.2</v>
      </c>
      <c r="AY35" s="137">
        <v>-0.2</v>
      </c>
    </row>
    <row r="36" spans="1:51" s="145" customFormat="1">
      <c r="A36" s="131" t="s">
        <v>62</v>
      </c>
      <c r="B36" s="131">
        <v>657</v>
      </c>
      <c r="C36" s="132">
        <v>42895</v>
      </c>
      <c r="D36" s="133">
        <v>467</v>
      </c>
      <c r="E36" s="135" t="s">
        <v>42</v>
      </c>
      <c r="F36" s="135" t="s">
        <v>42</v>
      </c>
      <c r="G36" s="204" t="s">
        <v>25</v>
      </c>
      <c r="H36" s="136">
        <v>0</v>
      </c>
      <c r="I36" s="137">
        <v>0</v>
      </c>
      <c r="J36" s="136">
        <f>-2.243569*0.92</f>
        <v>-2.0640834799999999</v>
      </c>
      <c r="K36" s="137">
        <f>-2.243569*0.92</f>
        <v>-2.0640834799999999</v>
      </c>
      <c r="L36" s="136">
        <v>0</v>
      </c>
      <c r="M36" s="137">
        <v>0</v>
      </c>
      <c r="N36" s="136">
        <f t="shared" si="49"/>
        <v>-2.0640834799999999</v>
      </c>
      <c r="O36" s="137">
        <f t="shared" si="49"/>
        <v>-2.0640834799999999</v>
      </c>
      <c r="P36" s="141"/>
      <c r="Q36" s="136">
        <v>0</v>
      </c>
      <c r="R36" s="141">
        <v>0</v>
      </c>
      <c r="S36" s="136">
        <f>-2.15474*0.92</f>
        <v>-1.9823607999999999</v>
      </c>
      <c r="T36" s="137">
        <f>-2.15474*0.92</f>
        <v>-1.9823607999999999</v>
      </c>
      <c r="U36" s="136">
        <v>0</v>
      </c>
      <c r="V36" s="137">
        <v>0</v>
      </c>
      <c r="W36" s="136">
        <f>+SUM(Q36,S36,U36)</f>
        <v>-1.9823607999999999</v>
      </c>
      <c r="X36" s="137">
        <f>+SUM(R36,T36,V36)</f>
        <v>-1.9823607999999999</v>
      </c>
      <c r="Y36" s="121"/>
      <c r="Z36" s="136">
        <v>0</v>
      </c>
      <c r="AA36" s="137">
        <v>0</v>
      </c>
      <c r="AB36" s="136">
        <f>-2.10042*0.93</f>
        <v>-1.9533906000000003</v>
      </c>
      <c r="AC36" s="137">
        <f>-2.10042*0.93</f>
        <v>-1.9533906000000003</v>
      </c>
      <c r="AD36" s="136">
        <v>0</v>
      </c>
      <c r="AE36" s="137">
        <v>0</v>
      </c>
      <c r="AF36" s="136">
        <f>+SUM(Z36,AB36,AD36)</f>
        <v>-1.9533906000000003</v>
      </c>
      <c r="AG36" s="137">
        <f>+SUM(AA36,AC36,AE36)</f>
        <v>-1.9533906000000003</v>
      </c>
      <c r="AH36" s="121"/>
      <c r="AI36" s="136">
        <v>0</v>
      </c>
      <c r="AJ36" s="137">
        <v>0</v>
      </c>
      <c r="AK36" s="136">
        <f>-2.174695*0.92</f>
        <v>-2.0007193999999999</v>
      </c>
      <c r="AL36" s="137">
        <f>-2.174695*0.92</f>
        <v>-2.0007193999999999</v>
      </c>
      <c r="AM36" s="136">
        <v>0</v>
      </c>
      <c r="AN36" s="137">
        <v>0</v>
      </c>
      <c r="AO36" s="136">
        <f>+SUM(AI36,AK36,AM36)</f>
        <v>-2.0007193999999999</v>
      </c>
      <c r="AP36" s="137">
        <f>+SUM(AJ36,AL36,AN36)</f>
        <v>-2.0007193999999999</v>
      </c>
      <c r="AQ36" s="138"/>
      <c r="AR36" s="136">
        <v>0</v>
      </c>
      <c r="AS36" s="137">
        <v>0</v>
      </c>
      <c r="AT36" s="136">
        <f>-2.176051*0.92</f>
        <v>-2.0019669200000001</v>
      </c>
      <c r="AU36" s="141">
        <f>-2.176051*0.92</f>
        <v>-2.0019669200000001</v>
      </c>
      <c r="AV36" s="136">
        <v>0</v>
      </c>
      <c r="AW36" s="137">
        <v>0</v>
      </c>
      <c r="AX36" s="136">
        <f>+SUM(AR36,AT36,AV36)</f>
        <v>-2.0019669200000001</v>
      </c>
      <c r="AY36" s="137">
        <f>+SUM(AS36,AU36,AW36)</f>
        <v>-2.0019669200000001</v>
      </c>
    </row>
    <row r="37" spans="1:51" s="145" customFormat="1">
      <c r="A37" s="131" t="s">
        <v>184</v>
      </c>
      <c r="B37" s="131">
        <v>741</v>
      </c>
      <c r="C37" s="132">
        <v>42902</v>
      </c>
      <c r="D37" s="133">
        <v>615</v>
      </c>
      <c r="E37" s="134" t="s">
        <v>81</v>
      </c>
      <c r="F37" s="135" t="s">
        <v>81</v>
      </c>
      <c r="G37" s="146" t="s">
        <v>25</v>
      </c>
      <c r="H37" s="136" t="s">
        <v>26</v>
      </c>
      <c r="I37" s="137" t="s">
        <v>26</v>
      </c>
      <c r="J37" s="136">
        <v>-0.5</v>
      </c>
      <c r="K37" s="137">
        <v>-0.5</v>
      </c>
      <c r="L37" s="136">
        <v>0</v>
      </c>
      <c r="M37" s="137">
        <v>0</v>
      </c>
      <c r="N37" s="136">
        <f t="shared" si="49"/>
        <v>-0.5</v>
      </c>
      <c r="O37" s="137">
        <f t="shared" si="49"/>
        <v>-0.5</v>
      </c>
      <c r="P37" s="141"/>
      <c r="Q37" s="136" t="s">
        <v>26</v>
      </c>
      <c r="R37" s="141" t="s">
        <v>26</v>
      </c>
      <c r="S37" s="136">
        <v>-0.5</v>
      </c>
      <c r="T37" s="137">
        <v>-0.5</v>
      </c>
      <c r="U37" s="136">
        <v>0</v>
      </c>
      <c r="V37" s="137">
        <v>0</v>
      </c>
      <c r="W37" s="136">
        <v>-0.5</v>
      </c>
      <c r="X37" s="137">
        <v>-0.5</v>
      </c>
      <c r="Y37" s="121"/>
      <c r="Z37" s="136" t="s">
        <v>26</v>
      </c>
      <c r="AA37" s="137" t="s">
        <v>26</v>
      </c>
      <c r="AB37" s="136">
        <v>-0.5</v>
      </c>
      <c r="AC37" s="137">
        <v>-0.5</v>
      </c>
      <c r="AD37" s="136">
        <v>0</v>
      </c>
      <c r="AE37" s="137">
        <v>0</v>
      </c>
      <c r="AF37" s="136">
        <v>-0.5</v>
      </c>
      <c r="AG37" s="137">
        <v>-0.5</v>
      </c>
      <c r="AH37" s="121"/>
      <c r="AI37" s="136" t="s">
        <v>26</v>
      </c>
      <c r="AJ37" s="137" t="s">
        <v>26</v>
      </c>
      <c r="AK37" s="136">
        <v>-0.5</v>
      </c>
      <c r="AL37" s="137">
        <v>-0.5</v>
      </c>
      <c r="AM37" s="136">
        <v>0</v>
      </c>
      <c r="AN37" s="137">
        <v>0</v>
      </c>
      <c r="AO37" s="136">
        <v>-0.5</v>
      </c>
      <c r="AP37" s="137">
        <v>-0.5</v>
      </c>
      <c r="AQ37" s="138"/>
      <c r="AR37" s="136" t="s">
        <v>26</v>
      </c>
      <c r="AS37" s="137" t="s">
        <v>26</v>
      </c>
      <c r="AT37" s="136">
        <v>-0.5</v>
      </c>
      <c r="AU37" s="141">
        <v>-0.5</v>
      </c>
      <c r="AV37" s="136">
        <v>0</v>
      </c>
      <c r="AW37" s="137">
        <v>0</v>
      </c>
      <c r="AX37" s="136">
        <v>-0.5</v>
      </c>
      <c r="AY37" s="137">
        <v>-0.5</v>
      </c>
    </row>
    <row r="38" spans="1:51" s="145" customFormat="1">
      <c r="A38" s="131" t="s">
        <v>66</v>
      </c>
      <c r="B38" s="131">
        <v>319</v>
      </c>
      <c r="C38" s="132">
        <v>42804</v>
      </c>
      <c r="D38" s="133">
        <v>741</v>
      </c>
      <c r="E38" s="134" t="s">
        <v>155</v>
      </c>
      <c r="F38" s="135" t="s">
        <v>177</v>
      </c>
      <c r="G38" s="204" t="s">
        <v>25</v>
      </c>
      <c r="H38" s="136">
        <v>0</v>
      </c>
      <c r="I38" s="137">
        <v>0</v>
      </c>
      <c r="J38" s="136">
        <v>-0.6</v>
      </c>
      <c r="K38" s="137">
        <v>-0.6</v>
      </c>
      <c r="L38" s="136">
        <v>0</v>
      </c>
      <c r="M38" s="137">
        <v>0</v>
      </c>
      <c r="N38" s="136">
        <f>+H38+J38+L38</f>
        <v>-0.6</v>
      </c>
      <c r="O38" s="137">
        <f>+I38+K38+M38</f>
        <v>-0.6</v>
      </c>
      <c r="P38" s="141"/>
      <c r="Q38" s="136">
        <v>0</v>
      </c>
      <c r="R38" s="141">
        <v>0</v>
      </c>
      <c r="S38" s="136">
        <v>-0.6</v>
      </c>
      <c r="T38" s="137">
        <v>-0.6</v>
      </c>
      <c r="U38" s="136">
        <v>0</v>
      </c>
      <c r="V38" s="137">
        <v>0</v>
      </c>
      <c r="W38" s="136">
        <f>+Q38+S38+U38</f>
        <v>-0.6</v>
      </c>
      <c r="X38" s="137">
        <f>+R38+T38+V38</f>
        <v>-0.6</v>
      </c>
      <c r="Y38" s="121"/>
      <c r="Z38" s="136">
        <v>0</v>
      </c>
      <c r="AA38" s="137">
        <v>0</v>
      </c>
      <c r="AB38" s="136">
        <v>-0.6</v>
      </c>
      <c r="AC38" s="137">
        <v>-0.6</v>
      </c>
      <c r="AD38" s="136">
        <v>0</v>
      </c>
      <c r="AE38" s="137">
        <v>0</v>
      </c>
      <c r="AF38" s="136">
        <f>+Z38+AB38+AD38</f>
        <v>-0.6</v>
      </c>
      <c r="AG38" s="137">
        <f>+AA38+AC38+AE38</f>
        <v>-0.6</v>
      </c>
      <c r="AH38" s="121"/>
      <c r="AI38" s="136">
        <v>0</v>
      </c>
      <c r="AJ38" s="137">
        <v>0</v>
      </c>
      <c r="AK38" s="136">
        <v>-0.6</v>
      </c>
      <c r="AL38" s="137">
        <v>-0.6</v>
      </c>
      <c r="AM38" s="136">
        <v>0</v>
      </c>
      <c r="AN38" s="137">
        <v>0</v>
      </c>
      <c r="AO38" s="136">
        <f>+AI38+AK38+AM38</f>
        <v>-0.6</v>
      </c>
      <c r="AP38" s="137">
        <f>+AJ38+AL38+AN38</f>
        <v>-0.6</v>
      </c>
      <c r="AQ38" s="138"/>
      <c r="AR38" s="136">
        <v>0</v>
      </c>
      <c r="AS38" s="137">
        <v>0</v>
      </c>
      <c r="AT38" s="136">
        <v>-0.6</v>
      </c>
      <c r="AU38" s="141">
        <v>-0.6</v>
      </c>
      <c r="AV38" s="136">
        <v>0</v>
      </c>
      <c r="AW38" s="137">
        <v>0</v>
      </c>
      <c r="AX38" s="136">
        <f>+AR38+AT38+AV38</f>
        <v>-0.6</v>
      </c>
      <c r="AY38" s="137">
        <f>+AS38+AU38+AW38</f>
        <v>-0.6</v>
      </c>
    </row>
    <row r="39" spans="1:51" s="145" customFormat="1">
      <c r="A39" s="131" t="s">
        <v>66</v>
      </c>
      <c r="B39" s="131">
        <v>319</v>
      </c>
      <c r="C39" s="132">
        <v>42842</v>
      </c>
      <c r="D39" s="133">
        <v>741</v>
      </c>
      <c r="E39" s="134" t="s">
        <v>155</v>
      </c>
      <c r="F39" s="135" t="s">
        <v>178</v>
      </c>
      <c r="G39" s="204" t="s">
        <v>25</v>
      </c>
      <c r="H39" s="136">
        <v>0</v>
      </c>
      <c r="I39" s="137">
        <v>0</v>
      </c>
      <c r="J39" s="136">
        <v>-2.4</v>
      </c>
      <c r="K39" s="137">
        <v>-2.4</v>
      </c>
      <c r="L39" s="136">
        <v>-0.3</v>
      </c>
      <c r="M39" s="137">
        <v>-0.3</v>
      </c>
      <c r="N39" s="136">
        <f>+H39+J39+L39</f>
        <v>-2.6999999999999997</v>
      </c>
      <c r="O39" s="137">
        <f>+I39+K39+M39</f>
        <v>-2.6999999999999997</v>
      </c>
      <c r="P39" s="141"/>
      <c r="Q39" s="136">
        <v>0</v>
      </c>
      <c r="R39" s="141">
        <v>0</v>
      </c>
      <c r="S39" s="136">
        <v>-2.4</v>
      </c>
      <c r="T39" s="137">
        <v>-2.4</v>
      </c>
      <c r="U39" s="136">
        <v>-0.3</v>
      </c>
      <c r="V39" s="137">
        <v>-0.3</v>
      </c>
      <c r="W39" s="136">
        <f>+Q39+S39+U39</f>
        <v>-2.6999999999999997</v>
      </c>
      <c r="X39" s="137">
        <f>+R39+T39+V39</f>
        <v>-2.6999999999999997</v>
      </c>
      <c r="Y39" s="121"/>
      <c r="Z39" s="136">
        <v>0</v>
      </c>
      <c r="AA39" s="137">
        <v>0</v>
      </c>
      <c r="AB39" s="136">
        <v>-2.4</v>
      </c>
      <c r="AC39" s="137">
        <v>-2.4</v>
      </c>
      <c r="AD39" s="136">
        <v>-0.3</v>
      </c>
      <c r="AE39" s="137">
        <v>-0.3</v>
      </c>
      <c r="AF39" s="136">
        <f>+Z39+AB39+AD39</f>
        <v>-2.6999999999999997</v>
      </c>
      <c r="AG39" s="137">
        <f>+AA39+AC39+AE39</f>
        <v>-2.6999999999999997</v>
      </c>
      <c r="AH39" s="121"/>
      <c r="AI39" s="136">
        <v>0</v>
      </c>
      <c r="AJ39" s="137">
        <v>0</v>
      </c>
      <c r="AK39" s="136">
        <v>-2.4</v>
      </c>
      <c r="AL39" s="137">
        <v>-2.4</v>
      </c>
      <c r="AM39" s="136">
        <v>-0.3</v>
      </c>
      <c r="AN39" s="137">
        <v>-0.3</v>
      </c>
      <c r="AO39" s="136">
        <f>+AI39+AK39+AM39</f>
        <v>-2.6999999999999997</v>
      </c>
      <c r="AP39" s="137">
        <f>+AJ39+AL39+AN39</f>
        <v>-2.6999999999999997</v>
      </c>
      <c r="AQ39" s="138"/>
      <c r="AR39" s="136">
        <v>0</v>
      </c>
      <c r="AS39" s="137">
        <v>0</v>
      </c>
      <c r="AT39" s="136">
        <v>-2.4</v>
      </c>
      <c r="AU39" s="141">
        <v>-2.4</v>
      </c>
      <c r="AV39" s="136">
        <v>-0.3</v>
      </c>
      <c r="AW39" s="137">
        <v>-0.3</v>
      </c>
      <c r="AX39" s="136">
        <f>+AR39+AT39+AV39</f>
        <v>-2.6999999999999997</v>
      </c>
      <c r="AY39" s="137">
        <f>+AS39+AU39+AW39</f>
        <v>-2.6999999999999997</v>
      </c>
    </row>
    <row r="40" spans="1:51" s="145" customFormat="1">
      <c r="A40" s="131" t="s">
        <v>64</v>
      </c>
      <c r="B40" s="131">
        <v>692</v>
      </c>
      <c r="C40" s="132">
        <v>42900</v>
      </c>
      <c r="D40" s="133">
        <v>859</v>
      </c>
      <c r="E40" s="134" t="s">
        <v>77</v>
      </c>
      <c r="F40" s="135" t="s">
        <v>77</v>
      </c>
      <c r="G40" s="146" t="s">
        <v>25</v>
      </c>
      <c r="H40" s="136">
        <v>0</v>
      </c>
      <c r="I40" s="137">
        <v>0</v>
      </c>
      <c r="J40" s="136">
        <v>0.2</v>
      </c>
      <c r="K40" s="137">
        <v>0.2</v>
      </c>
      <c r="L40" s="136">
        <v>0</v>
      </c>
      <c r="M40" s="137">
        <v>0</v>
      </c>
      <c r="N40" s="136">
        <f t="shared" ref="N40:O42" si="50">+SUM(H40,J40,L40)</f>
        <v>0.2</v>
      </c>
      <c r="O40" s="137">
        <f t="shared" si="50"/>
        <v>0.2</v>
      </c>
      <c r="P40" s="141"/>
      <c r="Q40" s="136">
        <v>0</v>
      </c>
      <c r="R40" s="137">
        <v>0</v>
      </c>
      <c r="S40" s="136">
        <v>0.2</v>
      </c>
      <c r="T40" s="137">
        <v>0.2</v>
      </c>
      <c r="U40" s="136">
        <v>0</v>
      </c>
      <c r="V40" s="137">
        <v>0</v>
      </c>
      <c r="W40" s="136">
        <v>0.2</v>
      </c>
      <c r="X40" s="137">
        <v>0.2</v>
      </c>
      <c r="Y40" s="121"/>
      <c r="Z40" s="136">
        <v>0</v>
      </c>
      <c r="AA40" s="137">
        <v>0</v>
      </c>
      <c r="AB40" s="136">
        <v>0.2</v>
      </c>
      <c r="AC40" s="137">
        <v>0.2</v>
      </c>
      <c r="AD40" s="136">
        <v>0</v>
      </c>
      <c r="AE40" s="137">
        <v>0</v>
      </c>
      <c r="AF40" s="136">
        <v>0.2</v>
      </c>
      <c r="AG40" s="137">
        <v>0.2</v>
      </c>
      <c r="AH40" s="121"/>
      <c r="AI40" s="136">
        <v>0</v>
      </c>
      <c r="AJ40" s="137">
        <v>0</v>
      </c>
      <c r="AK40" s="136">
        <v>0.2</v>
      </c>
      <c r="AL40" s="137">
        <v>0.2</v>
      </c>
      <c r="AM40" s="136">
        <v>0</v>
      </c>
      <c r="AN40" s="137">
        <v>0</v>
      </c>
      <c r="AO40" s="136">
        <v>0.2</v>
      </c>
      <c r="AP40" s="137">
        <v>0.2</v>
      </c>
      <c r="AQ40" s="138"/>
      <c r="AR40" s="136">
        <v>0</v>
      </c>
      <c r="AS40" s="137">
        <v>0</v>
      </c>
      <c r="AT40" s="136">
        <v>0.2</v>
      </c>
      <c r="AU40" s="137">
        <v>0.2</v>
      </c>
      <c r="AV40" s="136">
        <v>0</v>
      </c>
      <c r="AW40" s="137">
        <v>0</v>
      </c>
      <c r="AX40" s="136">
        <v>0.2</v>
      </c>
      <c r="AY40" s="137">
        <v>0.2</v>
      </c>
    </row>
    <row r="41" spans="1:51" s="145" customFormat="1">
      <c r="A41" s="131" t="s">
        <v>189</v>
      </c>
      <c r="B41" s="131">
        <v>405</v>
      </c>
      <c r="C41" s="132">
        <v>42818</v>
      </c>
      <c r="D41" s="133">
        <v>5401</v>
      </c>
      <c r="E41" s="134" t="s">
        <v>164</v>
      </c>
      <c r="F41" s="135" t="s">
        <v>74</v>
      </c>
      <c r="G41" s="204" t="s">
        <v>25</v>
      </c>
      <c r="H41" s="136">
        <v>0</v>
      </c>
      <c r="I41" s="137">
        <v>0</v>
      </c>
      <c r="J41" s="136">
        <v>-1.7</v>
      </c>
      <c r="K41" s="137">
        <v>-1.7</v>
      </c>
      <c r="L41" s="136">
        <v>0</v>
      </c>
      <c r="M41" s="137">
        <v>0</v>
      </c>
      <c r="N41" s="136">
        <f t="shared" si="50"/>
        <v>-1.7</v>
      </c>
      <c r="O41" s="137">
        <f t="shared" si="50"/>
        <v>-1.7</v>
      </c>
      <c r="P41" s="141"/>
      <c r="Q41" s="136">
        <v>0</v>
      </c>
      <c r="R41" s="141">
        <v>0</v>
      </c>
      <c r="S41" s="136">
        <v>-1.7</v>
      </c>
      <c r="T41" s="137">
        <v>-1.7</v>
      </c>
      <c r="U41" s="136">
        <v>0</v>
      </c>
      <c r="V41" s="137">
        <v>0</v>
      </c>
      <c r="W41" s="136">
        <f>+SUM(Q41,S41,U41)</f>
        <v>-1.7</v>
      </c>
      <c r="X41" s="137">
        <f>+SUM(R41,T41,V41)</f>
        <v>-1.7</v>
      </c>
      <c r="Y41" s="121"/>
      <c r="Z41" s="136">
        <v>0</v>
      </c>
      <c r="AA41" s="137">
        <v>0</v>
      </c>
      <c r="AB41" s="136">
        <v>-1.7</v>
      </c>
      <c r="AC41" s="137">
        <v>-1.7</v>
      </c>
      <c r="AD41" s="136">
        <v>0</v>
      </c>
      <c r="AE41" s="137">
        <v>0</v>
      </c>
      <c r="AF41" s="136">
        <f>+SUM(Z41,AB41,AD41)</f>
        <v>-1.7</v>
      </c>
      <c r="AG41" s="137">
        <f>+SUM(AA41,AC41,AE41)</f>
        <v>-1.7</v>
      </c>
      <c r="AH41" s="121"/>
      <c r="AI41" s="136">
        <v>0</v>
      </c>
      <c r="AJ41" s="137">
        <v>0</v>
      </c>
      <c r="AK41" s="136">
        <v>-1.7</v>
      </c>
      <c r="AL41" s="137">
        <v>-1.7</v>
      </c>
      <c r="AM41" s="136">
        <v>0</v>
      </c>
      <c r="AN41" s="137">
        <v>0</v>
      </c>
      <c r="AO41" s="136">
        <f>+SUM(AI41,AK41,AM41)</f>
        <v>-1.7</v>
      </c>
      <c r="AP41" s="137">
        <f>+SUM(AJ41,AL41,AN41)</f>
        <v>-1.7</v>
      </c>
      <c r="AQ41" s="138"/>
      <c r="AR41" s="136">
        <v>0</v>
      </c>
      <c r="AS41" s="137">
        <v>0</v>
      </c>
      <c r="AT41" s="136">
        <v>-1.7</v>
      </c>
      <c r="AU41" s="141">
        <v>-1.7</v>
      </c>
      <c r="AV41" s="136">
        <v>0</v>
      </c>
      <c r="AW41" s="137">
        <v>0</v>
      </c>
      <c r="AX41" s="136">
        <f>+SUM(AR41,AT41,AV41)</f>
        <v>-1.7</v>
      </c>
      <c r="AY41" s="137">
        <f>+SUM(AS41,AU41,AW41)</f>
        <v>-1.7</v>
      </c>
    </row>
    <row r="42" spans="1:51" s="145" customFormat="1">
      <c r="A42" s="131" t="s">
        <v>51</v>
      </c>
      <c r="B42" s="131">
        <v>792</v>
      </c>
      <c r="C42" s="132">
        <v>42907</v>
      </c>
      <c r="D42" s="133">
        <v>5501</v>
      </c>
      <c r="E42" s="134" t="s">
        <v>165</v>
      </c>
      <c r="F42" s="135" t="s">
        <v>119</v>
      </c>
      <c r="G42" s="204" t="s">
        <v>25</v>
      </c>
      <c r="H42" s="136">
        <v>0</v>
      </c>
      <c r="I42" s="137">
        <v>0</v>
      </c>
      <c r="J42" s="136">
        <v>-0.9</v>
      </c>
      <c r="K42" s="137">
        <v>-1</v>
      </c>
      <c r="L42" s="136">
        <v>0</v>
      </c>
      <c r="M42" s="137">
        <v>0</v>
      </c>
      <c r="N42" s="136">
        <f t="shared" si="50"/>
        <v>-0.9</v>
      </c>
      <c r="O42" s="137">
        <f t="shared" si="50"/>
        <v>-1</v>
      </c>
      <c r="P42" s="141"/>
      <c r="Q42" s="136">
        <v>0</v>
      </c>
      <c r="R42" s="141">
        <v>0</v>
      </c>
      <c r="S42" s="136">
        <v>-1</v>
      </c>
      <c r="T42" s="137">
        <v>-1</v>
      </c>
      <c r="U42" s="136">
        <v>0</v>
      </c>
      <c r="V42" s="137">
        <v>0</v>
      </c>
      <c r="W42" s="136">
        <f>+SUM(Q42,S42,U42)</f>
        <v>-1</v>
      </c>
      <c r="X42" s="137">
        <f>+SUM(R42,T42,V42)</f>
        <v>-1</v>
      </c>
      <c r="Y42" s="121"/>
      <c r="Z42" s="136">
        <v>0</v>
      </c>
      <c r="AA42" s="137">
        <v>0</v>
      </c>
      <c r="AB42" s="136">
        <v>-1</v>
      </c>
      <c r="AC42" s="137">
        <v>-1</v>
      </c>
      <c r="AD42" s="136">
        <v>0</v>
      </c>
      <c r="AE42" s="137">
        <v>0</v>
      </c>
      <c r="AF42" s="136">
        <f>+SUM(Z42,AB42,AD42)</f>
        <v>-1</v>
      </c>
      <c r="AG42" s="137">
        <f>+SUM(AA42,AC42,AE42)</f>
        <v>-1</v>
      </c>
      <c r="AH42" s="121"/>
      <c r="AI42" s="136">
        <v>0</v>
      </c>
      <c r="AJ42" s="137">
        <v>0</v>
      </c>
      <c r="AK42" s="136">
        <v>-1</v>
      </c>
      <c r="AL42" s="137">
        <v>-1</v>
      </c>
      <c r="AM42" s="136">
        <v>0</v>
      </c>
      <c r="AN42" s="137">
        <v>0</v>
      </c>
      <c r="AO42" s="136">
        <f>+SUM(AI42,AK42,AM42)</f>
        <v>-1</v>
      </c>
      <c r="AP42" s="137">
        <f>+SUM(AJ42,AL42,AN42)</f>
        <v>-1</v>
      </c>
      <c r="AQ42" s="138"/>
      <c r="AR42" s="136">
        <v>0</v>
      </c>
      <c r="AS42" s="137">
        <v>0</v>
      </c>
      <c r="AT42" s="136">
        <v>-1</v>
      </c>
      <c r="AU42" s="141">
        <v>-1</v>
      </c>
      <c r="AV42" s="136">
        <v>0</v>
      </c>
      <c r="AW42" s="137">
        <v>0</v>
      </c>
      <c r="AX42" s="136">
        <f>+SUM(AR42,AT42,AV42)</f>
        <v>-1</v>
      </c>
      <c r="AY42" s="137">
        <f>+SUM(AS42,AU42,AW42)</f>
        <v>-1</v>
      </c>
    </row>
    <row r="43" spans="1:51" s="145" customFormat="1">
      <c r="A43" s="131" t="s">
        <v>47</v>
      </c>
      <c r="B43" s="131">
        <v>1</v>
      </c>
      <c r="C43" s="132">
        <v>42748</v>
      </c>
      <c r="D43" s="133">
        <v>7109</v>
      </c>
      <c r="E43" s="134" t="s">
        <v>41</v>
      </c>
      <c r="F43" s="135" t="s">
        <v>176</v>
      </c>
      <c r="G43" s="204" t="s">
        <v>25</v>
      </c>
      <c r="H43" s="136">
        <v>-0.1</v>
      </c>
      <c r="I43" s="137">
        <v>-0.2</v>
      </c>
      <c r="J43" s="136" t="s">
        <v>26</v>
      </c>
      <c r="K43" s="137" t="s">
        <v>26</v>
      </c>
      <c r="L43" s="136">
        <v>0</v>
      </c>
      <c r="M43" s="137">
        <v>0</v>
      </c>
      <c r="N43" s="136">
        <v>-0.1</v>
      </c>
      <c r="O43" s="137">
        <v>-0.2</v>
      </c>
      <c r="P43" s="141"/>
      <c r="Q43" s="136">
        <v>-0.2</v>
      </c>
      <c r="R43" s="141">
        <v>-0.2</v>
      </c>
      <c r="S43" s="136" t="s">
        <v>26</v>
      </c>
      <c r="T43" s="137" t="s">
        <v>26</v>
      </c>
      <c r="U43" s="136">
        <v>0</v>
      </c>
      <c r="V43" s="137">
        <v>0</v>
      </c>
      <c r="W43" s="136">
        <v>-0.2</v>
      </c>
      <c r="X43" s="137">
        <v>-0.2</v>
      </c>
      <c r="Y43" s="121"/>
      <c r="Z43" s="136">
        <v>-0.2</v>
      </c>
      <c r="AA43" s="137">
        <v>-0.2</v>
      </c>
      <c r="AB43" s="136" t="s">
        <v>26</v>
      </c>
      <c r="AC43" s="137" t="s">
        <v>26</v>
      </c>
      <c r="AD43" s="136">
        <v>0</v>
      </c>
      <c r="AE43" s="137">
        <v>0</v>
      </c>
      <c r="AF43" s="136">
        <v>-0.2</v>
      </c>
      <c r="AG43" s="137">
        <v>-0.2</v>
      </c>
      <c r="AH43" s="121"/>
      <c r="AI43" s="136">
        <v>-0.2</v>
      </c>
      <c r="AJ43" s="137">
        <v>-0.2</v>
      </c>
      <c r="AK43" s="136" t="s">
        <v>26</v>
      </c>
      <c r="AL43" s="137" t="s">
        <v>26</v>
      </c>
      <c r="AM43" s="136">
        <v>0</v>
      </c>
      <c r="AN43" s="137">
        <v>0</v>
      </c>
      <c r="AO43" s="136">
        <v>-0.2</v>
      </c>
      <c r="AP43" s="137">
        <v>-0.2</v>
      </c>
      <c r="AQ43" s="138"/>
      <c r="AR43" s="136">
        <v>-0.2</v>
      </c>
      <c r="AS43" s="137">
        <v>-0.2</v>
      </c>
      <c r="AT43" s="136" t="s">
        <v>26</v>
      </c>
      <c r="AU43" s="141" t="s">
        <v>26</v>
      </c>
      <c r="AV43" s="136">
        <v>0</v>
      </c>
      <c r="AW43" s="137">
        <v>0</v>
      </c>
      <c r="AX43" s="136">
        <v>-0.2</v>
      </c>
      <c r="AY43" s="137">
        <v>-0.2</v>
      </c>
    </row>
    <row r="44" spans="1:51" s="145" customFormat="1">
      <c r="A44" s="205"/>
      <c r="B44" s="205"/>
      <c r="C44" s="206"/>
      <c r="D44" s="207"/>
      <c r="E44" s="208"/>
      <c r="F44" s="209"/>
      <c r="G44" s="210" t="s">
        <v>21</v>
      </c>
      <c r="H44" s="211">
        <f t="shared" ref="H44:O44" si="51">+SUM(H35:H43)</f>
        <v>-0.1</v>
      </c>
      <c r="I44" s="212">
        <f t="shared" si="51"/>
        <v>-0.2</v>
      </c>
      <c r="J44" s="211">
        <f t="shared" si="51"/>
        <v>-8.1640834800000004</v>
      </c>
      <c r="K44" s="212">
        <f t="shared" si="51"/>
        <v>-8.26408348</v>
      </c>
      <c r="L44" s="211">
        <f t="shared" si="51"/>
        <v>-0.3</v>
      </c>
      <c r="M44" s="212">
        <f t="shared" si="51"/>
        <v>-0.3</v>
      </c>
      <c r="N44" s="211">
        <f t="shared" si="51"/>
        <v>-8.564083479999999</v>
      </c>
      <c r="O44" s="212">
        <f t="shared" si="51"/>
        <v>-8.76408348</v>
      </c>
      <c r="P44" s="213"/>
      <c r="Q44" s="211">
        <f t="shared" ref="Q44:X44" si="52">+SUM(Q35:Q43)</f>
        <v>-0.2</v>
      </c>
      <c r="R44" s="212">
        <f t="shared" si="52"/>
        <v>-0.2</v>
      </c>
      <c r="S44" s="211">
        <f t="shared" si="52"/>
        <v>-8.1823607999999997</v>
      </c>
      <c r="T44" s="212">
        <f t="shared" si="52"/>
        <v>-8.1823607999999997</v>
      </c>
      <c r="U44" s="211">
        <f t="shared" si="52"/>
        <v>-0.3</v>
      </c>
      <c r="V44" s="212">
        <f t="shared" si="52"/>
        <v>-0.3</v>
      </c>
      <c r="W44" s="211">
        <f t="shared" si="52"/>
        <v>-8.6823607999999997</v>
      </c>
      <c r="X44" s="212">
        <f t="shared" si="52"/>
        <v>-8.6823607999999997</v>
      </c>
      <c r="Y44" s="214"/>
      <c r="Z44" s="211">
        <f t="shared" ref="Z44:AG44" si="53">+SUM(Z35:Z43)</f>
        <v>-0.2</v>
      </c>
      <c r="AA44" s="212">
        <f t="shared" si="53"/>
        <v>-0.2</v>
      </c>
      <c r="AB44" s="211">
        <f t="shared" si="53"/>
        <v>-8.1533905999999998</v>
      </c>
      <c r="AC44" s="212">
        <f t="shared" si="53"/>
        <v>-8.1533905999999998</v>
      </c>
      <c r="AD44" s="211">
        <f t="shared" si="53"/>
        <v>-0.3</v>
      </c>
      <c r="AE44" s="212">
        <f t="shared" si="53"/>
        <v>-0.3</v>
      </c>
      <c r="AF44" s="211">
        <f t="shared" si="53"/>
        <v>-8.6533905999999998</v>
      </c>
      <c r="AG44" s="212">
        <f t="shared" si="53"/>
        <v>-8.6533905999999998</v>
      </c>
      <c r="AH44" s="214"/>
      <c r="AI44" s="211">
        <f t="shared" ref="AI44:AP44" si="54">+SUM(AI35:AI43)</f>
        <v>-0.2</v>
      </c>
      <c r="AJ44" s="212">
        <f t="shared" si="54"/>
        <v>-0.2</v>
      </c>
      <c r="AK44" s="211">
        <f t="shared" si="54"/>
        <v>-8.2007194000000005</v>
      </c>
      <c r="AL44" s="212">
        <f t="shared" si="54"/>
        <v>-8.2007194000000005</v>
      </c>
      <c r="AM44" s="211">
        <f t="shared" si="54"/>
        <v>-0.3</v>
      </c>
      <c r="AN44" s="212">
        <f t="shared" si="54"/>
        <v>-0.3</v>
      </c>
      <c r="AO44" s="211">
        <f t="shared" si="54"/>
        <v>-8.7007193999999988</v>
      </c>
      <c r="AP44" s="212">
        <f t="shared" si="54"/>
        <v>-8.7007193999999988</v>
      </c>
      <c r="AQ44" s="215"/>
      <c r="AR44" s="211">
        <f t="shared" ref="AR44:AY44" si="55">+SUM(AR35:AR43)</f>
        <v>-0.2</v>
      </c>
      <c r="AS44" s="212">
        <f t="shared" si="55"/>
        <v>-0.2</v>
      </c>
      <c r="AT44" s="211">
        <f t="shared" si="55"/>
        <v>-8.2019669200000003</v>
      </c>
      <c r="AU44" s="212">
        <f t="shared" si="55"/>
        <v>-8.2019669200000003</v>
      </c>
      <c r="AV44" s="211">
        <f t="shared" si="55"/>
        <v>-0.3</v>
      </c>
      <c r="AW44" s="212">
        <f t="shared" si="55"/>
        <v>-0.3</v>
      </c>
      <c r="AX44" s="211">
        <f t="shared" si="55"/>
        <v>-8.7019669200000003</v>
      </c>
      <c r="AY44" s="212">
        <f t="shared" si="55"/>
        <v>-8.7019669200000003</v>
      </c>
    </row>
    <row r="45" spans="1:51" s="145" customFormat="1">
      <c r="A45" s="131"/>
      <c r="B45" s="131"/>
      <c r="C45" s="132"/>
      <c r="D45" s="133"/>
      <c r="E45" s="134"/>
      <c r="F45" s="135"/>
      <c r="G45" s="204"/>
      <c r="H45" s="136"/>
      <c r="I45" s="137"/>
      <c r="J45" s="136"/>
      <c r="K45" s="137"/>
      <c r="L45" s="136"/>
      <c r="M45" s="137"/>
      <c r="N45" s="136"/>
      <c r="O45" s="137"/>
      <c r="P45" s="141"/>
      <c r="Q45" s="136"/>
      <c r="R45" s="141"/>
      <c r="S45" s="136"/>
      <c r="T45" s="137"/>
      <c r="U45" s="136"/>
      <c r="V45" s="137"/>
      <c r="W45" s="136"/>
      <c r="X45" s="137"/>
      <c r="Y45" s="121"/>
      <c r="Z45" s="136"/>
      <c r="AA45" s="137"/>
      <c r="AB45" s="136"/>
      <c r="AC45" s="137"/>
      <c r="AD45" s="136"/>
      <c r="AE45" s="137"/>
      <c r="AF45" s="136"/>
      <c r="AG45" s="137"/>
      <c r="AH45" s="121"/>
      <c r="AI45" s="136"/>
      <c r="AJ45" s="137"/>
      <c r="AK45" s="136"/>
      <c r="AL45" s="137"/>
      <c r="AM45" s="136"/>
      <c r="AN45" s="137"/>
      <c r="AO45" s="136"/>
      <c r="AP45" s="137"/>
      <c r="AQ45" s="138"/>
      <c r="AR45" s="136"/>
      <c r="AS45" s="137"/>
      <c r="AT45" s="136"/>
      <c r="AU45" s="141"/>
      <c r="AV45" s="136"/>
      <c r="AW45" s="137"/>
      <c r="AX45" s="136"/>
      <c r="AY45" s="137"/>
    </row>
    <row r="46" spans="1:51" s="145" customFormat="1">
      <c r="A46" s="131" t="s">
        <v>47</v>
      </c>
      <c r="B46" s="131">
        <v>750</v>
      </c>
      <c r="C46" s="132">
        <v>42902</v>
      </c>
      <c r="D46" s="133">
        <v>7109</v>
      </c>
      <c r="E46" s="134" t="s">
        <v>41</v>
      </c>
      <c r="F46" s="135" t="s">
        <v>124</v>
      </c>
      <c r="G46" s="146" t="s">
        <v>38</v>
      </c>
      <c r="H46" s="136">
        <v>-1</v>
      </c>
      <c r="I46" s="137">
        <v>-2.4</v>
      </c>
      <c r="J46" s="136" t="s">
        <v>26</v>
      </c>
      <c r="K46" s="137" t="s">
        <v>26</v>
      </c>
      <c r="L46" s="136">
        <v>-0.2</v>
      </c>
      <c r="M46" s="137">
        <v>-0.6</v>
      </c>
      <c r="N46" s="136">
        <v>-1.2</v>
      </c>
      <c r="O46" s="137">
        <v>-3</v>
      </c>
      <c r="P46" s="141"/>
      <c r="Q46" s="136">
        <v>-2.5</v>
      </c>
      <c r="R46" s="141">
        <v>-2.5</v>
      </c>
      <c r="S46" s="136" t="s">
        <v>26</v>
      </c>
      <c r="T46" s="137" t="s">
        <v>26</v>
      </c>
      <c r="U46" s="136">
        <v>-0.6</v>
      </c>
      <c r="V46" s="137">
        <v>-0.6</v>
      </c>
      <c r="W46" s="136">
        <v>-3.1</v>
      </c>
      <c r="X46" s="137">
        <v>-3.1</v>
      </c>
      <c r="Y46" s="121"/>
      <c r="Z46" s="136">
        <v>-2.6</v>
      </c>
      <c r="AA46" s="137">
        <v>-2.6</v>
      </c>
      <c r="AB46" s="136" t="s">
        <v>26</v>
      </c>
      <c r="AC46" s="137" t="s">
        <v>26</v>
      </c>
      <c r="AD46" s="136">
        <v>-0.7</v>
      </c>
      <c r="AE46" s="137">
        <v>-0.7</v>
      </c>
      <c r="AF46" s="136">
        <v>-3.3</v>
      </c>
      <c r="AG46" s="137">
        <v>-3.3</v>
      </c>
      <c r="AH46" s="121"/>
      <c r="AI46" s="136">
        <v>-2.7</v>
      </c>
      <c r="AJ46" s="137">
        <v>-2.7</v>
      </c>
      <c r="AK46" s="136" t="s">
        <v>26</v>
      </c>
      <c r="AL46" s="137" t="s">
        <v>26</v>
      </c>
      <c r="AM46" s="136">
        <v>-0.7</v>
      </c>
      <c r="AN46" s="137">
        <v>-0.7</v>
      </c>
      <c r="AO46" s="136">
        <v>-3.4</v>
      </c>
      <c r="AP46" s="137">
        <v>-3.4</v>
      </c>
      <c r="AQ46" s="138"/>
      <c r="AR46" s="136">
        <v>-2.9</v>
      </c>
      <c r="AS46" s="137">
        <v>-2.9</v>
      </c>
      <c r="AT46" s="136" t="s">
        <v>26</v>
      </c>
      <c r="AU46" s="141" t="s">
        <v>26</v>
      </c>
      <c r="AV46" s="136">
        <v>-0.7</v>
      </c>
      <c r="AW46" s="137">
        <v>-0.7</v>
      </c>
      <c r="AX46" s="136">
        <v>-3.6</v>
      </c>
      <c r="AY46" s="137">
        <v>-3.6</v>
      </c>
    </row>
    <row r="47" spans="1:51" s="145" customFormat="1">
      <c r="A47" s="131" t="s">
        <v>47</v>
      </c>
      <c r="B47" s="131">
        <v>795</v>
      </c>
      <c r="C47" s="132">
        <v>42907</v>
      </c>
      <c r="D47" s="133">
        <v>7109</v>
      </c>
      <c r="E47" s="134" t="s">
        <v>41</v>
      </c>
      <c r="F47" s="135" t="s">
        <v>128</v>
      </c>
      <c r="G47" s="146" t="s">
        <v>38</v>
      </c>
      <c r="H47" s="136">
        <v>-2.2000000000000002</v>
      </c>
      <c r="I47" s="137">
        <v>-2.1</v>
      </c>
      <c r="J47" s="136" t="s">
        <v>26</v>
      </c>
      <c r="K47" s="137" t="s">
        <v>26</v>
      </c>
      <c r="L47" s="136">
        <v>-0.6</v>
      </c>
      <c r="M47" s="137">
        <v>-0.6</v>
      </c>
      <c r="N47" s="136">
        <v>-2.8</v>
      </c>
      <c r="O47" s="137">
        <v>-2.7</v>
      </c>
      <c r="P47" s="141"/>
      <c r="Q47" s="136">
        <v>-2.1</v>
      </c>
      <c r="R47" s="141">
        <v>-2.1</v>
      </c>
      <c r="S47" s="136" t="s">
        <v>26</v>
      </c>
      <c r="T47" s="137" t="s">
        <v>26</v>
      </c>
      <c r="U47" s="136">
        <v>-0.6</v>
      </c>
      <c r="V47" s="137">
        <v>-0.6</v>
      </c>
      <c r="W47" s="136">
        <v>-2.7</v>
      </c>
      <c r="X47" s="137">
        <v>-2.7</v>
      </c>
      <c r="Y47" s="121"/>
      <c r="Z47" s="136">
        <v>-2.2000000000000002</v>
      </c>
      <c r="AA47" s="137">
        <v>-2.2000000000000002</v>
      </c>
      <c r="AB47" s="136" t="s">
        <v>26</v>
      </c>
      <c r="AC47" s="137" t="s">
        <v>26</v>
      </c>
      <c r="AD47" s="136">
        <v>-0.6</v>
      </c>
      <c r="AE47" s="137">
        <v>-0.6</v>
      </c>
      <c r="AF47" s="136">
        <v>-2.8</v>
      </c>
      <c r="AG47" s="137">
        <v>-2.8</v>
      </c>
      <c r="AH47" s="121"/>
      <c r="AI47" s="136">
        <v>-2.2000000000000002</v>
      </c>
      <c r="AJ47" s="137">
        <v>-2.2000000000000002</v>
      </c>
      <c r="AK47" s="136" t="s">
        <v>26</v>
      </c>
      <c r="AL47" s="137" t="s">
        <v>26</v>
      </c>
      <c r="AM47" s="136">
        <v>-0.6</v>
      </c>
      <c r="AN47" s="137">
        <v>-0.6</v>
      </c>
      <c r="AO47" s="136">
        <v>-2.8</v>
      </c>
      <c r="AP47" s="137">
        <v>-2.8</v>
      </c>
      <c r="AQ47" s="138"/>
      <c r="AR47" s="136">
        <v>-2.2999999999999998</v>
      </c>
      <c r="AS47" s="137">
        <v>-2.2999999999999998</v>
      </c>
      <c r="AT47" s="136" t="s">
        <v>26</v>
      </c>
      <c r="AU47" s="141" t="s">
        <v>26</v>
      </c>
      <c r="AV47" s="136">
        <v>-0.6</v>
      </c>
      <c r="AW47" s="137">
        <v>-0.6</v>
      </c>
      <c r="AX47" s="136">
        <v>-2.9</v>
      </c>
      <c r="AY47" s="137">
        <v>-2.9</v>
      </c>
    </row>
    <row r="48" spans="1:51" s="145" customFormat="1">
      <c r="A48" s="131" t="s">
        <v>47</v>
      </c>
      <c r="B48" s="131">
        <v>754</v>
      </c>
      <c r="C48" s="132">
        <v>42902</v>
      </c>
      <c r="D48" s="133">
        <v>7109</v>
      </c>
      <c r="E48" s="134" t="s">
        <v>41</v>
      </c>
      <c r="F48" s="135" t="s">
        <v>125</v>
      </c>
      <c r="G48" s="146" t="s">
        <v>38</v>
      </c>
      <c r="H48" s="136">
        <v>-26.4</v>
      </c>
      <c r="I48" s="137">
        <v>0</v>
      </c>
      <c r="J48" s="136" t="s">
        <v>26</v>
      </c>
      <c r="K48" s="137">
        <v>0</v>
      </c>
      <c r="L48" s="136">
        <v>-6.8</v>
      </c>
      <c r="M48" s="137">
        <v>0</v>
      </c>
      <c r="N48" s="136">
        <v>-33.200000000000003</v>
      </c>
      <c r="O48" s="137">
        <v>0</v>
      </c>
      <c r="P48" s="141"/>
      <c r="Q48" s="136">
        <v>0</v>
      </c>
      <c r="R48" s="141">
        <v>0</v>
      </c>
      <c r="S48" s="136">
        <v>0</v>
      </c>
      <c r="T48" s="137">
        <v>0</v>
      </c>
      <c r="U48" s="136">
        <v>0</v>
      </c>
      <c r="V48" s="137">
        <v>0</v>
      </c>
      <c r="W48" s="136">
        <v>0</v>
      </c>
      <c r="X48" s="137">
        <v>0</v>
      </c>
      <c r="Y48" s="121"/>
      <c r="Z48" s="136">
        <v>0</v>
      </c>
      <c r="AA48" s="137">
        <v>0</v>
      </c>
      <c r="AB48" s="136">
        <v>0</v>
      </c>
      <c r="AC48" s="137">
        <v>0</v>
      </c>
      <c r="AD48" s="136">
        <v>0</v>
      </c>
      <c r="AE48" s="137">
        <v>0</v>
      </c>
      <c r="AF48" s="136">
        <v>0</v>
      </c>
      <c r="AG48" s="137">
        <v>0</v>
      </c>
      <c r="AH48" s="121"/>
      <c r="AI48" s="136">
        <v>0</v>
      </c>
      <c r="AJ48" s="137">
        <v>0</v>
      </c>
      <c r="AK48" s="136">
        <v>0</v>
      </c>
      <c r="AL48" s="137">
        <v>0</v>
      </c>
      <c r="AM48" s="136">
        <v>0</v>
      </c>
      <c r="AN48" s="137">
        <v>0</v>
      </c>
      <c r="AO48" s="136">
        <v>0</v>
      </c>
      <c r="AP48" s="137">
        <v>0</v>
      </c>
      <c r="AQ48" s="138"/>
      <c r="AR48" s="136">
        <v>0</v>
      </c>
      <c r="AS48" s="137">
        <v>0</v>
      </c>
      <c r="AT48" s="136">
        <v>0</v>
      </c>
      <c r="AU48" s="141">
        <v>0</v>
      </c>
      <c r="AV48" s="136">
        <v>0</v>
      </c>
      <c r="AW48" s="137">
        <v>0</v>
      </c>
      <c r="AX48" s="136">
        <v>0</v>
      </c>
      <c r="AY48" s="137">
        <v>0</v>
      </c>
    </row>
    <row r="49" spans="1:51" s="122" customFormat="1">
      <c r="A49" s="131" t="s">
        <v>47</v>
      </c>
      <c r="B49" s="131">
        <v>763</v>
      </c>
      <c r="C49" s="132">
        <v>42902</v>
      </c>
      <c r="D49" s="133">
        <v>7109</v>
      </c>
      <c r="E49" s="134" t="s">
        <v>41</v>
      </c>
      <c r="F49" s="135" t="s">
        <v>126</v>
      </c>
      <c r="G49" s="146" t="s">
        <v>38</v>
      </c>
      <c r="H49" s="136">
        <v>-22.5</v>
      </c>
      <c r="I49" s="137">
        <v>-54</v>
      </c>
      <c r="J49" s="136" t="s">
        <v>26</v>
      </c>
      <c r="K49" s="137" t="s">
        <v>26</v>
      </c>
      <c r="L49" s="136">
        <v>-2.9</v>
      </c>
      <c r="M49" s="137">
        <v>-7</v>
      </c>
      <c r="N49" s="136">
        <v>-25.4</v>
      </c>
      <c r="O49" s="137">
        <v>-61</v>
      </c>
      <c r="P49" s="141"/>
      <c r="Q49" s="136">
        <v>-56.6</v>
      </c>
      <c r="R49" s="137">
        <v>-56.6</v>
      </c>
      <c r="S49" s="136" t="s">
        <v>26</v>
      </c>
      <c r="T49" s="137" t="s">
        <v>26</v>
      </c>
      <c r="U49" s="136">
        <v>-7.3</v>
      </c>
      <c r="V49" s="137">
        <v>-7.3</v>
      </c>
      <c r="W49" s="136">
        <v>-63.9</v>
      </c>
      <c r="X49" s="137">
        <v>-63.9</v>
      </c>
      <c r="Y49" s="121"/>
      <c r="Z49" s="136">
        <v>-58.9</v>
      </c>
      <c r="AA49" s="137">
        <v>-58.9</v>
      </c>
      <c r="AB49" s="136" t="s">
        <v>26</v>
      </c>
      <c r="AC49" s="137" t="s">
        <v>26</v>
      </c>
      <c r="AD49" s="136">
        <v>-7.6</v>
      </c>
      <c r="AE49" s="137">
        <v>-7.6</v>
      </c>
      <c r="AF49" s="136">
        <v>-66.5</v>
      </c>
      <c r="AG49" s="137">
        <v>-66.5</v>
      </c>
      <c r="AH49" s="121"/>
      <c r="AI49" s="136">
        <v>-61.1</v>
      </c>
      <c r="AJ49" s="137">
        <v>-61.1</v>
      </c>
      <c r="AK49" s="136" t="s">
        <v>26</v>
      </c>
      <c r="AL49" s="137" t="s">
        <v>26</v>
      </c>
      <c r="AM49" s="136">
        <v>-7.9</v>
      </c>
      <c r="AN49" s="137">
        <v>-7.9</v>
      </c>
      <c r="AO49" s="136">
        <v>-69</v>
      </c>
      <c r="AP49" s="137">
        <v>-69</v>
      </c>
      <c r="AQ49" s="138"/>
      <c r="AR49" s="136">
        <v>-63.4</v>
      </c>
      <c r="AS49" s="137">
        <v>-63.4</v>
      </c>
      <c r="AT49" s="136" t="s">
        <v>26</v>
      </c>
      <c r="AU49" s="137" t="s">
        <v>26</v>
      </c>
      <c r="AV49" s="136">
        <v>-8.1999999999999993</v>
      </c>
      <c r="AW49" s="137">
        <v>-8.1999999999999993</v>
      </c>
      <c r="AX49" s="136">
        <v>-71.599999999999994</v>
      </c>
      <c r="AY49" s="137">
        <v>-71.599999999999994</v>
      </c>
    </row>
    <row r="50" spans="1:51" s="145" customFormat="1">
      <c r="A50" s="131" t="s">
        <v>47</v>
      </c>
      <c r="B50" s="131">
        <v>779</v>
      </c>
      <c r="C50" s="132">
        <v>42902</v>
      </c>
      <c r="D50" s="133">
        <v>7109</v>
      </c>
      <c r="E50" s="134" t="s">
        <v>41</v>
      </c>
      <c r="F50" s="135" t="s">
        <v>131</v>
      </c>
      <c r="G50" s="204" t="s">
        <v>38</v>
      </c>
      <c r="H50" s="136">
        <v>0</v>
      </c>
      <c r="I50" s="137">
        <v>-10.5</v>
      </c>
      <c r="J50" s="136">
        <v>0</v>
      </c>
      <c r="K50" s="137" t="s">
        <v>26</v>
      </c>
      <c r="L50" s="136">
        <v>0</v>
      </c>
      <c r="M50" s="137">
        <v>-1.4</v>
      </c>
      <c r="N50" s="136">
        <v>0</v>
      </c>
      <c r="O50" s="137">
        <v>-11.9</v>
      </c>
      <c r="P50" s="141"/>
      <c r="Q50" s="136">
        <v>-10.5</v>
      </c>
      <c r="R50" s="141">
        <v>-10.5</v>
      </c>
      <c r="S50" s="136" t="s">
        <v>26</v>
      </c>
      <c r="T50" s="137" t="s">
        <v>26</v>
      </c>
      <c r="U50" s="136">
        <v>-1.4</v>
      </c>
      <c r="V50" s="137">
        <v>-1.4</v>
      </c>
      <c r="W50" s="136">
        <v>-11.9</v>
      </c>
      <c r="X50" s="137">
        <v>-11.9</v>
      </c>
      <c r="Y50" s="121"/>
      <c r="Z50" s="136">
        <v>-10.5</v>
      </c>
      <c r="AA50" s="137">
        <v>-10.5</v>
      </c>
      <c r="AB50" s="136" t="s">
        <v>26</v>
      </c>
      <c r="AC50" s="137" t="s">
        <v>26</v>
      </c>
      <c r="AD50" s="136">
        <v>-1.4</v>
      </c>
      <c r="AE50" s="137">
        <v>-1.4</v>
      </c>
      <c r="AF50" s="136">
        <v>-11.9</v>
      </c>
      <c r="AG50" s="137">
        <v>-11.9</v>
      </c>
      <c r="AH50" s="121"/>
      <c r="AI50" s="136">
        <v>-10.5</v>
      </c>
      <c r="AJ50" s="137">
        <v>-10.5</v>
      </c>
      <c r="AK50" s="136" t="s">
        <v>26</v>
      </c>
      <c r="AL50" s="137" t="s">
        <v>26</v>
      </c>
      <c r="AM50" s="136">
        <v>-1.4</v>
      </c>
      <c r="AN50" s="137">
        <v>-1.4</v>
      </c>
      <c r="AO50" s="136">
        <v>-11.9</v>
      </c>
      <c r="AP50" s="137">
        <v>-11.9</v>
      </c>
      <c r="AQ50" s="138"/>
      <c r="AR50" s="136">
        <v>-10.5</v>
      </c>
      <c r="AS50" s="137">
        <v>-10.5</v>
      </c>
      <c r="AT50" s="136" t="s">
        <v>26</v>
      </c>
      <c r="AU50" s="141" t="s">
        <v>26</v>
      </c>
      <c r="AV50" s="136">
        <v>-1.4</v>
      </c>
      <c r="AW50" s="137">
        <v>-1.4</v>
      </c>
      <c r="AX50" s="136">
        <v>-11.9</v>
      </c>
      <c r="AY50" s="137">
        <v>-11.9</v>
      </c>
    </row>
    <row r="51" spans="1:51" s="145" customFormat="1">
      <c r="A51" s="131" t="s">
        <v>47</v>
      </c>
      <c r="B51" s="131">
        <v>775</v>
      </c>
      <c r="C51" s="132">
        <v>42902</v>
      </c>
      <c r="D51" s="133">
        <v>7109</v>
      </c>
      <c r="E51" s="134" t="s">
        <v>41</v>
      </c>
      <c r="F51" s="135" t="s">
        <v>127</v>
      </c>
      <c r="G51" s="146" t="s">
        <v>38</v>
      </c>
      <c r="H51" s="136">
        <v>-3.6</v>
      </c>
      <c r="I51" s="137">
        <v>0</v>
      </c>
      <c r="J51" s="136" t="s">
        <v>26</v>
      </c>
      <c r="K51" s="137">
        <v>0</v>
      </c>
      <c r="L51" s="136">
        <v>-0.9</v>
      </c>
      <c r="M51" s="137">
        <v>0</v>
      </c>
      <c r="N51" s="136">
        <v>-4.5</v>
      </c>
      <c r="O51" s="137">
        <v>0</v>
      </c>
      <c r="P51" s="141"/>
      <c r="Q51" s="136">
        <v>0</v>
      </c>
      <c r="R51" s="141">
        <v>0</v>
      </c>
      <c r="S51" s="136">
        <v>0</v>
      </c>
      <c r="T51" s="137">
        <v>0</v>
      </c>
      <c r="U51" s="136">
        <v>0</v>
      </c>
      <c r="V51" s="137">
        <v>0</v>
      </c>
      <c r="W51" s="136">
        <v>0</v>
      </c>
      <c r="X51" s="137">
        <v>0</v>
      </c>
      <c r="Y51" s="121"/>
      <c r="Z51" s="136">
        <v>0</v>
      </c>
      <c r="AA51" s="137">
        <v>0</v>
      </c>
      <c r="AB51" s="136">
        <v>0</v>
      </c>
      <c r="AC51" s="137">
        <v>0</v>
      </c>
      <c r="AD51" s="136">
        <v>0</v>
      </c>
      <c r="AE51" s="137">
        <v>0</v>
      </c>
      <c r="AF51" s="136">
        <v>0</v>
      </c>
      <c r="AG51" s="137">
        <v>0</v>
      </c>
      <c r="AH51" s="121"/>
      <c r="AI51" s="136">
        <v>0</v>
      </c>
      <c r="AJ51" s="137">
        <v>0</v>
      </c>
      <c r="AK51" s="136">
        <v>0</v>
      </c>
      <c r="AL51" s="137">
        <v>0</v>
      </c>
      <c r="AM51" s="136">
        <v>0</v>
      </c>
      <c r="AN51" s="137">
        <v>0</v>
      </c>
      <c r="AO51" s="136">
        <v>0</v>
      </c>
      <c r="AP51" s="137">
        <v>0</v>
      </c>
      <c r="AQ51" s="138"/>
      <c r="AR51" s="136">
        <v>0</v>
      </c>
      <c r="AS51" s="137">
        <v>0</v>
      </c>
      <c r="AT51" s="136">
        <v>0</v>
      </c>
      <c r="AU51" s="141">
        <v>0</v>
      </c>
      <c r="AV51" s="136">
        <v>0</v>
      </c>
      <c r="AW51" s="137">
        <v>0</v>
      </c>
      <c r="AX51" s="136">
        <v>0</v>
      </c>
      <c r="AY51" s="137">
        <v>0</v>
      </c>
    </row>
    <row r="52" spans="1:51" s="202" customFormat="1">
      <c r="A52" s="131" t="s">
        <v>47</v>
      </c>
      <c r="B52" s="131">
        <v>594</v>
      </c>
      <c r="C52" s="132">
        <v>42850</v>
      </c>
      <c r="D52" s="133">
        <v>7109</v>
      </c>
      <c r="E52" s="134" t="s">
        <v>41</v>
      </c>
      <c r="F52" s="135" t="s">
        <v>143</v>
      </c>
      <c r="G52" s="146" t="s">
        <v>38</v>
      </c>
      <c r="H52" s="136" t="s">
        <v>40</v>
      </c>
      <c r="I52" s="137">
        <v>-1.3</v>
      </c>
      <c r="J52" s="136" t="s">
        <v>40</v>
      </c>
      <c r="K52" s="137" t="s">
        <v>26</v>
      </c>
      <c r="L52" s="136" t="s">
        <v>40</v>
      </c>
      <c r="M52" s="137">
        <v>-0.6</v>
      </c>
      <c r="N52" s="136" t="s">
        <v>40</v>
      </c>
      <c r="O52" s="137">
        <v>-1.9</v>
      </c>
      <c r="P52" s="141"/>
      <c r="Q52" s="136">
        <v>-4.5</v>
      </c>
      <c r="R52" s="141">
        <v>-1.3</v>
      </c>
      <c r="S52" s="136" t="s">
        <v>26</v>
      </c>
      <c r="T52" s="137" t="s">
        <v>26</v>
      </c>
      <c r="U52" s="136">
        <v>-1.5</v>
      </c>
      <c r="V52" s="137">
        <v>-0.6</v>
      </c>
      <c r="W52" s="136">
        <v>-6</v>
      </c>
      <c r="X52" s="137">
        <v>-1.9</v>
      </c>
      <c r="Y52" s="121"/>
      <c r="Z52" s="136">
        <v>-3.1</v>
      </c>
      <c r="AA52" s="137">
        <v>-1.3</v>
      </c>
      <c r="AB52" s="136" t="s">
        <v>26</v>
      </c>
      <c r="AC52" s="137" t="s">
        <v>26</v>
      </c>
      <c r="AD52" s="136">
        <v>-1</v>
      </c>
      <c r="AE52" s="137">
        <v>-0.6</v>
      </c>
      <c r="AF52" s="136">
        <v>-4.0999999999999996</v>
      </c>
      <c r="AG52" s="137">
        <v>-1.9</v>
      </c>
      <c r="AH52" s="121"/>
      <c r="AI52" s="136">
        <v>-3.2</v>
      </c>
      <c r="AJ52" s="137">
        <v>-1.3</v>
      </c>
      <c r="AK52" s="136" t="s">
        <v>26</v>
      </c>
      <c r="AL52" s="137" t="s">
        <v>26</v>
      </c>
      <c r="AM52" s="136">
        <v>-1.1000000000000001</v>
      </c>
      <c r="AN52" s="137">
        <v>-0.6</v>
      </c>
      <c r="AO52" s="136">
        <v>-4.3</v>
      </c>
      <c r="AP52" s="137">
        <v>-1.9</v>
      </c>
      <c r="AQ52" s="138"/>
      <c r="AR52" s="136">
        <v>-1.3</v>
      </c>
      <c r="AS52" s="137">
        <v>-1.3</v>
      </c>
      <c r="AT52" s="136" t="s">
        <v>26</v>
      </c>
      <c r="AU52" s="141" t="s">
        <v>26</v>
      </c>
      <c r="AV52" s="136">
        <v>-0.6</v>
      </c>
      <c r="AW52" s="137">
        <v>-0.6</v>
      </c>
      <c r="AX52" s="136">
        <v>-1.9</v>
      </c>
      <c r="AY52" s="137">
        <v>-1.9</v>
      </c>
    </row>
    <row r="53" spans="1:51" s="201" customFormat="1">
      <c r="A53" s="131" t="s">
        <v>47</v>
      </c>
      <c r="B53" s="131">
        <v>11</v>
      </c>
      <c r="C53" s="132">
        <v>42818</v>
      </c>
      <c r="D53" s="133">
        <v>7109</v>
      </c>
      <c r="E53" s="134" t="s">
        <v>41</v>
      </c>
      <c r="F53" s="135" t="s">
        <v>120</v>
      </c>
      <c r="G53" s="146" t="s">
        <v>38</v>
      </c>
      <c r="H53" s="136">
        <v>-3.8</v>
      </c>
      <c r="I53" s="137">
        <v>-8.9</v>
      </c>
      <c r="J53" s="136" t="s">
        <v>26</v>
      </c>
      <c r="K53" s="137" t="s">
        <v>26</v>
      </c>
      <c r="L53" s="136">
        <v>-1</v>
      </c>
      <c r="M53" s="137">
        <v>-2.2999999999999998</v>
      </c>
      <c r="N53" s="136">
        <v>-4.8</v>
      </c>
      <c r="O53" s="137">
        <v>-11.2</v>
      </c>
      <c r="P53" s="141"/>
      <c r="Q53" s="136">
        <v>-9</v>
      </c>
      <c r="R53" s="141">
        <v>-9</v>
      </c>
      <c r="S53" s="136" t="s">
        <v>26</v>
      </c>
      <c r="T53" s="137" t="s">
        <v>26</v>
      </c>
      <c r="U53" s="136">
        <v>-2.2999999999999998</v>
      </c>
      <c r="V53" s="137">
        <v>-2.2999999999999998</v>
      </c>
      <c r="W53" s="136">
        <v>-11.3</v>
      </c>
      <c r="X53" s="137">
        <v>-11.3</v>
      </c>
      <c r="Y53" s="121"/>
      <c r="Z53" s="136">
        <v>-9</v>
      </c>
      <c r="AA53" s="137">
        <v>-9</v>
      </c>
      <c r="AB53" s="136" t="s">
        <v>26</v>
      </c>
      <c r="AC53" s="137" t="s">
        <v>26</v>
      </c>
      <c r="AD53" s="136">
        <v>-2.2999999999999998</v>
      </c>
      <c r="AE53" s="137">
        <v>-2.2999999999999998</v>
      </c>
      <c r="AF53" s="136">
        <v>-11.3</v>
      </c>
      <c r="AG53" s="137">
        <v>-11.3</v>
      </c>
      <c r="AH53" s="121"/>
      <c r="AI53" s="136">
        <v>-9.1</v>
      </c>
      <c r="AJ53" s="137">
        <v>-9.1</v>
      </c>
      <c r="AK53" s="136" t="s">
        <v>26</v>
      </c>
      <c r="AL53" s="137" t="s">
        <v>26</v>
      </c>
      <c r="AM53" s="136">
        <v>-2.4</v>
      </c>
      <c r="AN53" s="137">
        <v>-2.4</v>
      </c>
      <c r="AO53" s="136">
        <v>-11.5</v>
      </c>
      <c r="AP53" s="137">
        <v>-11.5</v>
      </c>
      <c r="AQ53" s="138"/>
      <c r="AR53" s="136">
        <v>-9.1999999999999993</v>
      </c>
      <c r="AS53" s="137">
        <v>-9.1999999999999993</v>
      </c>
      <c r="AT53" s="136" t="s">
        <v>26</v>
      </c>
      <c r="AU53" s="141" t="s">
        <v>26</v>
      </c>
      <c r="AV53" s="136">
        <v>-2.4</v>
      </c>
      <c r="AW53" s="137">
        <v>-2.4</v>
      </c>
      <c r="AX53" s="136">
        <v>-11.6</v>
      </c>
      <c r="AY53" s="137">
        <v>-11.6</v>
      </c>
    </row>
    <row r="54" spans="1:51" s="201" customFormat="1">
      <c r="A54" s="131" t="s">
        <v>47</v>
      </c>
      <c r="B54" s="131">
        <v>538</v>
      </c>
      <c r="C54" s="132">
        <v>42839</v>
      </c>
      <c r="D54" s="133">
        <v>7109</v>
      </c>
      <c r="E54" s="134" t="s">
        <v>41</v>
      </c>
      <c r="F54" s="135" t="s">
        <v>122</v>
      </c>
      <c r="G54" s="146" t="s">
        <v>38</v>
      </c>
      <c r="H54" s="136">
        <v>-0.2</v>
      </c>
      <c r="I54" s="137">
        <v>-0.2</v>
      </c>
      <c r="J54" s="136" t="s">
        <v>26</v>
      </c>
      <c r="K54" s="137" t="s">
        <v>26</v>
      </c>
      <c r="L54" s="136" t="s">
        <v>26</v>
      </c>
      <c r="M54" s="137" t="s">
        <v>26</v>
      </c>
      <c r="N54" s="136">
        <v>-0.2</v>
      </c>
      <c r="O54" s="137">
        <v>-0.2</v>
      </c>
      <c r="P54" s="141"/>
      <c r="Q54" s="136">
        <v>-0.2</v>
      </c>
      <c r="R54" s="141">
        <v>-0.2</v>
      </c>
      <c r="S54" s="136" t="s">
        <v>26</v>
      </c>
      <c r="T54" s="137" t="s">
        <v>26</v>
      </c>
      <c r="U54" s="136" t="s">
        <v>26</v>
      </c>
      <c r="V54" s="137" t="s">
        <v>26</v>
      </c>
      <c r="W54" s="136">
        <v>-0.2</v>
      </c>
      <c r="X54" s="137">
        <v>-0.2</v>
      </c>
      <c r="Y54" s="121"/>
      <c r="Z54" s="136">
        <v>-0.2</v>
      </c>
      <c r="AA54" s="137">
        <v>-0.2</v>
      </c>
      <c r="AB54" s="136" t="s">
        <v>26</v>
      </c>
      <c r="AC54" s="137" t="s">
        <v>26</v>
      </c>
      <c r="AD54" s="136" t="s">
        <v>26</v>
      </c>
      <c r="AE54" s="137" t="s">
        <v>26</v>
      </c>
      <c r="AF54" s="136">
        <v>-0.2</v>
      </c>
      <c r="AG54" s="137">
        <v>-0.2</v>
      </c>
      <c r="AH54" s="121"/>
      <c r="AI54" s="136">
        <v>-0.2</v>
      </c>
      <c r="AJ54" s="137">
        <v>-0.2</v>
      </c>
      <c r="AK54" s="136" t="s">
        <v>26</v>
      </c>
      <c r="AL54" s="137" t="s">
        <v>26</v>
      </c>
      <c r="AM54" s="136" t="s">
        <v>26</v>
      </c>
      <c r="AN54" s="137" t="s">
        <v>26</v>
      </c>
      <c r="AO54" s="136">
        <v>-0.2</v>
      </c>
      <c r="AP54" s="137">
        <v>-0.2</v>
      </c>
      <c r="AQ54" s="138"/>
      <c r="AR54" s="136">
        <v>-0.2</v>
      </c>
      <c r="AS54" s="137">
        <v>-0.2</v>
      </c>
      <c r="AT54" s="136" t="s">
        <v>26</v>
      </c>
      <c r="AU54" s="141" t="s">
        <v>26</v>
      </c>
      <c r="AV54" s="136" t="s">
        <v>26</v>
      </c>
      <c r="AW54" s="137" t="s">
        <v>26</v>
      </c>
      <c r="AX54" s="136">
        <v>-0.2</v>
      </c>
      <c r="AY54" s="137">
        <v>-0.2</v>
      </c>
    </row>
    <row r="55" spans="1:51" s="201" customFormat="1">
      <c r="A55" s="131" t="s">
        <v>47</v>
      </c>
      <c r="B55" s="131">
        <v>593</v>
      </c>
      <c r="C55" s="132">
        <v>42850</v>
      </c>
      <c r="D55" s="133">
        <v>7109</v>
      </c>
      <c r="E55" s="134" t="s">
        <v>41</v>
      </c>
      <c r="F55" s="135" t="s">
        <v>123</v>
      </c>
      <c r="G55" s="146" t="s">
        <v>38</v>
      </c>
      <c r="H55" s="136">
        <v>-0.1</v>
      </c>
      <c r="I55" s="137">
        <v>0</v>
      </c>
      <c r="J55" s="136" t="s">
        <v>26</v>
      </c>
      <c r="K55" s="137">
        <v>0</v>
      </c>
      <c r="L55" s="136" t="s">
        <v>26</v>
      </c>
      <c r="M55" s="137">
        <v>0</v>
      </c>
      <c r="N55" s="136">
        <v>-0.1</v>
      </c>
      <c r="O55" s="137">
        <v>0</v>
      </c>
      <c r="P55" s="141"/>
      <c r="Q55" s="136">
        <v>0</v>
      </c>
      <c r="R55" s="141">
        <v>0</v>
      </c>
      <c r="S55" s="136">
        <v>0</v>
      </c>
      <c r="T55" s="137">
        <v>0</v>
      </c>
      <c r="U55" s="136">
        <v>0</v>
      </c>
      <c r="V55" s="137">
        <v>0</v>
      </c>
      <c r="W55" s="136">
        <v>0</v>
      </c>
      <c r="X55" s="137">
        <v>0</v>
      </c>
      <c r="Y55" s="121"/>
      <c r="Z55" s="136">
        <v>0</v>
      </c>
      <c r="AA55" s="137">
        <v>0</v>
      </c>
      <c r="AB55" s="136">
        <v>0</v>
      </c>
      <c r="AC55" s="137">
        <v>0</v>
      </c>
      <c r="AD55" s="136">
        <v>0</v>
      </c>
      <c r="AE55" s="137">
        <v>0</v>
      </c>
      <c r="AF55" s="136">
        <v>0</v>
      </c>
      <c r="AG55" s="137">
        <v>0</v>
      </c>
      <c r="AH55" s="121"/>
      <c r="AI55" s="136">
        <v>0</v>
      </c>
      <c r="AJ55" s="137">
        <v>0</v>
      </c>
      <c r="AK55" s="136">
        <v>0</v>
      </c>
      <c r="AL55" s="137">
        <v>0</v>
      </c>
      <c r="AM55" s="136">
        <v>0</v>
      </c>
      <c r="AN55" s="137">
        <v>0</v>
      </c>
      <c r="AO55" s="136">
        <v>0</v>
      </c>
      <c r="AP55" s="137">
        <v>0</v>
      </c>
      <c r="AQ55" s="138"/>
      <c r="AR55" s="136">
        <v>0</v>
      </c>
      <c r="AS55" s="137">
        <v>0</v>
      </c>
      <c r="AT55" s="136">
        <v>0</v>
      </c>
      <c r="AU55" s="141">
        <v>0</v>
      </c>
      <c r="AV55" s="136">
        <v>0</v>
      </c>
      <c r="AW55" s="137">
        <v>0</v>
      </c>
      <c r="AX55" s="136">
        <v>0</v>
      </c>
      <c r="AY55" s="137">
        <v>0</v>
      </c>
    </row>
    <row r="56" spans="1:51" s="201" customFormat="1">
      <c r="A56" s="131" t="s">
        <v>47</v>
      </c>
      <c r="B56" s="131">
        <v>769</v>
      </c>
      <c r="C56" s="132">
        <v>42902</v>
      </c>
      <c r="D56" s="133">
        <v>7109</v>
      </c>
      <c r="E56" s="134" t="s">
        <v>41</v>
      </c>
      <c r="F56" s="135" t="s">
        <v>181</v>
      </c>
      <c r="G56" s="204" t="s">
        <v>172</v>
      </c>
      <c r="H56" s="136">
        <v>-0.7</v>
      </c>
      <c r="I56" s="137">
        <v>-2.1</v>
      </c>
      <c r="J56" s="136" t="s">
        <v>26</v>
      </c>
      <c r="K56" s="137" t="s">
        <v>26</v>
      </c>
      <c r="L56" s="136">
        <v>-0.2</v>
      </c>
      <c r="M56" s="137">
        <v>-0.5</v>
      </c>
      <c r="N56" s="136">
        <v>-0.9</v>
      </c>
      <c r="O56" s="137">
        <v>-2.6</v>
      </c>
      <c r="P56" s="141"/>
      <c r="Q56" s="136">
        <v>-1.1000000000000001</v>
      </c>
      <c r="R56" s="141">
        <v>-2.1</v>
      </c>
      <c r="S56" s="136" t="s">
        <v>26</v>
      </c>
      <c r="T56" s="137" t="s">
        <v>26</v>
      </c>
      <c r="U56" s="136">
        <v>-0.3</v>
      </c>
      <c r="V56" s="137">
        <v>-0.5</v>
      </c>
      <c r="W56" s="136">
        <v>-1.4</v>
      </c>
      <c r="X56" s="137">
        <v>-2.6</v>
      </c>
      <c r="Y56" s="121"/>
      <c r="Z56" s="136">
        <v>-1.6</v>
      </c>
      <c r="AA56" s="137">
        <v>-2.1</v>
      </c>
      <c r="AB56" s="136" t="s">
        <v>26</v>
      </c>
      <c r="AC56" s="137" t="s">
        <v>26</v>
      </c>
      <c r="AD56" s="136">
        <v>-0.4</v>
      </c>
      <c r="AE56" s="137">
        <v>-0.5</v>
      </c>
      <c r="AF56" s="136">
        <v>-2</v>
      </c>
      <c r="AG56" s="137">
        <v>-2.6</v>
      </c>
      <c r="AH56" s="121"/>
      <c r="AI56" s="136">
        <v>-1.6</v>
      </c>
      <c r="AJ56" s="137">
        <v>-2.1</v>
      </c>
      <c r="AK56" s="136" t="s">
        <v>26</v>
      </c>
      <c r="AL56" s="137" t="s">
        <v>26</v>
      </c>
      <c r="AM56" s="136">
        <v>-0.4</v>
      </c>
      <c r="AN56" s="137">
        <v>-0.5</v>
      </c>
      <c r="AO56" s="136">
        <v>-2</v>
      </c>
      <c r="AP56" s="137">
        <v>-2.6</v>
      </c>
      <c r="AQ56" s="138"/>
      <c r="AR56" s="136">
        <v>-1.6</v>
      </c>
      <c r="AS56" s="137">
        <v>-2.1</v>
      </c>
      <c r="AT56" s="136" t="s">
        <v>26</v>
      </c>
      <c r="AU56" s="141" t="s">
        <v>26</v>
      </c>
      <c r="AV56" s="136">
        <v>-0.4</v>
      </c>
      <c r="AW56" s="137">
        <v>-0.5</v>
      </c>
      <c r="AX56" s="136">
        <v>-2</v>
      </c>
      <c r="AY56" s="137">
        <v>-2.6</v>
      </c>
    </row>
    <row r="57" spans="1:51" s="201" customFormat="1">
      <c r="A57" s="205"/>
      <c r="B57" s="205"/>
      <c r="C57" s="206"/>
      <c r="D57" s="207"/>
      <c r="E57" s="208"/>
      <c r="F57" s="209"/>
      <c r="G57" s="210" t="s">
        <v>21</v>
      </c>
      <c r="H57" s="211">
        <f>+SUM(H46:H56)</f>
        <v>-60.5</v>
      </c>
      <c r="I57" s="212">
        <f t="shared" ref="I57:O57" si="56">+SUM(I46:I56)</f>
        <v>-81.5</v>
      </c>
      <c r="J57" s="211">
        <f t="shared" si="56"/>
        <v>0</v>
      </c>
      <c r="K57" s="212">
        <f t="shared" si="56"/>
        <v>0</v>
      </c>
      <c r="L57" s="211">
        <f t="shared" si="56"/>
        <v>-12.6</v>
      </c>
      <c r="M57" s="212">
        <f t="shared" si="56"/>
        <v>-13</v>
      </c>
      <c r="N57" s="211">
        <f t="shared" si="56"/>
        <v>-73.099999999999994</v>
      </c>
      <c r="O57" s="212">
        <f t="shared" si="56"/>
        <v>-94.500000000000014</v>
      </c>
      <c r="P57" s="213"/>
      <c r="Q57" s="211">
        <f>+SUM(Q46:Q56)</f>
        <v>-86.5</v>
      </c>
      <c r="R57" s="212">
        <f t="shared" ref="R57:X57" si="57">+SUM(R46:R56)</f>
        <v>-84.3</v>
      </c>
      <c r="S57" s="211">
        <f t="shared" si="57"/>
        <v>0</v>
      </c>
      <c r="T57" s="212">
        <f t="shared" si="57"/>
        <v>0</v>
      </c>
      <c r="U57" s="211">
        <f t="shared" si="57"/>
        <v>-14</v>
      </c>
      <c r="V57" s="212">
        <f t="shared" si="57"/>
        <v>-13.3</v>
      </c>
      <c r="W57" s="211">
        <f t="shared" si="57"/>
        <v>-100.50000000000001</v>
      </c>
      <c r="X57" s="212">
        <f t="shared" si="57"/>
        <v>-97.600000000000009</v>
      </c>
      <c r="Y57" s="214"/>
      <c r="Z57" s="211">
        <f>+SUM(Z46:Z56)</f>
        <v>-88.1</v>
      </c>
      <c r="AA57" s="212">
        <f t="shared" ref="AA57:AG57" si="58">+SUM(AA46:AA56)</f>
        <v>-86.8</v>
      </c>
      <c r="AB57" s="211">
        <f t="shared" si="58"/>
        <v>0</v>
      </c>
      <c r="AC57" s="212">
        <f t="shared" si="58"/>
        <v>0</v>
      </c>
      <c r="AD57" s="211">
        <f t="shared" si="58"/>
        <v>-13.999999999999998</v>
      </c>
      <c r="AE57" s="212">
        <f t="shared" si="58"/>
        <v>-13.7</v>
      </c>
      <c r="AF57" s="211">
        <f t="shared" si="58"/>
        <v>-102.1</v>
      </c>
      <c r="AG57" s="212">
        <f t="shared" si="58"/>
        <v>-100.5</v>
      </c>
      <c r="AH57" s="214"/>
      <c r="AI57" s="211">
        <f>+SUM(AI46:AI56)</f>
        <v>-90.6</v>
      </c>
      <c r="AJ57" s="212">
        <f t="shared" ref="AJ57:AP57" si="59">+SUM(AJ46:AJ56)</f>
        <v>-89.199999999999989</v>
      </c>
      <c r="AK57" s="211">
        <f t="shared" si="59"/>
        <v>0</v>
      </c>
      <c r="AL57" s="212">
        <f t="shared" si="59"/>
        <v>0</v>
      </c>
      <c r="AM57" s="211">
        <f t="shared" si="59"/>
        <v>-14.5</v>
      </c>
      <c r="AN57" s="212">
        <f t="shared" si="59"/>
        <v>-14.1</v>
      </c>
      <c r="AO57" s="211">
        <f t="shared" si="59"/>
        <v>-105.10000000000001</v>
      </c>
      <c r="AP57" s="212">
        <f t="shared" si="59"/>
        <v>-103.30000000000001</v>
      </c>
      <c r="AQ57" s="215"/>
      <c r="AR57" s="211">
        <f>+SUM(AR46:AR56)</f>
        <v>-91.399999999999991</v>
      </c>
      <c r="AS57" s="212">
        <f t="shared" ref="AS57:AY57" si="60">+SUM(AS46:AS56)</f>
        <v>-91.899999999999991</v>
      </c>
      <c r="AT57" s="211">
        <f t="shared" si="60"/>
        <v>0</v>
      </c>
      <c r="AU57" s="212">
        <f t="shared" si="60"/>
        <v>0</v>
      </c>
      <c r="AV57" s="211">
        <f t="shared" si="60"/>
        <v>-14.3</v>
      </c>
      <c r="AW57" s="212">
        <f t="shared" si="60"/>
        <v>-14.4</v>
      </c>
      <c r="AX57" s="211">
        <f t="shared" si="60"/>
        <v>-105.7</v>
      </c>
      <c r="AY57" s="212">
        <f t="shared" si="60"/>
        <v>-106.3</v>
      </c>
    </row>
    <row r="58" spans="1:51" s="201" customFormat="1">
      <c r="A58" s="131"/>
      <c r="B58" s="131"/>
      <c r="C58" s="132"/>
      <c r="D58" s="133"/>
      <c r="E58" s="134"/>
      <c r="F58" s="135"/>
      <c r="G58" s="146"/>
      <c r="H58" s="136"/>
      <c r="I58" s="137"/>
      <c r="J58" s="136"/>
      <c r="K58" s="137"/>
      <c r="L58" s="136"/>
      <c r="M58" s="137"/>
      <c r="N58" s="136"/>
      <c r="O58" s="137"/>
      <c r="P58" s="141"/>
      <c r="Q58" s="136"/>
      <c r="R58" s="141"/>
      <c r="S58" s="136"/>
      <c r="T58" s="137"/>
      <c r="U58" s="136"/>
      <c r="V58" s="137"/>
      <c r="W58" s="136"/>
      <c r="X58" s="137"/>
      <c r="Y58" s="121"/>
      <c r="Z58" s="136"/>
      <c r="AA58" s="137"/>
      <c r="AB58" s="136"/>
      <c r="AC58" s="137"/>
      <c r="AD58" s="136"/>
      <c r="AE58" s="137"/>
      <c r="AF58" s="136"/>
      <c r="AG58" s="137"/>
      <c r="AH58" s="121"/>
      <c r="AI58" s="136"/>
      <c r="AJ58" s="137"/>
      <c r="AK58" s="136"/>
      <c r="AL58" s="137"/>
      <c r="AM58" s="136"/>
      <c r="AN58" s="137"/>
      <c r="AO58" s="136"/>
      <c r="AP58" s="137"/>
      <c r="AQ58" s="138"/>
      <c r="AR58" s="136"/>
      <c r="AS58" s="137"/>
      <c r="AT58" s="136"/>
      <c r="AU58" s="141"/>
      <c r="AV58" s="136"/>
      <c r="AW58" s="137"/>
      <c r="AX58" s="136"/>
      <c r="AY58" s="137"/>
    </row>
    <row r="59" spans="1:51" s="201" customFormat="1">
      <c r="A59" s="131"/>
      <c r="B59" s="131"/>
      <c r="C59" s="132"/>
      <c r="D59" s="133"/>
      <c r="E59" s="134"/>
      <c r="F59" s="135"/>
      <c r="G59" s="39" t="s">
        <v>21</v>
      </c>
      <c r="H59" s="136">
        <f t="shared" ref="H59:O59" si="61">SUM(H13,H20,H23:H24,H30,H33,H44,H57)</f>
        <v>78.020514480000003</v>
      </c>
      <c r="I59" s="137">
        <f t="shared" si="61"/>
        <v>-24.37948552000001</v>
      </c>
      <c r="J59" s="136">
        <f t="shared" si="61"/>
        <v>-83.964083479999999</v>
      </c>
      <c r="K59" s="137">
        <f t="shared" si="61"/>
        <v>-84.164083479999988</v>
      </c>
      <c r="L59" s="136">
        <f t="shared" si="61"/>
        <v>-3.3000000000000007</v>
      </c>
      <c r="M59" s="137">
        <f t="shared" si="61"/>
        <v>-2.9000000000000004</v>
      </c>
      <c r="N59" s="136">
        <f t="shared" si="61"/>
        <v>-9.2435689999999866</v>
      </c>
      <c r="O59" s="137">
        <f t="shared" si="61"/>
        <v>-111.54356900000002</v>
      </c>
      <c r="P59" s="141"/>
      <c r="Q59" s="136">
        <f t="shared" ref="Q59:X59" si="62">SUM(Q13,Q20,Q23:Q24,Q30,Q33,Q44,Q57)</f>
        <v>-30.872379200000012</v>
      </c>
      <c r="R59" s="137">
        <f t="shared" si="62"/>
        <v>-27.172379200000009</v>
      </c>
      <c r="S59" s="136">
        <f t="shared" si="62"/>
        <v>-84.082360799999989</v>
      </c>
      <c r="T59" s="137">
        <f t="shared" si="62"/>
        <v>-84.082360799999989</v>
      </c>
      <c r="U59" s="136">
        <f t="shared" si="62"/>
        <v>-3.9000000000000004</v>
      </c>
      <c r="V59" s="137">
        <f t="shared" si="62"/>
        <v>-3.2000000000000011</v>
      </c>
      <c r="W59" s="136">
        <f t="shared" si="62"/>
        <v>-118.95474000000002</v>
      </c>
      <c r="X59" s="137">
        <f t="shared" si="62"/>
        <v>-114.55474000000001</v>
      </c>
      <c r="Y59" s="121"/>
      <c r="Z59" s="136">
        <f t="shared" ref="Z59:AG59" si="63">SUM(Z13,Z20,Z23:Z24,Z30,Z33,Z44,Z57)</f>
        <v>-115.66803359999999</v>
      </c>
      <c r="AA59" s="137">
        <f t="shared" si="63"/>
        <v>-29.868033599999997</v>
      </c>
      <c r="AB59" s="136">
        <f t="shared" si="63"/>
        <v>-83.953390599999992</v>
      </c>
      <c r="AC59" s="137">
        <f t="shared" si="63"/>
        <v>-83.953390599999992</v>
      </c>
      <c r="AD59" s="136">
        <f t="shared" si="63"/>
        <v>-3.8999999999999986</v>
      </c>
      <c r="AE59" s="137">
        <f t="shared" si="63"/>
        <v>-3.5999999999999996</v>
      </c>
      <c r="AF59" s="136">
        <f t="shared" si="63"/>
        <v>-203.52142419999998</v>
      </c>
      <c r="AG59" s="137">
        <f t="shared" si="63"/>
        <v>-117.42142419999999</v>
      </c>
      <c r="AH59" s="121"/>
      <c r="AI59" s="136">
        <f t="shared" ref="AI59:AP59" si="64">SUM(AI13,AI20,AI23:AI24,AI30,AI33,AI44,AI57)</f>
        <v>-33.673975599999991</v>
      </c>
      <c r="AJ59" s="137">
        <f t="shared" si="64"/>
        <v>-32.273975599999986</v>
      </c>
      <c r="AK59" s="136">
        <f t="shared" si="64"/>
        <v>-84.000719399999994</v>
      </c>
      <c r="AL59" s="137">
        <f t="shared" si="64"/>
        <v>-84.000719399999994</v>
      </c>
      <c r="AM59" s="136">
        <f t="shared" si="64"/>
        <v>-4.4000000000000004</v>
      </c>
      <c r="AN59" s="137">
        <f t="shared" si="64"/>
        <v>-4</v>
      </c>
      <c r="AO59" s="136">
        <f t="shared" si="64"/>
        <v>-122.07469500000001</v>
      </c>
      <c r="AP59" s="137">
        <f t="shared" si="64"/>
        <v>-120.27469500000001</v>
      </c>
      <c r="AQ59" s="138"/>
      <c r="AR59" s="136">
        <f t="shared" ref="AR59:AY59" si="65">SUM(AR13,AR20,AR23:AR24,AR30,AR33,AR44,AR57)</f>
        <v>-34.47408407999999</v>
      </c>
      <c r="AS59" s="137">
        <f t="shared" si="65"/>
        <v>-34.97408407999999</v>
      </c>
      <c r="AT59" s="136">
        <f t="shared" si="65"/>
        <v>-84.001966920000001</v>
      </c>
      <c r="AU59" s="137">
        <f t="shared" si="65"/>
        <v>-84.001966920000001</v>
      </c>
      <c r="AV59" s="136">
        <f t="shared" si="65"/>
        <v>-4.2000000000000011</v>
      </c>
      <c r="AW59" s="137">
        <f t="shared" si="65"/>
        <v>-4.3000000000000007</v>
      </c>
      <c r="AX59" s="136">
        <f t="shared" si="65"/>
        <v>-122.676051</v>
      </c>
      <c r="AY59" s="137">
        <f t="shared" si="65"/>
        <v>-123.276051</v>
      </c>
    </row>
    <row r="60" spans="1:51" s="201" customFormat="1">
      <c r="A60" s="131"/>
      <c r="B60" s="131"/>
      <c r="C60" s="132"/>
      <c r="D60" s="133"/>
      <c r="E60" s="134"/>
      <c r="F60" s="135"/>
      <c r="G60" s="39"/>
      <c r="H60" s="136"/>
      <c r="I60" s="137"/>
      <c r="J60" s="136"/>
      <c r="K60" s="137"/>
      <c r="L60" s="136"/>
      <c r="M60" s="137"/>
      <c r="N60" s="136"/>
      <c r="O60" s="137"/>
      <c r="P60" s="141"/>
      <c r="Q60" s="136"/>
      <c r="R60" s="137"/>
      <c r="S60" s="136"/>
      <c r="T60" s="137"/>
      <c r="U60" s="136"/>
      <c r="V60" s="137"/>
      <c r="W60" s="136"/>
      <c r="X60" s="137"/>
      <c r="Y60" s="121"/>
      <c r="Z60" s="136"/>
      <c r="AA60" s="137"/>
      <c r="AB60" s="136"/>
      <c r="AC60" s="137"/>
      <c r="AD60" s="136"/>
      <c r="AE60" s="137"/>
      <c r="AF60" s="136"/>
      <c r="AG60" s="137"/>
      <c r="AH60" s="121"/>
      <c r="AI60" s="136"/>
      <c r="AJ60" s="137"/>
      <c r="AK60" s="136"/>
      <c r="AL60" s="137"/>
      <c r="AM60" s="136"/>
      <c r="AN60" s="137"/>
      <c r="AO60" s="136"/>
      <c r="AP60" s="137"/>
      <c r="AQ60" s="138"/>
      <c r="AR60" s="136"/>
      <c r="AS60" s="137"/>
      <c r="AT60" s="136"/>
      <c r="AU60" s="137"/>
      <c r="AV60" s="136"/>
      <c r="AW60" s="137"/>
      <c r="AX60" s="136"/>
      <c r="AY60" s="137"/>
    </row>
    <row r="61" spans="1:51" s="201" customFormat="1">
      <c r="A61" s="131"/>
      <c r="B61" s="131"/>
      <c r="C61" s="132"/>
      <c r="D61" s="133"/>
      <c r="E61" s="134"/>
      <c r="F61" s="135"/>
      <c r="G61" s="39" t="s">
        <v>197</v>
      </c>
      <c r="H61" s="136">
        <f t="shared" ref="H61:O61" si="66">+SUM(H11,H22,H29,H42)</f>
        <v>75.600000000000009</v>
      </c>
      <c r="I61" s="137">
        <f t="shared" si="66"/>
        <v>75.7</v>
      </c>
      <c r="J61" s="136">
        <f t="shared" si="66"/>
        <v>-76.600000000000009</v>
      </c>
      <c r="K61" s="137">
        <f t="shared" si="66"/>
        <v>-76.8</v>
      </c>
      <c r="L61" s="136">
        <f t="shared" si="66"/>
        <v>0</v>
      </c>
      <c r="M61" s="137">
        <f t="shared" si="66"/>
        <v>0</v>
      </c>
      <c r="N61" s="136">
        <f t="shared" si="66"/>
        <v>-1</v>
      </c>
      <c r="O61" s="137">
        <f t="shared" si="66"/>
        <v>-1.1000000000000001</v>
      </c>
      <c r="P61" s="141"/>
      <c r="Q61" s="136">
        <f t="shared" ref="Q61:X61" si="67">+SUM(Q11,Q22,Q29,Q42)</f>
        <v>75.7</v>
      </c>
      <c r="R61" s="137">
        <f t="shared" si="67"/>
        <v>75.7</v>
      </c>
      <c r="S61" s="136">
        <f t="shared" si="67"/>
        <v>-76.8</v>
      </c>
      <c r="T61" s="137">
        <f t="shared" si="67"/>
        <v>-76.8</v>
      </c>
      <c r="U61" s="136">
        <f t="shared" si="67"/>
        <v>0</v>
      </c>
      <c r="V61" s="137">
        <f t="shared" si="67"/>
        <v>0</v>
      </c>
      <c r="W61" s="136">
        <f t="shared" si="67"/>
        <v>-1.1000000000000001</v>
      </c>
      <c r="X61" s="137">
        <f t="shared" si="67"/>
        <v>-1.1000000000000001</v>
      </c>
      <c r="Y61" s="121"/>
      <c r="Z61" s="136">
        <f t="shared" ref="Z61:AG61" si="68">+SUM(Z11,Z22,Z29,Z42)</f>
        <v>75.600000000000009</v>
      </c>
      <c r="AA61" s="137">
        <f t="shared" si="68"/>
        <v>75.600000000000009</v>
      </c>
      <c r="AB61" s="136">
        <f t="shared" si="68"/>
        <v>-76.7</v>
      </c>
      <c r="AC61" s="137">
        <f t="shared" si="68"/>
        <v>-76.7</v>
      </c>
      <c r="AD61" s="136">
        <f t="shared" si="68"/>
        <v>0</v>
      </c>
      <c r="AE61" s="137">
        <f t="shared" si="68"/>
        <v>0</v>
      </c>
      <c r="AF61" s="136">
        <f t="shared" si="68"/>
        <v>-1.1000000000000001</v>
      </c>
      <c r="AG61" s="137">
        <f t="shared" si="68"/>
        <v>-1.1000000000000001</v>
      </c>
      <c r="AH61" s="121"/>
      <c r="AI61" s="136">
        <f t="shared" ref="AI61:AP61" si="69">+SUM(AI11,AI22,AI29,AI42)</f>
        <v>75.600000000000009</v>
      </c>
      <c r="AJ61" s="137">
        <f t="shared" si="69"/>
        <v>75.600000000000009</v>
      </c>
      <c r="AK61" s="136">
        <f t="shared" si="69"/>
        <v>-76.7</v>
      </c>
      <c r="AL61" s="137">
        <f t="shared" si="69"/>
        <v>-76.7</v>
      </c>
      <c r="AM61" s="136">
        <f t="shared" si="69"/>
        <v>0</v>
      </c>
      <c r="AN61" s="137">
        <f t="shared" si="69"/>
        <v>0</v>
      </c>
      <c r="AO61" s="136">
        <f t="shared" si="69"/>
        <v>-1.1000000000000001</v>
      </c>
      <c r="AP61" s="137">
        <f t="shared" si="69"/>
        <v>-1.1000000000000001</v>
      </c>
      <c r="AQ61" s="138"/>
      <c r="AR61" s="136">
        <f t="shared" ref="AR61:AY61" si="70">+SUM(AR11,AR22,AR29,AR42)</f>
        <v>75.600000000000009</v>
      </c>
      <c r="AS61" s="137">
        <f t="shared" si="70"/>
        <v>75.600000000000009</v>
      </c>
      <c r="AT61" s="136">
        <f t="shared" si="70"/>
        <v>-76.7</v>
      </c>
      <c r="AU61" s="137">
        <f t="shared" si="70"/>
        <v>-76.7</v>
      </c>
      <c r="AV61" s="136">
        <f t="shared" si="70"/>
        <v>0</v>
      </c>
      <c r="AW61" s="137">
        <f t="shared" si="70"/>
        <v>0</v>
      </c>
      <c r="AX61" s="136">
        <f t="shared" si="70"/>
        <v>-1.1000000000000001</v>
      </c>
      <c r="AY61" s="137">
        <f t="shared" si="70"/>
        <v>-1.1000000000000001</v>
      </c>
    </row>
    <row r="62" spans="1:51">
      <c r="A62" s="131"/>
      <c r="B62" s="131"/>
      <c r="C62" s="132"/>
      <c r="D62" s="133"/>
      <c r="E62" s="134"/>
      <c r="F62" s="134"/>
      <c r="G62" s="39"/>
      <c r="H62" s="136"/>
      <c r="I62" s="137"/>
      <c r="J62" s="136"/>
      <c r="K62" s="137"/>
      <c r="L62" s="136"/>
      <c r="M62" s="137"/>
      <c r="N62" s="136"/>
      <c r="O62" s="137"/>
      <c r="P62" s="141"/>
      <c r="Q62" s="136"/>
      <c r="R62" s="141"/>
      <c r="S62" s="136"/>
      <c r="T62" s="137"/>
      <c r="U62" s="136"/>
      <c r="V62" s="137"/>
      <c r="W62" s="136"/>
      <c r="X62" s="137"/>
      <c r="Y62" s="121"/>
      <c r="Z62" s="136"/>
      <c r="AA62" s="137"/>
      <c r="AB62" s="136"/>
      <c r="AC62" s="137"/>
      <c r="AD62" s="136"/>
      <c r="AE62" s="137"/>
      <c r="AF62" s="136"/>
      <c r="AG62" s="137"/>
      <c r="AH62" s="121"/>
      <c r="AI62" s="136"/>
      <c r="AJ62" s="137"/>
      <c r="AK62" s="136"/>
      <c r="AL62" s="137"/>
      <c r="AM62" s="136"/>
      <c r="AN62" s="137"/>
      <c r="AO62" s="136"/>
      <c r="AP62" s="137"/>
      <c r="AQ62" s="138"/>
      <c r="AR62" s="136"/>
      <c r="AS62" s="137"/>
      <c r="AT62" s="136"/>
      <c r="AU62" s="141"/>
      <c r="AV62" s="136"/>
      <c r="AW62" s="137"/>
      <c r="AX62" s="136"/>
      <c r="AY62" s="137"/>
    </row>
    <row r="63" spans="1:51">
      <c r="A63" s="131"/>
      <c r="B63" s="131"/>
      <c r="C63" s="132"/>
      <c r="D63" s="133"/>
      <c r="E63" s="134"/>
      <c r="F63" s="134"/>
      <c r="G63" s="188" t="s">
        <v>22</v>
      </c>
      <c r="H63" s="189">
        <f>+H59-H61</f>
        <v>2.4205144799999943</v>
      </c>
      <c r="I63" s="190">
        <f t="shared" ref="I63:O63" si="71">+I59-I61</f>
        <v>-100.07948552000002</v>
      </c>
      <c r="J63" s="189">
        <f t="shared" si="71"/>
        <v>-7.3640834799999908</v>
      </c>
      <c r="K63" s="190">
        <f t="shared" si="71"/>
        <v>-7.3640834799999908</v>
      </c>
      <c r="L63" s="189">
        <f t="shared" si="71"/>
        <v>-3.3000000000000007</v>
      </c>
      <c r="M63" s="190">
        <f t="shared" si="71"/>
        <v>-2.9000000000000004</v>
      </c>
      <c r="N63" s="189">
        <f t="shared" si="71"/>
        <v>-8.2435689999999866</v>
      </c>
      <c r="O63" s="190">
        <f t="shared" si="71"/>
        <v>-110.44356900000002</v>
      </c>
      <c r="P63" s="191"/>
      <c r="Q63" s="189">
        <f>+Q59-Q61</f>
        <v>-106.57237920000001</v>
      </c>
      <c r="R63" s="190">
        <f t="shared" ref="R63:X63" si="72">+R59-R61</f>
        <v>-102.87237920000001</v>
      </c>
      <c r="S63" s="189">
        <f t="shared" si="72"/>
        <v>-7.2823607999999922</v>
      </c>
      <c r="T63" s="190">
        <f t="shared" si="72"/>
        <v>-7.2823607999999922</v>
      </c>
      <c r="U63" s="189">
        <f t="shared" si="72"/>
        <v>-3.9000000000000004</v>
      </c>
      <c r="V63" s="190">
        <f t="shared" si="72"/>
        <v>-3.2000000000000011</v>
      </c>
      <c r="W63" s="189">
        <f t="shared" si="72"/>
        <v>-117.85474000000002</v>
      </c>
      <c r="X63" s="190">
        <f t="shared" si="72"/>
        <v>-113.45474000000002</v>
      </c>
      <c r="Y63" s="192"/>
      <c r="Z63" s="189">
        <f>+Z59-Z61</f>
        <v>-191.2680336</v>
      </c>
      <c r="AA63" s="190">
        <f t="shared" ref="AA63:AG63" si="73">+AA59-AA61</f>
        <v>-105.46803360000001</v>
      </c>
      <c r="AB63" s="189">
        <f t="shared" si="73"/>
        <v>-7.2533905999999888</v>
      </c>
      <c r="AC63" s="190">
        <f t="shared" si="73"/>
        <v>-7.2533905999999888</v>
      </c>
      <c r="AD63" s="189">
        <f t="shared" si="73"/>
        <v>-3.8999999999999986</v>
      </c>
      <c r="AE63" s="190">
        <f t="shared" si="73"/>
        <v>-3.5999999999999996</v>
      </c>
      <c r="AF63" s="189">
        <f t="shared" si="73"/>
        <v>-202.42142419999999</v>
      </c>
      <c r="AG63" s="190">
        <f t="shared" si="73"/>
        <v>-116.3214242</v>
      </c>
      <c r="AH63" s="192"/>
      <c r="AI63" s="189">
        <f>+AI59-AI61</f>
        <v>-109.2739756</v>
      </c>
      <c r="AJ63" s="190">
        <f t="shared" ref="AJ63:AP63" si="74">+AJ59-AJ61</f>
        <v>-107.87397559999999</v>
      </c>
      <c r="AK63" s="189">
        <f t="shared" si="74"/>
        <v>-7.3007193999999913</v>
      </c>
      <c r="AL63" s="190">
        <f t="shared" si="74"/>
        <v>-7.3007193999999913</v>
      </c>
      <c r="AM63" s="189">
        <f t="shared" si="74"/>
        <v>-4.4000000000000004</v>
      </c>
      <c r="AN63" s="190">
        <f t="shared" si="74"/>
        <v>-4</v>
      </c>
      <c r="AO63" s="189">
        <f t="shared" si="74"/>
        <v>-120.97469500000001</v>
      </c>
      <c r="AP63" s="190">
        <f t="shared" si="74"/>
        <v>-119.17469500000001</v>
      </c>
      <c r="AQ63" s="117"/>
      <c r="AR63" s="189">
        <f>+AR59-AR61</f>
        <v>-110.07408408000001</v>
      </c>
      <c r="AS63" s="190">
        <f t="shared" ref="AS63:AY63" si="75">+AS59-AS61</f>
        <v>-110.57408408000001</v>
      </c>
      <c r="AT63" s="189">
        <f t="shared" si="75"/>
        <v>-7.3019669199999981</v>
      </c>
      <c r="AU63" s="190">
        <f t="shared" si="75"/>
        <v>-7.3019669199999981</v>
      </c>
      <c r="AV63" s="189">
        <f t="shared" si="75"/>
        <v>-4.2000000000000011</v>
      </c>
      <c r="AW63" s="190">
        <f t="shared" si="75"/>
        <v>-4.3000000000000007</v>
      </c>
      <c r="AX63" s="189">
        <f t="shared" si="75"/>
        <v>-121.57605100000001</v>
      </c>
      <c r="AY63" s="190">
        <f t="shared" si="75"/>
        <v>-122.176051</v>
      </c>
    </row>
    <row r="64" spans="1:51">
      <c r="A64" s="131"/>
      <c r="B64" s="131"/>
      <c r="C64" s="132"/>
      <c r="D64" s="133"/>
      <c r="E64" s="134"/>
      <c r="F64" s="135"/>
      <c r="G64" s="146"/>
      <c r="H64" s="136"/>
      <c r="I64" s="137"/>
      <c r="J64" s="136"/>
      <c r="K64" s="137"/>
      <c r="L64" s="136"/>
      <c r="M64" s="137"/>
      <c r="N64" s="136"/>
      <c r="O64" s="137"/>
      <c r="P64" s="141"/>
      <c r="Q64" s="136"/>
      <c r="R64" s="141"/>
      <c r="S64" s="136"/>
      <c r="T64" s="137"/>
      <c r="U64" s="136"/>
      <c r="V64" s="137"/>
      <c r="W64" s="136"/>
      <c r="X64" s="137"/>
      <c r="Y64" s="121"/>
      <c r="Z64" s="136"/>
      <c r="AA64" s="137"/>
      <c r="AB64" s="136"/>
      <c r="AC64" s="137"/>
      <c r="AD64" s="136"/>
      <c r="AE64" s="137"/>
      <c r="AF64" s="136"/>
      <c r="AG64" s="137"/>
      <c r="AH64" s="121"/>
      <c r="AI64" s="136"/>
      <c r="AJ64" s="137"/>
      <c r="AK64" s="136"/>
      <c r="AL64" s="137"/>
      <c r="AM64" s="136"/>
      <c r="AN64" s="137"/>
      <c r="AO64" s="136"/>
      <c r="AP64" s="137"/>
      <c r="AQ64" s="138"/>
      <c r="AR64" s="136"/>
      <c r="AS64" s="137"/>
      <c r="AT64" s="136"/>
      <c r="AU64" s="141"/>
      <c r="AV64" s="136"/>
      <c r="AW64" s="137"/>
      <c r="AX64" s="136"/>
      <c r="AY64" s="137"/>
    </row>
    <row r="65" spans="1:51">
      <c r="A65" s="131"/>
      <c r="B65" s="131"/>
      <c r="C65" s="132"/>
      <c r="D65" s="142" t="s">
        <v>193</v>
      </c>
      <c r="E65" s="134"/>
      <c r="F65" s="135"/>
      <c r="G65" s="146"/>
      <c r="H65" s="136"/>
      <c r="I65" s="137"/>
      <c r="J65" s="136"/>
      <c r="K65" s="137"/>
      <c r="L65" s="136"/>
      <c r="M65" s="137"/>
      <c r="N65" s="136"/>
      <c r="O65" s="137"/>
      <c r="P65" s="141"/>
      <c r="Q65" s="136"/>
      <c r="R65" s="141"/>
      <c r="S65" s="136"/>
      <c r="T65" s="137"/>
      <c r="U65" s="136"/>
      <c r="V65" s="137"/>
      <c r="W65" s="136"/>
      <c r="X65" s="137"/>
      <c r="Y65" s="121"/>
      <c r="Z65" s="136"/>
      <c r="AA65" s="137"/>
      <c r="AB65" s="136"/>
      <c r="AC65" s="137"/>
      <c r="AD65" s="136"/>
      <c r="AE65" s="137"/>
      <c r="AF65" s="136"/>
      <c r="AG65" s="137"/>
      <c r="AH65" s="121"/>
      <c r="AI65" s="136"/>
      <c r="AJ65" s="137"/>
      <c r="AK65" s="136"/>
      <c r="AL65" s="137"/>
      <c r="AM65" s="136"/>
      <c r="AN65" s="137"/>
      <c r="AO65" s="136"/>
      <c r="AP65" s="137"/>
      <c r="AQ65" s="138"/>
      <c r="AR65" s="136"/>
      <c r="AS65" s="137"/>
      <c r="AT65" s="136"/>
      <c r="AU65" s="141"/>
      <c r="AV65" s="136"/>
      <c r="AW65" s="137"/>
      <c r="AX65" s="136"/>
      <c r="AY65" s="137"/>
    </row>
    <row r="66" spans="1:51" s="145" customFormat="1">
      <c r="A66" s="131"/>
      <c r="B66" s="131"/>
      <c r="C66" s="132"/>
      <c r="D66" s="142"/>
      <c r="E66" s="134"/>
      <c r="F66" s="135"/>
      <c r="G66" s="146"/>
      <c r="H66" s="136"/>
      <c r="I66" s="137"/>
      <c r="J66" s="136"/>
      <c r="K66" s="137"/>
      <c r="L66" s="136"/>
      <c r="M66" s="137"/>
      <c r="N66" s="136"/>
      <c r="O66" s="137"/>
      <c r="P66" s="141"/>
      <c r="Q66" s="136"/>
      <c r="R66" s="141"/>
      <c r="S66" s="136"/>
      <c r="T66" s="137"/>
      <c r="U66" s="136"/>
      <c r="V66" s="137"/>
      <c r="W66" s="136"/>
      <c r="X66" s="137"/>
      <c r="Y66" s="121"/>
      <c r="Z66" s="136"/>
      <c r="AA66" s="137"/>
      <c r="AB66" s="136"/>
      <c r="AC66" s="137"/>
      <c r="AD66" s="136"/>
      <c r="AE66" s="137"/>
      <c r="AF66" s="136"/>
      <c r="AG66" s="137"/>
      <c r="AH66" s="121"/>
      <c r="AI66" s="136"/>
      <c r="AJ66" s="137"/>
      <c r="AK66" s="136"/>
      <c r="AL66" s="137"/>
      <c r="AM66" s="136"/>
      <c r="AN66" s="137"/>
      <c r="AO66" s="136"/>
      <c r="AP66" s="137"/>
      <c r="AQ66" s="138"/>
      <c r="AR66" s="136"/>
      <c r="AS66" s="137"/>
      <c r="AT66" s="136"/>
      <c r="AU66" s="141"/>
      <c r="AV66" s="136"/>
      <c r="AW66" s="137"/>
      <c r="AX66" s="136"/>
      <c r="AY66" s="137"/>
    </row>
    <row r="67" spans="1:51" s="145" customFormat="1">
      <c r="A67" s="131"/>
      <c r="B67" s="131"/>
      <c r="C67" s="132"/>
      <c r="D67" s="142"/>
      <c r="E67" s="134" t="s">
        <v>199</v>
      </c>
      <c r="F67" s="135" t="s">
        <v>29</v>
      </c>
      <c r="G67" s="146"/>
      <c r="H67" s="136"/>
      <c r="I67" s="137"/>
      <c r="J67" s="136"/>
      <c r="K67" s="137"/>
      <c r="L67" s="136"/>
      <c r="M67" s="137"/>
      <c r="N67" s="136"/>
      <c r="O67" s="137"/>
      <c r="P67" s="141"/>
      <c r="Q67" s="136"/>
      <c r="R67" s="141"/>
      <c r="S67" s="136"/>
      <c r="T67" s="137"/>
      <c r="U67" s="136"/>
      <c r="V67" s="137"/>
      <c r="W67" s="136"/>
      <c r="X67" s="137"/>
      <c r="Y67" s="121"/>
      <c r="Z67" s="136"/>
      <c r="AA67" s="137"/>
      <c r="AB67" s="136"/>
      <c r="AC67" s="137"/>
      <c r="AD67" s="136"/>
      <c r="AE67" s="137"/>
      <c r="AF67" s="136"/>
      <c r="AG67" s="137"/>
      <c r="AH67" s="121"/>
      <c r="AI67" s="136"/>
      <c r="AJ67" s="137"/>
      <c r="AK67" s="136"/>
      <c r="AL67" s="137"/>
      <c r="AM67" s="136"/>
      <c r="AN67" s="137"/>
      <c r="AO67" s="136"/>
      <c r="AP67" s="137"/>
      <c r="AQ67" s="138"/>
      <c r="AR67" s="136"/>
      <c r="AS67" s="137"/>
      <c r="AT67" s="136"/>
      <c r="AU67" s="141"/>
      <c r="AV67" s="136"/>
      <c r="AW67" s="137"/>
      <c r="AX67" s="136"/>
      <c r="AY67" s="137"/>
    </row>
    <row r="68" spans="1:51" s="145" customFormat="1">
      <c r="A68" s="131"/>
      <c r="B68" s="131"/>
      <c r="C68" s="132"/>
      <c r="D68" s="142"/>
      <c r="E68" s="134" t="s">
        <v>200</v>
      </c>
      <c r="F68" s="135" t="s">
        <v>26</v>
      </c>
      <c r="G68" s="146"/>
      <c r="H68" s="136"/>
      <c r="I68" s="137"/>
      <c r="J68" s="136"/>
      <c r="K68" s="137"/>
      <c r="L68" s="136"/>
      <c r="M68" s="137"/>
      <c r="N68" s="136"/>
      <c r="O68" s="137"/>
      <c r="P68" s="141"/>
      <c r="Q68" s="136"/>
      <c r="R68" s="141"/>
      <c r="S68" s="136"/>
      <c r="T68" s="137"/>
      <c r="U68" s="136"/>
      <c r="V68" s="137"/>
      <c r="W68" s="136"/>
      <c r="X68" s="137"/>
      <c r="Y68" s="121"/>
      <c r="Z68" s="136"/>
      <c r="AA68" s="137"/>
      <c r="AB68" s="136"/>
      <c r="AC68" s="137"/>
      <c r="AD68" s="136"/>
      <c r="AE68" s="137"/>
      <c r="AF68" s="136"/>
      <c r="AG68" s="137"/>
      <c r="AH68" s="121"/>
      <c r="AI68" s="136"/>
      <c r="AJ68" s="137"/>
      <c r="AK68" s="136"/>
      <c r="AL68" s="137"/>
      <c r="AM68" s="136"/>
      <c r="AN68" s="137"/>
      <c r="AO68" s="136"/>
      <c r="AP68" s="137"/>
      <c r="AQ68" s="138"/>
      <c r="AR68" s="136"/>
      <c r="AS68" s="137"/>
      <c r="AT68" s="136"/>
      <c r="AU68" s="141"/>
      <c r="AV68" s="136"/>
      <c r="AW68" s="137"/>
      <c r="AX68" s="136"/>
      <c r="AY68" s="137"/>
    </row>
    <row r="69" spans="1:51" s="145" customFormat="1">
      <c r="A69" s="131"/>
      <c r="B69" s="131"/>
      <c r="C69" s="132"/>
      <c r="D69" s="142"/>
      <c r="E69" s="134" t="s">
        <v>201</v>
      </c>
      <c r="F69" s="135" t="s">
        <v>33</v>
      </c>
      <c r="G69" s="146"/>
      <c r="H69" s="136"/>
      <c r="I69" s="137"/>
      <c r="J69" s="136"/>
      <c r="K69" s="137"/>
      <c r="L69" s="136"/>
      <c r="M69" s="137"/>
      <c r="N69" s="136"/>
      <c r="O69" s="137"/>
      <c r="P69" s="141"/>
      <c r="Q69" s="136"/>
      <c r="R69" s="141"/>
      <c r="S69" s="136"/>
      <c r="T69" s="137"/>
      <c r="U69" s="136"/>
      <c r="V69" s="137"/>
      <c r="W69" s="136"/>
      <c r="X69" s="137"/>
      <c r="Y69" s="121"/>
      <c r="Z69" s="136"/>
      <c r="AA69" s="137"/>
      <c r="AB69" s="136"/>
      <c r="AC69" s="137"/>
      <c r="AD69" s="136"/>
      <c r="AE69" s="137"/>
      <c r="AF69" s="136"/>
      <c r="AG69" s="137"/>
      <c r="AH69" s="121"/>
      <c r="AI69" s="136"/>
      <c r="AJ69" s="137"/>
      <c r="AK69" s="136"/>
      <c r="AL69" s="137"/>
      <c r="AM69" s="136"/>
      <c r="AN69" s="137"/>
      <c r="AO69" s="136"/>
      <c r="AP69" s="137"/>
      <c r="AQ69" s="138"/>
      <c r="AR69" s="136"/>
      <c r="AS69" s="137"/>
      <c r="AT69" s="136"/>
      <c r="AU69" s="141"/>
      <c r="AV69" s="136"/>
      <c r="AW69" s="137"/>
      <c r="AX69" s="136"/>
      <c r="AY69" s="137"/>
    </row>
    <row r="70" spans="1:51" s="145" customFormat="1">
      <c r="A70" s="131"/>
      <c r="B70" s="131"/>
      <c r="C70" s="132"/>
      <c r="D70" s="142"/>
      <c r="E70" s="134" t="s">
        <v>202</v>
      </c>
      <c r="F70" s="135" t="s">
        <v>40</v>
      </c>
      <c r="G70" s="146"/>
      <c r="H70" s="136"/>
      <c r="I70" s="137"/>
      <c r="J70" s="136"/>
      <c r="K70" s="137"/>
      <c r="L70" s="136"/>
      <c r="M70" s="137"/>
      <c r="N70" s="136"/>
      <c r="O70" s="137"/>
      <c r="P70" s="141"/>
      <c r="Q70" s="136"/>
      <c r="R70" s="141"/>
      <c r="S70" s="136"/>
      <c r="T70" s="137"/>
      <c r="U70" s="136"/>
      <c r="V70" s="137"/>
      <c r="W70" s="136"/>
      <c r="X70" s="137"/>
      <c r="Y70" s="121"/>
      <c r="Z70" s="136"/>
      <c r="AA70" s="137"/>
      <c r="AB70" s="136"/>
      <c r="AC70" s="137"/>
      <c r="AD70" s="136"/>
      <c r="AE70" s="137"/>
      <c r="AF70" s="136"/>
      <c r="AG70" s="137"/>
      <c r="AH70" s="121"/>
      <c r="AI70" s="136"/>
      <c r="AJ70" s="137"/>
      <c r="AK70" s="136"/>
      <c r="AL70" s="137"/>
      <c r="AM70" s="136"/>
      <c r="AN70" s="137"/>
      <c r="AO70" s="136"/>
      <c r="AP70" s="137"/>
      <c r="AQ70" s="138"/>
      <c r="AR70" s="136"/>
      <c r="AS70" s="137"/>
      <c r="AT70" s="136"/>
      <c r="AU70" s="141"/>
      <c r="AV70" s="136"/>
      <c r="AW70" s="137"/>
      <c r="AX70" s="136"/>
      <c r="AY70" s="137"/>
    </row>
    <row r="71" spans="1:51" s="145" customFormat="1">
      <c r="A71" s="131"/>
      <c r="B71" s="131"/>
      <c r="C71" s="132"/>
      <c r="D71" s="142"/>
      <c r="E71" s="134" t="s">
        <v>203</v>
      </c>
      <c r="F71" s="135" t="s">
        <v>204</v>
      </c>
      <c r="G71" s="146"/>
      <c r="H71" s="136"/>
      <c r="I71" s="137"/>
      <c r="J71" s="136"/>
      <c r="K71" s="137"/>
      <c r="L71" s="136"/>
      <c r="M71" s="137"/>
      <c r="N71" s="136"/>
      <c r="O71" s="137"/>
      <c r="P71" s="141"/>
      <c r="Q71" s="136"/>
      <c r="R71" s="141"/>
      <c r="S71" s="136"/>
      <c r="T71" s="137"/>
      <c r="U71" s="136"/>
      <c r="V71" s="137"/>
      <c r="W71" s="136"/>
      <c r="X71" s="137"/>
      <c r="Y71" s="121"/>
      <c r="Z71" s="136"/>
      <c r="AA71" s="137"/>
      <c r="AB71" s="136"/>
      <c r="AC71" s="137"/>
      <c r="AD71" s="136"/>
      <c r="AE71" s="137"/>
      <c r="AF71" s="136"/>
      <c r="AG71" s="137"/>
      <c r="AH71" s="121"/>
      <c r="AI71" s="136"/>
      <c r="AJ71" s="137"/>
      <c r="AK71" s="136"/>
      <c r="AL71" s="137"/>
      <c r="AM71" s="136"/>
      <c r="AN71" s="137"/>
      <c r="AO71" s="136"/>
      <c r="AP71" s="137"/>
      <c r="AQ71" s="138"/>
      <c r="AR71" s="136"/>
      <c r="AS71" s="137"/>
      <c r="AT71" s="136"/>
      <c r="AU71" s="141"/>
      <c r="AV71" s="136"/>
      <c r="AW71" s="137"/>
      <c r="AX71" s="136"/>
      <c r="AY71" s="137"/>
    </row>
    <row r="72" spans="1:51" s="145" customFormat="1">
      <c r="A72" s="131"/>
      <c r="B72" s="131"/>
      <c r="C72" s="132"/>
      <c r="D72" s="142"/>
      <c r="E72" s="134" t="s">
        <v>205</v>
      </c>
      <c r="F72" s="135" t="s">
        <v>206</v>
      </c>
      <c r="G72" s="146"/>
      <c r="H72" s="136"/>
      <c r="I72" s="137"/>
      <c r="J72" s="136"/>
      <c r="K72" s="137"/>
      <c r="L72" s="136"/>
      <c r="M72" s="137"/>
      <c r="N72" s="136"/>
      <c r="O72" s="137"/>
      <c r="P72" s="141"/>
      <c r="Q72" s="136"/>
      <c r="R72" s="141"/>
      <c r="S72" s="136"/>
      <c r="T72" s="137"/>
      <c r="U72" s="136"/>
      <c r="V72" s="137"/>
      <c r="W72" s="136"/>
      <c r="X72" s="137"/>
      <c r="Y72" s="121"/>
      <c r="Z72" s="136"/>
      <c r="AA72" s="137"/>
      <c r="AB72" s="136"/>
      <c r="AC72" s="137"/>
      <c r="AD72" s="136"/>
      <c r="AE72" s="137"/>
      <c r="AF72" s="136"/>
      <c r="AG72" s="137"/>
      <c r="AH72" s="121"/>
      <c r="AI72" s="136"/>
      <c r="AJ72" s="137"/>
      <c r="AK72" s="136"/>
      <c r="AL72" s="137"/>
      <c r="AM72" s="136"/>
      <c r="AN72" s="137"/>
      <c r="AO72" s="136"/>
      <c r="AP72" s="137"/>
      <c r="AQ72" s="138"/>
      <c r="AR72" s="136"/>
      <c r="AS72" s="137"/>
      <c r="AT72" s="136"/>
      <c r="AU72" s="141"/>
      <c r="AV72" s="136"/>
      <c r="AW72" s="137"/>
      <c r="AX72" s="136"/>
      <c r="AY72" s="137"/>
    </row>
    <row r="73" spans="1:51" s="145" customFormat="1">
      <c r="A73" s="131"/>
      <c r="B73" s="131"/>
      <c r="C73" s="132"/>
      <c r="D73" s="142"/>
      <c r="E73" s="134" t="s">
        <v>207</v>
      </c>
      <c r="F73" s="135" t="s">
        <v>34</v>
      </c>
      <c r="G73" s="146"/>
      <c r="H73" s="136"/>
      <c r="I73" s="137"/>
      <c r="J73" s="136"/>
      <c r="K73" s="137"/>
      <c r="L73" s="136"/>
      <c r="M73" s="137"/>
      <c r="N73" s="136"/>
      <c r="O73" s="137"/>
      <c r="P73" s="141"/>
      <c r="Q73" s="136"/>
      <c r="R73" s="141"/>
      <c r="S73" s="136"/>
      <c r="T73" s="137"/>
      <c r="U73" s="136"/>
      <c r="V73" s="137"/>
      <c r="W73" s="136"/>
      <c r="X73" s="137"/>
      <c r="Y73" s="121"/>
      <c r="Z73" s="136"/>
      <c r="AA73" s="137"/>
      <c r="AB73" s="136"/>
      <c r="AC73" s="137"/>
      <c r="AD73" s="136"/>
      <c r="AE73" s="137"/>
      <c r="AF73" s="136"/>
      <c r="AG73" s="137"/>
      <c r="AH73" s="121"/>
      <c r="AI73" s="136"/>
      <c r="AJ73" s="137"/>
      <c r="AK73" s="136"/>
      <c r="AL73" s="137"/>
      <c r="AM73" s="136"/>
      <c r="AN73" s="137"/>
      <c r="AO73" s="136"/>
      <c r="AP73" s="137"/>
      <c r="AQ73" s="138"/>
      <c r="AR73" s="136"/>
      <c r="AS73" s="137"/>
      <c r="AT73" s="136"/>
      <c r="AU73" s="141"/>
      <c r="AV73" s="136"/>
      <c r="AW73" s="137"/>
      <c r="AX73" s="136"/>
      <c r="AY73" s="137"/>
    </row>
    <row r="74" spans="1:51" s="145" customFormat="1">
      <c r="A74" s="131"/>
      <c r="B74" s="131"/>
      <c r="C74" s="132"/>
      <c r="D74" s="142"/>
      <c r="E74" s="134" t="s">
        <v>208</v>
      </c>
      <c r="F74" s="135" t="s">
        <v>36</v>
      </c>
      <c r="G74" s="146"/>
      <c r="H74" s="136"/>
      <c r="I74" s="137"/>
      <c r="J74" s="136"/>
      <c r="K74" s="137"/>
      <c r="L74" s="136"/>
      <c r="M74" s="137"/>
      <c r="N74" s="136"/>
      <c r="O74" s="137"/>
      <c r="P74" s="141"/>
      <c r="Q74" s="136"/>
      <c r="R74" s="141"/>
      <c r="S74" s="136"/>
      <c r="T74" s="137"/>
      <c r="U74" s="136"/>
      <c r="V74" s="137"/>
      <c r="W74" s="136"/>
      <c r="X74" s="137"/>
      <c r="Y74" s="121"/>
      <c r="Z74" s="136"/>
      <c r="AA74" s="137"/>
      <c r="AB74" s="136"/>
      <c r="AC74" s="137"/>
      <c r="AD74" s="136"/>
      <c r="AE74" s="137"/>
      <c r="AF74" s="136"/>
      <c r="AG74" s="137"/>
      <c r="AH74" s="121"/>
      <c r="AI74" s="136"/>
      <c r="AJ74" s="137"/>
      <c r="AK74" s="136"/>
      <c r="AL74" s="137"/>
      <c r="AM74" s="136"/>
      <c r="AN74" s="137"/>
      <c r="AO74" s="136"/>
      <c r="AP74" s="137"/>
      <c r="AQ74" s="138"/>
      <c r="AR74" s="136"/>
      <c r="AS74" s="137"/>
      <c r="AT74" s="136"/>
      <c r="AU74" s="141"/>
      <c r="AV74" s="136"/>
      <c r="AW74" s="137"/>
      <c r="AX74" s="136"/>
      <c r="AY74" s="137"/>
    </row>
    <row r="75" spans="1:51" s="145" customFormat="1">
      <c r="A75" s="131"/>
      <c r="B75" s="131"/>
      <c r="C75" s="132"/>
      <c r="D75" s="142"/>
      <c r="E75" s="134" t="s">
        <v>209</v>
      </c>
      <c r="F75" s="135" t="s">
        <v>32</v>
      </c>
      <c r="G75" s="146"/>
      <c r="H75" s="136"/>
      <c r="I75" s="137"/>
      <c r="J75" s="136"/>
      <c r="K75" s="137"/>
      <c r="L75" s="136"/>
      <c r="M75" s="137"/>
      <c r="N75" s="136"/>
      <c r="O75" s="137"/>
      <c r="P75" s="141"/>
      <c r="Q75" s="136"/>
      <c r="R75" s="141"/>
      <c r="S75" s="136"/>
      <c r="T75" s="137"/>
      <c r="U75" s="136"/>
      <c r="V75" s="137"/>
      <c r="W75" s="136"/>
      <c r="X75" s="137"/>
      <c r="Y75" s="121"/>
      <c r="Z75" s="136"/>
      <c r="AA75" s="137"/>
      <c r="AB75" s="136"/>
      <c r="AC75" s="137"/>
      <c r="AD75" s="136"/>
      <c r="AE75" s="137"/>
      <c r="AF75" s="136"/>
      <c r="AG75" s="137"/>
      <c r="AH75" s="121"/>
      <c r="AI75" s="136"/>
      <c r="AJ75" s="137"/>
      <c r="AK75" s="136"/>
      <c r="AL75" s="137"/>
      <c r="AM75" s="136"/>
      <c r="AN75" s="137"/>
      <c r="AO75" s="136"/>
      <c r="AP75" s="137"/>
      <c r="AQ75" s="138"/>
      <c r="AR75" s="136"/>
      <c r="AS75" s="137"/>
      <c r="AT75" s="136"/>
      <c r="AU75" s="141"/>
      <c r="AV75" s="136"/>
      <c r="AW75" s="137"/>
      <c r="AX75" s="136"/>
      <c r="AY75" s="137"/>
    </row>
    <row r="76" spans="1:51" s="145" customFormat="1">
      <c r="A76" s="131"/>
      <c r="B76" s="131"/>
      <c r="C76" s="132"/>
      <c r="D76" s="142"/>
      <c r="E76" s="134" t="s">
        <v>210</v>
      </c>
      <c r="F76" s="135" t="s">
        <v>211</v>
      </c>
      <c r="G76" s="146"/>
      <c r="H76" s="136"/>
      <c r="I76" s="137"/>
      <c r="J76" s="136"/>
      <c r="K76" s="137"/>
      <c r="L76" s="136"/>
      <c r="M76" s="137"/>
      <c r="N76" s="136"/>
      <c r="O76" s="137"/>
      <c r="P76" s="141"/>
      <c r="Q76" s="136"/>
      <c r="R76" s="141"/>
      <c r="S76" s="136"/>
      <c r="T76" s="137"/>
      <c r="U76" s="136"/>
      <c r="V76" s="137"/>
      <c r="W76" s="136"/>
      <c r="X76" s="137"/>
      <c r="Y76" s="121"/>
      <c r="Z76" s="136"/>
      <c r="AA76" s="137"/>
      <c r="AB76" s="136"/>
      <c r="AC76" s="137"/>
      <c r="AD76" s="136"/>
      <c r="AE76" s="137"/>
      <c r="AF76" s="136"/>
      <c r="AG76" s="137"/>
      <c r="AH76" s="121"/>
      <c r="AI76" s="136"/>
      <c r="AJ76" s="137"/>
      <c r="AK76" s="136"/>
      <c r="AL76" s="137"/>
      <c r="AM76" s="136"/>
      <c r="AN76" s="137"/>
      <c r="AO76" s="136"/>
      <c r="AP76" s="137"/>
      <c r="AQ76" s="138"/>
      <c r="AR76" s="136"/>
      <c r="AS76" s="137"/>
      <c r="AT76" s="136"/>
      <c r="AU76" s="141"/>
      <c r="AV76" s="136"/>
      <c r="AW76" s="137"/>
      <c r="AX76" s="136"/>
      <c r="AY76" s="137"/>
    </row>
    <row r="77" spans="1:51">
      <c r="A77" s="183"/>
      <c r="B77" s="183"/>
      <c r="C77" s="184"/>
      <c r="D77" s="195"/>
      <c r="E77" s="186"/>
      <c r="F77" s="187"/>
      <c r="G77" s="196"/>
      <c r="H77" s="197"/>
      <c r="I77" s="198"/>
      <c r="J77" s="197"/>
      <c r="K77" s="198"/>
      <c r="L77" s="197"/>
      <c r="M77" s="198"/>
      <c r="N77" s="197"/>
      <c r="O77" s="198"/>
      <c r="P77" s="199"/>
      <c r="Q77" s="197"/>
      <c r="R77" s="198"/>
      <c r="S77" s="197"/>
      <c r="T77" s="198"/>
      <c r="U77" s="197"/>
      <c r="V77" s="198"/>
      <c r="W77" s="197"/>
      <c r="X77" s="198"/>
      <c r="Y77" s="199"/>
      <c r="Z77" s="197"/>
      <c r="AA77" s="198"/>
      <c r="AB77" s="197"/>
      <c r="AC77" s="198"/>
      <c r="AD77" s="197"/>
      <c r="AE77" s="198"/>
      <c r="AF77" s="197"/>
      <c r="AG77" s="198"/>
      <c r="AH77" s="199"/>
      <c r="AI77" s="197"/>
      <c r="AJ77" s="198"/>
      <c r="AK77" s="197"/>
      <c r="AL77" s="198"/>
      <c r="AM77" s="197"/>
      <c r="AN77" s="198"/>
      <c r="AO77" s="197"/>
      <c r="AP77" s="198"/>
      <c r="AQ77" s="200"/>
      <c r="AR77" s="197"/>
      <c r="AS77" s="198"/>
      <c r="AT77" s="197"/>
      <c r="AU77" s="198"/>
      <c r="AV77" s="197"/>
      <c r="AW77" s="198"/>
      <c r="AX77" s="197"/>
      <c r="AY77" s="198"/>
    </row>
  </sheetData>
  <sortState ref="A8:AY76">
    <sortCondition ref="G8:G76"/>
  </sortState>
  <mergeCells count="25">
    <mergeCell ref="H5:O5"/>
    <mergeCell ref="Q5:X5"/>
    <mergeCell ref="AK6:AL6"/>
    <mergeCell ref="AI5:AP5"/>
    <mergeCell ref="H6:I6"/>
    <mergeCell ref="J6:K6"/>
    <mergeCell ref="L6:M6"/>
    <mergeCell ref="N6:O6"/>
    <mergeCell ref="Q6:R6"/>
    <mergeCell ref="AO6:AP6"/>
    <mergeCell ref="AB6:AC6"/>
    <mergeCell ref="AD6:AE6"/>
    <mergeCell ref="AF6:AG6"/>
    <mergeCell ref="S6:T6"/>
    <mergeCell ref="U6:V6"/>
    <mergeCell ref="W6:X6"/>
    <mergeCell ref="Z6:AA6"/>
    <mergeCell ref="AM6:AN6"/>
    <mergeCell ref="Z5:AG5"/>
    <mergeCell ref="AI6:AJ6"/>
    <mergeCell ref="AR5:AY5"/>
    <mergeCell ref="AR6:AS6"/>
    <mergeCell ref="AT6:AU6"/>
    <mergeCell ref="AV6:AW6"/>
    <mergeCell ref="AX6:AY6"/>
  </mergeCells>
  <pageMargins left="0.7" right="0.7" top="0.75" bottom="0.75" header="0.3" footer="0.3"/>
  <pageSetup paperSize="5" scale="63" fitToHeight="0" orientation="landscape" r:id="rId1"/>
  <rowBreaks count="1" manualBreakCount="1">
    <brk id="4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Measures </vt:lpstr>
      <vt:lpstr>By Source</vt:lpstr>
      <vt:lpstr>GR by Source</vt:lpstr>
      <vt:lpstr>'By Source'!Print_Area</vt:lpstr>
      <vt:lpstr>'GR by Source'!Print_Area</vt:lpstr>
      <vt:lpstr>'Measures '!Print_Area</vt:lpstr>
      <vt:lpstr>'By Source'!Print_Titles</vt:lpstr>
      <vt:lpstr>'GR by Source'!Print_Titles</vt:lpstr>
      <vt:lpstr>'Measures '!Print_Titles</vt:lpstr>
      <vt:lpstr>'Measures '!Print_Titles_MI</vt:lpstr>
    </vt:vector>
  </TitlesOfParts>
  <Company>State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Johnson</dc:creator>
  <cp:lastModifiedBy>Melissa Hallaian</cp:lastModifiedBy>
  <cp:lastPrinted>2017-07-11T16:04:53Z</cp:lastPrinted>
  <dcterms:created xsi:type="dcterms:W3CDTF">1999-10-06T13:08:25Z</dcterms:created>
  <dcterms:modified xsi:type="dcterms:W3CDTF">2017-07-25T15:29:05Z</dcterms:modified>
</cp:coreProperties>
</file>