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3710" windowHeight="7170" activeTab="0"/>
  </bookViews>
  <sheets>
    <sheet name="Tax by bill #" sheetId="1" r:id="rId1"/>
    <sheet name="by sources" sheetId="2" r:id="rId2"/>
    <sheet name="gr sources" sheetId="3" r:id="rId3"/>
  </sheets>
  <definedNames>
    <definedName name="_xlnm.Print_Area" localSheetId="1">'by sources'!$A$9:$V$143</definedName>
    <definedName name="_xlnm.Print_Area" localSheetId="0">'Tax by bill #'!$A$10:$W$114</definedName>
    <definedName name="_xlnm.Print_Titles" localSheetId="1">'by sources'!$1:$7</definedName>
    <definedName name="_xlnm.Print_Titles" localSheetId="2">'gr sources'!$1:$9</definedName>
    <definedName name="_xlnm.Print_Titles" localSheetId="0">'Tax by bill #'!$1:$8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<sst xmlns="http://schemas.openxmlformats.org/spreadsheetml/2006/main" count="1930" uniqueCount="289">
  <si>
    <t>GR</t>
  </si>
  <si>
    <t>Trust</t>
  </si>
  <si>
    <t>Local</t>
  </si>
  <si>
    <t>Total</t>
  </si>
  <si>
    <t>BILL #</t>
  </si>
  <si>
    <t>Issue</t>
  </si>
  <si>
    <t>Tax</t>
  </si>
  <si>
    <t>Cash</t>
  </si>
  <si>
    <t>Recur.</t>
  </si>
  <si>
    <t>Increase/(Decrease) in $ Millions</t>
  </si>
  <si>
    <t>Insurance Premium Tax</t>
  </si>
  <si>
    <t>(*)</t>
  </si>
  <si>
    <t>Piggyback</t>
  </si>
  <si>
    <t>FY06-07</t>
  </si>
  <si>
    <t>Sales and Use Tax</t>
  </si>
  <si>
    <t>Documentary Stamp Tax</t>
  </si>
  <si>
    <t>**</t>
  </si>
  <si>
    <t>TOTAL</t>
  </si>
  <si>
    <t>Measures Affecting Revenue and Tax Administration - 2006 Regular Session</t>
  </si>
  <si>
    <t>FY07-08</t>
  </si>
  <si>
    <t>Intangibles Tax</t>
  </si>
  <si>
    <t>Local License and Permit Fees</t>
  </si>
  <si>
    <t>Ad Valorem Tax</t>
  </si>
  <si>
    <t>Beverage Excise Tax</t>
  </si>
  <si>
    <t>Sales &amp; Use Tax</t>
  </si>
  <si>
    <t>Corporate Income Tax</t>
  </si>
  <si>
    <t>Alcoholic Beverage Surcharge</t>
  </si>
  <si>
    <t>Rental Car Surcharge</t>
  </si>
  <si>
    <t>Hurricane Sales Tax Holiday - Storm shutters (one cycle)</t>
  </si>
  <si>
    <t>M&amp;E Exemption: Productive Output, Phosphate &amp; Fed Proc</t>
  </si>
  <si>
    <t>Repeal</t>
  </si>
  <si>
    <t>M&amp;E Used for R&amp;D; Spaceflight Vehicle</t>
  </si>
  <si>
    <t>Exemption: Retrofitted Dwellings for Disabled Vets</t>
  </si>
  <si>
    <t>Limerock: 12, 18, 24 cents per ton; Treatment Plant of 15 cents</t>
  </si>
  <si>
    <t>Redistribution - Oyster Management and Restoration</t>
  </si>
  <si>
    <t>Exemption: Not-for-Profit Orgs' Self-Insurance Funds (HSE: 1.6%)</t>
  </si>
  <si>
    <t>Resale of Tickets / Scalping</t>
  </si>
  <si>
    <t>Vouchers: SFO - small business reserve</t>
  </si>
  <si>
    <t>Sales Tax Holiday - Back to School</t>
  </si>
  <si>
    <t>Local Option; countywide referendum; $2.00 per day (+ Repair)</t>
  </si>
  <si>
    <t>(**)</t>
  </si>
  <si>
    <t>+-</t>
  </si>
  <si>
    <t>Tuition Waivers/Purple Heart</t>
  </si>
  <si>
    <t>Specialty License Plates/Sales</t>
  </si>
  <si>
    <t>Certificate of Birth &amp; Death</t>
  </si>
  <si>
    <t>Fuel Tax Collection TF/Distributions</t>
  </si>
  <si>
    <t>Water Well Contractors</t>
  </si>
  <si>
    <t>Donate Organs-Pass It On Plate</t>
  </si>
  <si>
    <t>Veterinary Drug Distribution</t>
  </si>
  <si>
    <t>Sales Tax Collection Allowance</t>
  </si>
  <si>
    <t>Fla. National Guard/License Plates</t>
  </si>
  <si>
    <t>Household Moving Services</t>
  </si>
  <si>
    <t>State of Vision License Plate</t>
  </si>
  <si>
    <t>Fish &amp; Wildlife</t>
  </si>
  <si>
    <t>Offenses Involving Insurance</t>
  </si>
  <si>
    <t>Inmate Litigation Costs</t>
  </si>
  <si>
    <t>Foreign Language Court Interpreters</t>
  </si>
  <si>
    <t>Pawnbroking/Local Ordinances/Fees</t>
  </si>
  <si>
    <t>Speed Limit/State Roads/Penalty Zone</t>
  </si>
  <si>
    <t>Specialty License Plates</t>
  </si>
  <si>
    <t>Trademarks</t>
  </si>
  <si>
    <t>Health Care Providers/Licensure</t>
  </si>
  <si>
    <t>Financial Entities &amp; Transactions</t>
  </si>
  <si>
    <t>HOUSE BILLS</t>
  </si>
  <si>
    <t>RESPONSIBLE</t>
  </si>
  <si>
    <t>Skip</t>
  </si>
  <si>
    <t>Jim</t>
  </si>
  <si>
    <t>Michele</t>
  </si>
  <si>
    <t>Jose</t>
  </si>
  <si>
    <t>Amy</t>
  </si>
  <si>
    <t>Audrey</t>
  </si>
  <si>
    <t>Christian</t>
  </si>
  <si>
    <t>Kama</t>
  </si>
  <si>
    <t>Joann</t>
  </si>
  <si>
    <t>Ellen</t>
  </si>
  <si>
    <t>Pam</t>
  </si>
  <si>
    <t>Pam--split</t>
  </si>
  <si>
    <t>Debbie</t>
  </si>
  <si>
    <t>Beth</t>
  </si>
  <si>
    <t>Don</t>
  </si>
  <si>
    <t>Communications Services Tax</t>
  </si>
  <si>
    <t xml:space="preserve">Ad Valorem Tax </t>
  </si>
  <si>
    <t>Civic Centers</t>
  </si>
  <si>
    <t>Community Contribution Tax Credit</t>
  </si>
  <si>
    <t>See HB 415</t>
  </si>
  <si>
    <t>Distr: Sports Franc, spring training</t>
  </si>
  <si>
    <t>Repeal of Surcharge; Abolition of CASA TF</t>
  </si>
  <si>
    <t>Disabled Veterans--dwellings</t>
  </si>
  <si>
    <t>Deferred Taxes for Low Income Srs</t>
  </si>
  <si>
    <t>See SB1268</t>
  </si>
  <si>
    <t>Winter Haven Enterprise Zone</t>
  </si>
  <si>
    <t>Enterprise Zone Job Credit</t>
  </si>
  <si>
    <t>Diesel Fuel/Electricity Used in Farming</t>
  </si>
  <si>
    <t>Renewable Energy Credit</t>
  </si>
  <si>
    <t>Energy Efficient Products, Tax Holiday</t>
  </si>
  <si>
    <t>Energy Efficient Technology</t>
  </si>
  <si>
    <t>Capital Investment Tax Credit</t>
  </si>
  <si>
    <t>Excess Salary Credit</t>
  </si>
  <si>
    <t>Other Taxes &amp; Fees</t>
  </si>
  <si>
    <t>Motor Vehicle Licenses</t>
  </si>
  <si>
    <t>*</t>
  </si>
  <si>
    <t>Hunting and Fishing Licenses</t>
  </si>
  <si>
    <t>Drivers Licenses</t>
  </si>
  <si>
    <t>General Revenue Service Charge</t>
  </si>
  <si>
    <t>Brownfield Tax Credits</t>
  </si>
  <si>
    <t>University and Community College Tuition</t>
  </si>
  <si>
    <t>Appropriations Implementing Bill/trap tag fee waiver</t>
  </si>
  <si>
    <t>Repeal-- Apalachicola Bay Oyster Surcharge</t>
  </si>
  <si>
    <t>Chapter Law</t>
  </si>
  <si>
    <t>Page Number</t>
  </si>
  <si>
    <t>Date</t>
  </si>
  <si>
    <t>Small aircraft, fleet of 25</t>
  </si>
  <si>
    <t>Advertising Materials, mailers</t>
  </si>
  <si>
    <t>(2) Results in $16.7 million being redistributed among local governments.</t>
  </si>
  <si>
    <t>(4) Should the electorate approve the amendment, the statewide recurring impact would be -$20.1 million, assuming no off-setting changes in millage rates by local governments.</t>
  </si>
  <si>
    <t>Fiscally Constrained Counties (2)</t>
  </si>
  <si>
    <t>Homestead Exemption - an additional $25,000 for low-inc seniors (3)</t>
  </si>
  <si>
    <t>Disabled Veterans (4)</t>
  </si>
  <si>
    <t>Education/Spouses/Disabled Veterans (5)</t>
  </si>
  <si>
    <t>Tuition</t>
  </si>
  <si>
    <t>(1) The estimate assumes no off-setting changes in millage rates by local governments.</t>
  </si>
  <si>
    <t>Obsolete Farm Equipment (1)</t>
  </si>
  <si>
    <t>Destroyed Property Valuation / SOH Study (1)</t>
  </si>
  <si>
    <t>Biblical Exhibits Exemption</t>
  </si>
  <si>
    <t>Appraisal Cycle; increase from 3 to 5 years (1)</t>
  </si>
  <si>
    <t>Exempt Transfers - Change In Ownership (1)</t>
  </si>
  <si>
    <t>2006-7</t>
  </si>
  <si>
    <t>2006-56</t>
  </si>
  <si>
    <t>2006-4</t>
  </si>
  <si>
    <t>2006-57</t>
  </si>
  <si>
    <t>2006-13</t>
  </si>
  <si>
    <t>2006-69</t>
  </si>
  <si>
    <t>2006-60</t>
  </si>
  <si>
    <t>2006-26</t>
  </si>
  <si>
    <t>2006-36</t>
  </si>
  <si>
    <t>2006-38</t>
  </si>
  <si>
    <t>2006-63</t>
  </si>
  <si>
    <t>2006-16</t>
  </si>
  <si>
    <t>2006-46</t>
  </si>
  <si>
    <t>2006-47</t>
  </si>
  <si>
    <t>2006-52</t>
  </si>
  <si>
    <t>2006-55</t>
  </si>
  <si>
    <t>Deferral - Public Lodging at Working Waterfronts</t>
  </si>
  <si>
    <t>Radiologist Assistants</t>
  </si>
  <si>
    <t>Motor Vehicle License Fees</t>
  </si>
  <si>
    <t>Traffic fines</t>
  </si>
  <si>
    <t>Prefabricated Mobile Homes</t>
  </si>
  <si>
    <t>Drivers education surcharge on civic traffic penalties</t>
  </si>
  <si>
    <t>Specialty license plates</t>
  </si>
  <si>
    <t>See HB1589</t>
  </si>
  <si>
    <t>Charter Schools--exempt from occupational licenses</t>
  </si>
  <si>
    <t>Deferred Taxes; age and income requirements (1)</t>
  </si>
  <si>
    <t>2006-101</t>
  </si>
  <si>
    <t>2006-139</t>
  </si>
  <si>
    <t>2006-78</t>
  </si>
  <si>
    <t>2006-143</t>
  </si>
  <si>
    <t>2006-144</t>
  </si>
  <si>
    <t>2006-113</t>
  </si>
  <si>
    <t>2006-162</t>
  </si>
  <si>
    <t>2006-164</t>
  </si>
  <si>
    <t>2006-75</t>
  </si>
  <si>
    <t>2006-118</t>
  </si>
  <si>
    <t>2006-87</t>
  </si>
  <si>
    <t>2006-92</t>
  </si>
  <si>
    <t>Foreclosure Proceedings--Surplus Trust Application and Renewal Fees</t>
  </si>
  <si>
    <t>Foreclosure Proceedings--Clerk of Courts Service Charges</t>
  </si>
  <si>
    <t>TOTAL ALL MEASURES AFFECTING REVENUE</t>
  </si>
  <si>
    <t xml:space="preserve">   LESS: VETOES AND FAILED CONTINGENCIES</t>
  </si>
  <si>
    <t>NET MEASURES AFFECTING REVENUE</t>
  </si>
  <si>
    <t>2006-169</t>
  </si>
  <si>
    <t>2006-175</t>
  </si>
  <si>
    <t>2006-178</t>
  </si>
  <si>
    <t>2006-220</t>
  </si>
  <si>
    <t>2006-182</t>
  </si>
  <si>
    <t>2006-185</t>
  </si>
  <si>
    <t>2006-190</t>
  </si>
  <si>
    <t>2006-191</t>
  </si>
  <si>
    <t>2006-192</t>
  </si>
  <si>
    <t>2006-213</t>
  </si>
  <si>
    <t>Guardianship/background checks &amp; fingerprint fees</t>
  </si>
  <si>
    <t>Redistribution to GR: Alzheimer's, Biomed, Chiropractic Med</t>
  </si>
  <si>
    <t>Defense &amp; Space Technology</t>
  </si>
  <si>
    <t>2006-105</t>
  </si>
  <si>
    <t>(5) Because the tuition lost by this bill will be covered by an appropriation, the impact to state universities and community colleges will be zero.</t>
  </si>
  <si>
    <t>2006-230</t>
  </si>
  <si>
    <t>2006-229</t>
  </si>
  <si>
    <t>VETOED</t>
  </si>
  <si>
    <t>2006-250</t>
  </si>
  <si>
    <t>2006-253</t>
  </si>
  <si>
    <t>2006-262</t>
  </si>
  <si>
    <t>2006-273</t>
  </si>
  <si>
    <t>2006-240</t>
  </si>
  <si>
    <t>2006-241</t>
  </si>
  <si>
    <t>2006-244</t>
  </si>
  <si>
    <t>2006-293</t>
  </si>
  <si>
    <t>2006-294</t>
  </si>
  <si>
    <t>2006-296</t>
  </si>
  <si>
    <t>2006-297</t>
  </si>
  <si>
    <t>2006-289</t>
  </si>
  <si>
    <t>2006-290</t>
  </si>
  <si>
    <t>2006-291</t>
  </si>
  <si>
    <t>2006-304</t>
  </si>
  <si>
    <t>2006-305</t>
  </si>
  <si>
    <t>2006-311</t>
  </si>
  <si>
    <t>H1363</t>
  </si>
  <si>
    <t>S152</t>
  </si>
  <si>
    <t>S264</t>
  </si>
  <si>
    <t>H47</t>
  </si>
  <si>
    <t>H65</t>
  </si>
  <si>
    <t>H69</t>
  </si>
  <si>
    <t>H167</t>
  </si>
  <si>
    <t>H209</t>
  </si>
  <si>
    <t>H281</t>
  </si>
  <si>
    <t>H293</t>
  </si>
  <si>
    <t>H353</t>
  </si>
  <si>
    <t>H415</t>
  </si>
  <si>
    <t>H421</t>
  </si>
  <si>
    <t>H457</t>
  </si>
  <si>
    <t>H471</t>
  </si>
  <si>
    <t>H561</t>
  </si>
  <si>
    <t>H573</t>
  </si>
  <si>
    <t>H585</t>
  </si>
  <si>
    <t>H631</t>
  </si>
  <si>
    <t>H683</t>
  </si>
  <si>
    <t>H819</t>
  </si>
  <si>
    <t>H821</t>
  </si>
  <si>
    <t>H849</t>
  </si>
  <si>
    <t>H1027</t>
  </si>
  <si>
    <t>H1031</t>
  </si>
  <si>
    <t>H1039</t>
  </si>
  <si>
    <t>H1079</t>
  </si>
  <si>
    <t>H1249</t>
  </si>
  <si>
    <t>H1361</t>
  </si>
  <si>
    <t>H1465</t>
  </si>
  <si>
    <t>H1489</t>
  </si>
  <si>
    <t>H1589</t>
  </si>
  <si>
    <t>H5003</t>
  </si>
  <si>
    <t>H6003</t>
  </si>
  <si>
    <t>H7055</t>
  </si>
  <si>
    <t>H7075</t>
  </si>
  <si>
    <t>H7079</t>
  </si>
  <si>
    <t>H7089</t>
  </si>
  <si>
    <t>H7103</t>
  </si>
  <si>
    <t>H7105</t>
  </si>
  <si>
    <t>H7107</t>
  </si>
  <si>
    <t>H7109</t>
  </si>
  <si>
    <t>H7131</t>
  </si>
  <si>
    <t>H7141</t>
  </si>
  <si>
    <t>H7153</t>
  </si>
  <si>
    <t>H7183</t>
  </si>
  <si>
    <t>S122</t>
  </si>
  <si>
    <t>S256</t>
  </si>
  <si>
    <t>S460</t>
  </si>
  <si>
    <t>S692</t>
  </si>
  <si>
    <t>S746</t>
  </si>
  <si>
    <t>S818</t>
  </si>
  <si>
    <t>S888</t>
  </si>
  <si>
    <t>S1090</t>
  </si>
  <si>
    <t>S1198</t>
  </si>
  <si>
    <t>S1268</t>
  </si>
  <si>
    <t>S1350</t>
  </si>
  <si>
    <t>S1450</t>
  </si>
  <si>
    <t>S1540</t>
  </si>
  <si>
    <t>S1590</t>
  </si>
  <si>
    <t>S1614</t>
  </si>
  <si>
    <t>S2034</t>
  </si>
  <si>
    <t>S2728</t>
  </si>
  <si>
    <t>(3) Should the electorate approve the amendment, and all cities and counties enact it, the statewide impact would be a loss in taxable value of $3.1 billion.</t>
  </si>
  <si>
    <t xml:space="preserve">     At current millage rates, this would result in a loss in tax revenue of approximately $36 million.</t>
  </si>
  <si>
    <t>General Revenue Fund</t>
  </si>
  <si>
    <t>General Revenue Service Charge-Other</t>
  </si>
  <si>
    <t>General Revenue Service Charge-ABT</t>
  </si>
  <si>
    <t>HJR</t>
  </si>
  <si>
    <t>TOTAL 2006-07 and 2007-08 MEASURES AFFECTING REVENUE</t>
  </si>
  <si>
    <t>NET 2006-07 and 2007-08 MEASURES AFFECTING REVENUE</t>
  </si>
  <si>
    <t>Bills having 2005-06 Impacts</t>
  </si>
  <si>
    <t>FY05-06</t>
  </si>
  <si>
    <t>NET 2005-06, 2006-07 and 2007-08 MEASURES AFFECTING REVENUE</t>
  </si>
  <si>
    <t xml:space="preserve">   (2005-06 impact is shown as part of 2006-07 total)</t>
  </si>
  <si>
    <t>(1) Results in $16.7 million being redistributed among local governments.</t>
  </si>
  <si>
    <t>Fiscally Constrained Counties (1)</t>
  </si>
  <si>
    <t>** = Indeterminate    * = Insignificant</t>
  </si>
  <si>
    <t>2006-312</t>
  </si>
  <si>
    <t>2006-25</t>
  </si>
  <si>
    <t>NA</t>
  </si>
  <si>
    <t>H5001</t>
  </si>
  <si>
    <t>Appropriations Bill/CC tuition increases</t>
  </si>
  <si>
    <t>Appropriations Bill/SUS tuition increases</t>
  </si>
  <si>
    <t>FINAL--8/8/06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</si>
</sst>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d\-mmm\-yyyy"/>
    <numFmt numFmtId="166" formatCode="0_);\(0\)"/>
    <numFmt numFmtId="167" formatCode="0.0"/>
    <numFmt numFmtId="168" formatCode="0.0_);\(0.0\)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8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168" fontId="0" fillId="0" borderId="0" xfId="0" applyAlignment="1">
      <alignment/>
    </xf>
    <xf numFmtId="18" fontId="0" fillId="0" borderId="0" xfId="0" applyNumberFormat="1" applyAlignment="1">
      <alignment horizontal="left"/>
    </xf>
    <xf numFmtId="168" fontId="0" fillId="0" borderId="1" xfId="0" applyBorder="1" applyAlignment="1">
      <alignment horizontal="right"/>
    </xf>
    <xf numFmtId="168" fontId="0" fillId="0" borderId="0" xfId="0" applyAlignment="1">
      <alignment horizontal="right"/>
    </xf>
    <xf numFmtId="168" fontId="0" fillId="0" borderId="0" xfId="0" applyAlignment="1">
      <alignment horizontal="left"/>
    </xf>
    <xf numFmtId="168" fontId="0" fillId="0" borderId="0" xfId="0" applyFont="1" applyAlignment="1">
      <alignment/>
    </xf>
    <xf numFmtId="168" fontId="6" fillId="0" borderId="0" xfId="0" applyFont="1" applyAlignment="1">
      <alignment horizontal="center"/>
    </xf>
    <xf numFmtId="168" fontId="0" fillId="0" borderId="0" xfId="0" applyFont="1" applyAlignment="1">
      <alignment/>
    </xf>
    <xf numFmtId="168" fontId="0" fillId="0" borderId="2" xfId="0" applyFont="1" applyBorder="1" applyAlignment="1">
      <alignment/>
    </xf>
    <xf numFmtId="0" fontId="0" fillId="0" borderId="0" xfId="0" applyNumberFormat="1" applyAlignment="1">
      <alignment horizontal="left"/>
    </xf>
    <xf numFmtId="168" fontId="0" fillId="0" borderId="0" xfId="0" applyBorder="1" applyAlignment="1">
      <alignment/>
    </xf>
    <xf numFmtId="168" fontId="5" fillId="0" borderId="0" xfId="0" applyFont="1" applyAlignment="1">
      <alignment/>
    </xf>
    <xf numFmtId="168" fontId="0" fillId="0" borderId="3" xfId="0" applyBorder="1" applyAlignment="1">
      <alignment horizontal="right"/>
    </xf>
    <xf numFmtId="168" fontId="0" fillId="0" borderId="4" xfId="0" applyBorder="1" applyAlignment="1">
      <alignment/>
    </xf>
    <xf numFmtId="168" fontId="0" fillId="0" borderId="2" xfId="0" applyBorder="1" applyAlignment="1">
      <alignment/>
    </xf>
    <xf numFmtId="168" fontId="0" fillId="0" borderId="0" xfId="0" applyBorder="1" applyAlignment="1">
      <alignment horizontal="right" vertical="top"/>
    </xf>
    <xf numFmtId="168" fontId="0" fillId="0" borderId="0" xfId="0" applyBorder="1" applyAlignment="1">
      <alignment horizontal="right" vertical="top" wrapText="1"/>
    </xf>
    <xf numFmtId="168" fontId="0" fillId="0" borderId="2" xfId="0" applyBorder="1" applyAlignment="1">
      <alignment horizontal="right" vertical="top" wrapText="1"/>
    </xf>
    <xf numFmtId="168" fontId="0" fillId="0" borderId="5" xfId="0" applyBorder="1" applyAlignment="1">
      <alignment/>
    </xf>
    <xf numFmtId="168" fontId="0" fillId="0" borderId="0" xfId="0" applyFill="1" applyAlignment="1">
      <alignment horizontal="left"/>
    </xf>
    <xf numFmtId="168" fontId="0" fillId="0" borderId="0" xfId="0" applyFont="1" applyFill="1" applyAlignment="1">
      <alignment horizontal="left"/>
    </xf>
    <xf numFmtId="168" fontId="0" fillId="0" borderId="0" xfId="0" applyFont="1" applyFill="1" applyAlignment="1">
      <alignment/>
    </xf>
    <xf numFmtId="168" fontId="0" fillId="0" borderId="0" xfId="0" applyFill="1" applyAlignment="1">
      <alignment/>
    </xf>
    <xf numFmtId="168" fontId="0" fillId="0" borderId="0" xfId="0" applyFont="1" applyFill="1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NumberFormat="1" applyFill="1" applyAlignment="1">
      <alignment horizontal="left"/>
    </xf>
    <xf numFmtId="168" fontId="0" fillId="0" borderId="2" xfId="0" applyFill="1" applyBorder="1" applyAlignment="1">
      <alignment/>
    </xf>
    <xf numFmtId="168" fontId="0" fillId="0" borderId="0" xfId="0" applyFill="1" applyBorder="1" applyAlignment="1">
      <alignment horizontal="right" vertical="top"/>
    </xf>
    <xf numFmtId="168" fontId="0" fillId="0" borderId="0" xfId="0" applyFill="1" applyBorder="1" applyAlignment="1">
      <alignment horizontal="right" vertical="top" wrapText="1"/>
    </xf>
    <xf numFmtId="168" fontId="0" fillId="0" borderId="2" xfId="0" applyFill="1" applyBorder="1" applyAlignment="1">
      <alignment horizontal="right" vertical="top" wrapText="1"/>
    </xf>
    <xf numFmtId="168" fontId="0" fillId="0" borderId="0" xfId="0" applyBorder="1" applyAlignment="1">
      <alignment horizontal="center" vertical="top"/>
    </xf>
    <xf numFmtId="168" fontId="0" fillId="0" borderId="2" xfId="0" applyBorder="1" applyAlignment="1">
      <alignment horizontal="center" vertical="top"/>
    </xf>
    <xf numFmtId="168" fontId="0" fillId="0" borderId="0" xfId="0" applyAlignment="1">
      <alignment vertical="top"/>
    </xf>
    <xf numFmtId="168" fontId="7" fillId="0" borderId="0" xfId="0" applyFont="1" applyAlignment="1">
      <alignment/>
    </xf>
    <xf numFmtId="168" fontId="0" fillId="0" borderId="0" xfId="0" applyFont="1" applyFill="1" applyBorder="1" applyAlignment="1">
      <alignment/>
    </xf>
    <xf numFmtId="168" fontId="0" fillId="0" borderId="2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168" fontId="0" fillId="0" borderId="6" xfId="0" applyBorder="1" applyAlignment="1">
      <alignment horizontal="right" vertical="top"/>
    </xf>
    <xf numFmtId="168" fontId="0" fillId="0" borderId="6" xfId="0" applyFont="1" applyBorder="1" applyAlignment="1">
      <alignment/>
    </xf>
    <xf numFmtId="168" fontId="0" fillId="0" borderId="0" xfId="0" applyFont="1" applyAlignment="1">
      <alignment horizontal="left"/>
    </xf>
    <xf numFmtId="168" fontId="0" fillId="0" borderId="0" xfId="0" applyFont="1" applyFill="1" applyBorder="1" applyAlignment="1">
      <alignment/>
    </xf>
    <xf numFmtId="168" fontId="0" fillId="0" borderId="2" xfId="0" applyFont="1" applyFill="1" applyBorder="1" applyAlignment="1">
      <alignment/>
    </xf>
    <xf numFmtId="0" fontId="0" fillId="0" borderId="0" xfId="0" applyNumberFormat="1" applyFont="1" applyAlignment="1">
      <alignment horizontal="left"/>
    </xf>
    <xf numFmtId="168" fontId="0" fillId="0" borderId="2" xfId="0" applyFont="1" applyBorder="1" applyAlignment="1">
      <alignment/>
    </xf>
    <xf numFmtId="168" fontId="0" fillId="0" borderId="0" xfId="0" applyFont="1" applyBorder="1" applyAlignment="1">
      <alignment horizontal="right" vertical="top"/>
    </xf>
    <xf numFmtId="168" fontId="0" fillId="0" borderId="0" xfId="0" applyFont="1" applyBorder="1" applyAlignment="1">
      <alignment horizontal="right" vertical="top" wrapText="1"/>
    </xf>
    <xf numFmtId="168" fontId="0" fillId="0" borderId="2" xfId="0" applyFont="1" applyBorder="1" applyAlignment="1">
      <alignment horizontal="right" vertical="top" wrapText="1"/>
    </xf>
    <xf numFmtId="168" fontId="2" fillId="0" borderId="0" xfId="0" applyFont="1" applyAlignment="1">
      <alignment horizontal="center"/>
    </xf>
    <xf numFmtId="168" fontId="0" fillId="0" borderId="0" xfId="0" applyFont="1" applyBorder="1" applyAlignment="1">
      <alignment/>
    </xf>
    <xf numFmtId="168" fontId="0" fillId="0" borderId="2" xfId="0" applyBorder="1" applyAlignment="1">
      <alignment horizontal="right" vertical="top"/>
    </xf>
    <xf numFmtId="168" fontId="0" fillId="0" borderId="0" xfId="0" applyFill="1" applyAlignment="1">
      <alignment horizontal="right"/>
    </xf>
    <xf numFmtId="168" fontId="0" fillId="0" borderId="0" xfId="0" applyFont="1" applyBorder="1" applyAlignment="1">
      <alignment/>
    </xf>
    <xf numFmtId="168" fontId="0" fillId="0" borderId="2" xfId="0" applyFill="1" applyBorder="1" applyAlignment="1">
      <alignment horizontal="right" vertical="top"/>
    </xf>
    <xf numFmtId="168" fontId="2" fillId="0" borderId="0" xfId="0" applyFont="1" applyAlignment="1">
      <alignment/>
    </xf>
    <xf numFmtId="168" fontId="0" fillId="0" borderId="0" xfId="0" applyBorder="1" applyAlignment="1">
      <alignment horizontal="right"/>
    </xf>
    <xf numFmtId="168" fontId="0" fillId="0" borderId="2" xfId="0" applyBorder="1" applyAlignment="1">
      <alignment horizontal="right"/>
    </xf>
    <xf numFmtId="168" fontId="0" fillId="0" borderId="0" xfId="0" applyFont="1" applyFill="1" applyAlignment="1">
      <alignment horizontal="center"/>
    </xf>
    <xf numFmtId="14" fontId="6" fillId="0" borderId="0" xfId="0" applyNumberFormat="1" applyFont="1" applyAlignment="1">
      <alignment horizontal="center"/>
    </xf>
    <xf numFmtId="168" fontId="0" fillId="0" borderId="0" xfId="0" applyFont="1" applyFill="1" applyAlignment="1">
      <alignment vertical="top"/>
    </xf>
    <xf numFmtId="168" fontId="0" fillId="0" borderId="0" xfId="0" applyFill="1" applyBorder="1" applyAlignment="1">
      <alignment/>
    </xf>
    <xf numFmtId="168" fontId="5" fillId="0" borderId="6" xfId="0" applyFont="1" applyFill="1" applyBorder="1" applyAlignment="1">
      <alignment horizontal="center" vertical="top"/>
    </xf>
    <xf numFmtId="168" fontId="5" fillId="0" borderId="0" xfId="0" applyFont="1" applyFill="1" applyBorder="1" applyAlignment="1">
      <alignment horizontal="center" vertical="top"/>
    </xf>
    <xf numFmtId="168" fontId="5" fillId="0" borderId="2" xfId="0" applyFont="1" applyFill="1" applyBorder="1" applyAlignment="1">
      <alignment horizontal="center" vertical="top"/>
    </xf>
    <xf numFmtId="168" fontId="5" fillId="0" borderId="7" xfId="0" applyFont="1" applyBorder="1" applyAlignment="1">
      <alignment horizontal="center"/>
    </xf>
    <xf numFmtId="168" fontId="5" fillId="0" borderId="8" xfId="0" applyFont="1" applyBorder="1" applyAlignment="1">
      <alignment horizontal="center"/>
    </xf>
    <xf numFmtId="168" fontId="5" fillId="0" borderId="3" xfId="0" applyFont="1" applyBorder="1" applyAlignment="1">
      <alignment horizontal="center"/>
    </xf>
    <xf numFmtId="168" fontId="0" fillId="0" borderId="7" xfId="0" applyBorder="1" applyAlignment="1">
      <alignment horizontal="center"/>
    </xf>
    <xf numFmtId="168" fontId="0" fillId="0" borderId="3" xfId="0" applyBorder="1" applyAlignment="1">
      <alignment horizontal="center"/>
    </xf>
    <xf numFmtId="168" fontId="5" fillId="0" borderId="6" xfId="0" applyFont="1" applyBorder="1" applyAlignment="1">
      <alignment horizontal="center" vertical="top"/>
    </xf>
    <xf numFmtId="168" fontId="5" fillId="0" borderId="0" xfId="0" applyFont="1" applyBorder="1" applyAlignment="1">
      <alignment horizontal="center" vertical="top"/>
    </xf>
    <xf numFmtId="168" fontId="5" fillId="0" borderId="2" xfId="0" applyFont="1" applyBorder="1" applyAlignment="1">
      <alignment horizontal="center" vertical="top"/>
    </xf>
    <xf numFmtId="168" fontId="2" fillId="0" borderId="0" xfId="0" applyFont="1" applyAlignment="1">
      <alignment horizontal="center"/>
    </xf>
    <xf numFmtId="168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tabSelected="1" zoomScaleSheetLayoutView="100" workbookViewId="0" topLeftCell="A1">
      <pane ySplit="8" topLeftCell="BM9" activePane="bottomLeft" state="frozen"/>
      <selection pane="topLeft" activeCell="A1" sqref="A1"/>
      <selection pane="bottomLeft" activeCell="A1" sqref="A1:W1"/>
    </sheetView>
  </sheetViews>
  <sheetFormatPr defaultColWidth="9.59765625" defaultRowHeight="12.75"/>
  <cols>
    <col min="1" max="1" width="18" style="0" hidden="1" customWidth="1"/>
    <col min="2" max="4" width="15.19921875" style="0" customWidth="1"/>
    <col min="5" max="5" width="10.3984375" style="0" customWidth="1"/>
    <col min="6" max="6" width="88.19921875" style="0" customWidth="1"/>
    <col min="7" max="7" width="36.19921875" style="0" customWidth="1"/>
    <col min="8" max="9" width="8.19921875" style="0" customWidth="1"/>
    <col min="10" max="10" width="8.796875" style="0" customWidth="1"/>
    <col min="11" max="14" width="8.19921875" style="0" customWidth="1"/>
    <col min="15" max="15" width="7.59765625" style="0" customWidth="1"/>
    <col min="16" max="23" width="8.19921875" style="0" customWidth="1"/>
  </cols>
  <sheetData>
    <row r="1" spans="1:23" ht="13.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4" ht="12.75">
      <c r="A3" s="24"/>
      <c r="B3" s="24"/>
      <c r="C3" s="24"/>
      <c r="D3" s="24"/>
    </row>
    <row r="4" ht="12.75">
      <c r="F4" s="1"/>
    </row>
    <row r="5" spans="6:23" ht="12.75" customHeight="1">
      <c r="F5" s="6" t="s">
        <v>288</v>
      </c>
      <c r="H5" s="64" t="s">
        <v>13</v>
      </c>
      <c r="I5" s="65"/>
      <c r="J5" s="65"/>
      <c r="K5" s="65"/>
      <c r="L5" s="65"/>
      <c r="M5" s="65"/>
      <c r="N5" s="65"/>
      <c r="O5" s="66"/>
      <c r="P5" s="65" t="s">
        <v>19</v>
      </c>
      <c r="Q5" s="65"/>
      <c r="R5" s="65"/>
      <c r="S5" s="65"/>
      <c r="T5" s="65"/>
      <c r="U5" s="65"/>
      <c r="V5" s="65"/>
      <c r="W5" s="66"/>
    </row>
    <row r="6" spans="8:23" ht="12" customHeight="1">
      <c r="H6" s="67" t="s">
        <v>0</v>
      </c>
      <c r="I6" s="68"/>
      <c r="J6" s="67" t="s">
        <v>1</v>
      </c>
      <c r="K6" s="68"/>
      <c r="L6" s="67" t="s">
        <v>2</v>
      </c>
      <c r="M6" s="68"/>
      <c r="N6" s="67" t="s">
        <v>3</v>
      </c>
      <c r="O6" s="68"/>
      <c r="P6" s="73" t="s">
        <v>0</v>
      </c>
      <c r="Q6" s="68"/>
      <c r="R6" s="67" t="s">
        <v>1</v>
      </c>
      <c r="S6" s="68"/>
      <c r="T6" s="67" t="s">
        <v>2</v>
      </c>
      <c r="U6" s="68"/>
      <c r="V6" s="67" t="s">
        <v>3</v>
      </c>
      <c r="W6" s="68"/>
    </row>
    <row r="7" spans="1:23" ht="12" customHeight="1">
      <c r="A7" t="s">
        <v>64</v>
      </c>
      <c r="B7" t="s">
        <v>108</v>
      </c>
      <c r="C7" t="s">
        <v>109</v>
      </c>
      <c r="D7" t="s">
        <v>110</v>
      </c>
      <c r="E7" t="s">
        <v>4</v>
      </c>
      <c r="F7" t="s">
        <v>5</v>
      </c>
      <c r="G7" t="s">
        <v>6</v>
      </c>
      <c r="H7" s="2" t="s">
        <v>7</v>
      </c>
      <c r="I7" s="2" t="s">
        <v>8</v>
      </c>
      <c r="J7" s="2" t="s">
        <v>7</v>
      </c>
      <c r="K7" s="2" t="s">
        <v>8</v>
      </c>
      <c r="L7" s="2" t="s">
        <v>7</v>
      </c>
      <c r="M7" s="2" t="s">
        <v>8</v>
      </c>
      <c r="N7" s="2" t="s">
        <v>7</v>
      </c>
      <c r="O7" s="2" t="s">
        <v>8</v>
      </c>
      <c r="P7" s="12" t="s">
        <v>7</v>
      </c>
      <c r="Q7" s="2" t="s">
        <v>8</v>
      </c>
      <c r="R7" s="2" t="s">
        <v>7</v>
      </c>
      <c r="S7" s="2" t="s">
        <v>8</v>
      </c>
      <c r="T7" s="2" t="s">
        <v>7</v>
      </c>
      <c r="U7" s="2" t="s">
        <v>8</v>
      </c>
      <c r="V7" s="2" t="s">
        <v>7</v>
      </c>
      <c r="W7" s="2" t="s">
        <v>8</v>
      </c>
    </row>
    <row r="8" spans="7:23" ht="7.5" customHeight="1">
      <c r="G8" s="14"/>
      <c r="H8" s="10"/>
      <c r="I8" s="10"/>
      <c r="J8" s="10"/>
      <c r="K8" s="10"/>
      <c r="L8" s="10"/>
      <c r="M8" s="10"/>
      <c r="N8" s="10"/>
      <c r="O8" s="14"/>
      <c r="P8" s="13"/>
      <c r="W8" s="18"/>
    </row>
    <row r="9" spans="1:23" ht="12.75" customHeight="1">
      <c r="A9" s="22"/>
      <c r="B9" s="22"/>
      <c r="C9" s="22"/>
      <c r="D9" s="22"/>
      <c r="G9" s="14"/>
      <c r="H9" s="10"/>
      <c r="I9" s="10"/>
      <c r="J9" s="10"/>
      <c r="K9" s="10"/>
      <c r="L9" s="10"/>
      <c r="M9" s="10"/>
      <c r="N9" s="10"/>
      <c r="O9" s="14"/>
      <c r="P9" s="10"/>
      <c r="W9" s="14"/>
    </row>
    <row r="10" spans="1:23" ht="12.75" customHeight="1">
      <c r="A10" s="11" t="s">
        <v>63</v>
      </c>
      <c r="B10" s="11"/>
      <c r="C10" s="11"/>
      <c r="D10" s="11"/>
      <c r="G10" s="14"/>
      <c r="H10" s="10"/>
      <c r="I10" s="10"/>
      <c r="J10" s="10"/>
      <c r="K10" s="10"/>
      <c r="L10" s="10"/>
      <c r="M10" s="10"/>
      <c r="N10" s="10"/>
      <c r="O10" s="14"/>
      <c r="P10" s="10"/>
      <c r="W10" s="14"/>
    </row>
    <row r="11" spans="1:23" ht="12.75" customHeight="1">
      <c r="A11" s="23" t="s">
        <v>65</v>
      </c>
      <c r="B11" s="23" t="s">
        <v>170</v>
      </c>
      <c r="C11" s="36">
        <v>363</v>
      </c>
      <c r="D11" s="37">
        <v>38883</v>
      </c>
      <c r="E11" s="25" t="s">
        <v>208</v>
      </c>
      <c r="F11" s="22" t="s">
        <v>164</v>
      </c>
      <c r="G11" s="26" t="s">
        <v>98</v>
      </c>
      <c r="H11" s="27">
        <v>0</v>
      </c>
      <c r="I11" s="28">
        <v>0</v>
      </c>
      <c r="J11" s="28" t="s">
        <v>16</v>
      </c>
      <c r="K11" s="28" t="s">
        <v>16</v>
      </c>
      <c r="L11" s="28">
        <v>0</v>
      </c>
      <c r="M11" s="28">
        <v>0</v>
      </c>
      <c r="N11" s="28" t="s">
        <v>16</v>
      </c>
      <c r="O11" s="29" t="s">
        <v>16</v>
      </c>
      <c r="P11" s="27">
        <v>0</v>
      </c>
      <c r="Q11" s="28">
        <v>0</v>
      </c>
      <c r="R11" s="28" t="s">
        <v>16</v>
      </c>
      <c r="S11" s="28" t="s">
        <v>16</v>
      </c>
      <c r="T11" s="28">
        <v>0</v>
      </c>
      <c r="U11" s="28">
        <v>0</v>
      </c>
      <c r="V11" s="28" t="s">
        <v>16</v>
      </c>
      <c r="W11" s="29" t="s">
        <v>16</v>
      </c>
    </row>
    <row r="12" spans="1:23" ht="12.75" customHeight="1">
      <c r="A12" s="23"/>
      <c r="B12" s="23" t="s">
        <v>170</v>
      </c>
      <c r="C12" s="36">
        <v>363</v>
      </c>
      <c r="D12" s="37">
        <v>38883</v>
      </c>
      <c r="E12" s="25" t="s">
        <v>208</v>
      </c>
      <c r="F12" s="22" t="s">
        <v>165</v>
      </c>
      <c r="G12" s="26" t="s">
        <v>98</v>
      </c>
      <c r="H12" s="27">
        <v>0</v>
      </c>
      <c r="I12" s="28">
        <v>0</v>
      </c>
      <c r="J12" s="28">
        <v>0.1</v>
      </c>
      <c r="K12" s="28">
        <v>0.1</v>
      </c>
      <c r="L12" s="28">
        <v>1</v>
      </c>
      <c r="M12" s="28">
        <v>1</v>
      </c>
      <c r="N12" s="28">
        <v>1.1</v>
      </c>
      <c r="O12" s="29">
        <v>1.1</v>
      </c>
      <c r="P12" s="27">
        <v>0</v>
      </c>
      <c r="Q12" s="28">
        <v>0</v>
      </c>
      <c r="R12" s="28">
        <v>0.1</v>
      </c>
      <c r="S12" s="28">
        <v>0.1</v>
      </c>
      <c r="T12" s="28">
        <v>1</v>
      </c>
      <c r="U12" s="28">
        <v>1</v>
      </c>
      <c r="V12" s="28">
        <v>1.1</v>
      </c>
      <c r="W12" s="29">
        <v>1.1</v>
      </c>
    </row>
    <row r="13" spans="1:23" ht="12.75" customHeight="1">
      <c r="A13" s="23"/>
      <c r="B13" s="23" t="s">
        <v>127</v>
      </c>
      <c r="C13" s="36">
        <v>22</v>
      </c>
      <c r="D13" s="37">
        <v>38758</v>
      </c>
      <c r="E13" s="9" t="s">
        <v>209</v>
      </c>
      <c r="F13" s="4" t="s">
        <v>29</v>
      </c>
      <c r="G13" s="14" t="s">
        <v>14</v>
      </c>
      <c r="H13" s="15">
        <v>-19.7</v>
      </c>
      <c r="I13" s="16">
        <v>-21.3</v>
      </c>
      <c r="J13" s="16" t="s">
        <v>11</v>
      </c>
      <c r="K13" s="16">
        <v>-0.1</v>
      </c>
      <c r="L13" s="16">
        <v>-4.4</v>
      </c>
      <c r="M13" s="16">
        <v>-4.7</v>
      </c>
      <c r="N13" s="16">
        <f>H13+L13</f>
        <v>-24.1</v>
      </c>
      <c r="O13" s="17">
        <f>I13+K13+M13</f>
        <v>-26.1</v>
      </c>
      <c r="P13" s="15">
        <v>-21.3</v>
      </c>
      <c r="Q13" s="16">
        <v>-21.3</v>
      </c>
      <c r="R13" s="16">
        <v>-0.1</v>
      </c>
      <c r="S13" s="16">
        <v>-0.1</v>
      </c>
      <c r="T13" s="16">
        <v>-4.7</v>
      </c>
      <c r="U13" s="16">
        <v>-4.7</v>
      </c>
      <c r="V13" s="16">
        <f>P13+R13+T13</f>
        <v>-26.1</v>
      </c>
      <c r="W13" s="17">
        <f>Q13+S13+U13</f>
        <v>-26.1</v>
      </c>
    </row>
    <row r="14" spans="1:23" ht="12.75" customHeight="1">
      <c r="A14" s="23" t="s">
        <v>67</v>
      </c>
      <c r="B14" s="23" t="s">
        <v>128</v>
      </c>
      <c r="C14" s="36">
        <v>318</v>
      </c>
      <c r="D14" s="37">
        <v>38869</v>
      </c>
      <c r="E14" s="9" t="s">
        <v>210</v>
      </c>
      <c r="F14" t="s">
        <v>51</v>
      </c>
      <c r="G14" s="14" t="s">
        <v>98</v>
      </c>
      <c r="H14" s="15" t="s">
        <v>16</v>
      </c>
      <c r="I14" s="16" t="s">
        <v>16</v>
      </c>
      <c r="J14" s="16" t="s">
        <v>16</v>
      </c>
      <c r="K14" s="16" t="s">
        <v>16</v>
      </c>
      <c r="L14" s="16">
        <v>0</v>
      </c>
      <c r="M14" s="16">
        <v>0</v>
      </c>
      <c r="N14" s="16" t="s">
        <v>16</v>
      </c>
      <c r="O14" s="17" t="s">
        <v>16</v>
      </c>
      <c r="P14" s="30" t="s">
        <v>16</v>
      </c>
      <c r="Q14" s="30" t="s">
        <v>16</v>
      </c>
      <c r="R14" s="30" t="s">
        <v>16</v>
      </c>
      <c r="S14" s="30" t="s">
        <v>16</v>
      </c>
      <c r="T14" s="16">
        <v>0</v>
      </c>
      <c r="U14" s="16">
        <v>0</v>
      </c>
      <c r="V14" s="30" t="s">
        <v>16</v>
      </c>
      <c r="W14" s="31" t="s">
        <v>16</v>
      </c>
    </row>
    <row r="15" spans="1:23" ht="12.75" customHeight="1">
      <c r="A15" s="20"/>
      <c r="B15" s="23" t="s">
        <v>282</v>
      </c>
      <c r="C15" s="36">
        <v>24</v>
      </c>
      <c r="D15" s="37">
        <v>38758</v>
      </c>
      <c r="E15" s="9" t="s">
        <v>211</v>
      </c>
      <c r="F15" s="4" t="s">
        <v>30</v>
      </c>
      <c r="G15" s="14" t="s">
        <v>20</v>
      </c>
      <c r="H15" s="15">
        <v>-130.6</v>
      </c>
      <c r="I15" s="16">
        <v>-161.2</v>
      </c>
      <c r="J15" s="16">
        <v>0</v>
      </c>
      <c r="K15" s="16">
        <v>0</v>
      </c>
      <c r="L15" s="16">
        <v>0</v>
      </c>
      <c r="M15" s="16">
        <v>0</v>
      </c>
      <c r="N15" s="16">
        <f>H15+J15+L15</f>
        <v>-130.6</v>
      </c>
      <c r="O15" s="17">
        <f>I15+K15+M15</f>
        <v>-161.2</v>
      </c>
      <c r="P15" s="15">
        <v>-165.3</v>
      </c>
      <c r="Q15" s="16">
        <v>-165.3</v>
      </c>
      <c r="R15" s="16">
        <v>0</v>
      </c>
      <c r="S15" s="16">
        <v>0</v>
      </c>
      <c r="T15" s="16">
        <v>0</v>
      </c>
      <c r="U15" s="16">
        <v>0</v>
      </c>
      <c r="V15" s="16">
        <f>P15+R15+T15</f>
        <v>-165.3</v>
      </c>
      <c r="W15" s="17">
        <f>Q15+S15+U15</f>
        <v>-165.3</v>
      </c>
    </row>
    <row r="16" spans="1:23" ht="12.75" customHeight="1">
      <c r="A16" s="20" t="s">
        <v>68</v>
      </c>
      <c r="B16" s="20" t="s">
        <v>194</v>
      </c>
      <c r="C16" s="36">
        <v>319</v>
      </c>
      <c r="D16" s="37">
        <v>38869</v>
      </c>
      <c r="E16" s="9" t="s">
        <v>212</v>
      </c>
      <c r="F16" t="s">
        <v>52</v>
      </c>
      <c r="G16" s="14" t="s">
        <v>99</v>
      </c>
      <c r="H16" s="15">
        <v>0</v>
      </c>
      <c r="I16" s="16">
        <v>0</v>
      </c>
      <c r="J16" s="16" t="s">
        <v>100</v>
      </c>
      <c r="K16" s="16" t="s">
        <v>100</v>
      </c>
      <c r="L16" s="16">
        <v>0</v>
      </c>
      <c r="M16" s="16">
        <v>0</v>
      </c>
      <c r="N16" s="16" t="s">
        <v>100</v>
      </c>
      <c r="O16" s="17" t="s">
        <v>100</v>
      </c>
      <c r="P16" s="15">
        <v>0</v>
      </c>
      <c r="Q16" s="16">
        <v>0</v>
      </c>
      <c r="R16" s="16" t="s">
        <v>100</v>
      </c>
      <c r="S16" s="16" t="s">
        <v>100</v>
      </c>
      <c r="T16" s="16">
        <v>0</v>
      </c>
      <c r="U16" s="16">
        <v>0</v>
      </c>
      <c r="V16" s="16" t="s">
        <v>100</v>
      </c>
      <c r="W16" s="17" t="s">
        <v>100</v>
      </c>
    </row>
    <row r="17" spans="1:23" ht="12.75" customHeight="1">
      <c r="A17" s="20" t="s">
        <v>67</v>
      </c>
      <c r="B17" s="20" t="s">
        <v>185</v>
      </c>
      <c r="C17" s="36">
        <v>320</v>
      </c>
      <c r="D17" s="37">
        <v>38869</v>
      </c>
      <c r="E17" s="9" t="s">
        <v>213</v>
      </c>
      <c r="F17" s="4" t="s">
        <v>115</v>
      </c>
      <c r="G17" s="14" t="s">
        <v>80</v>
      </c>
      <c r="H17" s="15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f>H17+J17+L17</f>
        <v>0</v>
      </c>
      <c r="O17" s="17">
        <f>I17+K17+M17</f>
        <v>0</v>
      </c>
      <c r="P17" s="15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f>P17+R17+T17</f>
        <v>0</v>
      </c>
      <c r="W17" s="17">
        <f>Q17+S17+U17</f>
        <v>0</v>
      </c>
    </row>
    <row r="18" spans="1:23" ht="12.75" customHeight="1">
      <c r="A18" s="20" t="s">
        <v>69</v>
      </c>
      <c r="B18" s="57" t="s">
        <v>272</v>
      </c>
      <c r="C18" s="36">
        <v>195</v>
      </c>
      <c r="D18" s="37">
        <v>38807</v>
      </c>
      <c r="E18" s="9" t="s">
        <v>214</v>
      </c>
      <c r="F18" s="19" t="s">
        <v>116</v>
      </c>
      <c r="G18" s="14" t="s">
        <v>81</v>
      </c>
      <c r="H18" s="15">
        <v>0</v>
      </c>
      <c r="I18" s="16">
        <v>0</v>
      </c>
      <c r="J18" s="16">
        <v>0</v>
      </c>
      <c r="K18" s="16">
        <v>0</v>
      </c>
      <c r="L18" s="16">
        <v>0</v>
      </c>
      <c r="M18" s="16" t="s">
        <v>40</v>
      </c>
      <c r="N18" s="16">
        <v>0</v>
      </c>
      <c r="O18" s="17" t="s">
        <v>40</v>
      </c>
      <c r="P18" s="15">
        <v>0</v>
      </c>
      <c r="Q18" s="16">
        <v>0</v>
      </c>
      <c r="R18" s="16">
        <v>0</v>
      </c>
      <c r="S18" s="16">
        <v>0</v>
      </c>
      <c r="T18" s="16">
        <v>0</v>
      </c>
      <c r="U18" s="16" t="s">
        <v>40</v>
      </c>
      <c r="V18" s="16">
        <v>0</v>
      </c>
      <c r="W18" s="17" t="s">
        <v>40</v>
      </c>
    </row>
    <row r="19" spans="1:23" ht="12.75" customHeight="1">
      <c r="A19" s="20"/>
      <c r="B19" s="20" t="s">
        <v>129</v>
      </c>
      <c r="C19" s="36">
        <v>197</v>
      </c>
      <c r="D19" s="37">
        <v>38807</v>
      </c>
      <c r="E19" s="9" t="s">
        <v>215</v>
      </c>
      <c r="F19" s="4" t="s">
        <v>31</v>
      </c>
      <c r="G19" s="14" t="s">
        <v>14</v>
      </c>
      <c r="H19" s="15">
        <v>-24.7</v>
      </c>
      <c r="I19" s="16">
        <v>-26.9</v>
      </c>
      <c r="J19" s="16">
        <v>-0.1</v>
      </c>
      <c r="K19" s="16">
        <v>-0.1</v>
      </c>
      <c r="L19" s="16">
        <v>-5.6</v>
      </c>
      <c r="M19" s="16">
        <v>-6.1</v>
      </c>
      <c r="N19" s="16">
        <f>H19+J19+L19</f>
        <v>-30.4</v>
      </c>
      <c r="O19" s="17">
        <f>I19+K19+M19</f>
        <v>-33.1</v>
      </c>
      <c r="P19" s="15">
        <v>-27</v>
      </c>
      <c r="Q19" s="16">
        <v>-27</v>
      </c>
      <c r="R19" s="16">
        <v>-0.1</v>
      </c>
      <c r="S19" s="16">
        <v>-0.1</v>
      </c>
      <c r="T19" s="16">
        <v>-6.1</v>
      </c>
      <c r="U19" s="16">
        <v>-6.1</v>
      </c>
      <c r="V19" s="16">
        <f>P19+R19+T19</f>
        <v>-33.2</v>
      </c>
      <c r="W19" s="17">
        <f>Q19+S19+U19</f>
        <v>-33.2</v>
      </c>
    </row>
    <row r="20" spans="1:23" ht="12.75" customHeight="1">
      <c r="A20" s="20"/>
      <c r="B20" s="20" t="s">
        <v>152</v>
      </c>
      <c r="C20" s="36">
        <v>12</v>
      </c>
      <c r="D20" s="37">
        <v>38751</v>
      </c>
      <c r="E20" s="9" t="s">
        <v>216</v>
      </c>
      <c r="F20" s="4" t="s">
        <v>82</v>
      </c>
      <c r="G20" s="14" t="s">
        <v>14</v>
      </c>
      <c r="H20" s="15">
        <v>-3.8</v>
      </c>
      <c r="I20" s="16">
        <v>-1.3</v>
      </c>
      <c r="J20" s="16" t="s">
        <v>11</v>
      </c>
      <c r="K20" s="16" t="s">
        <v>11</v>
      </c>
      <c r="L20" s="16">
        <v>-0.9</v>
      </c>
      <c r="M20" s="16">
        <v>-0.3</v>
      </c>
      <c r="N20" s="16">
        <f>H20+L20</f>
        <v>-4.7</v>
      </c>
      <c r="O20" s="17">
        <f>I20+M20</f>
        <v>-1.6</v>
      </c>
      <c r="P20" s="15">
        <v>-3.8</v>
      </c>
      <c r="Q20" s="16">
        <v>-1.3</v>
      </c>
      <c r="R20" s="16" t="s">
        <v>11</v>
      </c>
      <c r="S20" s="16" t="s">
        <v>11</v>
      </c>
      <c r="T20" s="16">
        <v>-0.9</v>
      </c>
      <c r="U20" s="16">
        <v>-0.3</v>
      </c>
      <c r="V20" s="16">
        <f>P20+T20</f>
        <v>-4.7</v>
      </c>
      <c r="W20" s="17">
        <f>Q20+U20</f>
        <v>-1.6</v>
      </c>
    </row>
    <row r="21" spans="1:23" ht="12.75" customHeight="1">
      <c r="A21" s="23" t="s">
        <v>66</v>
      </c>
      <c r="B21" s="23" t="s">
        <v>171</v>
      </c>
      <c r="C21" s="36">
        <v>321</v>
      </c>
      <c r="D21" s="37">
        <v>38875</v>
      </c>
      <c r="E21" s="25" t="s">
        <v>217</v>
      </c>
      <c r="F21" s="22" t="s">
        <v>179</v>
      </c>
      <c r="G21" s="26" t="s">
        <v>98</v>
      </c>
      <c r="H21" s="27">
        <v>0</v>
      </c>
      <c r="I21" s="28">
        <v>0</v>
      </c>
      <c r="J21" s="28" t="s">
        <v>100</v>
      </c>
      <c r="K21" s="28" t="s">
        <v>100</v>
      </c>
      <c r="L21" s="28">
        <v>0</v>
      </c>
      <c r="M21" s="28">
        <v>0</v>
      </c>
      <c r="N21" s="28" t="s">
        <v>100</v>
      </c>
      <c r="O21" s="29" t="s">
        <v>100</v>
      </c>
      <c r="P21" s="27">
        <v>0</v>
      </c>
      <c r="Q21" s="28">
        <v>0</v>
      </c>
      <c r="R21" s="28" t="s">
        <v>100</v>
      </c>
      <c r="S21" s="28" t="s">
        <v>100</v>
      </c>
      <c r="T21" s="28">
        <v>0</v>
      </c>
      <c r="U21" s="28">
        <v>0</v>
      </c>
      <c r="V21" s="28" t="s">
        <v>100</v>
      </c>
      <c r="W21" s="29" t="s">
        <v>100</v>
      </c>
    </row>
    <row r="22" spans="1:23" ht="12.75" customHeight="1">
      <c r="A22" s="20" t="s">
        <v>70</v>
      </c>
      <c r="B22" s="20" t="s">
        <v>201</v>
      </c>
      <c r="C22" s="36">
        <v>322</v>
      </c>
      <c r="D22" s="37">
        <v>38869</v>
      </c>
      <c r="E22" s="9" t="s">
        <v>218</v>
      </c>
      <c r="F22" t="s">
        <v>53</v>
      </c>
      <c r="G22" s="14" t="s">
        <v>101</v>
      </c>
      <c r="H22" s="15" t="s">
        <v>100</v>
      </c>
      <c r="I22" s="16" t="s">
        <v>100</v>
      </c>
      <c r="J22" s="16">
        <v>0.1</v>
      </c>
      <c r="K22" s="16">
        <v>0.1</v>
      </c>
      <c r="L22" s="16">
        <v>0</v>
      </c>
      <c r="M22" s="16">
        <v>0</v>
      </c>
      <c r="N22" s="16">
        <v>0.1</v>
      </c>
      <c r="O22" s="17">
        <v>0.1</v>
      </c>
      <c r="P22" s="15" t="s">
        <v>100</v>
      </c>
      <c r="Q22" s="16" t="s">
        <v>100</v>
      </c>
      <c r="R22" s="16">
        <v>0.1</v>
      </c>
      <c r="S22" s="16">
        <v>0.1</v>
      </c>
      <c r="T22" s="16">
        <v>0</v>
      </c>
      <c r="U22" s="16">
        <v>0</v>
      </c>
      <c r="V22" s="16">
        <v>0.1</v>
      </c>
      <c r="W22" s="17">
        <v>0.1</v>
      </c>
    </row>
    <row r="23" spans="1:23" ht="12.75" customHeight="1">
      <c r="A23" s="20" t="s">
        <v>67</v>
      </c>
      <c r="B23" s="20" t="s">
        <v>202</v>
      </c>
      <c r="C23" s="36">
        <v>324</v>
      </c>
      <c r="D23" s="37">
        <v>38869</v>
      </c>
      <c r="E23" s="9" t="s">
        <v>219</v>
      </c>
      <c r="F23" t="s">
        <v>54</v>
      </c>
      <c r="G23" s="14" t="s">
        <v>102</v>
      </c>
      <c r="H23" s="15" t="s">
        <v>16</v>
      </c>
      <c r="I23" s="16" t="s">
        <v>16</v>
      </c>
      <c r="J23" s="16" t="s">
        <v>16</v>
      </c>
      <c r="K23" s="16" t="s">
        <v>16</v>
      </c>
      <c r="L23" s="16">
        <v>0</v>
      </c>
      <c r="M23" s="16">
        <v>0</v>
      </c>
      <c r="N23" s="16" t="s">
        <v>16</v>
      </c>
      <c r="O23" s="17" t="s">
        <v>16</v>
      </c>
      <c r="P23" s="30" t="s">
        <v>16</v>
      </c>
      <c r="Q23" s="30" t="s">
        <v>16</v>
      </c>
      <c r="R23" s="30" t="s">
        <v>16</v>
      </c>
      <c r="S23" s="30" t="s">
        <v>16</v>
      </c>
      <c r="T23" s="16">
        <v>0</v>
      </c>
      <c r="U23" s="16">
        <v>0</v>
      </c>
      <c r="V23" s="30" t="s">
        <v>16</v>
      </c>
      <c r="W23" s="31" t="s">
        <v>16</v>
      </c>
    </row>
    <row r="24" spans="1:23" ht="12.75" customHeight="1">
      <c r="A24" s="20"/>
      <c r="B24" s="20" t="s">
        <v>187</v>
      </c>
      <c r="C24" s="36">
        <v>233</v>
      </c>
      <c r="D24" s="37">
        <v>38814</v>
      </c>
      <c r="E24" s="9" t="s">
        <v>220</v>
      </c>
      <c r="F24" s="4" t="s">
        <v>32</v>
      </c>
      <c r="G24" s="14" t="s">
        <v>21</v>
      </c>
      <c r="H24" s="15">
        <v>0</v>
      </c>
      <c r="I24" s="16">
        <v>0</v>
      </c>
      <c r="J24" s="16">
        <v>0</v>
      </c>
      <c r="K24" s="16">
        <v>0</v>
      </c>
      <c r="L24" s="16" t="s">
        <v>11</v>
      </c>
      <c r="M24" s="16" t="s">
        <v>11</v>
      </c>
      <c r="N24" s="16" t="s">
        <v>11</v>
      </c>
      <c r="O24" s="17" t="s">
        <v>11</v>
      </c>
      <c r="P24" s="15">
        <v>0</v>
      </c>
      <c r="Q24" s="16">
        <v>0</v>
      </c>
      <c r="R24" s="16">
        <v>0</v>
      </c>
      <c r="S24" s="16">
        <v>0</v>
      </c>
      <c r="T24" s="16" t="s">
        <v>11</v>
      </c>
      <c r="U24" s="16" t="s">
        <v>11</v>
      </c>
      <c r="V24" s="16" t="s">
        <v>11</v>
      </c>
      <c r="W24" s="17" t="s">
        <v>11</v>
      </c>
    </row>
    <row r="25" spans="1:23" ht="12.75" customHeight="1">
      <c r="A25" s="20" t="s">
        <v>65</v>
      </c>
      <c r="B25" s="20" t="s">
        <v>195</v>
      </c>
      <c r="C25" s="36">
        <v>325</v>
      </c>
      <c r="D25" s="37">
        <v>38869</v>
      </c>
      <c r="E25" s="9" t="s">
        <v>221</v>
      </c>
      <c r="F25" t="s">
        <v>55</v>
      </c>
      <c r="G25" s="14" t="s">
        <v>98</v>
      </c>
      <c r="H25" s="15">
        <v>0.1</v>
      </c>
      <c r="I25" s="16">
        <v>0.1</v>
      </c>
      <c r="J25" s="16">
        <v>0</v>
      </c>
      <c r="K25" s="16">
        <v>0</v>
      </c>
      <c r="L25" s="16">
        <v>0</v>
      </c>
      <c r="M25" s="16">
        <v>0</v>
      </c>
      <c r="N25" s="16">
        <v>0.1</v>
      </c>
      <c r="O25" s="17">
        <v>0.1</v>
      </c>
      <c r="P25" s="15">
        <v>0.1</v>
      </c>
      <c r="Q25" s="16">
        <v>0.1</v>
      </c>
      <c r="R25" s="16">
        <v>0</v>
      </c>
      <c r="S25" s="16">
        <v>0</v>
      </c>
      <c r="T25" s="16">
        <v>0</v>
      </c>
      <c r="U25" s="16">
        <v>0</v>
      </c>
      <c r="V25" s="16">
        <v>0.1</v>
      </c>
      <c r="W25" s="17">
        <v>0.1</v>
      </c>
    </row>
    <row r="26" spans="1:23" ht="12.75" customHeight="1">
      <c r="A26" s="20" t="s">
        <v>71</v>
      </c>
      <c r="B26" s="57" t="s">
        <v>272</v>
      </c>
      <c r="C26" s="36">
        <v>327</v>
      </c>
      <c r="D26" s="37">
        <v>38869</v>
      </c>
      <c r="E26" s="9" t="s">
        <v>222</v>
      </c>
      <c r="F26" s="4" t="s">
        <v>117</v>
      </c>
      <c r="G26" s="14" t="s">
        <v>22</v>
      </c>
      <c r="H26" s="15">
        <v>0</v>
      </c>
      <c r="I26" s="16">
        <v>0</v>
      </c>
      <c r="J26" s="16">
        <v>0</v>
      </c>
      <c r="K26" s="16">
        <v>0</v>
      </c>
      <c r="L26" s="16">
        <v>0</v>
      </c>
      <c r="M26" s="16" t="s">
        <v>40</v>
      </c>
      <c r="N26" s="16">
        <v>0</v>
      </c>
      <c r="O26" s="17" t="s">
        <v>40</v>
      </c>
      <c r="P26" s="15">
        <v>0</v>
      </c>
      <c r="Q26" s="16">
        <v>0</v>
      </c>
      <c r="R26" s="16">
        <v>0</v>
      </c>
      <c r="S26" s="16">
        <v>0</v>
      </c>
      <c r="T26" s="16">
        <v>0</v>
      </c>
      <c r="U26" s="16" t="s">
        <v>40</v>
      </c>
      <c r="V26" s="16">
        <v>0</v>
      </c>
      <c r="W26" s="17" t="s">
        <v>40</v>
      </c>
    </row>
    <row r="27" spans="1:23" ht="12.75" customHeight="1">
      <c r="A27" s="23" t="s">
        <v>72</v>
      </c>
      <c r="B27" s="23" t="s">
        <v>172</v>
      </c>
      <c r="C27" s="36">
        <v>199</v>
      </c>
      <c r="D27" s="37">
        <v>38807</v>
      </c>
      <c r="E27" s="25" t="s">
        <v>223</v>
      </c>
      <c r="F27" s="22" t="s">
        <v>142</v>
      </c>
      <c r="G27" s="26" t="s">
        <v>22</v>
      </c>
      <c r="H27" s="27">
        <v>0</v>
      </c>
      <c r="I27" s="28">
        <v>0</v>
      </c>
      <c r="J27" s="28">
        <v>0</v>
      </c>
      <c r="K27" s="28">
        <v>0</v>
      </c>
      <c r="L27" s="28">
        <v>0</v>
      </c>
      <c r="M27" s="28" t="s">
        <v>40</v>
      </c>
      <c r="N27" s="28">
        <v>0</v>
      </c>
      <c r="O27" s="29" t="s">
        <v>40</v>
      </c>
      <c r="P27" s="27">
        <v>0</v>
      </c>
      <c r="Q27" s="28">
        <v>0</v>
      </c>
      <c r="R27" s="28">
        <v>0</v>
      </c>
      <c r="S27" s="28">
        <v>0</v>
      </c>
      <c r="T27" s="28" t="s">
        <v>40</v>
      </c>
      <c r="U27" s="28" t="s">
        <v>40</v>
      </c>
      <c r="V27" s="28" t="s">
        <v>40</v>
      </c>
      <c r="W27" s="29" t="s">
        <v>40</v>
      </c>
    </row>
    <row r="28" spans="1:23" ht="12.75" customHeight="1">
      <c r="A28" s="23" t="s">
        <v>73</v>
      </c>
      <c r="B28" s="23" t="s">
        <v>153</v>
      </c>
      <c r="C28" s="36">
        <v>329</v>
      </c>
      <c r="D28" s="37">
        <v>38875</v>
      </c>
      <c r="E28" s="25" t="s">
        <v>224</v>
      </c>
      <c r="F28" s="22" t="s">
        <v>143</v>
      </c>
      <c r="G28" s="26" t="s">
        <v>98</v>
      </c>
      <c r="H28" s="27">
        <v>0</v>
      </c>
      <c r="I28" s="28">
        <v>0</v>
      </c>
      <c r="J28" s="28" t="s">
        <v>100</v>
      </c>
      <c r="K28" s="28" t="s">
        <v>100</v>
      </c>
      <c r="L28" s="28">
        <v>0</v>
      </c>
      <c r="M28" s="28">
        <v>0</v>
      </c>
      <c r="N28" s="28" t="s">
        <v>100</v>
      </c>
      <c r="O28" s="29" t="s">
        <v>100</v>
      </c>
      <c r="P28" s="27">
        <v>0</v>
      </c>
      <c r="Q28" s="28">
        <v>0</v>
      </c>
      <c r="R28" s="28" t="s">
        <v>100</v>
      </c>
      <c r="S28" s="28" t="s">
        <v>100</v>
      </c>
      <c r="T28" s="28">
        <v>0</v>
      </c>
      <c r="U28" s="28">
        <v>0</v>
      </c>
      <c r="V28" s="28" t="s">
        <v>100</v>
      </c>
      <c r="W28" s="29" t="s">
        <v>100</v>
      </c>
    </row>
    <row r="29" spans="1:23" ht="12.75" customHeight="1">
      <c r="A29" s="20" t="s">
        <v>76</v>
      </c>
      <c r="B29" s="20" t="s">
        <v>154</v>
      </c>
      <c r="C29" s="36">
        <v>330</v>
      </c>
      <c r="D29" s="37">
        <v>38869</v>
      </c>
      <c r="E29" s="25" t="s">
        <v>225</v>
      </c>
      <c r="F29" s="19" t="s">
        <v>83</v>
      </c>
      <c r="G29" s="26" t="s">
        <v>14</v>
      </c>
      <c r="H29" s="27">
        <v>-1.6</v>
      </c>
      <c r="I29" s="28">
        <v>-1.6</v>
      </c>
      <c r="J29" s="28" t="s">
        <v>11</v>
      </c>
      <c r="K29" s="28" t="s">
        <v>11</v>
      </c>
      <c r="L29" s="28">
        <f>-0.1*2</f>
        <v>-0.2</v>
      </c>
      <c r="M29" s="28">
        <f>-0.1*2</f>
        <v>-0.2</v>
      </c>
      <c r="N29" s="28">
        <f>H29+L29</f>
        <v>-1.8</v>
      </c>
      <c r="O29" s="29">
        <f>I29+M29</f>
        <v>-1.8</v>
      </c>
      <c r="P29" s="27">
        <v>-1.6</v>
      </c>
      <c r="Q29" s="28">
        <v>-1.6</v>
      </c>
      <c r="R29" s="28" t="s">
        <v>11</v>
      </c>
      <c r="S29" s="28" t="s">
        <v>11</v>
      </c>
      <c r="T29" s="28">
        <f>-0.1*2</f>
        <v>-0.2</v>
      </c>
      <c r="U29" s="28">
        <f>-0.1*2</f>
        <v>-0.2</v>
      </c>
      <c r="V29" s="28">
        <f>P29+T29</f>
        <v>-1.8</v>
      </c>
      <c r="W29" s="29">
        <f>Q29+U29</f>
        <v>-1.8</v>
      </c>
    </row>
    <row r="30" spans="1:23" ht="12.75" customHeight="1">
      <c r="A30" s="20" t="s">
        <v>76</v>
      </c>
      <c r="B30" s="20" t="s">
        <v>154</v>
      </c>
      <c r="C30" s="36">
        <v>330</v>
      </c>
      <c r="D30" s="37">
        <v>38869</v>
      </c>
      <c r="E30" s="25" t="s">
        <v>225</v>
      </c>
      <c r="F30" s="19" t="s">
        <v>83</v>
      </c>
      <c r="G30" s="26" t="s">
        <v>25</v>
      </c>
      <c r="H30" s="27">
        <v>-0.2</v>
      </c>
      <c r="I30" s="28">
        <v>-0.2</v>
      </c>
      <c r="J30" s="28">
        <v>0</v>
      </c>
      <c r="K30" s="28">
        <v>0</v>
      </c>
      <c r="L30" s="28">
        <v>0</v>
      </c>
      <c r="M30" s="28">
        <v>0</v>
      </c>
      <c r="N30" s="28">
        <f>H30+L30</f>
        <v>-0.2</v>
      </c>
      <c r="O30" s="29">
        <f>I30+M30</f>
        <v>-0.2</v>
      </c>
      <c r="P30" s="27">
        <v>-0.2</v>
      </c>
      <c r="Q30" s="28">
        <v>-0.2</v>
      </c>
      <c r="R30" s="28">
        <v>0</v>
      </c>
      <c r="S30" s="28">
        <v>0</v>
      </c>
      <c r="T30" s="28">
        <v>0</v>
      </c>
      <c r="U30" s="28">
        <v>0</v>
      </c>
      <c r="V30" s="28">
        <f>P30+T30</f>
        <v>-0.2</v>
      </c>
      <c r="W30" s="29">
        <f>Q30+U30</f>
        <v>-0.2</v>
      </c>
    </row>
    <row r="31" spans="1:23" ht="12.75" customHeight="1">
      <c r="A31" s="23" t="s">
        <v>73</v>
      </c>
      <c r="B31" s="23" t="s">
        <v>188</v>
      </c>
      <c r="C31" s="36">
        <v>331</v>
      </c>
      <c r="D31" s="37">
        <v>38875</v>
      </c>
      <c r="E31" s="25" t="s">
        <v>226</v>
      </c>
      <c r="F31" s="22" t="s">
        <v>56</v>
      </c>
      <c r="G31" s="26" t="s">
        <v>98</v>
      </c>
      <c r="H31" s="27">
        <v>0</v>
      </c>
      <c r="I31" s="28">
        <v>0</v>
      </c>
      <c r="J31" s="28" t="s">
        <v>16</v>
      </c>
      <c r="K31" s="28" t="s">
        <v>16</v>
      </c>
      <c r="L31" s="28">
        <v>0</v>
      </c>
      <c r="M31" s="28">
        <v>0</v>
      </c>
      <c r="N31" s="28" t="s">
        <v>16</v>
      </c>
      <c r="O31" s="29" t="s">
        <v>16</v>
      </c>
      <c r="P31" s="27">
        <v>0</v>
      </c>
      <c r="Q31" s="28">
        <v>0</v>
      </c>
      <c r="R31" s="28" t="s">
        <v>16</v>
      </c>
      <c r="S31" s="28" t="s">
        <v>16</v>
      </c>
      <c r="T31" s="28">
        <v>0</v>
      </c>
      <c r="U31" s="28">
        <v>0</v>
      </c>
      <c r="V31" s="28" t="s">
        <v>16</v>
      </c>
      <c r="W31" s="29" t="s">
        <v>16</v>
      </c>
    </row>
    <row r="32" spans="1:23" ht="12.75" customHeight="1">
      <c r="A32" s="20"/>
      <c r="B32" s="20" t="s">
        <v>173</v>
      </c>
      <c r="C32" s="36">
        <v>278</v>
      </c>
      <c r="D32" s="37">
        <v>38821</v>
      </c>
      <c r="E32" s="9" t="s">
        <v>227</v>
      </c>
      <c r="F32" s="4" t="s">
        <v>180</v>
      </c>
      <c r="G32" s="14" t="s">
        <v>23</v>
      </c>
      <c r="H32" s="15">
        <v>30</v>
      </c>
      <c r="I32" s="16">
        <v>30</v>
      </c>
      <c r="J32" s="16">
        <v>-30</v>
      </c>
      <c r="K32" s="16">
        <v>-30</v>
      </c>
      <c r="L32" s="16">
        <v>0</v>
      </c>
      <c r="M32" s="16">
        <v>0</v>
      </c>
      <c r="N32" s="16">
        <f>H32+J32+L32</f>
        <v>0</v>
      </c>
      <c r="O32" s="17">
        <f>I32+K32+M32</f>
        <v>0</v>
      </c>
      <c r="P32" s="15">
        <v>30</v>
      </c>
      <c r="Q32" s="16">
        <v>30</v>
      </c>
      <c r="R32" s="16">
        <v>-30</v>
      </c>
      <c r="S32" s="16">
        <v>-30</v>
      </c>
      <c r="T32" s="16">
        <v>0</v>
      </c>
      <c r="U32" s="16">
        <v>0</v>
      </c>
      <c r="V32" s="16">
        <f>P32+R32+T32</f>
        <v>0</v>
      </c>
      <c r="W32" s="17">
        <f>Q32+S32+U32</f>
        <v>0</v>
      </c>
    </row>
    <row r="33" spans="1:23" ht="12.75" customHeight="1">
      <c r="A33" s="20" t="s">
        <v>74</v>
      </c>
      <c r="B33" s="20" t="s">
        <v>155</v>
      </c>
      <c r="C33" s="36">
        <v>332</v>
      </c>
      <c r="D33" s="37">
        <v>38869</v>
      </c>
      <c r="E33" s="9" t="s">
        <v>228</v>
      </c>
      <c r="F33" t="s">
        <v>57</v>
      </c>
      <c r="G33" s="14" t="s">
        <v>98</v>
      </c>
      <c r="H33" s="15">
        <v>0</v>
      </c>
      <c r="I33" s="16">
        <v>0</v>
      </c>
      <c r="J33" s="16">
        <v>0</v>
      </c>
      <c r="K33" s="16">
        <v>0</v>
      </c>
      <c r="L33" s="16">
        <v>-0.1</v>
      </c>
      <c r="M33" s="16">
        <v>-0.1</v>
      </c>
      <c r="N33" s="16">
        <v>-0.1</v>
      </c>
      <c r="O33" s="17">
        <v>-0.1</v>
      </c>
      <c r="P33" s="15">
        <v>0</v>
      </c>
      <c r="Q33" s="16">
        <v>0</v>
      </c>
      <c r="R33" s="16">
        <v>0</v>
      </c>
      <c r="S33" s="16">
        <v>0</v>
      </c>
      <c r="T33" s="16">
        <v>-0.1</v>
      </c>
      <c r="U33" s="16">
        <v>-0.1</v>
      </c>
      <c r="V33" s="16">
        <v>-0.1</v>
      </c>
      <c r="W33" s="17">
        <v>-0.1</v>
      </c>
    </row>
    <row r="34" spans="1:23" ht="12.75" customHeight="1">
      <c r="A34" s="20"/>
      <c r="B34" s="23" t="s">
        <v>130</v>
      </c>
      <c r="C34" s="36">
        <v>296</v>
      </c>
      <c r="D34" s="37">
        <v>38833</v>
      </c>
      <c r="E34" s="43" t="s">
        <v>229</v>
      </c>
      <c r="F34" s="5" t="s">
        <v>33</v>
      </c>
      <c r="G34" s="44" t="s">
        <v>98</v>
      </c>
      <c r="H34" s="45">
        <v>0</v>
      </c>
      <c r="I34" s="46">
        <v>0</v>
      </c>
      <c r="J34" s="46">
        <v>0</v>
      </c>
      <c r="K34" s="46">
        <v>0</v>
      </c>
      <c r="L34" s="46">
        <v>4.6</v>
      </c>
      <c r="M34" s="46">
        <v>14.7</v>
      </c>
      <c r="N34" s="46">
        <v>4.6</v>
      </c>
      <c r="O34" s="47">
        <v>14.7</v>
      </c>
      <c r="P34" s="45">
        <v>0</v>
      </c>
      <c r="Q34" s="46">
        <v>0</v>
      </c>
      <c r="R34" s="46">
        <v>0</v>
      </c>
      <c r="S34" s="46">
        <v>0</v>
      </c>
      <c r="T34" s="46">
        <v>11.2</v>
      </c>
      <c r="U34" s="46">
        <v>14.7</v>
      </c>
      <c r="V34" s="46">
        <v>11.2</v>
      </c>
      <c r="W34" s="47">
        <v>14.7</v>
      </c>
    </row>
    <row r="35" spans="1:23" ht="12.75" customHeight="1">
      <c r="A35" s="20"/>
      <c r="B35" s="23" t="s">
        <v>130</v>
      </c>
      <c r="C35" s="36">
        <v>296</v>
      </c>
      <c r="D35" s="37">
        <v>38833</v>
      </c>
      <c r="E35" s="43" t="s">
        <v>229</v>
      </c>
      <c r="F35" s="5" t="s">
        <v>33</v>
      </c>
      <c r="G35" s="44" t="s">
        <v>103</v>
      </c>
      <c r="H35" s="45">
        <v>0.3</v>
      </c>
      <c r="I35" s="46">
        <v>1.2</v>
      </c>
      <c r="J35" s="46">
        <v>0</v>
      </c>
      <c r="K35" s="46">
        <v>0</v>
      </c>
      <c r="L35" s="46">
        <v>0</v>
      </c>
      <c r="M35" s="46">
        <v>0</v>
      </c>
      <c r="N35" s="46">
        <v>0.3</v>
      </c>
      <c r="O35" s="47">
        <v>1.2</v>
      </c>
      <c r="P35" s="45">
        <v>0.9</v>
      </c>
      <c r="Q35" s="46">
        <v>1.2</v>
      </c>
      <c r="R35" s="46">
        <v>0</v>
      </c>
      <c r="S35" s="46">
        <v>0</v>
      </c>
      <c r="T35" s="46">
        <v>0</v>
      </c>
      <c r="U35" s="46">
        <v>0</v>
      </c>
      <c r="V35" s="46">
        <v>0.9</v>
      </c>
      <c r="W35" s="47">
        <v>1.2</v>
      </c>
    </row>
    <row r="36" spans="1:23" ht="12.75" customHeight="1">
      <c r="A36" s="20"/>
      <c r="B36" s="23"/>
      <c r="C36" s="36"/>
      <c r="D36" s="37"/>
      <c r="E36" s="43"/>
      <c r="F36" s="5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2.75" customHeight="1">
      <c r="A37" s="20" t="s">
        <v>76</v>
      </c>
      <c r="B37" s="20" t="s">
        <v>156</v>
      </c>
      <c r="C37" s="36">
        <v>138</v>
      </c>
      <c r="D37" s="37">
        <v>38793</v>
      </c>
      <c r="E37" s="9" t="s">
        <v>230</v>
      </c>
      <c r="F37" s="4" t="s">
        <v>112</v>
      </c>
      <c r="G37" s="14" t="s">
        <v>14</v>
      </c>
      <c r="H37" s="15">
        <v>-0.7</v>
      </c>
      <c r="I37" s="16">
        <v>-0.7</v>
      </c>
      <c r="J37" s="16" t="s">
        <v>11</v>
      </c>
      <c r="K37" s="16" t="s">
        <v>11</v>
      </c>
      <c r="L37" s="16">
        <v>-0.2</v>
      </c>
      <c r="M37" s="16">
        <v>-0.2</v>
      </c>
      <c r="N37" s="16">
        <v>-0.9</v>
      </c>
      <c r="O37" s="17">
        <v>-0.9</v>
      </c>
      <c r="P37" s="15">
        <v>-0.7</v>
      </c>
      <c r="Q37" s="16">
        <v>-0.7</v>
      </c>
      <c r="R37" s="16" t="s">
        <v>11</v>
      </c>
      <c r="S37" s="16" t="s">
        <v>11</v>
      </c>
      <c r="T37" s="16">
        <v>-0.2</v>
      </c>
      <c r="U37" s="16">
        <v>-0.2</v>
      </c>
      <c r="V37" s="16">
        <v>-0.9</v>
      </c>
      <c r="W37" s="17">
        <v>-0.9</v>
      </c>
    </row>
    <row r="38" spans="1:23" ht="12.75" customHeight="1">
      <c r="A38" s="20" t="s">
        <v>76</v>
      </c>
      <c r="B38" s="20" t="s">
        <v>156</v>
      </c>
      <c r="C38" s="36">
        <v>304</v>
      </c>
      <c r="D38" s="37">
        <v>38833</v>
      </c>
      <c r="E38" s="9" t="s">
        <v>230</v>
      </c>
      <c r="F38" s="4" t="s">
        <v>111</v>
      </c>
      <c r="G38" s="14" t="s">
        <v>14</v>
      </c>
      <c r="H38" s="16" t="s">
        <v>11</v>
      </c>
      <c r="I38" s="16">
        <v>-0.8</v>
      </c>
      <c r="J38" s="16" t="s">
        <v>11</v>
      </c>
      <c r="K38" s="16" t="s">
        <v>11</v>
      </c>
      <c r="L38" s="16" t="s">
        <v>11</v>
      </c>
      <c r="M38" s="16">
        <v>-0.2</v>
      </c>
      <c r="N38" s="16" t="s">
        <v>11</v>
      </c>
      <c r="O38" s="17">
        <v>-1</v>
      </c>
      <c r="P38" s="16">
        <v>-0.4</v>
      </c>
      <c r="Q38" s="16">
        <v>-0.8</v>
      </c>
      <c r="R38" s="16" t="s">
        <v>11</v>
      </c>
      <c r="S38" s="16" t="s">
        <v>11</v>
      </c>
      <c r="T38" s="16" t="s">
        <v>11</v>
      </c>
      <c r="U38" s="16">
        <v>-0.2</v>
      </c>
      <c r="V38" s="16">
        <v>-0.4</v>
      </c>
      <c r="W38" s="17">
        <v>-1</v>
      </c>
    </row>
    <row r="39" spans="1:23" ht="12.75" customHeight="1">
      <c r="A39" s="23" t="s">
        <v>75</v>
      </c>
      <c r="B39" s="23" t="s">
        <v>174</v>
      </c>
      <c r="C39" s="36">
        <v>185</v>
      </c>
      <c r="D39" s="37">
        <v>38807</v>
      </c>
      <c r="E39" s="25" t="s">
        <v>231</v>
      </c>
      <c r="F39" s="22" t="s">
        <v>34</v>
      </c>
      <c r="G39" s="26" t="s">
        <v>15</v>
      </c>
      <c r="H39" s="27">
        <v>-0.3</v>
      </c>
      <c r="I39" s="28">
        <v>-0.3</v>
      </c>
      <c r="J39" s="28">
        <v>0.3</v>
      </c>
      <c r="K39" s="28">
        <v>0.3</v>
      </c>
      <c r="L39" s="28">
        <v>0</v>
      </c>
      <c r="M39" s="28">
        <v>0</v>
      </c>
      <c r="N39" s="28">
        <f>H39+J39+L39</f>
        <v>0</v>
      </c>
      <c r="O39" s="29">
        <f>I39+K39+M39</f>
        <v>0</v>
      </c>
      <c r="P39" s="27">
        <v>-0.3</v>
      </c>
      <c r="Q39" s="28">
        <v>-0.3</v>
      </c>
      <c r="R39" s="28">
        <v>0.3</v>
      </c>
      <c r="S39" s="28">
        <v>0.3</v>
      </c>
      <c r="T39" s="28">
        <v>0</v>
      </c>
      <c r="U39" s="28">
        <v>0</v>
      </c>
      <c r="V39" s="28">
        <f>P39+R39+T39</f>
        <v>0</v>
      </c>
      <c r="W39" s="29">
        <f>Q39+S39+U39</f>
        <v>0</v>
      </c>
    </row>
    <row r="40" spans="1:23" ht="12.75" customHeight="1">
      <c r="A40" s="23" t="s">
        <v>75</v>
      </c>
      <c r="B40" s="23" t="s">
        <v>174</v>
      </c>
      <c r="C40" s="36">
        <v>185</v>
      </c>
      <c r="D40" s="37">
        <v>38807</v>
      </c>
      <c r="E40" s="25" t="s">
        <v>231</v>
      </c>
      <c r="F40" s="22" t="s">
        <v>107</v>
      </c>
      <c r="G40" s="26" t="s">
        <v>98</v>
      </c>
      <c r="H40" s="27">
        <v>0</v>
      </c>
      <c r="I40" s="28">
        <v>0</v>
      </c>
      <c r="J40" s="28" t="s">
        <v>11</v>
      </c>
      <c r="K40" s="28" t="s">
        <v>11</v>
      </c>
      <c r="L40" s="28">
        <v>0</v>
      </c>
      <c r="M40" s="28">
        <v>0</v>
      </c>
      <c r="N40" s="28" t="s">
        <v>11</v>
      </c>
      <c r="O40" s="29" t="s">
        <v>11</v>
      </c>
      <c r="P40" s="27">
        <v>0</v>
      </c>
      <c r="Q40" s="28">
        <v>0</v>
      </c>
      <c r="R40" s="28" t="s">
        <v>11</v>
      </c>
      <c r="S40" s="28" t="s">
        <v>11</v>
      </c>
      <c r="T40" s="28">
        <v>0</v>
      </c>
      <c r="U40" s="28">
        <v>0</v>
      </c>
      <c r="V40" s="28" t="s">
        <v>11</v>
      </c>
      <c r="W40" s="29" t="s">
        <v>11</v>
      </c>
    </row>
    <row r="41" spans="1:23" ht="12.75" customHeight="1">
      <c r="A41" s="20"/>
      <c r="B41" s="20" t="s">
        <v>186</v>
      </c>
      <c r="C41" s="36">
        <v>287</v>
      </c>
      <c r="D41" s="37">
        <v>38828</v>
      </c>
      <c r="E41" s="9" t="s">
        <v>232</v>
      </c>
      <c r="F41" s="4" t="s">
        <v>35</v>
      </c>
      <c r="G41" s="14" t="s">
        <v>10</v>
      </c>
      <c r="H41" s="15" t="s">
        <v>16</v>
      </c>
      <c r="I41" s="16" t="s">
        <v>16</v>
      </c>
      <c r="J41" s="16">
        <v>0</v>
      </c>
      <c r="K41" s="16">
        <v>0</v>
      </c>
      <c r="L41" s="16">
        <v>0</v>
      </c>
      <c r="M41" s="16">
        <v>0</v>
      </c>
      <c r="N41" s="16" t="s">
        <v>16</v>
      </c>
      <c r="O41" s="17" t="s">
        <v>16</v>
      </c>
      <c r="P41" s="15" t="s">
        <v>16</v>
      </c>
      <c r="Q41" s="16" t="s">
        <v>16</v>
      </c>
      <c r="R41" s="16">
        <v>0</v>
      </c>
      <c r="S41" s="16">
        <v>0</v>
      </c>
      <c r="T41" s="16">
        <v>0</v>
      </c>
      <c r="U41" s="16">
        <v>0</v>
      </c>
      <c r="V41" s="16" t="s">
        <v>16</v>
      </c>
      <c r="W41" s="17" t="s">
        <v>16</v>
      </c>
    </row>
    <row r="42" spans="1:23" ht="12.75" customHeight="1">
      <c r="A42" s="20" t="s">
        <v>76</v>
      </c>
      <c r="B42" s="20" t="s">
        <v>131</v>
      </c>
      <c r="C42" s="36">
        <v>162</v>
      </c>
      <c r="D42" s="37">
        <v>38793</v>
      </c>
      <c r="E42" s="25" t="s">
        <v>204</v>
      </c>
      <c r="F42" s="19" t="s">
        <v>88</v>
      </c>
      <c r="G42" s="26" t="s">
        <v>22</v>
      </c>
      <c r="H42" s="61" t="s">
        <v>89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3"/>
    </row>
    <row r="43" spans="1:23" ht="12.75" customHeight="1">
      <c r="A43" s="20" t="s">
        <v>76</v>
      </c>
      <c r="B43" s="20" t="s">
        <v>131</v>
      </c>
      <c r="C43" s="36">
        <v>233</v>
      </c>
      <c r="D43" s="37">
        <v>38814</v>
      </c>
      <c r="E43" s="25" t="s">
        <v>204</v>
      </c>
      <c r="F43" s="19" t="s">
        <v>87</v>
      </c>
      <c r="G43" s="26" t="s">
        <v>21</v>
      </c>
      <c r="H43" s="27">
        <v>0</v>
      </c>
      <c r="I43" s="28">
        <v>0</v>
      </c>
      <c r="J43" s="28">
        <v>0</v>
      </c>
      <c r="K43" s="28">
        <v>0</v>
      </c>
      <c r="L43" s="28" t="s">
        <v>11</v>
      </c>
      <c r="M43" s="28" t="s">
        <v>11</v>
      </c>
      <c r="N43" s="28" t="s">
        <v>11</v>
      </c>
      <c r="O43" s="28" t="s">
        <v>11</v>
      </c>
      <c r="P43" s="27">
        <v>0</v>
      </c>
      <c r="Q43" s="28">
        <v>0</v>
      </c>
      <c r="R43" s="28">
        <v>0</v>
      </c>
      <c r="S43" s="28">
        <v>0</v>
      </c>
      <c r="T43" s="28" t="s">
        <v>11</v>
      </c>
      <c r="U43" s="28" t="s">
        <v>11</v>
      </c>
      <c r="V43" s="28" t="s">
        <v>11</v>
      </c>
      <c r="W43" s="28" t="s">
        <v>11</v>
      </c>
    </row>
    <row r="44" spans="1:23" ht="12.75" customHeight="1">
      <c r="A44" s="20" t="s">
        <v>65</v>
      </c>
      <c r="B44" s="20" t="s">
        <v>196</v>
      </c>
      <c r="C44" s="36">
        <v>333</v>
      </c>
      <c r="D44" s="37">
        <v>38869</v>
      </c>
      <c r="E44" s="9" t="s">
        <v>233</v>
      </c>
      <c r="F44" t="s">
        <v>58</v>
      </c>
      <c r="G44" s="14" t="s">
        <v>98</v>
      </c>
      <c r="H44" s="15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>
        <v>0</v>
      </c>
      <c r="P44" s="15" t="s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 t="s">
        <v>100</v>
      </c>
      <c r="W44" s="17">
        <v>0</v>
      </c>
    </row>
    <row r="45" spans="1:23" ht="12.75" customHeight="1">
      <c r="A45" s="20"/>
      <c r="B45" s="20" t="s">
        <v>132</v>
      </c>
      <c r="C45" s="36">
        <v>197</v>
      </c>
      <c r="D45" s="37">
        <v>38807</v>
      </c>
      <c r="E45" s="9" t="s">
        <v>234</v>
      </c>
      <c r="F45" s="4" t="s">
        <v>181</v>
      </c>
      <c r="G45" s="14" t="s">
        <v>14</v>
      </c>
      <c r="H45" s="69" t="s">
        <v>84</v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</row>
    <row r="46" spans="1:23" ht="12.75" customHeight="1">
      <c r="A46" s="20" t="s">
        <v>68</v>
      </c>
      <c r="B46" s="20" t="s">
        <v>197</v>
      </c>
      <c r="C46" s="36">
        <v>334</v>
      </c>
      <c r="D46" s="37">
        <v>38869</v>
      </c>
      <c r="E46" s="9" t="s">
        <v>235</v>
      </c>
      <c r="F46" t="s">
        <v>59</v>
      </c>
      <c r="G46" s="14" t="s">
        <v>99</v>
      </c>
      <c r="H46" s="15">
        <v>0</v>
      </c>
      <c r="I46" s="16">
        <v>0</v>
      </c>
      <c r="J46" s="16" t="s">
        <v>16</v>
      </c>
      <c r="K46" s="16" t="s">
        <v>16</v>
      </c>
      <c r="L46" s="16">
        <v>0</v>
      </c>
      <c r="M46" s="16">
        <v>0</v>
      </c>
      <c r="N46" s="16" t="s">
        <v>16</v>
      </c>
      <c r="O46" s="17" t="s">
        <v>16</v>
      </c>
      <c r="P46" s="15">
        <v>0</v>
      </c>
      <c r="Q46" s="16">
        <v>0</v>
      </c>
      <c r="R46" s="16" t="s">
        <v>16</v>
      </c>
      <c r="S46" s="16" t="s">
        <v>16</v>
      </c>
      <c r="T46" s="16">
        <v>0</v>
      </c>
      <c r="U46" s="16">
        <v>0</v>
      </c>
      <c r="V46" s="16" t="s">
        <v>16</v>
      </c>
      <c r="W46" s="17" t="s">
        <v>16</v>
      </c>
    </row>
    <row r="47" spans="1:23" ht="12.75" customHeight="1">
      <c r="A47" s="20"/>
      <c r="B47" s="20" t="s">
        <v>283</v>
      </c>
      <c r="C47" s="36" t="s">
        <v>284</v>
      </c>
      <c r="D47" s="37">
        <v>38937</v>
      </c>
      <c r="E47" s="9" t="s">
        <v>285</v>
      </c>
      <c r="F47" s="4" t="s">
        <v>286</v>
      </c>
      <c r="G47" s="14" t="s">
        <v>98</v>
      </c>
      <c r="H47" s="15">
        <v>0</v>
      </c>
      <c r="I47" s="16">
        <v>0</v>
      </c>
      <c r="J47" s="16">
        <v>0</v>
      </c>
      <c r="K47" s="16">
        <v>0</v>
      </c>
      <c r="L47" s="16">
        <v>11.1</v>
      </c>
      <c r="M47" s="16">
        <v>11.1</v>
      </c>
      <c r="N47" s="16">
        <v>11.1</v>
      </c>
      <c r="O47" s="17">
        <v>11.1</v>
      </c>
      <c r="P47" s="15">
        <v>0</v>
      </c>
      <c r="Q47" s="16">
        <v>0</v>
      </c>
      <c r="R47" s="16">
        <v>0</v>
      </c>
      <c r="S47" s="16">
        <v>0</v>
      </c>
      <c r="T47" s="16">
        <v>11.1</v>
      </c>
      <c r="U47" s="16">
        <v>11.1</v>
      </c>
      <c r="V47" s="16">
        <v>11.1</v>
      </c>
      <c r="W47" s="17">
        <v>11.1</v>
      </c>
    </row>
    <row r="48" spans="1:23" ht="12.75" customHeight="1">
      <c r="A48" s="20"/>
      <c r="B48" s="20" t="s">
        <v>283</v>
      </c>
      <c r="C48" s="36" t="s">
        <v>284</v>
      </c>
      <c r="D48" s="37">
        <v>38937</v>
      </c>
      <c r="E48" s="9" t="s">
        <v>285</v>
      </c>
      <c r="F48" s="4" t="s">
        <v>287</v>
      </c>
      <c r="G48" s="14" t="s">
        <v>98</v>
      </c>
      <c r="H48" s="15">
        <v>0</v>
      </c>
      <c r="I48" s="16">
        <v>0</v>
      </c>
      <c r="J48" s="16">
        <v>0</v>
      </c>
      <c r="K48" s="16">
        <v>0</v>
      </c>
      <c r="L48" s="16" t="s">
        <v>16</v>
      </c>
      <c r="M48" s="16" t="s">
        <v>16</v>
      </c>
      <c r="N48" s="16" t="s">
        <v>16</v>
      </c>
      <c r="O48" s="17" t="s">
        <v>16</v>
      </c>
      <c r="P48" s="15">
        <v>0</v>
      </c>
      <c r="Q48" s="16">
        <v>0</v>
      </c>
      <c r="R48" s="16">
        <v>0</v>
      </c>
      <c r="S48" s="16">
        <v>0</v>
      </c>
      <c r="T48" s="16" t="s">
        <v>16</v>
      </c>
      <c r="U48" s="16" t="s">
        <v>16</v>
      </c>
      <c r="V48" s="16" t="s">
        <v>16</v>
      </c>
      <c r="W48" s="17" t="s">
        <v>16</v>
      </c>
    </row>
    <row r="49" spans="1:23" ht="12.75" customHeight="1">
      <c r="A49" s="20" t="s">
        <v>66</v>
      </c>
      <c r="B49" s="20" t="s">
        <v>133</v>
      </c>
      <c r="C49" s="36">
        <v>335</v>
      </c>
      <c r="D49" s="37">
        <v>38869</v>
      </c>
      <c r="E49" s="9" t="s">
        <v>236</v>
      </c>
      <c r="F49" t="s">
        <v>106</v>
      </c>
      <c r="G49" s="14" t="s">
        <v>98</v>
      </c>
      <c r="H49" s="15">
        <v>0</v>
      </c>
      <c r="I49" s="16">
        <v>0</v>
      </c>
      <c r="J49" s="16">
        <v>-1.2</v>
      </c>
      <c r="K49" s="16">
        <v>0</v>
      </c>
      <c r="L49" s="16">
        <v>0</v>
      </c>
      <c r="M49" s="16">
        <v>0</v>
      </c>
      <c r="N49" s="16">
        <v>-1.2</v>
      </c>
      <c r="O49" s="17">
        <v>0</v>
      </c>
      <c r="P49" s="15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7">
        <v>0</v>
      </c>
    </row>
    <row r="50" spans="1:23" ht="12.75" customHeight="1">
      <c r="A50" s="20" t="s">
        <v>66</v>
      </c>
      <c r="B50" s="20" t="s">
        <v>133</v>
      </c>
      <c r="C50" s="36">
        <v>335</v>
      </c>
      <c r="D50" s="37">
        <v>38869</v>
      </c>
      <c r="E50" s="9" t="s">
        <v>236</v>
      </c>
      <c r="F50" t="s">
        <v>106</v>
      </c>
      <c r="G50" s="14" t="s">
        <v>103</v>
      </c>
      <c r="H50" s="15">
        <v>-0.1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-0.1</v>
      </c>
      <c r="O50" s="17">
        <v>0</v>
      </c>
      <c r="P50" s="15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7">
        <v>0</v>
      </c>
    </row>
    <row r="51" spans="1:23" ht="12.75" customHeight="1">
      <c r="A51" s="20" t="s">
        <v>71</v>
      </c>
      <c r="B51" s="20" t="s">
        <v>182</v>
      </c>
      <c r="C51" s="36">
        <v>336</v>
      </c>
      <c r="D51" s="37">
        <v>38869</v>
      </c>
      <c r="E51" s="9" t="s">
        <v>237</v>
      </c>
      <c r="F51" s="4" t="s">
        <v>36</v>
      </c>
      <c r="G51" s="14" t="s">
        <v>24</v>
      </c>
      <c r="H51" s="15" t="s">
        <v>16</v>
      </c>
      <c r="I51" s="16" t="s">
        <v>16</v>
      </c>
      <c r="J51" s="16" t="s">
        <v>16</v>
      </c>
      <c r="K51" s="16" t="s">
        <v>16</v>
      </c>
      <c r="L51" s="16" t="s">
        <v>16</v>
      </c>
      <c r="M51" s="16" t="s">
        <v>16</v>
      </c>
      <c r="N51" s="16" t="s">
        <v>16</v>
      </c>
      <c r="O51" s="17" t="s">
        <v>16</v>
      </c>
      <c r="P51" s="15" t="s">
        <v>16</v>
      </c>
      <c r="Q51" s="16" t="s">
        <v>16</v>
      </c>
      <c r="R51" s="16" t="s">
        <v>16</v>
      </c>
      <c r="S51" s="16" t="s">
        <v>16</v>
      </c>
      <c r="T51" s="16" t="s">
        <v>16</v>
      </c>
      <c r="U51" s="16" t="s">
        <v>16</v>
      </c>
      <c r="V51" s="16" t="s">
        <v>16</v>
      </c>
      <c r="W51" s="17" t="s">
        <v>16</v>
      </c>
    </row>
    <row r="52" spans="1:23" ht="12.75" customHeight="1">
      <c r="A52" s="20" t="s">
        <v>76</v>
      </c>
      <c r="B52" s="20" t="s">
        <v>157</v>
      </c>
      <c r="C52" s="36">
        <v>106</v>
      </c>
      <c r="D52" s="37">
        <v>38786</v>
      </c>
      <c r="E52" s="25" t="s">
        <v>238</v>
      </c>
      <c r="F52" s="19" t="s">
        <v>91</v>
      </c>
      <c r="G52" s="26" t="s">
        <v>25</v>
      </c>
      <c r="H52" s="27">
        <v>0.1</v>
      </c>
      <c r="I52" s="28">
        <v>0.2</v>
      </c>
      <c r="J52" s="28">
        <v>0</v>
      </c>
      <c r="K52" s="28">
        <v>0</v>
      </c>
      <c r="L52" s="28">
        <v>0</v>
      </c>
      <c r="M52" s="28">
        <v>0</v>
      </c>
      <c r="N52" s="28">
        <v>0.1</v>
      </c>
      <c r="O52" s="29">
        <v>0.2</v>
      </c>
      <c r="P52" s="27">
        <v>0.2</v>
      </c>
      <c r="Q52" s="28">
        <v>0.2</v>
      </c>
      <c r="R52" s="28">
        <v>0</v>
      </c>
      <c r="S52" s="28">
        <v>0</v>
      </c>
      <c r="T52" s="28">
        <v>0</v>
      </c>
      <c r="U52" s="28">
        <v>0</v>
      </c>
      <c r="V52" s="28">
        <v>0.2</v>
      </c>
      <c r="W52" s="29">
        <v>0.2</v>
      </c>
    </row>
    <row r="53" spans="1:23" ht="12.75" customHeight="1">
      <c r="A53" s="20" t="s">
        <v>76</v>
      </c>
      <c r="B53" s="20" t="s">
        <v>157</v>
      </c>
      <c r="C53" s="36">
        <v>316</v>
      </c>
      <c r="D53" s="37">
        <v>38835</v>
      </c>
      <c r="E53" s="25" t="s">
        <v>238</v>
      </c>
      <c r="F53" s="19" t="s">
        <v>90</v>
      </c>
      <c r="G53" s="26" t="s">
        <v>24</v>
      </c>
      <c r="H53" s="28" t="s">
        <v>11</v>
      </c>
      <c r="I53" s="28">
        <v>-0.1</v>
      </c>
      <c r="J53" s="28" t="s">
        <v>11</v>
      </c>
      <c r="K53" s="28" t="s">
        <v>11</v>
      </c>
      <c r="L53" s="28" t="s">
        <v>11</v>
      </c>
      <c r="M53" s="28" t="s">
        <v>11</v>
      </c>
      <c r="N53" s="28" t="s">
        <v>11</v>
      </c>
      <c r="O53" s="29">
        <v>-0.1</v>
      </c>
      <c r="P53" s="27">
        <v>-0.1</v>
      </c>
      <c r="Q53" s="28">
        <v>-0.1</v>
      </c>
      <c r="R53" s="28" t="s">
        <v>11</v>
      </c>
      <c r="S53" s="28" t="s">
        <v>11</v>
      </c>
      <c r="T53" s="28" t="s">
        <v>11</v>
      </c>
      <c r="U53" s="28" t="s">
        <v>11</v>
      </c>
      <c r="V53" s="28">
        <v>-0.1</v>
      </c>
      <c r="W53" s="29">
        <v>-0.1</v>
      </c>
    </row>
    <row r="54" spans="1:23" ht="12.75" customHeight="1">
      <c r="A54" s="20" t="s">
        <v>76</v>
      </c>
      <c r="B54" s="20" t="s">
        <v>198</v>
      </c>
      <c r="C54" s="36">
        <v>5</v>
      </c>
      <c r="D54" s="37">
        <v>38751</v>
      </c>
      <c r="E54" s="25" t="s">
        <v>239</v>
      </c>
      <c r="F54" s="19" t="s">
        <v>121</v>
      </c>
      <c r="G54" s="26" t="s">
        <v>22</v>
      </c>
      <c r="H54" s="27">
        <v>0</v>
      </c>
      <c r="I54" s="28">
        <v>0</v>
      </c>
      <c r="J54" s="28">
        <v>0</v>
      </c>
      <c r="K54" s="28">
        <v>0</v>
      </c>
      <c r="L54" s="28">
        <v>0</v>
      </c>
      <c r="M54" s="28">
        <v>-0.9</v>
      </c>
      <c r="N54" s="28">
        <v>0</v>
      </c>
      <c r="O54" s="29">
        <v>-0.9</v>
      </c>
      <c r="P54" s="27">
        <v>0</v>
      </c>
      <c r="Q54" s="28">
        <v>0</v>
      </c>
      <c r="R54" s="28">
        <v>0</v>
      </c>
      <c r="S54" s="28">
        <v>0</v>
      </c>
      <c r="T54" s="28">
        <v>-0.9</v>
      </c>
      <c r="U54" s="28">
        <v>-0.9</v>
      </c>
      <c r="V54" s="28">
        <v>-0.9</v>
      </c>
      <c r="W54" s="29">
        <v>-0.9</v>
      </c>
    </row>
    <row r="55" spans="1:23" ht="12.75" customHeight="1">
      <c r="A55" s="20" t="s">
        <v>76</v>
      </c>
      <c r="B55" s="20" t="s">
        <v>198</v>
      </c>
      <c r="C55" s="36">
        <v>96</v>
      </c>
      <c r="D55" s="37">
        <v>38779</v>
      </c>
      <c r="E55" s="25" t="s">
        <v>239</v>
      </c>
      <c r="F55" s="19" t="s">
        <v>92</v>
      </c>
      <c r="G55" s="26" t="s">
        <v>24</v>
      </c>
      <c r="H55" s="27">
        <v>-1.8</v>
      </c>
      <c r="I55" s="28">
        <v>-3.7</v>
      </c>
      <c r="J55" s="28" t="s">
        <v>11</v>
      </c>
      <c r="K55" s="28" t="s">
        <v>11</v>
      </c>
      <c r="L55" s="28">
        <v>-0.5</v>
      </c>
      <c r="M55" s="28">
        <v>-0.7</v>
      </c>
      <c r="N55" s="28">
        <v>-2.3</v>
      </c>
      <c r="O55" s="29">
        <v>-4.4</v>
      </c>
      <c r="P55" s="27">
        <v>-2.8</v>
      </c>
      <c r="Q55" s="28">
        <v>-3.7</v>
      </c>
      <c r="R55" s="28" t="s">
        <v>11</v>
      </c>
      <c r="S55" s="28" t="s">
        <v>11</v>
      </c>
      <c r="T55" s="28">
        <v>-0.7</v>
      </c>
      <c r="U55" s="28">
        <v>-0.7</v>
      </c>
      <c r="V55" s="28">
        <v>-3.5</v>
      </c>
      <c r="W55" s="29">
        <v>-4.4</v>
      </c>
    </row>
    <row r="56" spans="1:23" ht="12.75" customHeight="1">
      <c r="A56" s="23" t="s">
        <v>65</v>
      </c>
      <c r="B56" s="23" t="s">
        <v>199</v>
      </c>
      <c r="C56" s="36">
        <v>338</v>
      </c>
      <c r="D56" s="37">
        <v>38875</v>
      </c>
      <c r="E56" s="25" t="s">
        <v>240</v>
      </c>
      <c r="F56" s="22" t="s">
        <v>145</v>
      </c>
      <c r="G56" s="26" t="s">
        <v>98</v>
      </c>
      <c r="H56" s="27">
        <v>0</v>
      </c>
      <c r="I56" s="28">
        <v>0</v>
      </c>
      <c r="J56" s="28" t="s">
        <v>16</v>
      </c>
      <c r="K56" s="28" t="s">
        <v>16</v>
      </c>
      <c r="L56" s="28" t="s">
        <v>16</v>
      </c>
      <c r="M56" s="28" t="s">
        <v>16</v>
      </c>
      <c r="N56" s="28" t="s">
        <v>16</v>
      </c>
      <c r="O56" s="29" t="s">
        <v>16</v>
      </c>
      <c r="P56" s="27">
        <v>0</v>
      </c>
      <c r="Q56" s="28">
        <v>0</v>
      </c>
      <c r="R56" s="28" t="s">
        <v>16</v>
      </c>
      <c r="S56" s="28" t="s">
        <v>16</v>
      </c>
      <c r="T56" s="28" t="s">
        <v>16</v>
      </c>
      <c r="U56" s="28" t="s">
        <v>16</v>
      </c>
      <c r="V56" s="28" t="s">
        <v>16</v>
      </c>
      <c r="W56" s="29" t="s">
        <v>16</v>
      </c>
    </row>
    <row r="57" spans="1:23" ht="12.75" customHeight="1">
      <c r="A57" s="23" t="s">
        <v>65</v>
      </c>
      <c r="B57" s="23" t="s">
        <v>199</v>
      </c>
      <c r="C57" s="36">
        <v>338</v>
      </c>
      <c r="D57" s="37">
        <v>38875</v>
      </c>
      <c r="E57" s="25" t="s">
        <v>240</v>
      </c>
      <c r="F57" s="22" t="s">
        <v>146</v>
      </c>
      <c r="G57" s="26" t="s">
        <v>22</v>
      </c>
      <c r="H57" s="27">
        <v>0</v>
      </c>
      <c r="I57" s="28">
        <v>0</v>
      </c>
      <c r="J57" s="28">
        <v>0</v>
      </c>
      <c r="K57" s="28">
        <v>0</v>
      </c>
      <c r="L57" s="28" t="s">
        <v>40</v>
      </c>
      <c r="M57" s="28" t="s">
        <v>40</v>
      </c>
      <c r="N57" s="28" t="s">
        <v>40</v>
      </c>
      <c r="O57" s="29" t="s">
        <v>40</v>
      </c>
      <c r="P57" s="27">
        <v>0</v>
      </c>
      <c r="Q57" s="28">
        <v>0</v>
      </c>
      <c r="R57" s="28">
        <v>0</v>
      </c>
      <c r="S57" s="28">
        <v>0</v>
      </c>
      <c r="T57" s="28" t="s">
        <v>40</v>
      </c>
      <c r="U57" s="28" t="s">
        <v>40</v>
      </c>
      <c r="V57" s="28" t="s">
        <v>40</v>
      </c>
      <c r="W57" s="29" t="s">
        <v>40</v>
      </c>
    </row>
    <row r="58" spans="1:23" ht="12.75" customHeight="1">
      <c r="A58" s="23" t="s">
        <v>65</v>
      </c>
      <c r="B58" s="23" t="s">
        <v>199</v>
      </c>
      <c r="C58" s="36">
        <v>338</v>
      </c>
      <c r="D58" s="37">
        <v>38875</v>
      </c>
      <c r="E58" s="25" t="s">
        <v>240</v>
      </c>
      <c r="F58" s="22" t="s">
        <v>147</v>
      </c>
      <c r="G58" s="26" t="s">
        <v>98</v>
      </c>
      <c r="H58" s="27">
        <v>0</v>
      </c>
      <c r="I58" s="28">
        <v>0</v>
      </c>
      <c r="J58" s="28">
        <v>0</v>
      </c>
      <c r="K58" s="28">
        <v>0</v>
      </c>
      <c r="L58" s="28">
        <v>9.9</v>
      </c>
      <c r="M58" s="28">
        <v>9.9</v>
      </c>
      <c r="N58" s="28">
        <v>9.9</v>
      </c>
      <c r="O58" s="29">
        <v>9.9</v>
      </c>
      <c r="P58" s="27">
        <v>0</v>
      </c>
      <c r="Q58" s="28">
        <v>0</v>
      </c>
      <c r="R58" s="28">
        <v>0</v>
      </c>
      <c r="S58" s="28">
        <v>0</v>
      </c>
      <c r="T58" s="28">
        <v>9.9</v>
      </c>
      <c r="U58" s="28">
        <v>9.9</v>
      </c>
      <c r="V58" s="28">
        <v>9.9</v>
      </c>
      <c r="W58" s="29">
        <v>9.9</v>
      </c>
    </row>
    <row r="59" spans="1:23" ht="12.75" customHeight="1">
      <c r="A59" s="23" t="s">
        <v>65</v>
      </c>
      <c r="B59" s="23" t="s">
        <v>199</v>
      </c>
      <c r="C59" s="36">
        <v>338</v>
      </c>
      <c r="D59" s="37">
        <v>38875</v>
      </c>
      <c r="E59" s="25" t="s">
        <v>240</v>
      </c>
      <c r="F59" s="22" t="s">
        <v>148</v>
      </c>
      <c r="G59" s="26" t="s">
        <v>144</v>
      </c>
      <c r="H59" s="61" t="s">
        <v>149</v>
      </c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3"/>
    </row>
    <row r="60" spans="1:23" ht="12.75" customHeight="1">
      <c r="A60" s="20"/>
      <c r="B60" s="20" t="s">
        <v>189</v>
      </c>
      <c r="C60" s="36">
        <v>232</v>
      </c>
      <c r="D60" s="37">
        <v>38814</v>
      </c>
      <c r="E60" s="9" t="s">
        <v>241</v>
      </c>
      <c r="F60" s="4" t="s">
        <v>85</v>
      </c>
      <c r="G60" s="14" t="s">
        <v>14</v>
      </c>
      <c r="H60" s="15">
        <v>-0.8</v>
      </c>
      <c r="I60" s="16">
        <v>-2.5</v>
      </c>
      <c r="J60" s="16">
        <v>0</v>
      </c>
      <c r="K60" s="16">
        <v>0</v>
      </c>
      <c r="L60" s="16">
        <v>0.8</v>
      </c>
      <c r="M60" s="16">
        <v>2.5</v>
      </c>
      <c r="N60" s="16">
        <f>H60+J60+L60</f>
        <v>0</v>
      </c>
      <c r="O60" s="17">
        <f>I60+K60+M60</f>
        <v>0</v>
      </c>
      <c r="P60" s="15">
        <v>-2.5</v>
      </c>
      <c r="Q60" s="16">
        <v>-2.5</v>
      </c>
      <c r="R60" s="16">
        <v>0</v>
      </c>
      <c r="S60" s="16">
        <v>0</v>
      </c>
      <c r="T60" s="16">
        <v>2.5</v>
      </c>
      <c r="U60" s="16">
        <v>2.5</v>
      </c>
      <c r="V60" s="16">
        <f>P60+R60+T60</f>
        <v>0</v>
      </c>
      <c r="W60" s="17">
        <f>Q60+S60+U60</f>
        <v>0</v>
      </c>
    </row>
    <row r="61" spans="1:23" ht="12.75" customHeight="1">
      <c r="A61" s="23" t="s">
        <v>77</v>
      </c>
      <c r="B61" s="23" t="s">
        <v>175</v>
      </c>
      <c r="C61" s="36">
        <v>340</v>
      </c>
      <c r="D61" s="37">
        <v>38875</v>
      </c>
      <c r="E61" s="25" t="s">
        <v>242</v>
      </c>
      <c r="F61" s="22" t="s">
        <v>150</v>
      </c>
      <c r="G61" s="26" t="s">
        <v>98</v>
      </c>
      <c r="H61" s="27">
        <v>0</v>
      </c>
      <c r="I61" s="28">
        <v>0</v>
      </c>
      <c r="J61" s="28">
        <v>0</v>
      </c>
      <c r="K61" s="28">
        <v>0</v>
      </c>
      <c r="L61" s="28" t="s">
        <v>11</v>
      </c>
      <c r="M61" s="28" t="s">
        <v>11</v>
      </c>
      <c r="N61" s="28" t="s">
        <v>11</v>
      </c>
      <c r="O61" s="29" t="s">
        <v>11</v>
      </c>
      <c r="P61" s="27">
        <v>0</v>
      </c>
      <c r="Q61" s="28">
        <v>0</v>
      </c>
      <c r="R61" s="28">
        <v>0</v>
      </c>
      <c r="S61" s="28">
        <v>0</v>
      </c>
      <c r="T61" s="28" t="s">
        <v>11</v>
      </c>
      <c r="U61" s="28" t="s">
        <v>11</v>
      </c>
      <c r="V61" s="28" t="s">
        <v>11</v>
      </c>
      <c r="W61" s="29" t="s">
        <v>11</v>
      </c>
    </row>
    <row r="62" spans="1:23" ht="12.75" customHeight="1">
      <c r="A62" s="23" t="s">
        <v>75</v>
      </c>
      <c r="B62" s="23" t="s">
        <v>158</v>
      </c>
      <c r="C62" s="36">
        <v>341</v>
      </c>
      <c r="D62" s="37">
        <v>38875</v>
      </c>
      <c r="E62" s="25" t="s">
        <v>243</v>
      </c>
      <c r="F62" s="22" t="s">
        <v>86</v>
      </c>
      <c r="G62" s="26" t="s">
        <v>26</v>
      </c>
      <c r="H62" s="27">
        <v>0</v>
      </c>
      <c r="I62" s="28">
        <v>-36.8</v>
      </c>
      <c r="J62" s="28">
        <v>0</v>
      </c>
      <c r="K62" s="28">
        <v>-12.8</v>
      </c>
      <c r="L62" s="28">
        <v>0</v>
      </c>
      <c r="M62" s="28">
        <v>0</v>
      </c>
      <c r="N62" s="28">
        <f>H62+J62+L62</f>
        <v>0</v>
      </c>
      <c r="O62" s="29">
        <f>I62+K62+M62</f>
        <v>-49.599999999999994</v>
      </c>
      <c r="P62" s="27">
        <v>-32.3</v>
      </c>
      <c r="Q62" s="28">
        <v>-37.7</v>
      </c>
      <c r="R62" s="28">
        <v>-13.1</v>
      </c>
      <c r="S62" s="28">
        <v>-13.1</v>
      </c>
      <c r="T62" s="28">
        <v>0</v>
      </c>
      <c r="U62" s="28">
        <v>0</v>
      </c>
      <c r="V62" s="28">
        <f>P62+R62+T62</f>
        <v>-45.4</v>
      </c>
      <c r="W62" s="29">
        <f>Q62+S62+U62</f>
        <v>-50.800000000000004</v>
      </c>
    </row>
    <row r="63" spans="1:23" ht="12.75" customHeight="1">
      <c r="A63" s="23" t="s">
        <v>75</v>
      </c>
      <c r="B63" s="23" t="s">
        <v>158</v>
      </c>
      <c r="C63" s="36">
        <v>341</v>
      </c>
      <c r="D63" s="37">
        <v>38875</v>
      </c>
      <c r="E63" s="25" t="s">
        <v>243</v>
      </c>
      <c r="F63" s="22" t="s">
        <v>86</v>
      </c>
      <c r="G63" s="26" t="s">
        <v>103</v>
      </c>
      <c r="H63" s="27">
        <v>0</v>
      </c>
      <c r="I63" s="28">
        <v>-1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9">
        <v>-1</v>
      </c>
      <c r="P63" s="27">
        <v>-1</v>
      </c>
      <c r="Q63" s="28">
        <v>-1</v>
      </c>
      <c r="R63" s="28">
        <v>0</v>
      </c>
      <c r="S63" s="28">
        <v>0</v>
      </c>
      <c r="T63" s="28">
        <v>0</v>
      </c>
      <c r="U63" s="28">
        <v>0</v>
      </c>
      <c r="V63" s="28">
        <v>-1</v>
      </c>
      <c r="W63" s="29">
        <v>-1</v>
      </c>
    </row>
    <row r="64" spans="1:23" ht="12.75" customHeight="1">
      <c r="A64" s="23" t="s">
        <v>70</v>
      </c>
      <c r="B64" s="23" t="s">
        <v>176</v>
      </c>
      <c r="C64" s="36">
        <v>343</v>
      </c>
      <c r="D64" s="37">
        <v>38875</v>
      </c>
      <c r="E64" s="25" t="s">
        <v>244</v>
      </c>
      <c r="F64" s="22" t="s">
        <v>60</v>
      </c>
      <c r="G64" s="26" t="s">
        <v>98</v>
      </c>
      <c r="H64" s="27">
        <v>0</v>
      </c>
      <c r="I64" s="28" t="s">
        <v>100</v>
      </c>
      <c r="J64" s="28">
        <v>0</v>
      </c>
      <c r="K64" s="28" t="s">
        <v>100</v>
      </c>
      <c r="L64" s="28">
        <v>0</v>
      </c>
      <c r="M64" s="28">
        <v>0</v>
      </c>
      <c r="N64" s="28">
        <v>0</v>
      </c>
      <c r="O64" s="29" t="s">
        <v>100</v>
      </c>
      <c r="P64" s="27">
        <v>0</v>
      </c>
      <c r="Q64" s="28" t="s">
        <v>100</v>
      </c>
      <c r="R64" s="28">
        <v>0</v>
      </c>
      <c r="S64" s="28" t="s">
        <v>100</v>
      </c>
      <c r="T64" s="28">
        <v>0</v>
      </c>
      <c r="U64" s="28">
        <v>0</v>
      </c>
      <c r="V64" s="28">
        <v>0</v>
      </c>
      <c r="W64" s="29" t="s">
        <v>100</v>
      </c>
    </row>
    <row r="65" spans="1:23" ht="12.75" customHeight="1">
      <c r="A65" s="20"/>
      <c r="B65" s="20" t="s">
        <v>203</v>
      </c>
      <c r="C65" s="36">
        <v>90</v>
      </c>
      <c r="D65" s="37">
        <v>38779</v>
      </c>
      <c r="E65" s="9" t="s">
        <v>245</v>
      </c>
      <c r="F65" s="4" t="s">
        <v>122</v>
      </c>
      <c r="G65" s="14" t="s">
        <v>22</v>
      </c>
      <c r="H65" s="15">
        <v>0</v>
      </c>
      <c r="I65" s="16">
        <v>0</v>
      </c>
      <c r="J65" s="16">
        <v>0</v>
      </c>
      <c r="K65" s="16">
        <v>0</v>
      </c>
      <c r="L65" s="16">
        <v>-0.9</v>
      </c>
      <c r="M65" s="16">
        <v>-3.8</v>
      </c>
      <c r="N65" s="16">
        <f>H65+J65+L65</f>
        <v>-0.9</v>
      </c>
      <c r="O65" s="17">
        <f>I65+K65+M65</f>
        <v>-3.8</v>
      </c>
      <c r="P65" s="15">
        <v>0</v>
      </c>
      <c r="Q65" s="16">
        <v>0</v>
      </c>
      <c r="R65" s="16">
        <v>0</v>
      </c>
      <c r="S65" s="16">
        <v>0</v>
      </c>
      <c r="T65" s="16">
        <v>-1.9</v>
      </c>
      <c r="U65" s="16">
        <v>-3.8</v>
      </c>
      <c r="V65" s="16">
        <f>P65+R65+T65</f>
        <v>-1.9</v>
      </c>
      <c r="W65" s="17">
        <f>Q65+S65+U65</f>
        <v>-3.8</v>
      </c>
    </row>
    <row r="66" spans="1:23" ht="12.75" customHeight="1">
      <c r="A66" s="20" t="s">
        <v>71</v>
      </c>
      <c r="B66" s="20" t="s">
        <v>200</v>
      </c>
      <c r="C66" s="36">
        <v>345</v>
      </c>
      <c r="D66" s="37">
        <v>38869</v>
      </c>
      <c r="E66" s="9" t="s">
        <v>246</v>
      </c>
      <c r="F66" s="4" t="s">
        <v>104</v>
      </c>
      <c r="G66" s="14" t="s">
        <v>25</v>
      </c>
      <c r="H66" s="15">
        <v>-0.9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f>H66+J66+L66</f>
        <v>-0.9</v>
      </c>
      <c r="O66" s="17">
        <f>I66+K66+M66</f>
        <v>0</v>
      </c>
      <c r="P66" s="15">
        <v>-0.7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f>P66+R66+T66</f>
        <v>-0.7</v>
      </c>
      <c r="W66" s="17">
        <f>Q66+S66+U66</f>
        <v>0</v>
      </c>
    </row>
    <row r="67" spans="1:23" ht="12.75" customHeight="1">
      <c r="A67" s="23" t="s">
        <v>77</v>
      </c>
      <c r="B67" s="23" t="s">
        <v>177</v>
      </c>
      <c r="C67" s="36">
        <v>366</v>
      </c>
      <c r="D67" s="37">
        <v>38883</v>
      </c>
      <c r="E67" s="25" t="s">
        <v>247</v>
      </c>
      <c r="F67" s="22" t="s">
        <v>61</v>
      </c>
      <c r="G67" s="26" t="s">
        <v>98</v>
      </c>
      <c r="H67" s="27">
        <v>0</v>
      </c>
      <c r="I67" s="28">
        <v>0</v>
      </c>
      <c r="J67" s="28" t="s">
        <v>16</v>
      </c>
      <c r="K67" s="28">
        <v>0</v>
      </c>
      <c r="L67" s="28">
        <v>0</v>
      </c>
      <c r="M67" s="28">
        <v>0</v>
      </c>
      <c r="N67" s="28" t="s">
        <v>16</v>
      </c>
      <c r="O67" s="29">
        <v>0</v>
      </c>
      <c r="P67" s="27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9">
        <v>0</v>
      </c>
    </row>
    <row r="68" spans="1:23" ht="12.75" customHeight="1">
      <c r="A68" s="23" t="s">
        <v>70</v>
      </c>
      <c r="B68" s="23" t="s">
        <v>178</v>
      </c>
      <c r="C68" s="36">
        <v>346</v>
      </c>
      <c r="D68" s="37">
        <v>38875</v>
      </c>
      <c r="E68" s="25" t="s">
        <v>248</v>
      </c>
      <c r="F68" s="22" t="s">
        <v>62</v>
      </c>
      <c r="G68" s="26" t="s">
        <v>98</v>
      </c>
      <c r="H68" s="28" t="s">
        <v>11</v>
      </c>
      <c r="I68" s="28" t="s">
        <v>11</v>
      </c>
      <c r="J68" s="28">
        <v>0</v>
      </c>
      <c r="K68" s="28">
        <v>0</v>
      </c>
      <c r="L68" s="28">
        <v>0</v>
      </c>
      <c r="M68" s="28">
        <v>0</v>
      </c>
      <c r="N68" s="28" t="s">
        <v>11</v>
      </c>
      <c r="O68" s="29" t="s">
        <v>11</v>
      </c>
      <c r="P68" s="28" t="s">
        <v>11</v>
      </c>
      <c r="Q68" s="28" t="s">
        <v>11</v>
      </c>
      <c r="R68" s="28">
        <v>0</v>
      </c>
      <c r="S68" s="28">
        <v>0</v>
      </c>
      <c r="T68" s="28">
        <v>0</v>
      </c>
      <c r="U68" s="28">
        <v>0</v>
      </c>
      <c r="V68" s="28" t="s">
        <v>11</v>
      </c>
      <c r="W68" s="29" t="s">
        <v>11</v>
      </c>
    </row>
    <row r="69" spans="1:23" ht="12.75" customHeight="1">
      <c r="A69" s="20"/>
      <c r="B69" s="20" t="s">
        <v>159</v>
      </c>
      <c r="C69" s="36">
        <v>191</v>
      </c>
      <c r="D69" s="37">
        <v>38807</v>
      </c>
      <c r="E69" s="9" t="s">
        <v>249</v>
      </c>
      <c r="F69" s="4" t="s">
        <v>123</v>
      </c>
      <c r="G69" s="14" t="s">
        <v>81</v>
      </c>
      <c r="H69" s="15">
        <v>0</v>
      </c>
      <c r="I69" s="16">
        <v>0</v>
      </c>
      <c r="J69" s="16">
        <v>0</v>
      </c>
      <c r="K69" s="16">
        <v>0</v>
      </c>
      <c r="L69" s="16">
        <v>0</v>
      </c>
      <c r="M69" s="16" t="s">
        <v>40</v>
      </c>
      <c r="N69" s="16">
        <v>0</v>
      </c>
      <c r="O69" s="17" t="s">
        <v>40</v>
      </c>
      <c r="P69" s="15">
        <v>0</v>
      </c>
      <c r="Q69" s="16">
        <v>0</v>
      </c>
      <c r="R69" s="16">
        <v>0</v>
      </c>
      <c r="S69" s="16">
        <v>0</v>
      </c>
      <c r="T69" s="16" t="s">
        <v>40</v>
      </c>
      <c r="U69" s="16" t="s">
        <v>40</v>
      </c>
      <c r="V69" s="16" t="s">
        <v>40</v>
      </c>
      <c r="W69" s="17" t="s">
        <v>40</v>
      </c>
    </row>
    <row r="70" spans="1:23" s="5" customFormat="1" ht="12.75" customHeight="1">
      <c r="A70" s="20" t="s">
        <v>78</v>
      </c>
      <c r="B70" s="20" t="s">
        <v>190</v>
      </c>
      <c r="C70" s="36">
        <v>347</v>
      </c>
      <c r="D70" s="37">
        <v>38869</v>
      </c>
      <c r="E70" s="9" t="s">
        <v>250</v>
      </c>
      <c r="F70" t="s">
        <v>42</v>
      </c>
      <c r="G70" s="8" t="s">
        <v>105</v>
      </c>
      <c r="H70" s="15">
        <v>0</v>
      </c>
      <c r="I70" s="16">
        <v>0</v>
      </c>
      <c r="J70" s="16">
        <v>0</v>
      </c>
      <c r="K70" s="16">
        <v>0</v>
      </c>
      <c r="L70" s="16" t="s">
        <v>40</v>
      </c>
      <c r="M70" s="16" t="s">
        <v>40</v>
      </c>
      <c r="N70" s="16" t="s">
        <v>40</v>
      </c>
      <c r="O70" s="17" t="s">
        <v>40</v>
      </c>
      <c r="P70" s="15">
        <v>0</v>
      </c>
      <c r="Q70" s="16">
        <v>0</v>
      </c>
      <c r="R70" s="16">
        <v>0</v>
      </c>
      <c r="S70" s="16">
        <v>0</v>
      </c>
      <c r="T70" s="16" t="s">
        <v>40</v>
      </c>
      <c r="U70" s="16" t="s">
        <v>40</v>
      </c>
      <c r="V70" s="16" t="s">
        <v>40</v>
      </c>
      <c r="W70" s="17" t="s">
        <v>40</v>
      </c>
    </row>
    <row r="71" spans="1:23" ht="12.75" customHeight="1">
      <c r="A71" s="20"/>
      <c r="B71" s="20" t="s">
        <v>134</v>
      </c>
      <c r="C71" s="36">
        <v>100</v>
      </c>
      <c r="D71" s="37">
        <v>38786</v>
      </c>
      <c r="E71" s="9" t="s">
        <v>205</v>
      </c>
      <c r="F71" s="4" t="s">
        <v>124</v>
      </c>
      <c r="G71" s="14" t="s">
        <v>22</v>
      </c>
      <c r="H71" s="15">
        <v>0</v>
      </c>
      <c r="I71" s="16">
        <v>0</v>
      </c>
      <c r="J71" s="16">
        <v>0</v>
      </c>
      <c r="K71" s="16">
        <v>0</v>
      </c>
      <c r="L71" s="16">
        <v>0</v>
      </c>
      <c r="M71" s="16" t="s">
        <v>40</v>
      </c>
      <c r="N71" s="16">
        <v>0</v>
      </c>
      <c r="O71" s="17" t="s">
        <v>40</v>
      </c>
      <c r="P71" s="15">
        <v>0</v>
      </c>
      <c r="Q71" s="16">
        <v>0</v>
      </c>
      <c r="R71" s="16">
        <v>0</v>
      </c>
      <c r="S71" s="16">
        <v>0</v>
      </c>
      <c r="T71" s="16" t="s">
        <v>40</v>
      </c>
      <c r="U71" s="16" t="s">
        <v>40</v>
      </c>
      <c r="V71" s="16" t="s">
        <v>40</v>
      </c>
      <c r="W71" s="17" t="s">
        <v>40</v>
      </c>
    </row>
    <row r="72" spans="1:24" ht="12.75" customHeight="1">
      <c r="A72" s="20"/>
      <c r="B72" s="20" t="s">
        <v>160</v>
      </c>
      <c r="C72" s="36">
        <v>150</v>
      </c>
      <c r="D72" s="37">
        <v>38793</v>
      </c>
      <c r="E72" s="9" t="s">
        <v>251</v>
      </c>
      <c r="F72" s="4" t="s">
        <v>37</v>
      </c>
      <c r="G72" s="14" t="s">
        <v>25</v>
      </c>
      <c r="H72" s="15">
        <v>-3.5</v>
      </c>
      <c r="I72" s="16">
        <v>-3.5</v>
      </c>
      <c r="J72" s="16">
        <v>0</v>
      </c>
      <c r="K72" s="16">
        <v>0</v>
      </c>
      <c r="L72" s="16">
        <v>0</v>
      </c>
      <c r="M72" s="16">
        <v>0</v>
      </c>
      <c r="N72" s="16">
        <f>H72+J72+L72</f>
        <v>-3.5</v>
      </c>
      <c r="O72" s="17">
        <f>I72+K72+M72</f>
        <v>-3.5</v>
      </c>
      <c r="P72" s="15">
        <v>-3.5</v>
      </c>
      <c r="Q72" s="16">
        <v>-3.5</v>
      </c>
      <c r="R72" s="16">
        <v>0</v>
      </c>
      <c r="S72" s="16">
        <v>0</v>
      </c>
      <c r="T72" s="16">
        <v>0</v>
      </c>
      <c r="U72" s="16">
        <v>0</v>
      </c>
      <c r="V72" s="16">
        <f>P72+R72+T72</f>
        <v>-3.5</v>
      </c>
      <c r="W72" s="17">
        <f>Q72+S72+U72</f>
        <v>-3.5</v>
      </c>
      <c r="X72" s="4"/>
    </row>
    <row r="73" spans="1:24" ht="12.75" customHeight="1">
      <c r="A73" s="20"/>
      <c r="B73" s="20" t="s">
        <v>135</v>
      </c>
      <c r="C73" s="36">
        <v>3</v>
      </c>
      <c r="D73" s="37">
        <v>38751</v>
      </c>
      <c r="E73" s="9" t="s">
        <v>206</v>
      </c>
      <c r="F73" t="s">
        <v>125</v>
      </c>
      <c r="G73" s="14" t="s">
        <v>22</v>
      </c>
      <c r="H73" s="15">
        <v>0</v>
      </c>
      <c r="I73" s="16">
        <v>0</v>
      </c>
      <c r="J73" s="16">
        <v>0</v>
      </c>
      <c r="K73" s="16">
        <v>0</v>
      </c>
      <c r="L73" s="16">
        <v>-2.4</v>
      </c>
      <c r="M73" s="16">
        <v>-8.6</v>
      </c>
      <c r="N73" s="16">
        <f>H73+J73+L73</f>
        <v>-2.4</v>
      </c>
      <c r="O73" s="17">
        <f>I73+K73+M73</f>
        <v>-8.6</v>
      </c>
      <c r="P73" s="15">
        <v>0</v>
      </c>
      <c r="Q73" s="16">
        <v>0</v>
      </c>
      <c r="R73" s="16">
        <v>0</v>
      </c>
      <c r="S73" s="16">
        <v>0</v>
      </c>
      <c r="T73" s="16">
        <v>-4.6</v>
      </c>
      <c r="U73" s="16">
        <v>-8.6</v>
      </c>
      <c r="V73" s="16">
        <f>P73+R73+T73</f>
        <v>-4.6</v>
      </c>
      <c r="W73" s="17">
        <f>Q73+S73+U73</f>
        <v>-8.6</v>
      </c>
      <c r="X73" s="4"/>
    </row>
    <row r="74" spans="1:24" ht="12.75" customHeight="1">
      <c r="A74" s="20" t="s">
        <v>68</v>
      </c>
      <c r="B74" s="20" t="s">
        <v>169</v>
      </c>
      <c r="C74" s="36">
        <v>349</v>
      </c>
      <c r="D74" s="37">
        <v>38869</v>
      </c>
      <c r="E74" s="9" t="s">
        <v>252</v>
      </c>
      <c r="F74" t="s">
        <v>43</v>
      </c>
      <c r="G74" s="8" t="s">
        <v>99</v>
      </c>
      <c r="H74" s="15">
        <v>0</v>
      </c>
      <c r="I74" s="16">
        <v>0</v>
      </c>
      <c r="J74" s="16">
        <v>0.1</v>
      </c>
      <c r="K74" s="16">
        <v>0.1</v>
      </c>
      <c r="L74" s="16">
        <v>0</v>
      </c>
      <c r="M74" s="16">
        <v>0</v>
      </c>
      <c r="N74" s="16">
        <v>0.1</v>
      </c>
      <c r="O74" s="17">
        <v>0.1</v>
      </c>
      <c r="P74" s="15">
        <v>0</v>
      </c>
      <c r="Q74" s="16">
        <v>0</v>
      </c>
      <c r="R74" s="16">
        <v>0.1</v>
      </c>
      <c r="S74" s="16">
        <v>0.1</v>
      </c>
      <c r="T74" s="16">
        <v>0</v>
      </c>
      <c r="U74" s="16">
        <v>0</v>
      </c>
      <c r="V74" s="16">
        <v>0.1</v>
      </c>
      <c r="W74" s="17">
        <v>0.1</v>
      </c>
      <c r="X74" s="4"/>
    </row>
    <row r="75" spans="1:24" ht="12.75" customHeight="1">
      <c r="A75" s="20"/>
      <c r="B75" s="20" t="s">
        <v>136</v>
      </c>
      <c r="C75" s="36">
        <v>58</v>
      </c>
      <c r="D75" s="37">
        <v>38765</v>
      </c>
      <c r="E75" s="9" t="s">
        <v>253</v>
      </c>
      <c r="F75" s="4" t="s">
        <v>38</v>
      </c>
      <c r="G75" s="14" t="s">
        <v>14</v>
      </c>
      <c r="H75" s="15">
        <v>-32</v>
      </c>
      <c r="I75" s="16">
        <v>0</v>
      </c>
      <c r="J75" s="16">
        <v>-0.1</v>
      </c>
      <c r="K75" s="16">
        <v>0</v>
      </c>
      <c r="L75" s="16">
        <v>-7.2</v>
      </c>
      <c r="M75" s="16">
        <v>0</v>
      </c>
      <c r="N75" s="16">
        <f>H75+J75+L75</f>
        <v>-39.300000000000004</v>
      </c>
      <c r="O75" s="17">
        <f>I75+K75+M75</f>
        <v>0</v>
      </c>
      <c r="P75" s="15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7">
        <v>0</v>
      </c>
      <c r="X75" s="4"/>
    </row>
    <row r="76" spans="1:24" ht="12.75" customHeight="1">
      <c r="A76" s="21" t="s">
        <v>78</v>
      </c>
      <c r="B76" s="21" t="s">
        <v>161</v>
      </c>
      <c r="C76" s="36">
        <v>350</v>
      </c>
      <c r="D76" s="37">
        <v>38869</v>
      </c>
      <c r="E76" s="9" t="s">
        <v>254</v>
      </c>
      <c r="F76" t="s">
        <v>44</v>
      </c>
      <c r="G76" s="8" t="s">
        <v>98</v>
      </c>
      <c r="H76" s="15" t="s">
        <v>100</v>
      </c>
      <c r="I76" s="16" t="s">
        <v>100</v>
      </c>
      <c r="J76" s="16" t="s">
        <v>100</v>
      </c>
      <c r="K76" s="16" t="s">
        <v>100</v>
      </c>
      <c r="L76" s="16">
        <v>0</v>
      </c>
      <c r="M76" s="16">
        <v>0</v>
      </c>
      <c r="N76" s="16" t="s">
        <v>100</v>
      </c>
      <c r="O76" s="17" t="s">
        <v>100</v>
      </c>
      <c r="P76" s="15" t="s">
        <v>100</v>
      </c>
      <c r="Q76" s="16" t="s">
        <v>100</v>
      </c>
      <c r="R76" s="16" t="s">
        <v>100</v>
      </c>
      <c r="S76" s="16" t="s">
        <v>100</v>
      </c>
      <c r="T76" s="16">
        <v>0</v>
      </c>
      <c r="U76" s="16">
        <v>0</v>
      </c>
      <c r="V76" s="16" t="s">
        <v>100</v>
      </c>
      <c r="W76" s="17" t="s">
        <v>100</v>
      </c>
      <c r="X76" s="4"/>
    </row>
    <row r="77" spans="1:24" ht="12.75" customHeight="1">
      <c r="A77" s="23" t="s">
        <v>75</v>
      </c>
      <c r="B77" s="23" t="s">
        <v>137</v>
      </c>
      <c r="C77" s="36">
        <v>351</v>
      </c>
      <c r="D77" s="37">
        <v>38875</v>
      </c>
      <c r="E77" s="25" t="s">
        <v>255</v>
      </c>
      <c r="F77" s="22" t="s">
        <v>45</v>
      </c>
      <c r="G77" s="26" t="s">
        <v>98</v>
      </c>
      <c r="H77" s="27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9">
        <v>0</v>
      </c>
      <c r="P77" s="27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9">
        <v>0</v>
      </c>
      <c r="X77" s="4"/>
    </row>
    <row r="78" spans="1:24" ht="12.75" customHeight="1">
      <c r="A78" s="20" t="s">
        <v>76</v>
      </c>
      <c r="B78" s="20" t="s">
        <v>184</v>
      </c>
      <c r="C78" s="36">
        <v>123</v>
      </c>
      <c r="D78" s="37">
        <v>38786</v>
      </c>
      <c r="E78" s="25" t="s">
        <v>256</v>
      </c>
      <c r="F78" s="22" t="s">
        <v>95</v>
      </c>
      <c r="G78" s="26" t="s">
        <v>14</v>
      </c>
      <c r="H78" s="27">
        <v>-3.3</v>
      </c>
      <c r="I78" s="28">
        <v>0</v>
      </c>
      <c r="J78" s="28" t="s">
        <v>11</v>
      </c>
      <c r="K78" s="28" t="s">
        <v>11</v>
      </c>
      <c r="L78" s="28">
        <v>-0.7</v>
      </c>
      <c r="M78" s="28">
        <v>0</v>
      </c>
      <c r="N78" s="28">
        <v>-4</v>
      </c>
      <c r="O78" s="29">
        <v>0</v>
      </c>
      <c r="P78" s="27">
        <v>-3.3</v>
      </c>
      <c r="Q78" s="28">
        <v>0</v>
      </c>
      <c r="R78" s="28" t="s">
        <v>11</v>
      </c>
      <c r="S78" s="28" t="s">
        <v>11</v>
      </c>
      <c r="T78" s="28">
        <v>-0.7</v>
      </c>
      <c r="U78" s="28">
        <v>0</v>
      </c>
      <c r="V78" s="28">
        <v>-4</v>
      </c>
      <c r="W78" s="29">
        <v>0</v>
      </c>
      <c r="X78" s="4"/>
    </row>
    <row r="79" spans="1:24" ht="12.75" customHeight="1">
      <c r="A79" s="20" t="s">
        <v>76</v>
      </c>
      <c r="B79" s="20" t="s">
        <v>184</v>
      </c>
      <c r="C79" s="36">
        <v>123</v>
      </c>
      <c r="D79" s="37">
        <v>38786</v>
      </c>
      <c r="E79" s="25" t="s">
        <v>256</v>
      </c>
      <c r="F79" s="22" t="s">
        <v>95</v>
      </c>
      <c r="G79" s="26" t="s">
        <v>25</v>
      </c>
      <c r="H79" s="27">
        <v>-5.5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-5.5</v>
      </c>
      <c r="O79" s="29">
        <v>0</v>
      </c>
      <c r="P79" s="27">
        <v>-11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-11</v>
      </c>
      <c r="W79" s="29">
        <v>0</v>
      </c>
      <c r="X79" s="4"/>
    </row>
    <row r="80" spans="1:24" ht="12.75" customHeight="1">
      <c r="A80" s="20" t="s">
        <v>76</v>
      </c>
      <c r="B80" s="20" t="s">
        <v>184</v>
      </c>
      <c r="C80" s="36">
        <v>1</v>
      </c>
      <c r="D80" s="37">
        <v>38751</v>
      </c>
      <c r="E80" s="25" t="s">
        <v>256</v>
      </c>
      <c r="F80" s="22" t="s">
        <v>94</v>
      </c>
      <c r="G80" s="26" t="s">
        <v>14</v>
      </c>
      <c r="H80" s="27">
        <v>-2.2</v>
      </c>
      <c r="I80" s="28">
        <v>0</v>
      </c>
      <c r="J80" s="28" t="s">
        <v>11</v>
      </c>
      <c r="K80" s="28" t="s">
        <v>11</v>
      </c>
      <c r="L80" s="28">
        <v>-0.5</v>
      </c>
      <c r="M80" s="28">
        <v>0</v>
      </c>
      <c r="N80" s="28">
        <v>-2.7</v>
      </c>
      <c r="O80" s="29">
        <v>0</v>
      </c>
      <c r="P80" s="27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9">
        <v>0</v>
      </c>
      <c r="X80" s="4"/>
    </row>
    <row r="81" spans="1:24" ht="12.75" customHeight="1">
      <c r="A81" s="20" t="s">
        <v>76</v>
      </c>
      <c r="B81" s="20" t="s">
        <v>184</v>
      </c>
      <c r="C81" s="36">
        <v>352</v>
      </c>
      <c r="D81" s="37">
        <v>38869</v>
      </c>
      <c r="E81" s="25" t="s">
        <v>256</v>
      </c>
      <c r="F81" s="22" t="s">
        <v>93</v>
      </c>
      <c r="G81" s="26" t="s">
        <v>25</v>
      </c>
      <c r="H81" s="27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9">
        <v>0</v>
      </c>
      <c r="P81" s="27">
        <v>-5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-5</v>
      </c>
      <c r="W81" s="29">
        <v>0</v>
      </c>
      <c r="X81" s="4"/>
    </row>
    <row r="82" spans="1:24" ht="12.75" customHeight="1">
      <c r="A82" s="20" t="s">
        <v>78</v>
      </c>
      <c r="B82" s="20" t="s">
        <v>162</v>
      </c>
      <c r="C82" s="36">
        <v>353</v>
      </c>
      <c r="D82" s="37">
        <v>38869</v>
      </c>
      <c r="E82" s="9" t="s">
        <v>257</v>
      </c>
      <c r="F82" t="s">
        <v>46</v>
      </c>
      <c r="G82" s="8" t="s">
        <v>98</v>
      </c>
      <c r="H82" s="15" t="s">
        <v>16</v>
      </c>
      <c r="I82" s="16" t="s">
        <v>16</v>
      </c>
      <c r="J82" s="16" t="s">
        <v>16</v>
      </c>
      <c r="K82" s="16" t="s">
        <v>16</v>
      </c>
      <c r="L82" s="16">
        <v>0</v>
      </c>
      <c r="M82" s="16">
        <v>0</v>
      </c>
      <c r="N82" s="16" t="s">
        <v>16</v>
      </c>
      <c r="O82" s="17" t="s">
        <v>16</v>
      </c>
      <c r="P82" s="15" t="s">
        <v>16</v>
      </c>
      <c r="Q82" s="16" t="s">
        <v>16</v>
      </c>
      <c r="R82" s="16" t="s">
        <v>16</v>
      </c>
      <c r="S82" s="16" t="s">
        <v>16</v>
      </c>
      <c r="T82" s="16">
        <v>0</v>
      </c>
      <c r="U82" s="16">
        <v>0</v>
      </c>
      <c r="V82" s="16" t="s">
        <v>16</v>
      </c>
      <c r="W82" s="17" t="s">
        <v>16</v>
      </c>
      <c r="X82" s="4"/>
    </row>
    <row r="83" spans="1:24" ht="12.75" customHeight="1">
      <c r="A83" s="20"/>
      <c r="B83" s="20" t="s">
        <v>138</v>
      </c>
      <c r="C83" s="36">
        <v>108</v>
      </c>
      <c r="D83" s="37">
        <v>38786</v>
      </c>
      <c r="E83" s="9" t="s">
        <v>258</v>
      </c>
      <c r="F83" t="s">
        <v>12</v>
      </c>
      <c r="G83" s="14" t="s">
        <v>25</v>
      </c>
      <c r="H83" s="15" t="s">
        <v>40</v>
      </c>
      <c r="I83" s="16" t="s">
        <v>40</v>
      </c>
      <c r="J83" s="16">
        <v>0</v>
      </c>
      <c r="K83" s="16">
        <v>0</v>
      </c>
      <c r="L83" s="16">
        <v>0</v>
      </c>
      <c r="M83" s="16">
        <v>0</v>
      </c>
      <c r="N83" s="16" t="s">
        <v>40</v>
      </c>
      <c r="O83" s="17" t="s">
        <v>40</v>
      </c>
      <c r="P83" s="15" t="s">
        <v>40</v>
      </c>
      <c r="Q83" s="16" t="s">
        <v>40</v>
      </c>
      <c r="R83" s="16">
        <v>0</v>
      </c>
      <c r="S83" s="16">
        <v>0</v>
      </c>
      <c r="T83" s="16">
        <v>0</v>
      </c>
      <c r="U83" s="16">
        <v>0</v>
      </c>
      <c r="V83" s="16" t="s">
        <v>40</v>
      </c>
      <c r="W83" s="17" t="s">
        <v>40</v>
      </c>
      <c r="X83" s="4"/>
    </row>
    <row r="84" spans="1:24" ht="12.75" customHeight="1">
      <c r="A84" s="20"/>
      <c r="B84" s="20" t="s">
        <v>139</v>
      </c>
      <c r="C84" s="36">
        <v>162</v>
      </c>
      <c r="D84" s="37">
        <v>38793</v>
      </c>
      <c r="E84" s="9" t="s">
        <v>259</v>
      </c>
      <c r="F84" s="4" t="s">
        <v>151</v>
      </c>
      <c r="G84" s="14" t="s">
        <v>22</v>
      </c>
      <c r="H84" s="15">
        <v>0</v>
      </c>
      <c r="I84" s="16">
        <v>0</v>
      </c>
      <c r="J84" s="16">
        <v>0</v>
      </c>
      <c r="K84" s="16">
        <v>0</v>
      </c>
      <c r="L84" s="16">
        <v>-1.1</v>
      </c>
      <c r="M84" s="16" t="s">
        <v>41</v>
      </c>
      <c r="N84" s="16">
        <f>H84+J84+L84</f>
        <v>-1.1</v>
      </c>
      <c r="O84" s="17" t="s">
        <v>41</v>
      </c>
      <c r="P84" s="15">
        <v>0</v>
      </c>
      <c r="Q84" s="16">
        <v>0</v>
      </c>
      <c r="R84" s="16">
        <v>0</v>
      </c>
      <c r="S84" s="16">
        <v>0</v>
      </c>
      <c r="T84" s="16">
        <v>-1.1</v>
      </c>
      <c r="U84" s="16" t="s">
        <v>41</v>
      </c>
      <c r="V84" s="16">
        <f>P84+R84+T84</f>
        <v>-1.1</v>
      </c>
      <c r="W84" s="17" t="s">
        <v>41</v>
      </c>
      <c r="X84" s="4"/>
    </row>
    <row r="85" spans="1:24" ht="12.75" customHeight="1">
      <c r="A85" s="20"/>
      <c r="B85" s="20" t="s">
        <v>186</v>
      </c>
      <c r="C85" s="36">
        <v>216</v>
      </c>
      <c r="D85" s="37">
        <v>38814</v>
      </c>
      <c r="E85" s="9" t="s">
        <v>260</v>
      </c>
      <c r="F85" t="s">
        <v>39</v>
      </c>
      <c r="G85" s="14" t="s">
        <v>27</v>
      </c>
      <c r="H85" s="15">
        <v>0</v>
      </c>
      <c r="I85" s="16">
        <v>0</v>
      </c>
      <c r="J85" s="16">
        <v>0</v>
      </c>
      <c r="K85" s="16">
        <v>0</v>
      </c>
      <c r="L85" s="16" t="s">
        <v>16</v>
      </c>
      <c r="M85" s="16" t="s">
        <v>16</v>
      </c>
      <c r="N85" s="16" t="s">
        <v>16</v>
      </c>
      <c r="O85" s="17" t="s">
        <v>16</v>
      </c>
      <c r="P85" s="15">
        <v>0</v>
      </c>
      <c r="Q85" s="16">
        <v>0</v>
      </c>
      <c r="R85" s="16">
        <v>0</v>
      </c>
      <c r="S85" s="16">
        <v>0</v>
      </c>
      <c r="T85" s="16" t="s">
        <v>16</v>
      </c>
      <c r="U85" s="16" t="s">
        <v>16</v>
      </c>
      <c r="V85" s="16" t="s">
        <v>16</v>
      </c>
      <c r="W85" s="17" t="s">
        <v>16</v>
      </c>
      <c r="X85" s="4"/>
    </row>
    <row r="86" spans="1:24" ht="12.75" customHeight="1">
      <c r="A86" s="20" t="s">
        <v>68</v>
      </c>
      <c r="B86" s="20" t="s">
        <v>191</v>
      </c>
      <c r="C86" s="36">
        <v>354</v>
      </c>
      <c r="D86" s="37">
        <v>38869</v>
      </c>
      <c r="E86" s="9" t="s">
        <v>261</v>
      </c>
      <c r="F86" t="s">
        <v>47</v>
      </c>
      <c r="G86" s="8" t="s">
        <v>99</v>
      </c>
      <c r="H86" s="15">
        <v>0</v>
      </c>
      <c r="I86" s="16">
        <v>0</v>
      </c>
      <c r="J86" s="16" t="s">
        <v>16</v>
      </c>
      <c r="K86" s="16" t="s">
        <v>16</v>
      </c>
      <c r="L86" s="16">
        <v>0</v>
      </c>
      <c r="M86" s="16">
        <v>0</v>
      </c>
      <c r="N86" s="16" t="s">
        <v>16</v>
      </c>
      <c r="O86" s="17" t="s">
        <v>16</v>
      </c>
      <c r="P86" s="15">
        <v>0</v>
      </c>
      <c r="Q86" s="16">
        <v>0</v>
      </c>
      <c r="R86" s="16" t="s">
        <v>16</v>
      </c>
      <c r="S86" s="16" t="s">
        <v>16</v>
      </c>
      <c r="T86" s="16">
        <v>0</v>
      </c>
      <c r="U86" s="16">
        <v>0</v>
      </c>
      <c r="V86" s="16" t="s">
        <v>16</v>
      </c>
      <c r="W86" s="17" t="s">
        <v>16</v>
      </c>
      <c r="X86" s="4"/>
    </row>
    <row r="87" spans="1:24" ht="12.75" customHeight="1">
      <c r="A87" s="23" t="s">
        <v>78</v>
      </c>
      <c r="B87" s="23" t="s">
        <v>163</v>
      </c>
      <c r="C87" s="36">
        <v>355</v>
      </c>
      <c r="D87" s="37">
        <v>38869</v>
      </c>
      <c r="E87" s="25" t="s">
        <v>262</v>
      </c>
      <c r="F87" s="22" t="s">
        <v>48</v>
      </c>
      <c r="G87" s="26" t="s">
        <v>98</v>
      </c>
      <c r="H87" s="27" t="s">
        <v>11</v>
      </c>
      <c r="I87" s="28" t="s">
        <v>11</v>
      </c>
      <c r="J87" s="28" t="s">
        <v>11</v>
      </c>
      <c r="K87" s="28" t="s">
        <v>11</v>
      </c>
      <c r="L87" s="28">
        <v>0</v>
      </c>
      <c r="M87" s="28">
        <v>0</v>
      </c>
      <c r="N87" s="28" t="s">
        <v>11</v>
      </c>
      <c r="O87" s="29" t="s">
        <v>11</v>
      </c>
      <c r="P87" s="27" t="s">
        <v>11</v>
      </c>
      <c r="Q87" s="28" t="s">
        <v>11</v>
      </c>
      <c r="R87" s="28" t="s">
        <v>11</v>
      </c>
      <c r="S87" s="28" t="s">
        <v>11</v>
      </c>
      <c r="T87" s="28">
        <v>0</v>
      </c>
      <c r="U87" s="28">
        <v>0</v>
      </c>
      <c r="V87" s="28" t="s">
        <v>11</v>
      </c>
      <c r="W87" s="29" t="s">
        <v>11</v>
      </c>
      <c r="X87" s="4"/>
    </row>
    <row r="88" spans="1:24" ht="12.75" customHeight="1">
      <c r="A88" s="20" t="s">
        <v>79</v>
      </c>
      <c r="B88" s="20" t="s">
        <v>140</v>
      </c>
      <c r="C88" s="36">
        <v>356</v>
      </c>
      <c r="D88" s="37">
        <v>38869</v>
      </c>
      <c r="E88" s="9" t="s">
        <v>263</v>
      </c>
      <c r="F88" t="s">
        <v>49</v>
      </c>
      <c r="G88" s="8" t="s">
        <v>14</v>
      </c>
      <c r="H88" s="15">
        <v>0</v>
      </c>
      <c r="I88" s="16">
        <v>0</v>
      </c>
      <c r="J88" s="16" t="s">
        <v>16</v>
      </c>
      <c r="K88" s="16" t="s">
        <v>16</v>
      </c>
      <c r="L88" s="16">
        <v>0</v>
      </c>
      <c r="M88" s="16">
        <v>0</v>
      </c>
      <c r="N88" s="16" t="s">
        <v>16</v>
      </c>
      <c r="O88" s="17" t="s">
        <v>16</v>
      </c>
      <c r="P88" s="15">
        <v>0</v>
      </c>
      <c r="Q88" s="16">
        <v>0</v>
      </c>
      <c r="R88" s="16" t="s">
        <v>16</v>
      </c>
      <c r="S88" s="16" t="s">
        <v>16</v>
      </c>
      <c r="T88" s="16">
        <v>0</v>
      </c>
      <c r="U88" s="16">
        <v>0</v>
      </c>
      <c r="V88" s="16" t="s">
        <v>16</v>
      </c>
      <c r="W88" s="17" t="s">
        <v>16</v>
      </c>
      <c r="X88" s="4"/>
    </row>
    <row r="89" spans="1:24" ht="12.75" customHeight="1">
      <c r="A89" s="20" t="s">
        <v>70</v>
      </c>
      <c r="B89" s="20" t="s">
        <v>192</v>
      </c>
      <c r="C89" s="36">
        <v>356</v>
      </c>
      <c r="D89" s="37">
        <v>38875</v>
      </c>
      <c r="E89" s="9" t="s">
        <v>264</v>
      </c>
      <c r="F89" t="s">
        <v>50</v>
      </c>
      <c r="G89" s="8" t="s">
        <v>99</v>
      </c>
      <c r="H89" s="15" t="s">
        <v>11</v>
      </c>
      <c r="I89" s="16" t="s">
        <v>11</v>
      </c>
      <c r="J89" s="16">
        <v>-0.7</v>
      </c>
      <c r="K89" s="16">
        <v>-0.7</v>
      </c>
      <c r="L89" s="16" t="s">
        <v>11</v>
      </c>
      <c r="M89" s="16" t="s">
        <v>11</v>
      </c>
      <c r="N89" s="16">
        <v>-0.7</v>
      </c>
      <c r="O89" s="17">
        <v>-0.7</v>
      </c>
      <c r="P89" s="15" t="s">
        <v>11</v>
      </c>
      <c r="Q89" s="16" t="s">
        <v>11</v>
      </c>
      <c r="R89" s="16">
        <v>-0.7</v>
      </c>
      <c r="S89" s="16">
        <v>-0.7</v>
      </c>
      <c r="T89" s="16" t="s">
        <v>11</v>
      </c>
      <c r="U89" s="16" t="s">
        <v>11</v>
      </c>
      <c r="V89" s="16">
        <v>-0.7</v>
      </c>
      <c r="W89" s="17">
        <v>-0.7</v>
      </c>
      <c r="X89" s="4"/>
    </row>
    <row r="90" spans="1:24" ht="12.75" customHeight="1">
      <c r="A90" s="20" t="s">
        <v>78</v>
      </c>
      <c r="B90" s="20" t="s">
        <v>193</v>
      </c>
      <c r="C90" s="36">
        <v>359</v>
      </c>
      <c r="D90" s="37">
        <v>38869</v>
      </c>
      <c r="E90" s="9" t="s">
        <v>265</v>
      </c>
      <c r="F90" t="s">
        <v>118</v>
      </c>
      <c r="G90" s="8" t="s">
        <v>119</v>
      </c>
      <c r="H90" s="15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7">
        <v>0</v>
      </c>
      <c r="P90" s="15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7">
        <v>0</v>
      </c>
      <c r="X90" s="3"/>
    </row>
    <row r="91" spans="1:23" ht="12.75" customHeight="1">
      <c r="A91" s="20" t="s">
        <v>71</v>
      </c>
      <c r="B91" s="20" t="s">
        <v>141</v>
      </c>
      <c r="C91" s="36">
        <v>112</v>
      </c>
      <c r="D91" s="37">
        <v>38786</v>
      </c>
      <c r="E91" s="9" t="s">
        <v>266</v>
      </c>
      <c r="F91" s="4" t="s">
        <v>96</v>
      </c>
      <c r="G91" s="10" t="s">
        <v>25</v>
      </c>
      <c r="H91" s="38">
        <v>0</v>
      </c>
      <c r="I91" s="16">
        <v>-15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7">
        <v>-15</v>
      </c>
      <c r="P91" s="15">
        <v>0</v>
      </c>
      <c r="Q91" s="16">
        <v>-15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7">
        <v>-15</v>
      </c>
    </row>
    <row r="92" spans="1:23" ht="12.75">
      <c r="A92" s="20" t="s">
        <v>71</v>
      </c>
      <c r="B92" s="20" t="s">
        <v>141</v>
      </c>
      <c r="C92" s="36">
        <v>361</v>
      </c>
      <c r="D92" s="37">
        <v>38869</v>
      </c>
      <c r="E92" s="9" t="s">
        <v>266</v>
      </c>
      <c r="F92" s="7" t="s">
        <v>97</v>
      </c>
      <c r="G92" s="10" t="s">
        <v>25</v>
      </c>
      <c r="H92" s="38">
        <v>-0.5</v>
      </c>
      <c r="I92" s="16">
        <v>-0.5</v>
      </c>
      <c r="J92" s="16">
        <v>0</v>
      </c>
      <c r="K92" s="16">
        <v>0</v>
      </c>
      <c r="L92" s="16">
        <v>0</v>
      </c>
      <c r="M92" s="16">
        <v>0</v>
      </c>
      <c r="N92" s="16">
        <v>-0.5</v>
      </c>
      <c r="O92" s="17">
        <v>-0.5</v>
      </c>
      <c r="P92" s="15">
        <v>-0.6</v>
      </c>
      <c r="Q92" s="16">
        <v>-0.6</v>
      </c>
      <c r="R92" s="16">
        <v>0</v>
      </c>
      <c r="S92" s="16">
        <v>0</v>
      </c>
      <c r="T92" s="16">
        <v>0</v>
      </c>
      <c r="U92" s="16">
        <v>0</v>
      </c>
      <c r="V92" s="16">
        <v>-0.6</v>
      </c>
      <c r="W92" s="17">
        <v>-0.6</v>
      </c>
    </row>
    <row r="93" spans="1:23" ht="12.75">
      <c r="A93" s="40"/>
      <c r="B93" s="5"/>
      <c r="C93" s="5"/>
      <c r="D93" s="21"/>
      <c r="E93" s="7"/>
      <c r="F93" s="7"/>
      <c r="G93" s="7"/>
      <c r="H93" s="39"/>
      <c r="I93" s="7"/>
      <c r="J93" s="34"/>
      <c r="K93" s="34"/>
      <c r="L93" s="34"/>
      <c r="M93" s="34"/>
      <c r="N93" s="34"/>
      <c r="O93" s="35"/>
      <c r="P93" s="7"/>
      <c r="Q93" s="7"/>
      <c r="R93" s="34"/>
      <c r="S93" s="34"/>
      <c r="T93" s="34"/>
      <c r="U93" s="34"/>
      <c r="V93" s="34"/>
      <c r="W93" s="35"/>
    </row>
    <row r="94" spans="1:23" ht="12.75">
      <c r="A94" s="5"/>
      <c r="B94" s="5"/>
      <c r="D94" s="21"/>
      <c r="E94" s="7"/>
      <c r="F94" s="5" t="s">
        <v>273</v>
      </c>
      <c r="G94" s="8"/>
      <c r="H94" s="52">
        <f aca="true" t="shared" si="0" ref="H94:W94">SUM(H11:H93)</f>
        <v>-201.7</v>
      </c>
      <c r="I94" s="5">
        <f t="shared" si="0"/>
        <v>-245.90000000000003</v>
      </c>
      <c r="J94" s="41">
        <f t="shared" si="0"/>
        <v>-31.499999999999996</v>
      </c>
      <c r="K94" s="41">
        <f t="shared" si="0"/>
        <v>-43.1</v>
      </c>
      <c r="L94" s="41">
        <f t="shared" si="0"/>
        <v>2.699999999999999</v>
      </c>
      <c r="M94" s="41">
        <f t="shared" si="0"/>
        <v>13.399999999999997</v>
      </c>
      <c r="N94" s="41">
        <f t="shared" si="0"/>
        <v>-230.5</v>
      </c>
      <c r="O94" s="42">
        <f t="shared" si="0"/>
        <v>-275.6</v>
      </c>
      <c r="P94" s="5">
        <f t="shared" si="0"/>
        <v>-252.20000000000002</v>
      </c>
      <c r="Q94" s="5">
        <f t="shared" si="0"/>
        <v>-251.10000000000005</v>
      </c>
      <c r="R94" s="41">
        <f t="shared" si="0"/>
        <v>-43.4</v>
      </c>
      <c r="S94" s="41">
        <f t="shared" si="0"/>
        <v>-43.4</v>
      </c>
      <c r="T94" s="41">
        <f t="shared" si="0"/>
        <v>13.600000000000001</v>
      </c>
      <c r="U94" s="41">
        <f t="shared" si="0"/>
        <v>13.399999999999997</v>
      </c>
      <c r="V94" s="41">
        <f t="shared" si="0"/>
        <v>-282.00000000000006</v>
      </c>
      <c r="W94" s="42">
        <f t="shared" si="0"/>
        <v>-281.1000000000001</v>
      </c>
    </row>
    <row r="95" spans="1:23" ht="12.75">
      <c r="A95" s="5"/>
      <c r="B95" s="5"/>
      <c r="D95" s="21"/>
      <c r="E95" s="7"/>
      <c r="F95" s="5"/>
      <c r="G95" s="8"/>
      <c r="H95" s="7"/>
      <c r="I95" s="7"/>
      <c r="J95" s="7"/>
      <c r="K95" s="7"/>
      <c r="L95" s="7"/>
      <c r="M95" s="7"/>
      <c r="N95" s="7"/>
      <c r="O95" s="8"/>
      <c r="P95" s="7"/>
      <c r="Q95" s="7"/>
      <c r="R95" s="7"/>
      <c r="S95" s="7"/>
      <c r="T95" s="7"/>
      <c r="U95" s="7"/>
      <c r="V95" s="7"/>
      <c r="W95" s="8"/>
    </row>
    <row r="96" spans="1:23" ht="12.75">
      <c r="A96" s="5"/>
      <c r="B96" s="5"/>
      <c r="D96" s="21"/>
      <c r="E96" s="7"/>
      <c r="F96" s="5" t="s">
        <v>167</v>
      </c>
      <c r="G96" s="8"/>
      <c r="H96" s="15" t="s">
        <v>16</v>
      </c>
      <c r="I96" s="15" t="s">
        <v>16</v>
      </c>
      <c r="J96" s="7">
        <v>0</v>
      </c>
      <c r="K96" s="7">
        <v>0</v>
      </c>
      <c r="L96" s="15" t="s">
        <v>16</v>
      </c>
      <c r="M96" s="15" t="s">
        <v>16</v>
      </c>
      <c r="N96" s="15" t="s">
        <v>16</v>
      </c>
      <c r="O96" s="50" t="s">
        <v>16</v>
      </c>
      <c r="P96" s="15" t="s">
        <v>16</v>
      </c>
      <c r="Q96" s="15" t="s">
        <v>16</v>
      </c>
      <c r="R96" s="7">
        <v>0</v>
      </c>
      <c r="S96" s="7">
        <v>0</v>
      </c>
      <c r="T96" s="15" t="s">
        <v>16</v>
      </c>
      <c r="U96" s="15" t="s">
        <v>16</v>
      </c>
      <c r="V96" s="15" t="s">
        <v>16</v>
      </c>
      <c r="W96" s="50" t="s">
        <v>16</v>
      </c>
    </row>
    <row r="97" spans="1:23" ht="12.75">
      <c r="A97" s="5"/>
      <c r="B97" s="5"/>
      <c r="D97" s="21"/>
      <c r="E97" s="7"/>
      <c r="F97" s="5"/>
      <c r="G97" s="8"/>
      <c r="H97" s="7"/>
      <c r="I97" s="7"/>
      <c r="J97" s="7"/>
      <c r="K97" s="7"/>
      <c r="L97" s="7"/>
      <c r="M97" s="7"/>
      <c r="N97" s="7"/>
      <c r="O97" s="8"/>
      <c r="P97" s="7"/>
      <c r="Q97" s="7"/>
      <c r="R97" s="7"/>
      <c r="S97" s="7"/>
      <c r="T97" s="7"/>
      <c r="U97" s="7"/>
      <c r="V97" s="7"/>
      <c r="W97" s="8"/>
    </row>
    <row r="98" spans="1:23" ht="12.75">
      <c r="A98" s="5"/>
      <c r="B98" s="5"/>
      <c r="D98" s="21"/>
      <c r="E98" s="7"/>
      <c r="F98" s="5" t="s">
        <v>274</v>
      </c>
      <c r="G98" s="8"/>
      <c r="H98" s="7">
        <f aca="true" t="shared" si="1" ref="H98:W98">SUM(H94,H96)</f>
        <v>-201.7</v>
      </c>
      <c r="I98" s="7">
        <f t="shared" si="1"/>
        <v>-245.90000000000003</v>
      </c>
      <c r="J98" s="7">
        <f t="shared" si="1"/>
        <v>-31.499999999999996</v>
      </c>
      <c r="K98" s="7">
        <f t="shared" si="1"/>
        <v>-43.1</v>
      </c>
      <c r="L98" s="7">
        <f t="shared" si="1"/>
        <v>2.699999999999999</v>
      </c>
      <c r="M98" s="7">
        <f t="shared" si="1"/>
        <v>13.399999999999997</v>
      </c>
      <c r="N98" s="7">
        <f t="shared" si="1"/>
        <v>-230.5</v>
      </c>
      <c r="O98" s="8">
        <f t="shared" si="1"/>
        <v>-275.6</v>
      </c>
      <c r="P98" s="7">
        <f t="shared" si="1"/>
        <v>-252.20000000000002</v>
      </c>
      <c r="Q98" s="7">
        <f t="shared" si="1"/>
        <v>-251.10000000000005</v>
      </c>
      <c r="R98" s="7">
        <f t="shared" si="1"/>
        <v>-43.4</v>
      </c>
      <c r="S98" s="7">
        <f t="shared" si="1"/>
        <v>-43.4</v>
      </c>
      <c r="T98" s="7">
        <f t="shared" si="1"/>
        <v>13.600000000000001</v>
      </c>
      <c r="U98" s="7">
        <f t="shared" si="1"/>
        <v>13.399999999999997</v>
      </c>
      <c r="V98" s="7">
        <f t="shared" si="1"/>
        <v>-282.00000000000006</v>
      </c>
      <c r="W98" s="8">
        <f t="shared" si="1"/>
        <v>-281.1000000000001</v>
      </c>
    </row>
    <row r="99" spans="1:23" ht="12.75">
      <c r="A99" s="5"/>
      <c r="B99" s="5"/>
      <c r="C99" s="5"/>
      <c r="D99" s="2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.75">
      <c r="A100" s="5"/>
      <c r="B100" s="11" t="s">
        <v>275</v>
      </c>
      <c r="C100" s="5"/>
      <c r="D100" s="2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.75">
      <c r="A101" s="5"/>
      <c r="B101" s="5"/>
      <c r="C101" s="5"/>
      <c r="D101" s="21"/>
      <c r="E101" s="7"/>
      <c r="F101" s="7"/>
      <c r="G101" s="7"/>
      <c r="H101" s="64" t="s">
        <v>276</v>
      </c>
      <c r="I101" s="65"/>
      <c r="J101" s="65"/>
      <c r="K101" s="65"/>
      <c r="L101" s="65"/>
      <c r="M101" s="65"/>
      <c r="N101" s="65"/>
      <c r="O101" s="66"/>
      <c r="P101" s="65" t="s">
        <v>13</v>
      </c>
      <c r="Q101" s="65"/>
      <c r="R101" s="65"/>
      <c r="S101" s="65"/>
      <c r="T101" s="65"/>
      <c r="U101" s="65"/>
      <c r="V101" s="65"/>
      <c r="W101" s="66"/>
    </row>
    <row r="102" spans="1:23" ht="12.75">
      <c r="A102" s="5"/>
      <c r="B102" s="23" t="s">
        <v>126</v>
      </c>
      <c r="C102" s="36">
        <v>143</v>
      </c>
      <c r="D102" s="37">
        <v>38807</v>
      </c>
      <c r="E102" s="9" t="s">
        <v>207</v>
      </c>
      <c r="F102" t="s">
        <v>28</v>
      </c>
      <c r="G102" s="14" t="s">
        <v>14</v>
      </c>
      <c r="H102" s="15">
        <v>-33.8</v>
      </c>
      <c r="I102" s="16">
        <v>0</v>
      </c>
      <c r="J102" s="16">
        <v>-0.1</v>
      </c>
      <c r="K102" s="16">
        <v>0</v>
      </c>
      <c r="L102" s="16">
        <v>-7.5</v>
      </c>
      <c r="M102" s="16">
        <v>0</v>
      </c>
      <c r="N102" s="16">
        <f>H102+J102+L102</f>
        <v>-41.4</v>
      </c>
      <c r="O102" s="17">
        <f>I102+K102+M102</f>
        <v>0</v>
      </c>
      <c r="P102" s="15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7">
        <v>0</v>
      </c>
    </row>
    <row r="103" spans="1:23" ht="12.75">
      <c r="A103" s="5"/>
      <c r="B103" s="5"/>
      <c r="C103" s="5"/>
      <c r="D103" s="21"/>
      <c r="E103" s="7"/>
      <c r="F103" s="7"/>
      <c r="G103" s="7"/>
      <c r="H103" s="52"/>
      <c r="I103" s="5"/>
      <c r="J103" s="41"/>
      <c r="K103" s="41"/>
      <c r="L103" s="41"/>
      <c r="M103" s="41"/>
      <c r="N103" s="41"/>
      <c r="O103" s="42"/>
      <c r="P103" s="5"/>
      <c r="Q103" s="5"/>
      <c r="R103" s="41"/>
      <c r="S103" s="41"/>
      <c r="T103" s="41"/>
      <c r="U103" s="41"/>
      <c r="V103" s="41"/>
      <c r="W103" s="42"/>
    </row>
    <row r="104" spans="1:23" ht="12.75">
      <c r="A104" s="5"/>
      <c r="B104" s="5"/>
      <c r="C104" s="5"/>
      <c r="D104" s="21"/>
      <c r="E104" s="7"/>
      <c r="F104" s="5" t="s">
        <v>277</v>
      </c>
      <c r="G104" s="7"/>
      <c r="H104" s="7">
        <f aca="true" t="shared" si="2" ref="H104:W104">H98+H102</f>
        <v>-235.5</v>
      </c>
      <c r="I104" s="7">
        <f t="shared" si="2"/>
        <v>-245.90000000000003</v>
      </c>
      <c r="J104" s="7">
        <f t="shared" si="2"/>
        <v>-31.599999999999998</v>
      </c>
      <c r="K104" s="7">
        <f t="shared" si="2"/>
        <v>-43.1</v>
      </c>
      <c r="L104" s="7">
        <f t="shared" si="2"/>
        <v>-4.800000000000001</v>
      </c>
      <c r="M104" s="7">
        <f t="shared" si="2"/>
        <v>13.399999999999997</v>
      </c>
      <c r="N104" s="7">
        <f t="shared" si="2"/>
        <v>-271.9</v>
      </c>
      <c r="O104" s="8">
        <f t="shared" si="2"/>
        <v>-275.6</v>
      </c>
      <c r="P104" s="7">
        <f t="shared" si="2"/>
        <v>-252.20000000000002</v>
      </c>
      <c r="Q104" s="7">
        <f t="shared" si="2"/>
        <v>-251.10000000000005</v>
      </c>
      <c r="R104" s="7">
        <f t="shared" si="2"/>
        <v>-43.4</v>
      </c>
      <c r="S104" s="7">
        <f t="shared" si="2"/>
        <v>-43.4</v>
      </c>
      <c r="T104" s="7">
        <f t="shared" si="2"/>
        <v>13.600000000000001</v>
      </c>
      <c r="U104" s="7">
        <f t="shared" si="2"/>
        <v>13.399999999999997</v>
      </c>
      <c r="V104" s="7">
        <f t="shared" si="2"/>
        <v>-282.00000000000006</v>
      </c>
      <c r="W104" s="8">
        <f t="shared" si="2"/>
        <v>-281.1000000000001</v>
      </c>
    </row>
    <row r="105" spans="1:23" ht="12.75">
      <c r="A105" s="5"/>
      <c r="B105" s="5"/>
      <c r="C105" s="5"/>
      <c r="D105" s="21"/>
      <c r="E105" s="7"/>
      <c r="F105" s="7" t="s">
        <v>278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.75">
      <c r="A106" s="5"/>
      <c r="B106" s="5"/>
      <c r="C106" s="5"/>
      <c r="D106" s="2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.75">
      <c r="A107" s="5"/>
      <c r="B107" s="5"/>
      <c r="C107" s="5"/>
      <c r="D107" s="2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.75">
      <c r="A108" s="5"/>
      <c r="B108" s="20" t="s">
        <v>120</v>
      </c>
      <c r="C108" s="5"/>
      <c r="D108" s="2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2:23" ht="12.75">
      <c r="B109" s="20" t="s">
        <v>113</v>
      </c>
      <c r="C109" s="21"/>
      <c r="D109" s="2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2:23" ht="12.75">
      <c r="B110" s="32" t="s">
        <v>267</v>
      </c>
      <c r="C110" s="20"/>
      <c r="D110" s="20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2:23" ht="12.75">
      <c r="B111" s="32" t="s">
        <v>268</v>
      </c>
      <c r="C111" s="32"/>
      <c r="D111" s="32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2:23" ht="13.5">
      <c r="B112" s="32" t="s">
        <v>114</v>
      </c>
      <c r="C112" s="33"/>
      <c r="D112" s="3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2:23" ht="13.5">
      <c r="B113" s="32" t="s">
        <v>183</v>
      </c>
      <c r="C113" s="33"/>
      <c r="D113" s="3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2.75">
      <c r="A114" s="21"/>
      <c r="B114" s="21"/>
      <c r="C114" s="21"/>
      <c r="D114" s="2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2.75">
      <c r="A115" s="21"/>
      <c r="B115" s="21"/>
      <c r="C115" s="21"/>
      <c r="D115" s="2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2.75">
      <c r="A116" s="21"/>
      <c r="B116" s="21"/>
      <c r="C116" s="21"/>
      <c r="D116" s="2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2.75">
      <c r="A117" s="21"/>
      <c r="B117" s="21"/>
      <c r="C117" s="21"/>
      <c r="D117" s="2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2.75">
      <c r="A118" s="21"/>
      <c r="B118" s="21"/>
      <c r="C118" s="21"/>
      <c r="D118" s="2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2.75">
      <c r="A119" s="21"/>
      <c r="B119" s="21"/>
      <c r="C119" s="21"/>
      <c r="D119" s="2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2.75">
      <c r="A120" s="21"/>
      <c r="B120" s="21"/>
      <c r="C120" s="21"/>
      <c r="D120" s="2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2.75">
      <c r="A121" s="21"/>
      <c r="B121" s="21"/>
      <c r="C121" s="21"/>
      <c r="D121" s="2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2.75">
      <c r="A122" s="21"/>
      <c r="B122" s="21"/>
      <c r="C122" s="21"/>
      <c r="D122" s="2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2.75">
      <c r="A123" s="21"/>
      <c r="B123" s="21"/>
      <c r="C123" s="21"/>
      <c r="D123" s="2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2.75">
      <c r="A124" s="21"/>
      <c r="B124" s="21"/>
      <c r="C124" s="21"/>
      <c r="D124" s="2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2.75">
      <c r="A125" s="21"/>
      <c r="B125" s="21"/>
      <c r="C125" s="21"/>
      <c r="D125" s="2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2.75">
      <c r="A126" s="21"/>
      <c r="B126" s="21"/>
      <c r="C126" s="21"/>
      <c r="D126" s="2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2.75">
      <c r="A127" s="21"/>
      <c r="B127" s="21"/>
      <c r="C127" s="21"/>
      <c r="D127" s="2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2.75">
      <c r="A128" s="21"/>
      <c r="B128" s="21"/>
      <c r="C128" s="21"/>
      <c r="D128" s="2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2.75">
      <c r="A129" s="21"/>
      <c r="B129" s="21"/>
      <c r="C129" s="21"/>
      <c r="D129" s="2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2.75">
      <c r="A130" s="21"/>
      <c r="B130" s="21"/>
      <c r="C130" s="21"/>
      <c r="D130" s="2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2.75">
      <c r="A131" s="21"/>
      <c r="B131" s="21"/>
      <c r="C131" s="21"/>
      <c r="D131" s="2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4" ht="12.75">
      <c r="A132" s="22"/>
      <c r="B132" s="22"/>
      <c r="C132" s="22"/>
      <c r="D132" s="22"/>
    </row>
  </sheetData>
  <mergeCells count="17">
    <mergeCell ref="A1:W1"/>
    <mergeCell ref="A2:W2"/>
    <mergeCell ref="N6:O6"/>
    <mergeCell ref="P6:Q6"/>
    <mergeCell ref="H6:I6"/>
    <mergeCell ref="J6:K6"/>
    <mergeCell ref="L6:M6"/>
    <mergeCell ref="H42:W42"/>
    <mergeCell ref="H5:O5"/>
    <mergeCell ref="P5:W5"/>
    <mergeCell ref="H101:O101"/>
    <mergeCell ref="P101:W101"/>
    <mergeCell ref="H59:W59"/>
    <mergeCell ref="R6:S6"/>
    <mergeCell ref="T6:U6"/>
    <mergeCell ref="V6:W6"/>
    <mergeCell ref="H45:W45"/>
  </mergeCells>
  <printOptions/>
  <pageMargins left="0.25" right="0.25" top="0.45" bottom="0.55" header="0.5" footer="0.35"/>
  <pageSetup fitToHeight="10" fitToWidth="1" horizontalDpi="600" verticalDpi="600" orientation="landscape" paperSize="5" scale="92" r:id="rId1"/>
  <headerFooter alignWithMargins="0">
    <oddFooter>&amp;L** = indeterminate    * = insignificant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5"/>
  <sheetViews>
    <sheetView workbookViewId="0" topLeftCell="A1">
      <selection activeCell="E4" sqref="E4"/>
    </sheetView>
  </sheetViews>
  <sheetFormatPr defaultColWidth="9.59765625" defaultRowHeight="12.75"/>
  <cols>
    <col min="1" max="1" width="11.3984375" style="0" customWidth="1"/>
    <col min="2" max="3" width="15.19921875" style="0" hidden="1" customWidth="1"/>
    <col min="4" max="4" width="7.59765625" style="0" customWidth="1"/>
    <col min="5" max="5" width="60.59765625" style="0" customWidth="1"/>
    <col min="6" max="6" width="27.19921875" style="0" customWidth="1"/>
    <col min="7" max="7" width="6.796875" style="0" customWidth="1"/>
    <col min="8" max="8" width="7.59765625" style="0" customWidth="1"/>
    <col min="9" max="9" width="7.19921875" style="0" customWidth="1"/>
    <col min="10" max="10" width="8.19921875" style="0" customWidth="1"/>
    <col min="11" max="11" width="6.3984375" style="0" customWidth="1"/>
    <col min="12" max="12" width="8.19921875" style="0" customWidth="1"/>
    <col min="13" max="13" width="7" style="0" customWidth="1"/>
    <col min="14" max="14" width="7.59765625" style="0" customWidth="1"/>
    <col min="15" max="15" width="7" style="0" customWidth="1"/>
    <col min="16" max="16" width="8.19921875" style="0" customWidth="1"/>
    <col min="17" max="17" width="6.19921875" style="0" customWidth="1"/>
    <col min="18" max="18" width="8.19921875" style="0" customWidth="1"/>
    <col min="19" max="19" width="6.3984375" style="0" customWidth="1"/>
    <col min="20" max="20" width="8.19921875" style="0" customWidth="1"/>
    <col min="21" max="21" width="7.19921875" style="0" customWidth="1"/>
    <col min="22" max="22" width="8.19921875" style="0" customWidth="1"/>
  </cols>
  <sheetData>
    <row r="1" spans="1:23" ht="13.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3.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>
      <c r="A3" s="48"/>
      <c r="B3" s="48"/>
      <c r="C3" s="48"/>
      <c r="D3" s="48"/>
      <c r="E3" s="58" t="str">
        <f>'Tax by bill #'!F5</f>
        <v>FINAL--8/8/06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13.5">
      <c r="A4" s="48"/>
      <c r="B4" s="48"/>
      <c r="C4" s="48"/>
      <c r="D4" s="48"/>
      <c r="E4" s="6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6:22" ht="12.75">
      <c r="F5" s="14"/>
      <c r="G5" s="65" t="s">
        <v>13</v>
      </c>
      <c r="H5" s="65"/>
      <c r="I5" s="65"/>
      <c r="J5" s="65"/>
      <c r="K5" s="65"/>
      <c r="L5" s="65"/>
      <c r="M5" s="65"/>
      <c r="N5" s="66"/>
      <c r="O5" s="65" t="s">
        <v>19</v>
      </c>
      <c r="P5" s="65"/>
      <c r="Q5" s="65"/>
      <c r="R5" s="65"/>
      <c r="S5" s="65"/>
      <c r="T5" s="65"/>
      <c r="U5" s="65"/>
      <c r="V5" s="66"/>
    </row>
    <row r="6" spans="6:22" ht="12.75">
      <c r="F6" s="14"/>
      <c r="G6" s="73" t="s">
        <v>0</v>
      </c>
      <c r="H6" s="68"/>
      <c r="I6" s="67" t="s">
        <v>1</v>
      </c>
      <c r="J6" s="68"/>
      <c r="K6" s="67" t="s">
        <v>2</v>
      </c>
      <c r="L6" s="68"/>
      <c r="M6" s="67" t="s">
        <v>3</v>
      </c>
      <c r="N6" s="68"/>
      <c r="O6" s="73" t="s">
        <v>0</v>
      </c>
      <c r="P6" s="68"/>
      <c r="Q6" s="67" t="s">
        <v>1</v>
      </c>
      <c r="R6" s="68"/>
      <c r="S6" s="67" t="s">
        <v>2</v>
      </c>
      <c r="T6" s="68"/>
      <c r="U6" s="67" t="s">
        <v>3</v>
      </c>
      <c r="V6" s="68"/>
    </row>
    <row r="7" spans="1:22" ht="12.75">
      <c r="A7" t="s">
        <v>108</v>
      </c>
      <c r="B7" t="s">
        <v>109</v>
      </c>
      <c r="C7" t="s">
        <v>110</v>
      </c>
      <c r="D7" t="s">
        <v>4</v>
      </c>
      <c r="E7" t="s">
        <v>5</v>
      </c>
      <c r="F7" s="14" t="s">
        <v>6</v>
      </c>
      <c r="G7" s="2" t="s">
        <v>7</v>
      </c>
      <c r="H7" s="2" t="s">
        <v>8</v>
      </c>
      <c r="I7" s="2" t="s">
        <v>7</v>
      </c>
      <c r="J7" s="2" t="s">
        <v>8</v>
      </c>
      <c r="K7" s="2" t="s">
        <v>7</v>
      </c>
      <c r="L7" s="2" t="s">
        <v>8</v>
      </c>
      <c r="M7" s="2" t="s">
        <v>7</v>
      </c>
      <c r="N7" s="2" t="s">
        <v>8</v>
      </c>
      <c r="O7" s="12" t="s">
        <v>7</v>
      </c>
      <c r="P7" s="2" t="s">
        <v>8</v>
      </c>
      <c r="Q7" s="2" t="s">
        <v>7</v>
      </c>
      <c r="R7" s="2" t="s">
        <v>8</v>
      </c>
      <c r="S7" s="2" t="s">
        <v>7</v>
      </c>
      <c r="T7" s="2" t="s">
        <v>8</v>
      </c>
      <c r="U7" s="2" t="s">
        <v>7</v>
      </c>
      <c r="V7" s="2" t="s">
        <v>8</v>
      </c>
    </row>
    <row r="8" spans="6:22" ht="12.75">
      <c r="F8" s="10"/>
      <c r="G8" s="10"/>
      <c r="H8" s="10"/>
      <c r="I8" s="10"/>
      <c r="J8" s="10"/>
      <c r="K8" s="10"/>
      <c r="L8" s="10"/>
      <c r="M8" s="10"/>
      <c r="N8" s="14"/>
      <c r="O8" s="10"/>
      <c r="P8" s="10"/>
      <c r="Q8" s="10"/>
      <c r="R8" s="10"/>
      <c r="S8" s="10"/>
      <c r="T8" s="10"/>
      <c r="U8" s="10"/>
      <c r="V8" s="10"/>
    </row>
    <row r="9" spans="1:22" ht="12.75">
      <c r="A9" s="22"/>
      <c r="B9" s="22"/>
      <c r="C9" s="22"/>
      <c r="F9" s="10"/>
      <c r="G9" s="10"/>
      <c r="H9" s="10"/>
      <c r="I9" s="10"/>
      <c r="J9" s="10"/>
      <c r="K9" s="10"/>
      <c r="L9" s="10"/>
      <c r="M9" s="10"/>
      <c r="N9" s="14"/>
      <c r="O9" s="10"/>
      <c r="P9" s="10"/>
      <c r="Q9" s="10"/>
      <c r="R9" s="10"/>
      <c r="S9" s="10"/>
      <c r="T9" s="10"/>
      <c r="U9" s="10"/>
      <c r="V9" s="10"/>
    </row>
    <row r="10" spans="1:23" ht="12.75">
      <c r="A10" s="20" t="s">
        <v>272</v>
      </c>
      <c r="B10" s="36">
        <v>195</v>
      </c>
      <c r="C10" s="37">
        <v>38807</v>
      </c>
      <c r="D10" s="9" t="s">
        <v>214</v>
      </c>
      <c r="E10" s="19" t="s">
        <v>116</v>
      </c>
      <c r="F10" s="10" t="s">
        <v>81</v>
      </c>
      <c r="G10" s="15">
        <v>0</v>
      </c>
      <c r="H10" s="16">
        <v>0</v>
      </c>
      <c r="I10" s="16">
        <v>0</v>
      </c>
      <c r="J10" s="16">
        <v>0</v>
      </c>
      <c r="K10" s="16">
        <v>0</v>
      </c>
      <c r="L10" s="16" t="s">
        <v>40</v>
      </c>
      <c r="M10" s="16">
        <v>0</v>
      </c>
      <c r="N10" s="17" t="s">
        <v>40</v>
      </c>
      <c r="O10" s="15">
        <v>0</v>
      </c>
      <c r="P10" s="16">
        <v>0</v>
      </c>
      <c r="Q10" s="16">
        <v>0</v>
      </c>
      <c r="R10" s="16">
        <v>0</v>
      </c>
      <c r="S10" s="16">
        <v>0</v>
      </c>
      <c r="T10" s="16" t="s">
        <v>40</v>
      </c>
      <c r="U10" s="16">
        <v>0</v>
      </c>
      <c r="V10" s="16" t="s">
        <v>40</v>
      </c>
      <c r="W10" s="16"/>
    </row>
    <row r="11" spans="1:22" ht="12.75">
      <c r="A11" s="20" t="s">
        <v>272</v>
      </c>
      <c r="B11" s="36">
        <v>327</v>
      </c>
      <c r="C11" s="37">
        <v>38869</v>
      </c>
      <c r="D11" s="9" t="s">
        <v>222</v>
      </c>
      <c r="E11" s="4" t="s">
        <v>117</v>
      </c>
      <c r="F11" s="10" t="s">
        <v>22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16" t="s">
        <v>40</v>
      </c>
      <c r="M11" s="16">
        <v>0</v>
      </c>
      <c r="N11" s="17" t="s">
        <v>40</v>
      </c>
      <c r="O11" s="15">
        <v>0</v>
      </c>
      <c r="P11" s="16">
        <v>0</v>
      </c>
      <c r="Q11" s="16">
        <v>0</v>
      </c>
      <c r="R11" s="16">
        <v>0</v>
      </c>
      <c r="S11" s="16">
        <v>0</v>
      </c>
      <c r="T11" s="16" t="s">
        <v>40</v>
      </c>
      <c r="U11" s="16">
        <v>0</v>
      </c>
      <c r="V11" s="16" t="s">
        <v>40</v>
      </c>
    </row>
    <row r="12" spans="1:22" ht="12.75">
      <c r="A12" s="23" t="s">
        <v>172</v>
      </c>
      <c r="B12" s="36">
        <v>199</v>
      </c>
      <c r="C12" s="37">
        <v>38807</v>
      </c>
      <c r="D12" s="25" t="s">
        <v>223</v>
      </c>
      <c r="E12" s="22" t="s">
        <v>142</v>
      </c>
      <c r="F12" s="60" t="s">
        <v>22</v>
      </c>
      <c r="G12" s="27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40</v>
      </c>
      <c r="M12" s="28">
        <v>0</v>
      </c>
      <c r="N12" s="29" t="s">
        <v>40</v>
      </c>
      <c r="O12" s="27">
        <v>0</v>
      </c>
      <c r="P12" s="28">
        <v>0</v>
      </c>
      <c r="Q12" s="28">
        <v>0</v>
      </c>
      <c r="R12" s="28">
        <v>0</v>
      </c>
      <c r="S12" s="28" t="s">
        <v>40</v>
      </c>
      <c r="T12" s="28" t="s">
        <v>40</v>
      </c>
      <c r="U12" s="28" t="s">
        <v>40</v>
      </c>
      <c r="V12" s="28" t="s">
        <v>40</v>
      </c>
    </row>
    <row r="13" spans="1:22" ht="12.75">
      <c r="A13" s="20" t="s">
        <v>131</v>
      </c>
      <c r="B13" s="36">
        <v>162</v>
      </c>
      <c r="C13" s="37">
        <v>38793</v>
      </c>
      <c r="D13" s="25" t="s">
        <v>204</v>
      </c>
      <c r="E13" s="19" t="s">
        <v>88</v>
      </c>
      <c r="F13" s="60" t="s">
        <v>22</v>
      </c>
      <c r="G13" s="62" t="s">
        <v>89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spans="1:22" ht="12.75">
      <c r="A14" s="20" t="s">
        <v>198</v>
      </c>
      <c r="B14" s="36">
        <v>5</v>
      </c>
      <c r="C14" s="37">
        <v>38751</v>
      </c>
      <c r="D14" s="25" t="s">
        <v>239</v>
      </c>
      <c r="E14" s="19" t="s">
        <v>121</v>
      </c>
      <c r="F14" s="60" t="s">
        <v>22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>
        <v>-0.9</v>
      </c>
      <c r="M14" s="28">
        <v>0</v>
      </c>
      <c r="N14" s="29">
        <v>-0.9</v>
      </c>
      <c r="O14" s="27">
        <v>0</v>
      </c>
      <c r="P14" s="28">
        <v>0</v>
      </c>
      <c r="Q14" s="28">
        <v>0</v>
      </c>
      <c r="R14" s="28">
        <v>0</v>
      </c>
      <c r="S14" s="28">
        <v>-0.9</v>
      </c>
      <c r="T14" s="28">
        <v>-0.9</v>
      </c>
      <c r="U14" s="28">
        <v>-0.9</v>
      </c>
      <c r="V14" s="28">
        <v>-0.9</v>
      </c>
    </row>
    <row r="15" spans="1:22" ht="12.75">
      <c r="A15" s="23" t="s">
        <v>199</v>
      </c>
      <c r="B15" s="36">
        <v>338</v>
      </c>
      <c r="C15" s="37">
        <v>38875</v>
      </c>
      <c r="D15" s="25" t="s">
        <v>240</v>
      </c>
      <c r="E15" s="22" t="s">
        <v>146</v>
      </c>
      <c r="F15" s="60" t="s">
        <v>22</v>
      </c>
      <c r="G15" s="27">
        <v>0</v>
      </c>
      <c r="H15" s="28">
        <v>0</v>
      </c>
      <c r="I15" s="28">
        <v>0</v>
      </c>
      <c r="J15" s="28">
        <v>0</v>
      </c>
      <c r="K15" s="28" t="s">
        <v>40</v>
      </c>
      <c r="L15" s="28" t="s">
        <v>40</v>
      </c>
      <c r="M15" s="28" t="s">
        <v>40</v>
      </c>
      <c r="N15" s="29" t="s">
        <v>40</v>
      </c>
      <c r="O15" s="27">
        <v>0</v>
      </c>
      <c r="P15" s="28">
        <v>0</v>
      </c>
      <c r="Q15" s="28">
        <v>0</v>
      </c>
      <c r="R15" s="28">
        <v>0</v>
      </c>
      <c r="S15" s="28" t="s">
        <v>40</v>
      </c>
      <c r="T15" s="28" t="s">
        <v>40</v>
      </c>
      <c r="U15" s="28" t="s">
        <v>40</v>
      </c>
      <c r="V15" s="28" t="s">
        <v>40</v>
      </c>
    </row>
    <row r="16" spans="1:22" ht="12.75">
      <c r="A16" s="20" t="s">
        <v>203</v>
      </c>
      <c r="B16" s="36">
        <v>90</v>
      </c>
      <c r="C16" s="37">
        <v>38779</v>
      </c>
      <c r="D16" s="9" t="s">
        <v>245</v>
      </c>
      <c r="E16" s="4" t="s">
        <v>122</v>
      </c>
      <c r="F16" s="10" t="s">
        <v>22</v>
      </c>
      <c r="G16" s="15">
        <v>0</v>
      </c>
      <c r="H16" s="16">
        <v>0</v>
      </c>
      <c r="I16" s="16">
        <v>0</v>
      </c>
      <c r="J16" s="16">
        <v>0</v>
      </c>
      <c r="K16" s="16">
        <v>-0.9</v>
      </c>
      <c r="L16" s="16">
        <v>-3.8</v>
      </c>
      <c r="M16" s="16">
        <f>G16+I16+K16</f>
        <v>-0.9</v>
      </c>
      <c r="N16" s="17">
        <f>H16+J16+L16</f>
        <v>-3.8</v>
      </c>
      <c r="O16" s="15">
        <v>0</v>
      </c>
      <c r="P16" s="16">
        <v>0</v>
      </c>
      <c r="Q16" s="16">
        <v>0</v>
      </c>
      <c r="R16" s="16">
        <v>0</v>
      </c>
      <c r="S16" s="16">
        <v>-1.9</v>
      </c>
      <c r="T16" s="16">
        <v>-3.8</v>
      </c>
      <c r="U16" s="16">
        <f>O16+Q16+S16</f>
        <v>-1.9</v>
      </c>
      <c r="V16" s="16">
        <f>P16+R16+T16</f>
        <v>-3.8</v>
      </c>
    </row>
    <row r="17" spans="1:22" ht="12.75">
      <c r="A17" s="20" t="s">
        <v>159</v>
      </c>
      <c r="B17" s="36">
        <v>191</v>
      </c>
      <c r="C17" s="37">
        <v>38807</v>
      </c>
      <c r="D17" s="9" t="s">
        <v>249</v>
      </c>
      <c r="E17" s="4" t="s">
        <v>123</v>
      </c>
      <c r="F17" s="10" t="s">
        <v>81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16" t="s">
        <v>40</v>
      </c>
      <c r="M17" s="16">
        <v>0</v>
      </c>
      <c r="N17" s="17" t="s">
        <v>40</v>
      </c>
      <c r="O17" s="15">
        <v>0</v>
      </c>
      <c r="P17" s="16">
        <v>0</v>
      </c>
      <c r="Q17" s="16">
        <v>0</v>
      </c>
      <c r="R17" s="16">
        <v>0</v>
      </c>
      <c r="S17" s="16" t="s">
        <v>40</v>
      </c>
      <c r="T17" s="16" t="s">
        <v>40</v>
      </c>
      <c r="U17" s="16" t="s">
        <v>40</v>
      </c>
      <c r="V17" s="16" t="s">
        <v>40</v>
      </c>
    </row>
    <row r="18" spans="1:22" ht="12.75">
      <c r="A18" s="20" t="s">
        <v>134</v>
      </c>
      <c r="B18" s="36">
        <v>100</v>
      </c>
      <c r="C18" s="37">
        <v>38786</v>
      </c>
      <c r="D18" s="9" t="s">
        <v>205</v>
      </c>
      <c r="E18" s="4" t="s">
        <v>124</v>
      </c>
      <c r="F18" s="10" t="s">
        <v>22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 t="s">
        <v>40</v>
      </c>
      <c r="M18" s="16">
        <v>0</v>
      </c>
      <c r="N18" s="17" t="s">
        <v>40</v>
      </c>
      <c r="O18" s="15">
        <v>0</v>
      </c>
      <c r="P18" s="16">
        <v>0</v>
      </c>
      <c r="Q18" s="16">
        <v>0</v>
      </c>
      <c r="R18" s="16">
        <v>0</v>
      </c>
      <c r="S18" s="16" t="s">
        <v>40</v>
      </c>
      <c r="T18" s="16" t="s">
        <v>40</v>
      </c>
      <c r="U18" s="16" t="s">
        <v>40</v>
      </c>
      <c r="V18" s="16" t="s">
        <v>40</v>
      </c>
    </row>
    <row r="19" spans="1:22" ht="12.75">
      <c r="A19" s="20" t="s">
        <v>135</v>
      </c>
      <c r="B19" s="36">
        <v>3</v>
      </c>
      <c r="C19" s="37">
        <v>38751</v>
      </c>
      <c r="D19" s="9" t="s">
        <v>206</v>
      </c>
      <c r="E19" t="s">
        <v>125</v>
      </c>
      <c r="F19" s="10" t="s">
        <v>22</v>
      </c>
      <c r="G19" s="15">
        <v>0</v>
      </c>
      <c r="H19" s="16">
        <v>0</v>
      </c>
      <c r="I19" s="16">
        <v>0</v>
      </c>
      <c r="J19" s="16">
        <v>0</v>
      </c>
      <c r="K19" s="16">
        <v>-2.4</v>
      </c>
      <c r="L19" s="16">
        <v>-8.6</v>
      </c>
      <c r="M19" s="16">
        <f>G19+I19+K19</f>
        <v>-2.4</v>
      </c>
      <c r="N19" s="17">
        <f>H19+J19+L19</f>
        <v>-8.6</v>
      </c>
      <c r="O19" s="15">
        <v>0</v>
      </c>
      <c r="P19" s="16">
        <v>0</v>
      </c>
      <c r="Q19" s="16">
        <v>0</v>
      </c>
      <c r="R19" s="16">
        <v>0</v>
      </c>
      <c r="S19" s="16">
        <v>-4.6</v>
      </c>
      <c r="T19" s="16">
        <v>-8.6</v>
      </c>
      <c r="U19" s="16">
        <f>O19+Q19+S19</f>
        <v>-4.6</v>
      </c>
      <c r="V19" s="16">
        <f>P19+R19+T19</f>
        <v>-8.6</v>
      </c>
    </row>
    <row r="20" spans="1:22" ht="12.75">
      <c r="A20" s="20" t="s">
        <v>139</v>
      </c>
      <c r="B20" s="36">
        <v>162</v>
      </c>
      <c r="C20" s="37">
        <v>38793</v>
      </c>
      <c r="D20" s="9" t="s">
        <v>259</v>
      </c>
      <c r="E20" s="4" t="s">
        <v>151</v>
      </c>
      <c r="F20" s="10" t="s">
        <v>22</v>
      </c>
      <c r="G20" s="15">
        <v>0</v>
      </c>
      <c r="H20" s="16">
        <v>0</v>
      </c>
      <c r="I20" s="16">
        <v>0</v>
      </c>
      <c r="J20" s="16">
        <v>0</v>
      </c>
      <c r="K20" s="16">
        <v>-1.1</v>
      </c>
      <c r="L20" s="16" t="s">
        <v>41</v>
      </c>
      <c r="M20" s="16">
        <f>G20+I20+K20</f>
        <v>-1.1</v>
      </c>
      <c r="N20" s="17" t="s">
        <v>41</v>
      </c>
      <c r="O20" s="15">
        <v>0</v>
      </c>
      <c r="P20" s="16">
        <v>0</v>
      </c>
      <c r="Q20" s="16">
        <v>0</v>
      </c>
      <c r="R20" s="16">
        <v>0</v>
      </c>
      <c r="S20" s="16">
        <v>-1.1</v>
      </c>
      <c r="T20" s="16" t="s">
        <v>41</v>
      </c>
      <c r="U20" s="16">
        <f>O20+Q20+S20</f>
        <v>-1.1</v>
      </c>
      <c r="V20" s="16" t="s">
        <v>41</v>
      </c>
    </row>
    <row r="21" spans="1:22" ht="12.75">
      <c r="A21" s="20"/>
      <c r="B21" s="36"/>
      <c r="C21" s="37"/>
      <c r="D21" s="9"/>
      <c r="E21" s="3" t="s">
        <v>17</v>
      </c>
      <c r="F21" s="10"/>
      <c r="G21" s="15">
        <f aca="true" t="shared" si="0" ref="G21:V21">SUM(G14:G20)+SUM(G10:G12)</f>
        <v>0</v>
      </c>
      <c r="H21" s="15">
        <f t="shared" si="0"/>
        <v>0</v>
      </c>
      <c r="I21" s="15">
        <f t="shared" si="0"/>
        <v>0</v>
      </c>
      <c r="J21" s="15">
        <f t="shared" si="0"/>
        <v>0</v>
      </c>
      <c r="K21" s="15">
        <f t="shared" si="0"/>
        <v>-4.4</v>
      </c>
      <c r="L21" s="15">
        <f t="shared" si="0"/>
        <v>-13.3</v>
      </c>
      <c r="M21" s="15">
        <f t="shared" si="0"/>
        <v>-4.4</v>
      </c>
      <c r="N21" s="50">
        <f t="shared" si="0"/>
        <v>-13.3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-8.5</v>
      </c>
      <c r="T21" s="15">
        <f t="shared" si="0"/>
        <v>-13.3</v>
      </c>
      <c r="U21" s="15">
        <f t="shared" si="0"/>
        <v>-8.5</v>
      </c>
      <c r="V21" s="15">
        <f t="shared" si="0"/>
        <v>-13.3</v>
      </c>
    </row>
    <row r="22" spans="1:22" ht="12.75">
      <c r="A22" s="20"/>
      <c r="B22" s="36"/>
      <c r="C22" s="37"/>
      <c r="D22" s="9"/>
      <c r="E22" s="3"/>
      <c r="F22" s="10"/>
      <c r="G22" s="15"/>
      <c r="H22" s="15"/>
      <c r="I22" s="15"/>
      <c r="J22" s="15"/>
      <c r="K22" s="15"/>
      <c r="L22" s="15"/>
      <c r="M22" s="15"/>
      <c r="N22" s="50"/>
      <c r="O22" s="15"/>
      <c r="P22" s="15"/>
      <c r="Q22" s="15"/>
      <c r="R22" s="15"/>
      <c r="S22" s="15"/>
      <c r="T22" s="15"/>
      <c r="U22" s="15"/>
      <c r="V22" s="15"/>
    </row>
    <row r="23" spans="1:22" ht="12.75">
      <c r="A23" s="20"/>
      <c r="B23" s="36"/>
      <c r="C23" s="37"/>
      <c r="D23" s="9"/>
      <c r="E23" s="4"/>
      <c r="F23" s="10"/>
      <c r="G23" s="15"/>
      <c r="H23" s="16"/>
      <c r="I23" s="16"/>
      <c r="J23" s="16"/>
      <c r="K23" s="16"/>
      <c r="L23" s="16"/>
      <c r="M23" s="16"/>
      <c r="N23" s="17"/>
      <c r="O23" s="15"/>
      <c r="P23" s="16"/>
      <c r="Q23" s="16"/>
      <c r="R23" s="16"/>
      <c r="S23" s="16"/>
      <c r="T23" s="16"/>
      <c r="U23" s="16"/>
      <c r="V23" s="16"/>
    </row>
    <row r="24" spans="1:22" ht="12.75">
      <c r="A24" s="23" t="s">
        <v>158</v>
      </c>
      <c r="B24" s="36">
        <v>341</v>
      </c>
      <c r="C24" s="37">
        <v>38875</v>
      </c>
      <c r="D24" s="25" t="s">
        <v>243</v>
      </c>
      <c r="E24" s="22" t="s">
        <v>86</v>
      </c>
      <c r="F24" s="60" t="s">
        <v>26</v>
      </c>
      <c r="G24" s="27">
        <v>0</v>
      </c>
      <c r="H24" s="28">
        <v>-36.8</v>
      </c>
      <c r="I24" s="28">
        <v>0</v>
      </c>
      <c r="J24" s="28">
        <v>-12.8</v>
      </c>
      <c r="K24" s="28">
        <v>0</v>
      </c>
      <c r="L24" s="28">
        <v>0</v>
      </c>
      <c r="M24" s="28">
        <f>G24+I24+K24</f>
        <v>0</v>
      </c>
      <c r="N24" s="29">
        <f>H24+J24+L24</f>
        <v>-49.599999999999994</v>
      </c>
      <c r="O24" s="27">
        <v>-32.3</v>
      </c>
      <c r="P24" s="28">
        <v>-37.7</v>
      </c>
      <c r="Q24" s="28">
        <v>-13.1</v>
      </c>
      <c r="R24" s="28">
        <v>-13.1</v>
      </c>
      <c r="S24" s="28">
        <v>0</v>
      </c>
      <c r="T24" s="28">
        <v>0</v>
      </c>
      <c r="U24" s="28">
        <f>O24+Q24+S24</f>
        <v>-45.4</v>
      </c>
      <c r="V24" s="28">
        <f>P24+R24+T24</f>
        <v>-50.800000000000004</v>
      </c>
    </row>
    <row r="25" spans="1:22" ht="12.75">
      <c r="A25" s="23"/>
      <c r="B25" s="36"/>
      <c r="C25" s="37"/>
      <c r="D25" s="25"/>
      <c r="E25" s="22"/>
      <c r="F25" s="60"/>
      <c r="G25" s="27"/>
      <c r="H25" s="28"/>
      <c r="I25" s="28"/>
      <c r="J25" s="28"/>
      <c r="K25" s="28"/>
      <c r="L25" s="28"/>
      <c r="M25" s="28"/>
      <c r="N25" s="29"/>
      <c r="O25" s="27"/>
      <c r="P25" s="28"/>
      <c r="Q25" s="28"/>
      <c r="R25" s="28"/>
      <c r="S25" s="28"/>
      <c r="T25" s="28"/>
      <c r="U25" s="28"/>
      <c r="V25" s="28"/>
    </row>
    <row r="26" spans="1:22" ht="12.75">
      <c r="A26" s="20" t="s">
        <v>173</v>
      </c>
      <c r="B26" s="36">
        <v>278</v>
      </c>
      <c r="C26" s="37">
        <v>38821</v>
      </c>
      <c r="D26" s="9" t="s">
        <v>227</v>
      </c>
      <c r="E26" s="4" t="s">
        <v>180</v>
      </c>
      <c r="F26" s="10" t="s">
        <v>23</v>
      </c>
      <c r="G26" s="15">
        <v>30</v>
      </c>
      <c r="H26" s="16">
        <v>30</v>
      </c>
      <c r="I26" s="16">
        <v>-30</v>
      </c>
      <c r="J26" s="16">
        <v>-30</v>
      </c>
      <c r="K26" s="16">
        <v>0</v>
      </c>
      <c r="L26" s="16">
        <v>0</v>
      </c>
      <c r="M26" s="16">
        <f>G26+I26+K26</f>
        <v>0</v>
      </c>
      <c r="N26" s="17">
        <f>H26+J26+L26</f>
        <v>0</v>
      </c>
      <c r="O26" s="15">
        <v>30</v>
      </c>
      <c r="P26" s="16">
        <v>30</v>
      </c>
      <c r="Q26" s="16">
        <v>-30</v>
      </c>
      <c r="R26" s="16">
        <v>-30</v>
      </c>
      <c r="S26" s="16">
        <v>0</v>
      </c>
      <c r="T26" s="16">
        <v>0</v>
      </c>
      <c r="U26" s="16">
        <f>O26+Q26+S26</f>
        <v>0</v>
      </c>
      <c r="V26" s="16">
        <f>P26+R26+T26</f>
        <v>0</v>
      </c>
    </row>
    <row r="27" spans="1:22" ht="12.75">
      <c r="A27" s="20"/>
      <c r="B27" s="36"/>
      <c r="C27" s="37"/>
      <c r="D27" s="9"/>
      <c r="E27" s="4"/>
      <c r="F27" s="10"/>
      <c r="G27" s="15"/>
      <c r="H27" s="16"/>
      <c r="I27" s="16"/>
      <c r="J27" s="16"/>
      <c r="K27" s="16"/>
      <c r="L27" s="16"/>
      <c r="M27" s="16"/>
      <c r="N27" s="17"/>
      <c r="O27" s="15"/>
      <c r="P27" s="16"/>
      <c r="Q27" s="16"/>
      <c r="R27" s="16"/>
      <c r="S27" s="16"/>
      <c r="T27" s="16"/>
      <c r="U27" s="16"/>
      <c r="V27" s="16"/>
    </row>
    <row r="28" spans="1:22" ht="12.75">
      <c r="A28" s="20" t="s">
        <v>185</v>
      </c>
      <c r="B28" s="36">
        <v>320</v>
      </c>
      <c r="C28" s="37">
        <v>38869</v>
      </c>
      <c r="D28" s="9" t="s">
        <v>213</v>
      </c>
      <c r="E28" s="4" t="s">
        <v>115</v>
      </c>
      <c r="F28" s="10" t="s">
        <v>80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f>G28+I28+K28</f>
        <v>0</v>
      </c>
      <c r="N28" s="17">
        <f>H28+J28+L28</f>
        <v>0</v>
      </c>
      <c r="O28" s="15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f>O28+Q28+S28</f>
        <v>0</v>
      </c>
      <c r="V28" s="16">
        <f>P28+R28+T28</f>
        <v>0</v>
      </c>
    </row>
    <row r="29" spans="1:22" ht="12.75">
      <c r="A29" s="20"/>
      <c r="B29" s="36"/>
      <c r="C29" s="37"/>
      <c r="D29" s="9"/>
      <c r="E29" s="4"/>
      <c r="F29" s="10"/>
      <c r="G29" s="15"/>
      <c r="H29" s="16"/>
      <c r="I29" s="16"/>
      <c r="J29" s="16"/>
      <c r="K29" s="16"/>
      <c r="L29" s="16"/>
      <c r="M29" s="16"/>
      <c r="N29" s="17"/>
      <c r="O29" s="15"/>
      <c r="P29" s="16"/>
      <c r="Q29" s="16"/>
      <c r="R29" s="16"/>
      <c r="S29" s="16"/>
      <c r="T29" s="16"/>
      <c r="U29" s="16"/>
      <c r="V29" s="16"/>
    </row>
    <row r="30" spans="1:22" ht="12.75">
      <c r="A30" s="20" t="s">
        <v>154</v>
      </c>
      <c r="B30" s="36">
        <v>330</v>
      </c>
      <c r="C30" s="37">
        <v>38869</v>
      </c>
      <c r="D30" s="25" t="s">
        <v>225</v>
      </c>
      <c r="E30" s="19" t="s">
        <v>83</v>
      </c>
      <c r="F30" s="60" t="s">
        <v>25</v>
      </c>
      <c r="G30" s="27">
        <v>-0.2</v>
      </c>
      <c r="H30" s="28">
        <v>-0.2</v>
      </c>
      <c r="I30" s="28">
        <v>0</v>
      </c>
      <c r="J30" s="28">
        <v>0</v>
      </c>
      <c r="K30" s="28">
        <v>0</v>
      </c>
      <c r="L30" s="28">
        <v>0</v>
      </c>
      <c r="M30" s="28">
        <f>G30+K30</f>
        <v>-0.2</v>
      </c>
      <c r="N30" s="29">
        <f>H30+L30</f>
        <v>-0.2</v>
      </c>
      <c r="O30" s="27">
        <v>-0.2</v>
      </c>
      <c r="P30" s="28">
        <v>-0.2</v>
      </c>
      <c r="Q30" s="28">
        <v>0</v>
      </c>
      <c r="R30" s="28">
        <v>0</v>
      </c>
      <c r="S30" s="28">
        <v>0</v>
      </c>
      <c r="T30" s="28">
        <v>0</v>
      </c>
      <c r="U30" s="28">
        <f>O30+S30</f>
        <v>-0.2</v>
      </c>
      <c r="V30" s="28">
        <f>P30+T30</f>
        <v>-0.2</v>
      </c>
    </row>
    <row r="31" spans="1:22" ht="12.75">
      <c r="A31" s="20" t="s">
        <v>157</v>
      </c>
      <c r="B31" s="36">
        <v>106</v>
      </c>
      <c r="C31" s="37">
        <v>38786</v>
      </c>
      <c r="D31" s="25" t="s">
        <v>238</v>
      </c>
      <c r="E31" s="19" t="s">
        <v>91</v>
      </c>
      <c r="F31" s="60" t="s">
        <v>25</v>
      </c>
      <c r="G31" s="27">
        <v>0.1</v>
      </c>
      <c r="H31" s="28">
        <v>0.2</v>
      </c>
      <c r="I31" s="28">
        <v>0</v>
      </c>
      <c r="J31" s="28">
        <v>0</v>
      </c>
      <c r="K31" s="28">
        <v>0</v>
      </c>
      <c r="L31" s="28">
        <v>0</v>
      </c>
      <c r="M31" s="28">
        <v>0.1</v>
      </c>
      <c r="N31" s="29">
        <v>0.2</v>
      </c>
      <c r="O31" s="27">
        <v>0.2</v>
      </c>
      <c r="P31" s="28">
        <v>0.2</v>
      </c>
      <c r="Q31" s="28">
        <v>0</v>
      </c>
      <c r="R31" s="28">
        <v>0</v>
      </c>
      <c r="S31" s="28">
        <v>0</v>
      </c>
      <c r="T31" s="28">
        <v>0</v>
      </c>
      <c r="U31" s="28">
        <v>0.2</v>
      </c>
      <c r="V31" s="28">
        <v>0.2</v>
      </c>
    </row>
    <row r="32" spans="1:22" ht="12.75">
      <c r="A32" s="20" t="s">
        <v>200</v>
      </c>
      <c r="B32" s="36">
        <v>345</v>
      </c>
      <c r="C32" s="37">
        <v>38869</v>
      </c>
      <c r="D32" s="9" t="s">
        <v>246</v>
      </c>
      <c r="E32" s="4" t="s">
        <v>104</v>
      </c>
      <c r="F32" s="10" t="s">
        <v>25</v>
      </c>
      <c r="G32" s="15">
        <v>-0.9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>G32+I32+K32</f>
        <v>-0.9</v>
      </c>
      <c r="N32" s="17">
        <f>H32+J32+L32</f>
        <v>0</v>
      </c>
      <c r="O32" s="15">
        <v>-0.7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f>O32+Q32+S32</f>
        <v>-0.7</v>
      </c>
      <c r="V32" s="16">
        <f>P32+R32+T32</f>
        <v>0</v>
      </c>
    </row>
    <row r="33" spans="1:22" ht="12.75">
      <c r="A33" s="20" t="s">
        <v>160</v>
      </c>
      <c r="B33" s="36">
        <v>150</v>
      </c>
      <c r="C33" s="37">
        <v>38793</v>
      </c>
      <c r="D33" s="9" t="s">
        <v>251</v>
      </c>
      <c r="E33" s="4" t="s">
        <v>37</v>
      </c>
      <c r="F33" s="10" t="s">
        <v>25</v>
      </c>
      <c r="G33" s="15">
        <v>-3.5</v>
      </c>
      <c r="H33" s="16">
        <v>-3.5</v>
      </c>
      <c r="I33" s="16">
        <v>0</v>
      </c>
      <c r="J33" s="16">
        <v>0</v>
      </c>
      <c r="K33" s="16">
        <v>0</v>
      </c>
      <c r="L33" s="16">
        <v>0</v>
      </c>
      <c r="M33" s="16">
        <f>G33+I33+K33</f>
        <v>-3.5</v>
      </c>
      <c r="N33" s="17">
        <f>H33+J33+L33</f>
        <v>-3.5</v>
      </c>
      <c r="O33" s="15">
        <v>-3.5</v>
      </c>
      <c r="P33" s="16">
        <v>-3.5</v>
      </c>
      <c r="Q33" s="16">
        <v>0</v>
      </c>
      <c r="R33" s="16">
        <v>0</v>
      </c>
      <c r="S33" s="16">
        <v>0</v>
      </c>
      <c r="T33" s="16">
        <v>0</v>
      </c>
      <c r="U33" s="16">
        <f>O33+Q33+S33</f>
        <v>-3.5</v>
      </c>
      <c r="V33" s="16">
        <f>P33+R33+T33</f>
        <v>-3.5</v>
      </c>
    </row>
    <row r="34" spans="1:22" ht="12.75">
      <c r="A34" s="20" t="s">
        <v>184</v>
      </c>
      <c r="B34" s="36">
        <v>123</v>
      </c>
      <c r="C34" s="37">
        <v>38786</v>
      </c>
      <c r="D34" s="25" t="s">
        <v>256</v>
      </c>
      <c r="E34" s="22" t="s">
        <v>95</v>
      </c>
      <c r="F34" s="60" t="s">
        <v>25</v>
      </c>
      <c r="G34" s="27">
        <v>-5.5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-5.5</v>
      </c>
      <c r="N34" s="29">
        <v>0</v>
      </c>
      <c r="O34" s="27">
        <v>-11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-11</v>
      </c>
      <c r="V34" s="28">
        <v>0</v>
      </c>
    </row>
    <row r="35" spans="1:22" ht="12.75">
      <c r="A35" s="20" t="s">
        <v>184</v>
      </c>
      <c r="B35" s="36">
        <v>352</v>
      </c>
      <c r="C35" s="37">
        <v>38869</v>
      </c>
      <c r="D35" s="25" t="s">
        <v>256</v>
      </c>
      <c r="E35" s="22" t="s">
        <v>93</v>
      </c>
      <c r="F35" s="60" t="s">
        <v>25</v>
      </c>
      <c r="G35" s="27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  <c r="O35" s="27">
        <v>-5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-5</v>
      </c>
      <c r="V35" s="28">
        <v>0</v>
      </c>
    </row>
    <row r="36" spans="1:22" ht="12.75">
      <c r="A36" s="20" t="s">
        <v>138</v>
      </c>
      <c r="B36" s="36">
        <v>108</v>
      </c>
      <c r="C36" s="37">
        <v>38786</v>
      </c>
      <c r="D36" s="9" t="s">
        <v>258</v>
      </c>
      <c r="E36" t="s">
        <v>12</v>
      </c>
      <c r="F36" s="10" t="s">
        <v>25</v>
      </c>
      <c r="G36" s="15" t="s">
        <v>40</v>
      </c>
      <c r="H36" s="16" t="s">
        <v>40</v>
      </c>
      <c r="I36" s="16">
        <v>0</v>
      </c>
      <c r="J36" s="16">
        <v>0</v>
      </c>
      <c r="K36" s="16">
        <v>0</v>
      </c>
      <c r="L36" s="16">
        <v>0</v>
      </c>
      <c r="M36" s="16" t="s">
        <v>40</v>
      </c>
      <c r="N36" s="17" t="s">
        <v>40</v>
      </c>
      <c r="O36" s="15" t="s">
        <v>40</v>
      </c>
      <c r="P36" s="16" t="s">
        <v>40</v>
      </c>
      <c r="Q36" s="16">
        <v>0</v>
      </c>
      <c r="R36" s="16">
        <v>0</v>
      </c>
      <c r="S36" s="16">
        <v>0</v>
      </c>
      <c r="T36" s="16">
        <v>0</v>
      </c>
      <c r="U36" s="16" t="s">
        <v>40</v>
      </c>
      <c r="V36" s="16" t="s">
        <v>40</v>
      </c>
    </row>
    <row r="37" spans="1:22" ht="12.75">
      <c r="A37" s="20" t="s">
        <v>141</v>
      </c>
      <c r="B37" s="36">
        <v>112</v>
      </c>
      <c r="C37" s="37">
        <v>38786</v>
      </c>
      <c r="D37" s="9" t="s">
        <v>266</v>
      </c>
      <c r="E37" s="4" t="s">
        <v>96</v>
      </c>
      <c r="F37" s="10" t="s">
        <v>25</v>
      </c>
      <c r="G37" s="15">
        <v>0</v>
      </c>
      <c r="H37" s="16">
        <v>-15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7">
        <v>-15</v>
      </c>
      <c r="O37" s="15">
        <v>0</v>
      </c>
      <c r="P37" s="16">
        <v>-15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-15</v>
      </c>
    </row>
    <row r="38" spans="1:22" ht="12.75">
      <c r="A38" s="20" t="s">
        <v>141</v>
      </c>
      <c r="B38" s="36">
        <v>361</v>
      </c>
      <c r="C38" s="37">
        <v>38869</v>
      </c>
      <c r="D38" s="9" t="s">
        <v>266</v>
      </c>
      <c r="E38" s="7" t="s">
        <v>97</v>
      </c>
      <c r="F38" s="10" t="s">
        <v>25</v>
      </c>
      <c r="G38" s="15">
        <v>-0.5</v>
      </c>
      <c r="H38" s="16">
        <v>-0.5</v>
      </c>
      <c r="I38" s="16">
        <v>0</v>
      </c>
      <c r="J38" s="16">
        <v>0</v>
      </c>
      <c r="K38" s="16">
        <v>0</v>
      </c>
      <c r="L38" s="16">
        <v>0</v>
      </c>
      <c r="M38" s="16">
        <v>-0.5</v>
      </c>
      <c r="N38" s="17">
        <v>-0.5</v>
      </c>
      <c r="O38" s="15">
        <v>-0.6</v>
      </c>
      <c r="P38" s="16">
        <v>-0.6</v>
      </c>
      <c r="Q38" s="16">
        <v>0</v>
      </c>
      <c r="R38" s="16">
        <v>0</v>
      </c>
      <c r="S38" s="16">
        <v>0</v>
      </c>
      <c r="T38" s="16">
        <v>0</v>
      </c>
      <c r="U38" s="16">
        <v>-0.6</v>
      </c>
      <c r="V38" s="16">
        <v>-0.6</v>
      </c>
    </row>
    <row r="39" spans="1:22" ht="12.75">
      <c r="A39" s="20"/>
      <c r="B39" s="36"/>
      <c r="C39" s="37"/>
      <c r="D39" s="25"/>
      <c r="E39" s="3" t="s">
        <v>17</v>
      </c>
      <c r="F39" s="60"/>
      <c r="G39" s="27">
        <f aca="true" t="shared" si="1" ref="G39:V39">SUM(G30:G38)</f>
        <v>-10.5</v>
      </c>
      <c r="H39" s="28">
        <f t="shared" si="1"/>
        <v>-19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8">
        <f t="shared" si="1"/>
        <v>0</v>
      </c>
      <c r="M39" s="28">
        <f t="shared" si="1"/>
        <v>-10.5</v>
      </c>
      <c r="N39" s="29">
        <f t="shared" si="1"/>
        <v>-19</v>
      </c>
      <c r="O39" s="27">
        <f t="shared" si="1"/>
        <v>-20.8</v>
      </c>
      <c r="P39" s="28">
        <f t="shared" si="1"/>
        <v>-19.1</v>
      </c>
      <c r="Q39" s="28">
        <f t="shared" si="1"/>
        <v>0</v>
      </c>
      <c r="R39" s="28">
        <f t="shared" si="1"/>
        <v>0</v>
      </c>
      <c r="S39" s="28">
        <f t="shared" si="1"/>
        <v>0</v>
      </c>
      <c r="T39" s="28">
        <f t="shared" si="1"/>
        <v>0</v>
      </c>
      <c r="U39" s="28">
        <f t="shared" si="1"/>
        <v>-20.8</v>
      </c>
      <c r="V39" s="28">
        <f t="shared" si="1"/>
        <v>-19.1</v>
      </c>
    </row>
    <row r="40" spans="1:22" ht="12.75">
      <c r="A40" s="20"/>
      <c r="B40" s="36"/>
      <c r="C40" s="37"/>
      <c r="D40" s="25"/>
      <c r="E40" s="22"/>
      <c r="F40" s="60"/>
      <c r="G40" s="27"/>
      <c r="H40" s="28"/>
      <c r="I40" s="28"/>
      <c r="J40" s="28"/>
      <c r="K40" s="28"/>
      <c r="L40" s="28"/>
      <c r="M40" s="28"/>
      <c r="N40" s="29"/>
      <c r="O40" s="27"/>
      <c r="P40" s="28"/>
      <c r="Q40" s="28"/>
      <c r="R40" s="28"/>
      <c r="S40" s="28"/>
      <c r="T40" s="28"/>
      <c r="U40" s="28"/>
      <c r="V40" s="28"/>
    </row>
    <row r="41" spans="1:22" ht="12.75">
      <c r="A41" s="20"/>
      <c r="B41" s="36"/>
      <c r="C41" s="37"/>
      <c r="D41" s="25"/>
      <c r="E41" s="22"/>
      <c r="F41" s="60"/>
      <c r="G41" s="27"/>
      <c r="H41" s="28"/>
      <c r="I41" s="28"/>
      <c r="J41" s="28"/>
      <c r="K41" s="28"/>
      <c r="L41" s="28"/>
      <c r="M41" s="28"/>
      <c r="N41" s="29"/>
      <c r="O41" s="27"/>
      <c r="P41" s="28"/>
      <c r="Q41" s="28"/>
      <c r="R41" s="28"/>
      <c r="S41" s="28"/>
      <c r="T41" s="28"/>
      <c r="U41" s="28"/>
      <c r="V41" s="28"/>
    </row>
    <row r="42" spans="1:22" ht="12.75">
      <c r="A42" s="23" t="s">
        <v>174</v>
      </c>
      <c r="B42" s="36">
        <v>185</v>
      </c>
      <c r="C42" s="37">
        <v>38807</v>
      </c>
      <c r="D42" s="25" t="s">
        <v>231</v>
      </c>
      <c r="E42" s="22" t="s">
        <v>34</v>
      </c>
      <c r="F42" s="60" t="s">
        <v>15</v>
      </c>
      <c r="G42" s="27">
        <v>-0.3</v>
      </c>
      <c r="H42" s="28">
        <v>-0.3</v>
      </c>
      <c r="I42" s="28">
        <v>0.3</v>
      </c>
      <c r="J42" s="28">
        <v>0.3</v>
      </c>
      <c r="K42" s="28">
        <v>0</v>
      </c>
      <c r="L42" s="28">
        <v>0</v>
      </c>
      <c r="M42" s="28">
        <f>G42+I42+K42</f>
        <v>0</v>
      </c>
      <c r="N42" s="29">
        <f>H42+J42+L42</f>
        <v>0</v>
      </c>
      <c r="O42" s="27">
        <v>-0.3</v>
      </c>
      <c r="P42" s="28">
        <v>-0.3</v>
      </c>
      <c r="Q42" s="28">
        <v>0.3</v>
      </c>
      <c r="R42" s="28">
        <v>0.3</v>
      </c>
      <c r="S42" s="28">
        <v>0</v>
      </c>
      <c r="T42" s="28">
        <v>0</v>
      </c>
      <c r="U42" s="28">
        <f>O42+Q42+S42</f>
        <v>0</v>
      </c>
      <c r="V42" s="28">
        <f>P42+R42+T42</f>
        <v>0</v>
      </c>
    </row>
    <row r="43" spans="1:22" ht="12.75">
      <c r="A43" s="23"/>
      <c r="B43" s="36"/>
      <c r="C43" s="37"/>
      <c r="D43" s="25"/>
      <c r="E43" s="22"/>
      <c r="F43" s="60"/>
      <c r="G43" s="27"/>
      <c r="H43" s="28"/>
      <c r="I43" s="28"/>
      <c r="J43" s="28"/>
      <c r="K43" s="28"/>
      <c r="L43" s="28"/>
      <c r="M43" s="28"/>
      <c r="N43" s="29"/>
      <c r="O43" s="27"/>
      <c r="P43" s="28"/>
      <c r="Q43" s="28"/>
      <c r="R43" s="28"/>
      <c r="S43" s="28"/>
      <c r="T43" s="28"/>
      <c r="U43" s="28"/>
      <c r="V43" s="28"/>
    </row>
    <row r="44" spans="1:22" ht="12.75">
      <c r="A44" s="20" t="s">
        <v>202</v>
      </c>
      <c r="B44" s="36">
        <v>324</v>
      </c>
      <c r="C44" s="37">
        <v>38869</v>
      </c>
      <c r="D44" s="9" t="s">
        <v>219</v>
      </c>
      <c r="E44" t="s">
        <v>54</v>
      </c>
      <c r="F44" s="10" t="s">
        <v>102</v>
      </c>
      <c r="G44" s="15" t="s">
        <v>16</v>
      </c>
      <c r="H44" s="16" t="s">
        <v>16</v>
      </c>
      <c r="I44" s="16" t="s">
        <v>16</v>
      </c>
      <c r="J44" s="16" t="s">
        <v>16</v>
      </c>
      <c r="K44" s="16">
        <v>0</v>
      </c>
      <c r="L44" s="16">
        <v>0</v>
      </c>
      <c r="M44" s="16" t="s">
        <v>16</v>
      </c>
      <c r="N44" s="17" t="s">
        <v>16</v>
      </c>
      <c r="O44" s="30" t="s">
        <v>16</v>
      </c>
      <c r="P44" s="30" t="s">
        <v>16</v>
      </c>
      <c r="Q44" s="30" t="s">
        <v>16</v>
      </c>
      <c r="R44" s="30" t="s">
        <v>16</v>
      </c>
      <c r="S44" s="16">
        <v>0</v>
      </c>
      <c r="T44" s="16">
        <v>0</v>
      </c>
      <c r="U44" s="30" t="s">
        <v>16</v>
      </c>
      <c r="V44" s="30" t="s">
        <v>16</v>
      </c>
    </row>
    <row r="45" spans="1:22" ht="12.75">
      <c r="A45" s="20"/>
      <c r="B45" s="36"/>
      <c r="C45" s="37"/>
      <c r="D45" s="9"/>
      <c r="F45" s="10"/>
      <c r="G45" s="15"/>
      <c r="H45" s="16"/>
      <c r="I45" s="16"/>
      <c r="J45" s="16"/>
      <c r="K45" s="16"/>
      <c r="L45" s="16"/>
      <c r="M45" s="16"/>
      <c r="N45" s="17"/>
      <c r="O45" s="30"/>
      <c r="P45" s="30"/>
      <c r="Q45" s="30"/>
      <c r="R45" s="30"/>
      <c r="S45" s="16"/>
      <c r="T45" s="16"/>
      <c r="U45" s="30"/>
      <c r="V45" s="30"/>
    </row>
    <row r="46" spans="1:22" ht="12.75">
      <c r="A46" s="23" t="s">
        <v>130</v>
      </c>
      <c r="B46" s="36">
        <v>296</v>
      </c>
      <c r="C46" s="37">
        <v>38833</v>
      </c>
      <c r="D46" s="43" t="s">
        <v>229</v>
      </c>
      <c r="E46" s="5" t="s">
        <v>33</v>
      </c>
      <c r="F46" s="52" t="s">
        <v>103</v>
      </c>
      <c r="G46" s="45">
        <v>0.3</v>
      </c>
      <c r="H46" s="46">
        <v>1.2</v>
      </c>
      <c r="I46" s="46">
        <v>0</v>
      </c>
      <c r="J46" s="46">
        <v>0</v>
      </c>
      <c r="K46" s="46">
        <v>0</v>
      </c>
      <c r="L46" s="46">
        <v>0</v>
      </c>
      <c r="M46" s="46">
        <v>0.3</v>
      </c>
      <c r="N46" s="47">
        <v>1.2</v>
      </c>
      <c r="O46" s="45">
        <v>0.9</v>
      </c>
      <c r="P46" s="46">
        <v>1.2</v>
      </c>
      <c r="Q46" s="46">
        <v>0</v>
      </c>
      <c r="R46" s="46">
        <v>0</v>
      </c>
      <c r="S46" s="46">
        <v>0</v>
      </c>
      <c r="T46" s="46">
        <v>0</v>
      </c>
      <c r="U46" s="46">
        <v>0.9</v>
      </c>
      <c r="V46" s="46">
        <v>1.2</v>
      </c>
    </row>
    <row r="47" spans="1:22" ht="12.75">
      <c r="A47" s="20" t="s">
        <v>133</v>
      </c>
      <c r="B47" s="36">
        <v>335</v>
      </c>
      <c r="C47" s="37">
        <v>38869</v>
      </c>
      <c r="D47" s="9" t="s">
        <v>236</v>
      </c>
      <c r="E47" t="s">
        <v>106</v>
      </c>
      <c r="F47" s="10" t="s">
        <v>103</v>
      </c>
      <c r="G47" s="15">
        <v>-0.1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-0.1</v>
      </c>
      <c r="N47" s="17">
        <v>0</v>
      </c>
      <c r="O47" s="15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</row>
    <row r="48" spans="1:22" ht="12.75">
      <c r="A48" s="23" t="s">
        <v>158</v>
      </c>
      <c r="B48" s="36">
        <v>341</v>
      </c>
      <c r="C48" s="37">
        <v>38875</v>
      </c>
      <c r="D48" s="25" t="s">
        <v>243</v>
      </c>
      <c r="E48" s="22" t="s">
        <v>86</v>
      </c>
      <c r="F48" s="60" t="s">
        <v>103</v>
      </c>
      <c r="G48" s="27">
        <v>0</v>
      </c>
      <c r="H48" s="28">
        <v>-1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9">
        <v>-1</v>
      </c>
      <c r="O48" s="27">
        <v>-1</v>
      </c>
      <c r="P48" s="28">
        <v>-1</v>
      </c>
      <c r="Q48" s="28">
        <v>0</v>
      </c>
      <c r="R48" s="28">
        <v>0</v>
      </c>
      <c r="S48" s="28">
        <v>0</v>
      </c>
      <c r="T48" s="28">
        <v>0</v>
      </c>
      <c r="U48" s="28">
        <v>-1</v>
      </c>
      <c r="V48" s="28">
        <v>-1</v>
      </c>
    </row>
    <row r="49" spans="1:22" ht="12.75">
      <c r="A49" s="23"/>
      <c r="B49" s="36"/>
      <c r="C49" s="37"/>
      <c r="D49" s="25"/>
      <c r="E49" s="3" t="s">
        <v>17</v>
      </c>
      <c r="F49" s="60"/>
      <c r="G49" s="27">
        <f aca="true" t="shared" si="2" ref="G49:V49">SUM(G46:G48)</f>
        <v>0.19999999999999998</v>
      </c>
      <c r="H49" s="28">
        <f t="shared" si="2"/>
        <v>0.19999999999999996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 t="shared" si="2"/>
        <v>0</v>
      </c>
      <c r="M49" s="28">
        <f t="shared" si="2"/>
        <v>0.19999999999999998</v>
      </c>
      <c r="N49" s="29">
        <f t="shared" si="2"/>
        <v>0.19999999999999996</v>
      </c>
      <c r="O49" s="27">
        <f t="shared" si="2"/>
        <v>-0.09999999999999998</v>
      </c>
      <c r="P49" s="28">
        <f t="shared" si="2"/>
        <v>0.19999999999999996</v>
      </c>
      <c r="Q49" s="28">
        <f t="shared" si="2"/>
        <v>0</v>
      </c>
      <c r="R49" s="28">
        <f t="shared" si="2"/>
        <v>0</v>
      </c>
      <c r="S49" s="28">
        <f t="shared" si="2"/>
        <v>0</v>
      </c>
      <c r="T49" s="28">
        <f t="shared" si="2"/>
        <v>0</v>
      </c>
      <c r="U49" s="28">
        <f t="shared" si="2"/>
        <v>-0.09999999999999998</v>
      </c>
      <c r="V49" s="28">
        <f t="shared" si="2"/>
        <v>0.19999999999999996</v>
      </c>
    </row>
    <row r="50" spans="1:22" ht="12.75">
      <c r="A50" s="23"/>
      <c r="B50" s="36"/>
      <c r="C50" s="37"/>
      <c r="D50" s="25"/>
      <c r="E50" s="22"/>
      <c r="F50" s="60"/>
      <c r="G50" s="27"/>
      <c r="H50" s="28"/>
      <c r="I50" s="28"/>
      <c r="J50" s="28"/>
      <c r="K50" s="28"/>
      <c r="L50" s="28"/>
      <c r="M50" s="28"/>
      <c r="N50" s="29"/>
      <c r="O50" s="27"/>
      <c r="P50" s="28"/>
      <c r="Q50" s="28"/>
      <c r="R50" s="28"/>
      <c r="S50" s="28"/>
      <c r="T50" s="28"/>
      <c r="U50" s="28"/>
      <c r="V50" s="28"/>
    </row>
    <row r="51" spans="1:22" ht="12.75">
      <c r="A51" s="23"/>
      <c r="B51" s="36"/>
      <c r="C51" s="37"/>
      <c r="D51" s="25"/>
      <c r="E51" s="22"/>
      <c r="F51" s="60"/>
      <c r="G51" s="27"/>
      <c r="H51" s="28"/>
      <c r="I51" s="28"/>
      <c r="J51" s="28"/>
      <c r="K51" s="28"/>
      <c r="L51" s="28"/>
      <c r="M51" s="28"/>
      <c r="N51" s="29"/>
      <c r="O51" s="27"/>
      <c r="P51" s="28"/>
      <c r="Q51" s="28"/>
      <c r="R51" s="28"/>
      <c r="S51" s="28"/>
      <c r="T51" s="28"/>
      <c r="U51" s="28"/>
      <c r="V51" s="28"/>
    </row>
    <row r="52" spans="1:22" ht="12.75">
      <c r="A52" s="20" t="s">
        <v>201</v>
      </c>
      <c r="B52" s="36">
        <v>322</v>
      </c>
      <c r="C52" s="37">
        <v>38869</v>
      </c>
      <c r="D52" s="9" t="s">
        <v>218</v>
      </c>
      <c r="E52" t="s">
        <v>53</v>
      </c>
      <c r="F52" s="10" t="s">
        <v>101</v>
      </c>
      <c r="G52" s="15" t="s">
        <v>100</v>
      </c>
      <c r="H52" s="16" t="s">
        <v>100</v>
      </c>
      <c r="I52" s="16">
        <v>0.1</v>
      </c>
      <c r="J52" s="16">
        <v>0.1</v>
      </c>
      <c r="K52" s="16">
        <v>0</v>
      </c>
      <c r="L52" s="16">
        <v>0</v>
      </c>
      <c r="M52" s="16">
        <v>0.1</v>
      </c>
      <c r="N52" s="17">
        <v>0.1</v>
      </c>
      <c r="O52" s="15" t="s">
        <v>100</v>
      </c>
      <c r="P52" s="16" t="s">
        <v>100</v>
      </c>
      <c r="Q52" s="16">
        <v>0.1</v>
      </c>
      <c r="R52" s="16">
        <v>0.1</v>
      </c>
      <c r="S52" s="16">
        <v>0</v>
      </c>
      <c r="T52" s="16">
        <v>0</v>
      </c>
      <c r="U52" s="16">
        <v>0.1</v>
      </c>
      <c r="V52" s="16">
        <v>0.1</v>
      </c>
    </row>
    <row r="53" spans="1:22" ht="12.75">
      <c r="A53" s="20"/>
      <c r="B53" s="36"/>
      <c r="C53" s="37"/>
      <c r="D53" s="9"/>
      <c r="F53" s="10"/>
      <c r="G53" s="15"/>
      <c r="H53" s="16"/>
      <c r="I53" s="16"/>
      <c r="J53" s="16"/>
      <c r="K53" s="16"/>
      <c r="L53" s="16"/>
      <c r="M53" s="16"/>
      <c r="N53" s="17"/>
      <c r="O53" s="15"/>
      <c r="P53" s="16"/>
      <c r="Q53" s="16"/>
      <c r="R53" s="16"/>
      <c r="S53" s="16"/>
      <c r="T53" s="16"/>
      <c r="U53" s="16"/>
      <c r="V53" s="16"/>
    </row>
    <row r="54" spans="1:22" ht="12.75">
      <c r="A54" s="20" t="s">
        <v>186</v>
      </c>
      <c r="B54" s="36">
        <v>287</v>
      </c>
      <c r="C54" s="37">
        <v>38828</v>
      </c>
      <c r="D54" s="9" t="s">
        <v>232</v>
      </c>
      <c r="E54" s="4" t="s">
        <v>35</v>
      </c>
      <c r="F54" s="10" t="s">
        <v>10</v>
      </c>
      <c r="G54" s="15" t="s">
        <v>16</v>
      </c>
      <c r="H54" s="16" t="s">
        <v>16</v>
      </c>
      <c r="I54" s="16">
        <v>0</v>
      </c>
      <c r="J54" s="16">
        <v>0</v>
      </c>
      <c r="K54" s="16">
        <v>0</v>
      </c>
      <c r="L54" s="16">
        <v>0</v>
      </c>
      <c r="M54" s="16" t="s">
        <v>16</v>
      </c>
      <c r="N54" s="17" t="s">
        <v>16</v>
      </c>
      <c r="O54" s="15" t="s">
        <v>16</v>
      </c>
      <c r="P54" s="16" t="s">
        <v>16</v>
      </c>
      <c r="Q54" s="16">
        <v>0</v>
      </c>
      <c r="R54" s="16">
        <v>0</v>
      </c>
      <c r="S54" s="16">
        <v>0</v>
      </c>
      <c r="T54" s="16">
        <v>0</v>
      </c>
      <c r="U54" s="16" t="s">
        <v>16</v>
      </c>
      <c r="V54" s="16" t="s">
        <v>16</v>
      </c>
    </row>
    <row r="55" spans="1:22" ht="12.75">
      <c r="A55" s="20"/>
      <c r="B55" s="36"/>
      <c r="C55" s="37"/>
      <c r="D55" s="9"/>
      <c r="E55" s="4"/>
      <c r="F55" s="10"/>
      <c r="G55" s="15"/>
      <c r="H55" s="16"/>
      <c r="I55" s="16"/>
      <c r="J55" s="16"/>
      <c r="K55" s="16"/>
      <c r="L55" s="16"/>
      <c r="M55" s="16"/>
      <c r="N55" s="17"/>
      <c r="O55" s="15"/>
      <c r="P55" s="16"/>
      <c r="Q55" s="16"/>
      <c r="R55" s="16"/>
      <c r="S55" s="16"/>
      <c r="T55" s="16"/>
      <c r="U55" s="16"/>
      <c r="V55" s="16"/>
    </row>
    <row r="56" spans="1:22" ht="12.75">
      <c r="A56" s="20" t="s">
        <v>282</v>
      </c>
      <c r="B56" s="36">
        <v>24</v>
      </c>
      <c r="C56" s="37">
        <v>38758</v>
      </c>
      <c r="D56" s="9" t="s">
        <v>211</v>
      </c>
      <c r="E56" s="4" t="s">
        <v>30</v>
      </c>
      <c r="F56" s="10" t="s">
        <v>20</v>
      </c>
      <c r="G56" s="15">
        <v>-130.6</v>
      </c>
      <c r="H56" s="16">
        <v>-161.2</v>
      </c>
      <c r="I56" s="16">
        <v>0</v>
      </c>
      <c r="J56" s="16">
        <v>0</v>
      </c>
      <c r="K56" s="16">
        <v>0</v>
      </c>
      <c r="L56" s="16">
        <v>0</v>
      </c>
      <c r="M56" s="16">
        <f>G56+I56+K56</f>
        <v>-130.6</v>
      </c>
      <c r="N56" s="17">
        <f>H56+J56+L56</f>
        <v>-161.2</v>
      </c>
      <c r="O56" s="15">
        <v>-165.3</v>
      </c>
      <c r="P56" s="16">
        <v>-165.3</v>
      </c>
      <c r="Q56" s="16">
        <v>0</v>
      </c>
      <c r="R56" s="16">
        <v>0</v>
      </c>
      <c r="S56" s="16">
        <v>0</v>
      </c>
      <c r="T56" s="16">
        <v>0</v>
      </c>
      <c r="U56" s="16">
        <f>O56+Q56+S56</f>
        <v>-165.3</v>
      </c>
      <c r="V56" s="16">
        <f>P56+R56+T56</f>
        <v>-165.3</v>
      </c>
    </row>
    <row r="57" spans="1:22" ht="12.75">
      <c r="A57" s="20"/>
      <c r="B57" s="36"/>
      <c r="C57" s="37"/>
      <c r="D57" s="9"/>
      <c r="E57" s="4"/>
      <c r="F57" s="10"/>
      <c r="G57" s="15"/>
      <c r="H57" s="16"/>
      <c r="I57" s="16"/>
      <c r="J57" s="16"/>
      <c r="K57" s="16"/>
      <c r="L57" s="16"/>
      <c r="M57" s="16"/>
      <c r="N57" s="17"/>
      <c r="O57" s="15"/>
      <c r="P57" s="16"/>
      <c r="Q57" s="16"/>
      <c r="R57" s="16"/>
      <c r="S57" s="16"/>
      <c r="T57" s="16"/>
      <c r="U57" s="16"/>
      <c r="V57" s="16"/>
    </row>
    <row r="58" spans="1:22" ht="12.75">
      <c r="A58" s="20" t="s">
        <v>187</v>
      </c>
      <c r="B58" s="36">
        <v>233</v>
      </c>
      <c r="C58" s="37">
        <v>38814</v>
      </c>
      <c r="D58" s="9" t="s">
        <v>220</v>
      </c>
      <c r="E58" s="4" t="s">
        <v>32</v>
      </c>
      <c r="F58" s="10" t="s">
        <v>21</v>
      </c>
      <c r="G58" s="15">
        <v>0</v>
      </c>
      <c r="H58" s="16">
        <v>0</v>
      </c>
      <c r="I58" s="16">
        <v>0</v>
      </c>
      <c r="J58" s="16">
        <v>0</v>
      </c>
      <c r="K58" s="16" t="s">
        <v>11</v>
      </c>
      <c r="L58" s="16" t="s">
        <v>11</v>
      </c>
      <c r="M58" s="16" t="s">
        <v>11</v>
      </c>
      <c r="N58" s="17" t="s">
        <v>11</v>
      </c>
      <c r="O58" s="15">
        <v>0</v>
      </c>
      <c r="P58" s="16">
        <v>0</v>
      </c>
      <c r="Q58" s="16">
        <v>0</v>
      </c>
      <c r="R58" s="16">
        <v>0</v>
      </c>
      <c r="S58" s="16" t="s">
        <v>11</v>
      </c>
      <c r="T58" s="16" t="s">
        <v>11</v>
      </c>
      <c r="U58" s="16" t="s">
        <v>11</v>
      </c>
      <c r="V58" s="16" t="s">
        <v>11</v>
      </c>
    </row>
    <row r="59" spans="1:22" ht="12.75">
      <c r="A59" s="20" t="s">
        <v>131</v>
      </c>
      <c r="B59" s="36">
        <v>233</v>
      </c>
      <c r="C59" s="37">
        <v>38814</v>
      </c>
      <c r="D59" s="25" t="s">
        <v>204</v>
      </c>
      <c r="E59" s="19" t="s">
        <v>87</v>
      </c>
      <c r="F59" s="60" t="s">
        <v>21</v>
      </c>
      <c r="G59" s="27">
        <v>0</v>
      </c>
      <c r="H59" s="28">
        <v>0</v>
      </c>
      <c r="I59" s="28">
        <v>0</v>
      </c>
      <c r="J59" s="28">
        <v>0</v>
      </c>
      <c r="K59" s="28" t="s">
        <v>11</v>
      </c>
      <c r="L59" s="28" t="s">
        <v>11</v>
      </c>
      <c r="M59" s="28" t="s">
        <v>11</v>
      </c>
      <c r="N59" s="29" t="s">
        <v>11</v>
      </c>
      <c r="O59" s="27">
        <v>0</v>
      </c>
      <c r="P59" s="28">
        <v>0</v>
      </c>
      <c r="Q59" s="28">
        <v>0</v>
      </c>
      <c r="R59" s="28">
        <v>0</v>
      </c>
      <c r="S59" s="28" t="s">
        <v>11</v>
      </c>
      <c r="T59" s="28" t="s">
        <v>11</v>
      </c>
      <c r="U59" s="28" t="s">
        <v>11</v>
      </c>
      <c r="V59" s="28" t="s">
        <v>11</v>
      </c>
    </row>
    <row r="60" spans="1:22" ht="12.75">
      <c r="A60" s="20"/>
      <c r="B60" s="36"/>
      <c r="C60" s="37"/>
      <c r="D60" s="25"/>
      <c r="E60" s="3" t="s">
        <v>17</v>
      </c>
      <c r="F60" s="60"/>
      <c r="G60" s="27">
        <v>0</v>
      </c>
      <c r="H60" s="28">
        <v>0</v>
      </c>
      <c r="I60" s="28">
        <v>0</v>
      </c>
      <c r="J60" s="28">
        <v>0</v>
      </c>
      <c r="K60" s="28" t="s">
        <v>11</v>
      </c>
      <c r="L60" s="28" t="s">
        <v>11</v>
      </c>
      <c r="M60" s="28" t="s">
        <v>11</v>
      </c>
      <c r="N60" s="29" t="s">
        <v>11</v>
      </c>
      <c r="O60" s="27">
        <v>0</v>
      </c>
      <c r="P60" s="28">
        <v>0</v>
      </c>
      <c r="Q60" s="28">
        <v>0</v>
      </c>
      <c r="R60" s="28">
        <v>0</v>
      </c>
      <c r="S60" s="28" t="s">
        <v>11</v>
      </c>
      <c r="T60" s="28" t="s">
        <v>11</v>
      </c>
      <c r="U60" s="28" t="s">
        <v>11</v>
      </c>
      <c r="V60" s="28" t="s">
        <v>11</v>
      </c>
    </row>
    <row r="61" spans="1:22" ht="12.75">
      <c r="A61" s="20"/>
      <c r="B61" s="36"/>
      <c r="C61" s="37"/>
      <c r="D61" s="9"/>
      <c r="E61" s="4"/>
      <c r="F61" s="10"/>
      <c r="G61" s="15"/>
      <c r="H61" s="16"/>
      <c r="I61" s="16"/>
      <c r="J61" s="16"/>
      <c r="K61" s="16"/>
      <c r="L61" s="16"/>
      <c r="M61" s="16"/>
      <c r="N61" s="17"/>
      <c r="O61" s="15"/>
      <c r="P61" s="16"/>
      <c r="Q61" s="16"/>
      <c r="R61" s="16"/>
      <c r="S61" s="16"/>
      <c r="T61" s="16"/>
      <c r="U61" s="16"/>
      <c r="V61" s="16"/>
    </row>
    <row r="62" spans="1:22" ht="12.75">
      <c r="A62" s="20" t="s">
        <v>194</v>
      </c>
      <c r="B62" s="36">
        <v>319</v>
      </c>
      <c r="C62" s="37">
        <v>38869</v>
      </c>
      <c r="D62" s="9" t="s">
        <v>212</v>
      </c>
      <c r="E62" t="s">
        <v>52</v>
      </c>
      <c r="F62" s="10" t="s">
        <v>99</v>
      </c>
      <c r="G62" s="15">
        <v>0</v>
      </c>
      <c r="H62" s="16">
        <v>0</v>
      </c>
      <c r="I62" s="16" t="s">
        <v>100</v>
      </c>
      <c r="J62" s="16" t="s">
        <v>100</v>
      </c>
      <c r="K62" s="16">
        <v>0</v>
      </c>
      <c r="L62" s="16">
        <v>0</v>
      </c>
      <c r="M62" s="16" t="s">
        <v>100</v>
      </c>
      <c r="N62" s="17" t="s">
        <v>100</v>
      </c>
      <c r="O62" s="15">
        <v>0</v>
      </c>
      <c r="P62" s="16">
        <v>0</v>
      </c>
      <c r="Q62" s="16" t="s">
        <v>100</v>
      </c>
      <c r="R62" s="16" t="s">
        <v>100</v>
      </c>
      <c r="S62" s="16">
        <v>0</v>
      </c>
      <c r="T62" s="16">
        <v>0</v>
      </c>
      <c r="U62" s="16" t="s">
        <v>100</v>
      </c>
      <c r="V62" s="16" t="s">
        <v>100</v>
      </c>
    </row>
    <row r="63" spans="1:22" ht="12.75">
      <c r="A63" s="20" t="s">
        <v>197</v>
      </c>
      <c r="B63" s="36">
        <v>334</v>
      </c>
      <c r="C63" s="37">
        <v>38869</v>
      </c>
      <c r="D63" s="9" t="s">
        <v>235</v>
      </c>
      <c r="E63" t="s">
        <v>59</v>
      </c>
      <c r="F63" s="10" t="s">
        <v>99</v>
      </c>
      <c r="G63" s="15">
        <v>0</v>
      </c>
      <c r="H63" s="16">
        <v>0</v>
      </c>
      <c r="I63" s="16" t="s">
        <v>16</v>
      </c>
      <c r="J63" s="16" t="s">
        <v>16</v>
      </c>
      <c r="K63" s="16">
        <v>0</v>
      </c>
      <c r="L63" s="16">
        <v>0</v>
      </c>
      <c r="M63" s="16" t="s">
        <v>16</v>
      </c>
      <c r="N63" s="17" t="s">
        <v>16</v>
      </c>
      <c r="O63" s="15">
        <v>0</v>
      </c>
      <c r="P63" s="16">
        <v>0</v>
      </c>
      <c r="Q63" s="16" t="s">
        <v>16</v>
      </c>
      <c r="R63" s="16" t="s">
        <v>16</v>
      </c>
      <c r="S63" s="16">
        <v>0</v>
      </c>
      <c r="T63" s="16">
        <v>0</v>
      </c>
      <c r="U63" s="16" t="s">
        <v>16</v>
      </c>
      <c r="V63" s="16" t="s">
        <v>16</v>
      </c>
    </row>
    <row r="64" spans="1:22" ht="12.75">
      <c r="A64" s="23" t="s">
        <v>199</v>
      </c>
      <c r="B64" s="36">
        <v>338</v>
      </c>
      <c r="C64" s="37">
        <v>38875</v>
      </c>
      <c r="D64" s="25" t="s">
        <v>240</v>
      </c>
      <c r="E64" s="22" t="s">
        <v>148</v>
      </c>
      <c r="F64" s="60" t="s">
        <v>99</v>
      </c>
      <c r="G64" s="62" t="s">
        <v>149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spans="1:22" ht="12.75">
      <c r="A65" s="20" t="s">
        <v>169</v>
      </c>
      <c r="B65" s="36">
        <v>349</v>
      </c>
      <c r="C65" s="37">
        <v>38869</v>
      </c>
      <c r="D65" s="9" t="s">
        <v>252</v>
      </c>
      <c r="E65" t="s">
        <v>43</v>
      </c>
      <c r="F65" s="49" t="s">
        <v>99</v>
      </c>
      <c r="G65" s="15">
        <v>0</v>
      </c>
      <c r="H65" s="16">
        <v>0</v>
      </c>
      <c r="I65" s="16">
        <v>0.1</v>
      </c>
      <c r="J65" s="16">
        <v>0.1</v>
      </c>
      <c r="K65" s="16">
        <v>0</v>
      </c>
      <c r="L65" s="16">
        <v>0</v>
      </c>
      <c r="M65" s="16">
        <v>0.1</v>
      </c>
      <c r="N65" s="17">
        <v>0.1</v>
      </c>
      <c r="O65" s="15">
        <v>0</v>
      </c>
      <c r="P65" s="16">
        <v>0</v>
      </c>
      <c r="Q65" s="16">
        <v>0.1</v>
      </c>
      <c r="R65" s="16">
        <v>0.1</v>
      </c>
      <c r="S65" s="16">
        <v>0</v>
      </c>
      <c r="T65" s="16">
        <v>0</v>
      </c>
      <c r="U65" s="16">
        <v>0.1</v>
      </c>
      <c r="V65" s="16">
        <v>0.1</v>
      </c>
    </row>
    <row r="66" spans="1:22" ht="12.75">
      <c r="A66" s="20" t="s">
        <v>191</v>
      </c>
      <c r="B66" s="36">
        <v>354</v>
      </c>
      <c r="C66" s="37">
        <v>38869</v>
      </c>
      <c r="D66" s="9" t="s">
        <v>261</v>
      </c>
      <c r="E66" t="s">
        <v>47</v>
      </c>
      <c r="F66" s="49" t="s">
        <v>99</v>
      </c>
      <c r="G66" s="15">
        <v>0</v>
      </c>
      <c r="H66" s="16">
        <v>0</v>
      </c>
      <c r="I66" s="16" t="s">
        <v>16</v>
      </c>
      <c r="J66" s="16" t="s">
        <v>16</v>
      </c>
      <c r="K66" s="16">
        <v>0</v>
      </c>
      <c r="L66" s="16">
        <v>0</v>
      </c>
      <c r="M66" s="16" t="s">
        <v>16</v>
      </c>
      <c r="N66" s="17" t="s">
        <v>16</v>
      </c>
      <c r="O66" s="15">
        <v>0</v>
      </c>
      <c r="P66" s="16">
        <v>0</v>
      </c>
      <c r="Q66" s="16" t="s">
        <v>16</v>
      </c>
      <c r="R66" s="16" t="s">
        <v>16</v>
      </c>
      <c r="S66" s="16">
        <v>0</v>
      </c>
      <c r="T66" s="16">
        <v>0</v>
      </c>
      <c r="U66" s="16" t="s">
        <v>16</v>
      </c>
      <c r="V66" s="16" t="s">
        <v>16</v>
      </c>
    </row>
    <row r="67" spans="1:22" ht="12.75">
      <c r="A67" s="20" t="s">
        <v>192</v>
      </c>
      <c r="B67" s="36">
        <v>356</v>
      </c>
      <c r="C67" s="37">
        <v>38875</v>
      </c>
      <c r="D67" s="9" t="s">
        <v>264</v>
      </c>
      <c r="E67" t="s">
        <v>50</v>
      </c>
      <c r="F67" s="49" t="s">
        <v>99</v>
      </c>
      <c r="G67" s="15" t="s">
        <v>11</v>
      </c>
      <c r="H67" s="16" t="s">
        <v>11</v>
      </c>
      <c r="I67" s="16">
        <v>-0.7</v>
      </c>
      <c r="J67" s="16">
        <v>-0.7</v>
      </c>
      <c r="K67" s="16" t="s">
        <v>11</v>
      </c>
      <c r="L67" s="16" t="s">
        <v>11</v>
      </c>
      <c r="M67" s="16">
        <v>-0.7</v>
      </c>
      <c r="N67" s="17">
        <v>-0.7</v>
      </c>
      <c r="O67" s="15" t="s">
        <v>11</v>
      </c>
      <c r="P67" s="16" t="s">
        <v>11</v>
      </c>
      <c r="Q67" s="16">
        <v>-0.7</v>
      </c>
      <c r="R67" s="16">
        <v>-0.7</v>
      </c>
      <c r="S67" s="16" t="s">
        <v>11</v>
      </c>
      <c r="T67" s="16" t="s">
        <v>11</v>
      </c>
      <c r="U67" s="16">
        <v>-0.7</v>
      </c>
      <c r="V67" s="16">
        <v>-0.7</v>
      </c>
    </row>
    <row r="68" spans="5:22" ht="12.75">
      <c r="E68" s="3" t="s">
        <v>17</v>
      </c>
      <c r="F68" s="10"/>
      <c r="G68" s="15" t="s">
        <v>11</v>
      </c>
      <c r="H68" s="16" t="s">
        <v>11</v>
      </c>
      <c r="I68" s="16">
        <f>SUM(I65:I67)+SUM(I62:I63)</f>
        <v>-0.6</v>
      </c>
      <c r="J68" s="16">
        <f>SUM(J65:J67)+SUM(J62:J63)</f>
        <v>-0.6</v>
      </c>
      <c r="K68" s="16" t="s">
        <v>11</v>
      </c>
      <c r="L68" s="16" t="s">
        <v>11</v>
      </c>
      <c r="M68" s="16">
        <f>SUM(M65:M67)+SUM(M62:M63)</f>
        <v>-0.6</v>
      </c>
      <c r="N68" s="17">
        <f>SUM(N65:N67)+SUM(N62:N63)</f>
        <v>-0.6</v>
      </c>
      <c r="O68" s="15" t="s">
        <v>11</v>
      </c>
      <c r="P68" s="15" t="s">
        <v>11</v>
      </c>
      <c r="Q68" s="16">
        <f>SUM(Q65:Q67)+SUM(Q62:Q63)</f>
        <v>-0.6</v>
      </c>
      <c r="R68" s="16">
        <f>SUM(R65:R67)+SUM(R62:R63)</f>
        <v>-0.6</v>
      </c>
      <c r="S68" s="15" t="s">
        <v>11</v>
      </c>
      <c r="T68" s="15" t="s">
        <v>11</v>
      </c>
      <c r="U68" s="16">
        <f>SUM(U65:U67)+SUM(U62:U63)</f>
        <v>-0.6</v>
      </c>
      <c r="V68" s="16">
        <f>SUM(V65:V67)+SUM(V62:V63)</f>
        <v>-0.6</v>
      </c>
    </row>
    <row r="69" spans="1:22" ht="12.75">
      <c r="A69" s="20"/>
      <c r="B69" s="36"/>
      <c r="C69" s="37"/>
      <c r="D69" s="9"/>
      <c r="F69" s="49"/>
      <c r="G69" s="15"/>
      <c r="H69" s="16"/>
      <c r="I69" s="16"/>
      <c r="J69" s="16"/>
      <c r="K69" s="16"/>
      <c r="L69" s="16"/>
      <c r="M69" s="16"/>
      <c r="N69" s="17"/>
      <c r="O69" s="15"/>
      <c r="P69" s="16"/>
      <c r="Q69" s="16"/>
      <c r="R69" s="16"/>
      <c r="S69" s="16"/>
      <c r="T69" s="16"/>
      <c r="U69" s="16"/>
      <c r="V69" s="16"/>
    </row>
    <row r="70" spans="1:22" ht="12.75">
      <c r="A70" s="23" t="s">
        <v>170</v>
      </c>
      <c r="B70" s="36">
        <v>363</v>
      </c>
      <c r="C70" s="37">
        <v>38883</v>
      </c>
      <c r="D70" s="25" t="s">
        <v>208</v>
      </c>
      <c r="E70" s="22" t="s">
        <v>164</v>
      </c>
      <c r="F70" s="60" t="s">
        <v>98</v>
      </c>
      <c r="G70" s="27">
        <v>0</v>
      </c>
      <c r="H70" s="28">
        <v>0</v>
      </c>
      <c r="I70" s="28" t="s">
        <v>16</v>
      </c>
      <c r="J70" s="28" t="s">
        <v>16</v>
      </c>
      <c r="K70" s="28">
        <v>0</v>
      </c>
      <c r="L70" s="28">
        <v>0</v>
      </c>
      <c r="M70" s="28" t="s">
        <v>16</v>
      </c>
      <c r="N70" s="29" t="s">
        <v>16</v>
      </c>
      <c r="O70" s="27">
        <v>0</v>
      </c>
      <c r="P70" s="28">
        <v>0</v>
      </c>
      <c r="Q70" s="28" t="s">
        <v>16</v>
      </c>
      <c r="R70" s="28" t="s">
        <v>16</v>
      </c>
      <c r="S70" s="28">
        <v>0</v>
      </c>
      <c r="T70" s="28">
        <v>0</v>
      </c>
      <c r="U70" s="28" t="s">
        <v>16</v>
      </c>
      <c r="V70" s="28" t="s">
        <v>16</v>
      </c>
    </row>
    <row r="71" spans="1:22" ht="12.75">
      <c r="A71" s="23" t="s">
        <v>170</v>
      </c>
      <c r="B71" s="36">
        <v>363</v>
      </c>
      <c r="C71" s="37">
        <v>38883</v>
      </c>
      <c r="D71" s="25" t="s">
        <v>208</v>
      </c>
      <c r="E71" s="22" t="s">
        <v>165</v>
      </c>
      <c r="F71" s="60" t="s">
        <v>98</v>
      </c>
      <c r="G71" s="27">
        <v>0</v>
      </c>
      <c r="H71" s="28">
        <v>0</v>
      </c>
      <c r="I71" s="28">
        <v>0.1</v>
      </c>
      <c r="J71" s="28">
        <v>0.1</v>
      </c>
      <c r="K71" s="28">
        <v>1</v>
      </c>
      <c r="L71" s="28">
        <v>1</v>
      </c>
      <c r="M71" s="28">
        <v>1.1</v>
      </c>
      <c r="N71" s="29">
        <v>1.1</v>
      </c>
      <c r="O71" s="27">
        <v>0</v>
      </c>
      <c r="P71" s="28">
        <v>0</v>
      </c>
      <c r="Q71" s="28">
        <v>0.1</v>
      </c>
      <c r="R71" s="28">
        <v>0.1</v>
      </c>
      <c r="S71" s="28">
        <v>1</v>
      </c>
      <c r="T71" s="28">
        <v>1</v>
      </c>
      <c r="U71" s="28">
        <v>1.1</v>
      </c>
      <c r="V71" s="28">
        <v>1.1</v>
      </c>
    </row>
    <row r="72" spans="1:22" ht="12.75">
      <c r="A72" s="23" t="s">
        <v>128</v>
      </c>
      <c r="B72" s="36">
        <v>318</v>
      </c>
      <c r="C72" s="37">
        <v>38869</v>
      </c>
      <c r="D72" s="9" t="s">
        <v>210</v>
      </c>
      <c r="E72" t="s">
        <v>51</v>
      </c>
      <c r="F72" s="10" t="s">
        <v>98</v>
      </c>
      <c r="G72" s="15" t="s">
        <v>16</v>
      </c>
      <c r="H72" s="16" t="s">
        <v>16</v>
      </c>
      <c r="I72" s="16" t="s">
        <v>16</v>
      </c>
      <c r="J72" s="16" t="s">
        <v>16</v>
      </c>
      <c r="K72" s="16">
        <v>0</v>
      </c>
      <c r="L72" s="16">
        <v>0</v>
      </c>
      <c r="M72" s="16" t="s">
        <v>16</v>
      </c>
      <c r="N72" s="17" t="s">
        <v>16</v>
      </c>
      <c r="O72" s="30" t="s">
        <v>16</v>
      </c>
      <c r="P72" s="30" t="s">
        <v>16</v>
      </c>
      <c r="Q72" s="30" t="s">
        <v>16</v>
      </c>
      <c r="R72" s="30" t="s">
        <v>16</v>
      </c>
      <c r="S72" s="16">
        <v>0</v>
      </c>
      <c r="T72" s="16">
        <v>0</v>
      </c>
      <c r="U72" s="30" t="s">
        <v>16</v>
      </c>
      <c r="V72" s="30" t="s">
        <v>16</v>
      </c>
    </row>
    <row r="73" spans="1:22" ht="12.75">
      <c r="A73" s="23" t="s">
        <v>171</v>
      </c>
      <c r="B73" s="36">
        <v>321</v>
      </c>
      <c r="C73" s="37">
        <v>38875</v>
      </c>
      <c r="D73" s="25" t="s">
        <v>217</v>
      </c>
      <c r="E73" s="22" t="s">
        <v>179</v>
      </c>
      <c r="F73" s="60" t="s">
        <v>98</v>
      </c>
      <c r="G73" s="27">
        <v>0</v>
      </c>
      <c r="H73" s="28">
        <v>0</v>
      </c>
      <c r="I73" s="28" t="s">
        <v>100</v>
      </c>
      <c r="J73" s="28" t="s">
        <v>100</v>
      </c>
      <c r="K73" s="28">
        <v>0</v>
      </c>
      <c r="L73" s="28">
        <v>0</v>
      </c>
      <c r="M73" s="28" t="s">
        <v>100</v>
      </c>
      <c r="N73" s="29" t="s">
        <v>100</v>
      </c>
      <c r="O73" s="27">
        <v>0</v>
      </c>
      <c r="P73" s="28">
        <v>0</v>
      </c>
      <c r="Q73" s="28" t="s">
        <v>100</v>
      </c>
      <c r="R73" s="28" t="s">
        <v>100</v>
      </c>
      <c r="S73" s="28">
        <v>0</v>
      </c>
      <c r="T73" s="28">
        <v>0</v>
      </c>
      <c r="U73" s="28" t="s">
        <v>100</v>
      </c>
      <c r="V73" s="28" t="s">
        <v>100</v>
      </c>
    </row>
    <row r="74" spans="1:22" ht="12.75">
      <c r="A74" s="20" t="s">
        <v>195</v>
      </c>
      <c r="B74" s="36">
        <v>325</v>
      </c>
      <c r="C74" s="37">
        <v>38869</v>
      </c>
      <c r="D74" s="9" t="s">
        <v>221</v>
      </c>
      <c r="E74" t="s">
        <v>55</v>
      </c>
      <c r="F74" s="10" t="s">
        <v>98</v>
      </c>
      <c r="G74" s="15">
        <v>0.1</v>
      </c>
      <c r="H74" s="16">
        <v>0.1</v>
      </c>
      <c r="I74" s="16">
        <v>0</v>
      </c>
      <c r="J74" s="16">
        <v>0</v>
      </c>
      <c r="K74" s="16">
        <v>0</v>
      </c>
      <c r="L74" s="16">
        <v>0</v>
      </c>
      <c r="M74" s="16">
        <v>0.1</v>
      </c>
      <c r="N74" s="17">
        <v>0.1</v>
      </c>
      <c r="O74" s="15">
        <v>0.1</v>
      </c>
      <c r="P74" s="16">
        <v>0.1</v>
      </c>
      <c r="Q74" s="16">
        <v>0</v>
      </c>
      <c r="R74" s="16">
        <v>0</v>
      </c>
      <c r="S74" s="16">
        <v>0</v>
      </c>
      <c r="T74" s="16">
        <v>0</v>
      </c>
      <c r="U74" s="16">
        <v>0.1</v>
      </c>
      <c r="V74" s="16">
        <v>0.1</v>
      </c>
    </row>
    <row r="75" spans="1:22" ht="12.75">
      <c r="A75" s="23" t="s">
        <v>153</v>
      </c>
      <c r="B75" s="36">
        <v>329</v>
      </c>
      <c r="C75" s="37">
        <v>38875</v>
      </c>
      <c r="D75" s="25" t="s">
        <v>224</v>
      </c>
      <c r="E75" s="22" t="s">
        <v>143</v>
      </c>
      <c r="F75" s="60" t="s">
        <v>98</v>
      </c>
      <c r="G75" s="27">
        <v>0</v>
      </c>
      <c r="H75" s="28">
        <v>0</v>
      </c>
      <c r="I75" s="28" t="s">
        <v>100</v>
      </c>
      <c r="J75" s="28" t="s">
        <v>100</v>
      </c>
      <c r="K75" s="28">
        <v>0</v>
      </c>
      <c r="L75" s="28">
        <v>0</v>
      </c>
      <c r="M75" s="28" t="s">
        <v>100</v>
      </c>
      <c r="N75" s="29" t="s">
        <v>100</v>
      </c>
      <c r="O75" s="27">
        <v>0</v>
      </c>
      <c r="P75" s="28">
        <v>0</v>
      </c>
      <c r="Q75" s="28" t="s">
        <v>100</v>
      </c>
      <c r="R75" s="28" t="s">
        <v>100</v>
      </c>
      <c r="S75" s="28">
        <v>0</v>
      </c>
      <c r="T75" s="28">
        <v>0</v>
      </c>
      <c r="U75" s="28" t="s">
        <v>100</v>
      </c>
      <c r="V75" s="28" t="s">
        <v>100</v>
      </c>
    </row>
    <row r="76" spans="1:22" ht="12.75">
      <c r="A76" s="23" t="s">
        <v>188</v>
      </c>
      <c r="B76" s="36">
        <v>331</v>
      </c>
      <c r="C76" s="37">
        <v>38875</v>
      </c>
      <c r="D76" s="25" t="s">
        <v>226</v>
      </c>
      <c r="E76" s="22" t="s">
        <v>56</v>
      </c>
      <c r="F76" s="60" t="s">
        <v>98</v>
      </c>
      <c r="G76" s="27">
        <v>0</v>
      </c>
      <c r="H76" s="28">
        <v>0</v>
      </c>
      <c r="I76" s="28" t="s">
        <v>16</v>
      </c>
      <c r="J76" s="28" t="s">
        <v>16</v>
      </c>
      <c r="K76" s="28">
        <v>0</v>
      </c>
      <c r="L76" s="28">
        <v>0</v>
      </c>
      <c r="M76" s="28" t="s">
        <v>16</v>
      </c>
      <c r="N76" s="29" t="s">
        <v>16</v>
      </c>
      <c r="O76" s="27">
        <v>0</v>
      </c>
      <c r="P76" s="28">
        <v>0</v>
      </c>
      <c r="Q76" s="28" t="s">
        <v>16</v>
      </c>
      <c r="R76" s="28" t="s">
        <v>16</v>
      </c>
      <c r="S76" s="28">
        <v>0</v>
      </c>
      <c r="T76" s="28">
        <v>0</v>
      </c>
      <c r="U76" s="28" t="s">
        <v>16</v>
      </c>
      <c r="V76" s="28" t="s">
        <v>16</v>
      </c>
    </row>
    <row r="77" spans="1:22" ht="12.75">
      <c r="A77" s="20" t="s">
        <v>155</v>
      </c>
      <c r="B77" s="36">
        <v>332</v>
      </c>
      <c r="C77" s="37">
        <v>38869</v>
      </c>
      <c r="D77" s="9" t="s">
        <v>228</v>
      </c>
      <c r="E77" t="s">
        <v>57</v>
      </c>
      <c r="F77" s="10" t="s">
        <v>98</v>
      </c>
      <c r="G77" s="15">
        <v>0</v>
      </c>
      <c r="H77" s="16">
        <v>0</v>
      </c>
      <c r="I77" s="16">
        <v>0</v>
      </c>
      <c r="J77" s="16">
        <v>0</v>
      </c>
      <c r="K77" s="16">
        <v>-0.1</v>
      </c>
      <c r="L77" s="16">
        <v>-0.1</v>
      </c>
      <c r="M77" s="16">
        <v>-0.1</v>
      </c>
      <c r="N77" s="17">
        <v>-0.1</v>
      </c>
      <c r="O77" s="15">
        <v>0</v>
      </c>
      <c r="P77" s="16">
        <v>0</v>
      </c>
      <c r="Q77" s="16">
        <v>0</v>
      </c>
      <c r="R77" s="16">
        <v>0</v>
      </c>
      <c r="S77" s="16">
        <v>-0.1</v>
      </c>
      <c r="T77" s="16">
        <v>-0.1</v>
      </c>
      <c r="U77" s="16">
        <v>-0.1</v>
      </c>
      <c r="V77" s="16">
        <v>-0.1</v>
      </c>
    </row>
    <row r="78" spans="1:22" ht="12.75">
      <c r="A78" s="23" t="s">
        <v>130</v>
      </c>
      <c r="B78" s="36">
        <v>296</v>
      </c>
      <c r="C78" s="37">
        <v>38833</v>
      </c>
      <c r="D78" s="43" t="s">
        <v>229</v>
      </c>
      <c r="E78" s="5" t="s">
        <v>33</v>
      </c>
      <c r="F78" s="52" t="s">
        <v>98</v>
      </c>
      <c r="G78" s="45">
        <v>0</v>
      </c>
      <c r="H78" s="46">
        <v>0</v>
      </c>
      <c r="I78" s="46">
        <v>0</v>
      </c>
      <c r="J78" s="46">
        <v>0</v>
      </c>
      <c r="K78" s="46">
        <v>4.6</v>
      </c>
      <c r="L78" s="46">
        <v>14.7</v>
      </c>
      <c r="M78" s="46">
        <v>4.6</v>
      </c>
      <c r="N78" s="47">
        <v>14.7</v>
      </c>
      <c r="O78" s="45">
        <v>0</v>
      </c>
      <c r="P78" s="46">
        <v>0</v>
      </c>
      <c r="Q78" s="46">
        <v>0</v>
      </c>
      <c r="R78" s="46">
        <v>0</v>
      </c>
      <c r="S78" s="46">
        <v>11.2</v>
      </c>
      <c r="T78" s="46">
        <v>14.7</v>
      </c>
      <c r="U78" s="46">
        <v>11.2</v>
      </c>
      <c r="V78" s="46">
        <v>14.7</v>
      </c>
    </row>
    <row r="79" spans="1:22" ht="12.75">
      <c r="A79" s="23" t="s">
        <v>174</v>
      </c>
      <c r="B79" s="36">
        <v>185</v>
      </c>
      <c r="C79" s="37">
        <v>38807</v>
      </c>
      <c r="D79" s="25" t="s">
        <v>231</v>
      </c>
      <c r="E79" s="22" t="s">
        <v>107</v>
      </c>
      <c r="F79" s="60" t="s">
        <v>98</v>
      </c>
      <c r="G79" s="27">
        <v>0</v>
      </c>
      <c r="H79" s="28">
        <v>0</v>
      </c>
      <c r="I79" s="28" t="s">
        <v>11</v>
      </c>
      <c r="J79" s="28" t="s">
        <v>11</v>
      </c>
      <c r="K79" s="28">
        <v>0</v>
      </c>
      <c r="L79" s="28">
        <v>0</v>
      </c>
      <c r="M79" s="28" t="s">
        <v>11</v>
      </c>
      <c r="N79" s="29" t="s">
        <v>11</v>
      </c>
      <c r="O79" s="27">
        <v>0</v>
      </c>
      <c r="P79" s="28">
        <v>0</v>
      </c>
      <c r="Q79" s="28" t="s">
        <v>11</v>
      </c>
      <c r="R79" s="28" t="s">
        <v>11</v>
      </c>
      <c r="S79" s="28">
        <v>0</v>
      </c>
      <c r="T79" s="28">
        <v>0</v>
      </c>
      <c r="U79" s="28" t="s">
        <v>11</v>
      </c>
      <c r="V79" s="28" t="s">
        <v>11</v>
      </c>
    </row>
    <row r="80" spans="1:22" ht="12.75">
      <c r="A80" s="20" t="s">
        <v>196</v>
      </c>
      <c r="B80" s="36">
        <v>333</v>
      </c>
      <c r="C80" s="37">
        <v>38869</v>
      </c>
      <c r="D80" s="9" t="s">
        <v>233</v>
      </c>
      <c r="E80" t="s">
        <v>58</v>
      </c>
      <c r="F80" s="10" t="s">
        <v>98</v>
      </c>
      <c r="G80" s="15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7">
        <v>0</v>
      </c>
      <c r="O80" s="15" t="s">
        <v>100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 t="s">
        <v>100</v>
      </c>
      <c r="V80" s="16">
        <v>0</v>
      </c>
    </row>
    <row r="81" spans="1:22" ht="12.75">
      <c r="A81" s="20" t="s">
        <v>283</v>
      </c>
      <c r="B81" s="36"/>
      <c r="C81" s="37"/>
      <c r="D81" s="9" t="s">
        <v>285</v>
      </c>
      <c r="E81" s="4" t="s">
        <v>286</v>
      </c>
      <c r="F81" s="10" t="s">
        <v>98</v>
      </c>
      <c r="G81" s="15">
        <v>0</v>
      </c>
      <c r="H81" s="16">
        <v>0</v>
      </c>
      <c r="I81" s="16">
        <v>0</v>
      </c>
      <c r="J81" s="16">
        <v>0</v>
      </c>
      <c r="K81" s="16">
        <v>11.1</v>
      </c>
      <c r="L81" s="16">
        <v>11.1</v>
      </c>
      <c r="M81" s="16">
        <v>11.1</v>
      </c>
      <c r="N81" s="17">
        <v>11.1</v>
      </c>
      <c r="O81" s="15">
        <v>0</v>
      </c>
      <c r="P81" s="16">
        <v>0</v>
      </c>
      <c r="Q81" s="16">
        <v>0</v>
      </c>
      <c r="R81" s="16">
        <v>0</v>
      </c>
      <c r="S81" s="16">
        <v>11.1</v>
      </c>
      <c r="T81" s="16">
        <v>11.1</v>
      </c>
      <c r="U81" s="16">
        <v>11.1</v>
      </c>
      <c r="V81" s="17">
        <v>11.1</v>
      </c>
    </row>
    <row r="82" spans="1:22" ht="12.75">
      <c r="A82" s="20" t="s">
        <v>283</v>
      </c>
      <c r="B82" s="36"/>
      <c r="C82" s="37"/>
      <c r="D82" s="9" t="s">
        <v>285</v>
      </c>
      <c r="E82" s="4" t="s">
        <v>287</v>
      </c>
      <c r="F82" s="10" t="s">
        <v>98</v>
      </c>
      <c r="G82" s="15">
        <v>0</v>
      </c>
      <c r="H82" s="16">
        <v>0</v>
      </c>
      <c r="I82" s="16">
        <v>0</v>
      </c>
      <c r="J82" s="16">
        <v>0</v>
      </c>
      <c r="K82" s="16" t="s">
        <v>16</v>
      </c>
      <c r="L82" s="16" t="s">
        <v>16</v>
      </c>
      <c r="M82" s="16" t="s">
        <v>16</v>
      </c>
      <c r="N82" s="17" t="s">
        <v>16</v>
      </c>
      <c r="O82" s="15">
        <v>0</v>
      </c>
      <c r="P82" s="16">
        <v>0</v>
      </c>
      <c r="Q82" s="16">
        <v>0</v>
      </c>
      <c r="R82" s="16">
        <v>0</v>
      </c>
      <c r="S82" s="16" t="s">
        <v>16</v>
      </c>
      <c r="T82" s="16" t="s">
        <v>16</v>
      </c>
      <c r="U82" s="16" t="s">
        <v>16</v>
      </c>
      <c r="V82" s="17" t="s">
        <v>16</v>
      </c>
    </row>
    <row r="83" spans="1:22" ht="12.75">
      <c r="A83" s="20" t="s">
        <v>133</v>
      </c>
      <c r="B83" s="36">
        <v>335</v>
      </c>
      <c r="C83" s="37">
        <v>38869</v>
      </c>
      <c r="D83" s="9" t="s">
        <v>236</v>
      </c>
      <c r="E83" t="s">
        <v>106</v>
      </c>
      <c r="F83" s="10" t="s">
        <v>98</v>
      </c>
      <c r="G83" s="15">
        <v>0</v>
      </c>
      <c r="H83" s="16">
        <v>0</v>
      </c>
      <c r="I83" s="16">
        <v>-1.2</v>
      </c>
      <c r="J83" s="16">
        <v>0</v>
      </c>
      <c r="K83" s="16">
        <v>0</v>
      </c>
      <c r="L83" s="16">
        <v>0</v>
      </c>
      <c r="M83" s="16">
        <v>-1.2</v>
      </c>
      <c r="N83" s="17">
        <v>0</v>
      </c>
      <c r="O83" s="15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</row>
    <row r="84" spans="1:22" ht="12.75">
      <c r="A84" s="23" t="s">
        <v>199</v>
      </c>
      <c r="B84" s="36">
        <v>338</v>
      </c>
      <c r="C84" s="37">
        <v>38875</v>
      </c>
      <c r="D84" s="25" t="s">
        <v>240</v>
      </c>
      <c r="E84" s="22" t="s">
        <v>145</v>
      </c>
      <c r="F84" s="60" t="s">
        <v>98</v>
      </c>
      <c r="G84" s="27">
        <v>0</v>
      </c>
      <c r="H84" s="28">
        <v>0</v>
      </c>
      <c r="I84" s="28" t="s">
        <v>16</v>
      </c>
      <c r="J84" s="28" t="s">
        <v>16</v>
      </c>
      <c r="K84" s="28" t="s">
        <v>16</v>
      </c>
      <c r="L84" s="28" t="s">
        <v>16</v>
      </c>
      <c r="M84" s="28" t="s">
        <v>16</v>
      </c>
      <c r="N84" s="29" t="s">
        <v>16</v>
      </c>
      <c r="O84" s="27">
        <v>0</v>
      </c>
      <c r="P84" s="28">
        <v>0</v>
      </c>
      <c r="Q84" s="28" t="s">
        <v>16</v>
      </c>
      <c r="R84" s="28" t="s">
        <v>16</v>
      </c>
      <c r="S84" s="28" t="s">
        <v>16</v>
      </c>
      <c r="T84" s="28" t="s">
        <v>16</v>
      </c>
      <c r="U84" s="28" t="s">
        <v>16</v>
      </c>
      <c r="V84" s="28" t="s">
        <v>16</v>
      </c>
    </row>
    <row r="85" spans="1:22" ht="12.75">
      <c r="A85" s="23" t="s">
        <v>199</v>
      </c>
      <c r="B85" s="36">
        <v>338</v>
      </c>
      <c r="C85" s="37">
        <v>38875</v>
      </c>
      <c r="D85" s="25" t="s">
        <v>240</v>
      </c>
      <c r="E85" s="22" t="s">
        <v>147</v>
      </c>
      <c r="F85" s="60" t="s">
        <v>98</v>
      </c>
      <c r="G85" s="27">
        <v>0</v>
      </c>
      <c r="H85" s="28">
        <v>0</v>
      </c>
      <c r="I85" s="28">
        <v>0</v>
      </c>
      <c r="J85" s="28">
        <v>0</v>
      </c>
      <c r="K85" s="28">
        <v>9.9</v>
      </c>
      <c r="L85" s="28">
        <v>9.9</v>
      </c>
      <c r="M85" s="28">
        <v>9.9</v>
      </c>
      <c r="N85" s="29">
        <v>9.9</v>
      </c>
      <c r="O85" s="27">
        <v>0</v>
      </c>
      <c r="P85" s="28">
        <v>0</v>
      </c>
      <c r="Q85" s="28">
        <v>0</v>
      </c>
      <c r="R85" s="28">
        <v>0</v>
      </c>
      <c r="S85" s="28">
        <v>9.9</v>
      </c>
      <c r="T85" s="28">
        <v>9.9</v>
      </c>
      <c r="U85" s="28">
        <v>9.9</v>
      </c>
      <c r="V85" s="28">
        <v>9.9</v>
      </c>
    </row>
    <row r="86" spans="1:22" ht="12.75">
      <c r="A86" s="23" t="s">
        <v>175</v>
      </c>
      <c r="B86" s="36">
        <v>340</v>
      </c>
      <c r="C86" s="37">
        <v>38875</v>
      </c>
      <c r="D86" s="25" t="s">
        <v>242</v>
      </c>
      <c r="E86" s="22" t="s">
        <v>150</v>
      </c>
      <c r="F86" s="60" t="s">
        <v>98</v>
      </c>
      <c r="G86" s="27">
        <v>0</v>
      </c>
      <c r="H86" s="28">
        <v>0</v>
      </c>
      <c r="I86" s="28">
        <v>0</v>
      </c>
      <c r="J86" s="28">
        <v>0</v>
      </c>
      <c r="K86" s="28" t="s">
        <v>11</v>
      </c>
      <c r="L86" s="28" t="s">
        <v>11</v>
      </c>
      <c r="M86" s="28" t="s">
        <v>11</v>
      </c>
      <c r="N86" s="29" t="s">
        <v>11</v>
      </c>
      <c r="O86" s="27">
        <v>0</v>
      </c>
      <c r="P86" s="28">
        <v>0</v>
      </c>
      <c r="Q86" s="28">
        <v>0</v>
      </c>
      <c r="R86" s="28">
        <v>0</v>
      </c>
      <c r="S86" s="28" t="s">
        <v>11</v>
      </c>
      <c r="T86" s="28" t="s">
        <v>11</v>
      </c>
      <c r="U86" s="28" t="s">
        <v>11</v>
      </c>
      <c r="V86" s="28" t="s">
        <v>11</v>
      </c>
    </row>
    <row r="87" spans="1:22" ht="12.75">
      <c r="A87" s="23" t="s">
        <v>176</v>
      </c>
      <c r="B87" s="36">
        <v>343</v>
      </c>
      <c r="C87" s="37">
        <v>38875</v>
      </c>
      <c r="D87" s="25" t="s">
        <v>244</v>
      </c>
      <c r="E87" s="22" t="s">
        <v>60</v>
      </c>
      <c r="F87" s="60" t="s">
        <v>98</v>
      </c>
      <c r="G87" s="27">
        <v>0</v>
      </c>
      <c r="H87" s="28" t="s">
        <v>100</v>
      </c>
      <c r="I87" s="28">
        <v>0</v>
      </c>
      <c r="J87" s="28" t="s">
        <v>100</v>
      </c>
      <c r="K87" s="28">
        <v>0</v>
      </c>
      <c r="L87" s="28">
        <v>0</v>
      </c>
      <c r="M87" s="28">
        <v>0</v>
      </c>
      <c r="N87" s="29" t="s">
        <v>100</v>
      </c>
      <c r="O87" s="27">
        <v>0</v>
      </c>
      <c r="P87" s="28" t="s">
        <v>100</v>
      </c>
      <c r="Q87" s="28">
        <v>0</v>
      </c>
      <c r="R87" s="28" t="s">
        <v>100</v>
      </c>
      <c r="S87" s="28">
        <v>0</v>
      </c>
      <c r="T87" s="28">
        <v>0</v>
      </c>
      <c r="U87" s="28">
        <v>0</v>
      </c>
      <c r="V87" s="28" t="s">
        <v>100</v>
      </c>
    </row>
    <row r="88" spans="1:22" ht="12.75">
      <c r="A88" s="23" t="s">
        <v>177</v>
      </c>
      <c r="B88" s="36">
        <v>366</v>
      </c>
      <c r="C88" s="37">
        <v>38883</v>
      </c>
      <c r="D88" s="25" t="s">
        <v>247</v>
      </c>
      <c r="E88" s="22" t="s">
        <v>61</v>
      </c>
      <c r="F88" s="60" t="s">
        <v>98</v>
      </c>
      <c r="G88" s="27">
        <v>0</v>
      </c>
      <c r="H88" s="28">
        <v>0</v>
      </c>
      <c r="I88" s="28" t="s">
        <v>16</v>
      </c>
      <c r="J88" s="28">
        <v>0</v>
      </c>
      <c r="K88" s="28">
        <v>0</v>
      </c>
      <c r="L88" s="28">
        <v>0</v>
      </c>
      <c r="M88" s="28" t="s">
        <v>16</v>
      </c>
      <c r="N88" s="29">
        <v>0</v>
      </c>
      <c r="O88" s="27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</row>
    <row r="89" spans="1:22" ht="12.75">
      <c r="A89" s="23" t="s">
        <v>178</v>
      </c>
      <c r="B89" s="36">
        <v>346</v>
      </c>
      <c r="C89" s="37">
        <v>38875</v>
      </c>
      <c r="D89" s="25" t="s">
        <v>248</v>
      </c>
      <c r="E89" s="22" t="s">
        <v>62</v>
      </c>
      <c r="F89" s="60" t="s">
        <v>98</v>
      </c>
      <c r="G89" s="28" t="s">
        <v>11</v>
      </c>
      <c r="H89" s="28" t="s">
        <v>11</v>
      </c>
      <c r="I89" s="28">
        <v>0</v>
      </c>
      <c r="J89" s="28">
        <v>0</v>
      </c>
      <c r="K89" s="28">
        <v>0</v>
      </c>
      <c r="L89" s="28">
        <v>0</v>
      </c>
      <c r="M89" s="28" t="s">
        <v>11</v>
      </c>
      <c r="N89" s="29" t="s">
        <v>11</v>
      </c>
      <c r="O89" s="28" t="s">
        <v>11</v>
      </c>
      <c r="P89" s="28" t="s">
        <v>11</v>
      </c>
      <c r="Q89" s="28">
        <v>0</v>
      </c>
      <c r="R89" s="28">
        <v>0</v>
      </c>
      <c r="S89" s="28">
        <v>0</v>
      </c>
      <c r="T89" s="28">
        <v>0</v>
      </c>
      <c r="U89" s="28" t="s">
        <v>11</v>
      </c>
      <c r="V89" s="28" t="s">
        <v>11</v>
      </c>
    </row>
    <row r="90" spans="1:22" ht="12.75">
      <c r="A90" s="21" t="s">
        <v>161</v>
      </c>
      <c r="B90" s="36">
        <v>350</v>
      </c>
      <c r="C90" s="37">
        <v>38869</v>
      </c>
      <c r="D90" s="9" t="s">
        <v>254</v>
      </c>
      <c r="E90" t="s">
        <v>44</v>
      </c>
      <c r="F90" s="49" t="s">
        <v>98</v>
      </c>
      <c r="G90" s="15" t="s">
        <v>100</v>
      </c>
      <c r="H90" s="16" t="s">
        <v>100</v>
      </c>
      <c r="I90" s="16" t="s">
        <v>100</v>
      </c>
      <c r="J90" s="16" t="s">
        <v>100</v>
      </c>
      <c r="K90" s="16">
        <v>0</v>
      </c>
      <c r="L90" s="16">
        <v>0</v>
      </c>
      <c r="M90" s="16" t="s">
        <v>100</v>
      </c>
      <c r="N90" s="17" t="s">
        <v>100</v>
      </c>
      <c r="O90" s="15" t="s">
        <v>100</v>
      </c>
      <c r="P90" s="16" t="s">
        <v>100</v>
      </c>
      <c r="Q90" s="16" t="s">
        <v>100</v>
      </c>
      <c r="R90" s="16" t="s">
        <v>100</v>
      </c>
      <c r="S90" s="16">
        <v>0</v>
      </c>
      <c r="T90" s="16">
        <v>0</v>
      </c>
      <c r="U90" s="16" t="s">
        <v>100</v>
      </c>
      <c r="V90" s="16" t="s">
        <v>100</v>
      </c>
    </row>
    <row r="91" spans="1:22" ht="12.75">
      <c r="A91" s="23" t="s">
        <v>137</v>
      </c>
      <c r="B91" s="36">
        <v>351</v>
      </c>
      <c r="C91" s="37">
        <v>38875</v>
      </c>
      <c r="D91" s="25" t="s">
        <v>255</v>
      </c>
      <c r="E91" s="22" t="s">
        <v>45</v>
      </c>
      <c r="F91" s="60" t="s">
        <v>98</v>
      </c>
      <c r="G91" s="27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9">
        <v>0</v>
      </c>
      <c r="O91" s="27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</row>
    <row r="92" spans="1:22" ht="12.75">
      <c r="A92" s="20" t="s">
        <v>162</v>
      </c>
      <c r="B92" s="36">
        <v>353</v>
      </c>
      <c r="C92" s="37">
        <v>38869</v>
      </c>
      <c r="D92" s="9" t="s">
        <v>257</v>
      </c>
      <c r="E92" t="s">
        <v>46</v>
      </c>
      <c r="F92" s="49" t="s">
        <v>98</v>
      </c>
      <c r="G92" s="15" t="s">
        <v>16</v>
      </c>
      <c r="H92" s="16" t="s">
        <v>16</v>
      </c>
      <c r="I92" s="16" t="s">
        <v>16</v>
      </c>
      <c r="J92" s="16" t="s">
        <v>16</v>
      </c>
      <c r="K92" s="16">
        <v>0</v>
      </c>
      <c r="L92" s="16">
        <v>0</v>
      </c>
      <c r="M92" s="16" t="s">
        <v>16</v>
      </c>
      <c r="N92" s="17" t="s">
        <v>16</v>
      </c>
      <c r="O92" s="15" t="s">
        <v>16</v>
      </c>
      <c r="P92" s="16" t="s">
        <v>16</v>
      </c>
      <c r="Q92" s="16" t="s">
        <v>16</v>
      </c>
      <c r="R92" s="16" t="s">
        <v>16</v>
      </c>
      <c r="S92" s="16">
        <v>0</v>
      </c>
      <c r="T92" s="16">
        <v>0</v>
      </c>
      <c r="U92" s="16" t="s">
        <v>16</v>
      </c>
      <c r="V92" s="16" t="s">
        <v>16</v>
      </c>
    </row>
    <row r="93" spans="1:22" ht="12.75">
      <c r="A93" s="23" t="s">
        <v>163</v>
      </c>
      <c r="B93" s="36">
        <v>355</v>
      </c>
      <c r="C93" s="37">
        <v>38869</v>
      </c>
      <c r="D93" s="25" t="s">
        <v>262</v>
      </c>
      <c r="E93" s="22" t="s">
        <v>48</v>
      </c>
      <c r="F93" s="60" t="s">
        <v>98</v>
      </c>
      <c r="G93" s="27" t="s">
        <v>11</v>
      </c>
      <c r="H93" s="28" t="s">
        <v>11</v>
      </c>
      <c r="I93" s="28" t="s">
        <v>11</v>
      </c>
      <c r="J93" s="28" t="s">
        <v>11</v>
      </c>
      <c r="K93" s="28">
        <v>0</v>
      </c>
      <c r="L93" s="28">
        <v>0</v>
      </c>
      <c r="M93" s="28" t="s">
        <v>11</v>
      </c>
      <c r="N93" s="29" t="s">
        <v>11</v>
      </c>
      <c r="O93" s="27" t="s">
        <v>11</v>
      </c>
      <c r="P93" s="28" t="s">
        <v>11</v>
      </c>
      <c r="Q93" s="28" t="s">
        <v>11</v>
      </c>
      <c r="R93" s="28" t="s">
        <v>11</v>
      </c>
      <c r="S93" s="28">
        <v>0</v>
      </c>
      <c r="T93" s="28">
        <v>0</v>
      </c>
      <c r="U93" s="28" t="s">
        <v>11</v>
      </c>
      <c r="V93" s="28" t="s">
        <v>11</v>
      </c>
    </row>
    <row r="94" spans="5:256" ht="12.75">
      <c r="E94" s="51" t="s">
        <v>17</v>
      </c>
      <c r="F94" s="10"/>
      <c r="G94" s="10">
        <f aca="true" t="shared" si="3" ref="G94:V94">SUM(G70:G93)</f>
        <v>0.1</v>
      </c>
      <c r="H94" s="10">
        <f t="shared" si="3"/>
        <v>0.1</v>
      </c>
      <c r="I94" s="10">
        <f t="shared" si="3"/>
        <v>-1.0999999999999999</v>
      </c>
      <c r="J94" s="10">
        <f t="shared" si="3"/>
        <v>0.1</v>
      </c>
      <c r="K94" s="10">
        <f t="shared" si="3"/>
        <v>26.5</v>
      </c>
      <c r="L94" s="10">
        <f t="shared" si="3"/>
        <v>36.6</v>
      </c>
      <c r="M94" s="10">
        <f t="shared" si="3"/>
        <v>25.5</v>
      </c>
      <c r="N94" s="14">
        <f t="shared" si="3"/>
        <v>36.8</v>
      </c>
      <c r="O94" s="10">
        <f t="shared" si="3"/>
        <v>0.1</v>
      </c>
      <c r="P94" s="10">
        <f t="shared" si="3"/>
        <v>0.1</v>
      </c>
      <c r="Q94" s="10">
        <f t="shared" si="3"/>
        <v>0.1</v>
      </c>
      <c r="R94" s="10">
        <f t="shared" si="3"/>
        <v>0.1</v>
      </c>
      <c r="S94" s="10">
        <f t="shared" si="3"/>
        <v>33.1</v>
      </c>
      <c r="T94" s="10">
        <f t="shared" si="3"/>
        <v>36.6</v>
      </c>
      <c r="U94" s="10">
        <f t="shared" si="3"/>
        <v>33.3</v>
      </c>
      <c r="V94" s="10">
        <f t="shared" si="3"/>
        <v>36.8</v>
      </c>
      <c r="IV94">
        <f>SUM(IV70:IV93)</f>
        <v>0</v>
      </c>
    </row>
    <row r="95" spans="1:22" ht="12.75">
      <c r="A95" s="23"/>
      <c r="B95" s="36"/>
      <c r="C95" s="37"/>
      <c r="D95" s="25"/>
      <c r="E95" s="22"/>
      <c r="F95" s="60"/>
      <c r="G95" s="27"/>
      <c r="H95" s="28"/>
      <c r="I95" s="28"/>
      <c r="J95" s="28"/>
      <c r="K95" s="28"/>
      <c r="L95" s="28"/>
      <c r="M95" s="28"/>
      <c r="N95" s="29"/>
      <c r="O95" s="27"/>
      <c r="P95" s="28"/>
      <c r="Q95" s="28"/>
      <c r="R95" s="28"/>
      <c r="S95" s="28"/>
      <c r="T95" s="28"/>
      <c r="U95" s="28"/>
      <c r="V95" s="28"/>
    </row>
    <row r="96" spans="1:22" ht="12.75">
      <c r="A96" s="20" t="s">
        <v>186</v>
      </c>
      <c r="B96" s="36">
        <v>216</v>
      </c>
      <c r="C96" s="37">
        <v>38814</v>
      </c>
      <c r="D96" s="9" t="s">
        <v>260</v>
      </c>
      <c r="E96" t="s">
        <v>39</v>
      </c>
      <c r="F96" s="10" t="s">
        <v>27</v>
      </c>
      <c r="G96" s="15">
        <v>0</v>
      </c>
      <c r="H96" s="16">
        <v>0</v>
      </c>
      <c r="I96" s="16">
        <v>0</v>
      </c>
      <c r="J96" s="16">
        <v>0</v>
      </c>
      <c r="K96" s="16" t="s">
        <v>16</v>
      </c>
      <c r="L96" s="16" t="s">
        <v>16</v>
      </c>
      <c r="M96" s="16" t="s">
        <v>16</v>
      </c>
      <c r="N96" s="17" t="s">
        <v>16</v>
      </c>
      <c r="O96" s="15">
        <v>0</v>
      </c>
      <c r="P96" s="16">
        <v>0</v>
      </c>
      <c r="Q96" s="16">
        <v>0</v>
      </c>
      <c r="R96" s="16">
        <v>0</v>
      </c>
      <c r="S96" s="16" t="s">
        <v>16</v>
      </c>
      <c r="T96" s="16" t="s">
        <v>16</v>
      </c>
      <c r="U96" s="16" t="s">
        <v>16</v>
      </c>
      <c r="V96" s="16" t="s">
        <v>16</v>
      </c>
    </row>
    <row r="97" spans="1:22" ht="12.75">
      <c r="A97" s="20"/>
      <c r="B97" s="36"/>
      <c r="C97" s="37"/>
      <c r="D97" s="9"/>
      <c r="F97" s="10"/>
      <c r="G97" s="15"/>
      <c r="H97" s="16"/>
      <c r="I97" s="16"/>
      <c r="J97" s="16"/>
      <c r="K97" s="16"/>
      <c r="L97" s="16"/>
      <c r="M97" s="16"/>
      <c r="N97" s="17"/>
      <c r="O97" s="15"/>
      <c r="P97" s="16"/>
      <c r="Q97" s="16"/>
      <c r="R97" s="16"/>
      <c r="S97" s="16"/>
      <c r="T97" s="16"/>
      <c r="U97" s="16"/>
      <c r="V97" s="16"/>
    </row>
    <row r="98" spans="1:22" ht="12.75">
      <c r="A98" s="20"/>
      <c r="B98" s="36"/>
      <c r="C98" s="37"/>
      <c r="D98" s="9"/>
      <c r="F98" s="10"/>
      <c r="G98" s="15"/>
      <c r="H98" s="16"/>
      <c r="I98" s="16"/>
      <c r="J98" s="16"/>
      <c r="K98" s="16"/>
      <c r="L98" s="16"/>
      <c r="M98" s="16"/>
      <c r="N98" s="17"/>
      <c r="O98" s="15"/>
      <c r="P98" s="16"/>
      <c r="Q98" s="16"/>
      <c r="R98" s="16"/>
      <c r="S98" s="16"/>
      <c r="T98" s="16"/>
      <c r="U98" s="16"/>
      <c r="V98" s="16"/>
    </row>
    <row r="99" spans="1:22" ht="12.75">
      <c r="A99" s="23"/>
      <c r="B99" s="36"/>
      <c r="C99" s="37"/>
      <c r="D99" s="9"/>
      <c r="F99" s="10"/>
      <c r="G99" s="15"/>
      <c r="H99" s="16"/>
      <c r="I99" s="16"/>
      <c r="J99" s="16"/>
      <c r="K99" s="16"/>
      <c r="L99" s="16"/>
      <c r="M99" s="16"/>
      <c r="N99" s="17"/>
      <c r="O99" s="15"/>
      <c r="P99" s="16"/>
      <c r="Q99" s="16"/>
      <c r="R99" s="16"/>
      <c r="S99" s="16"/>
      <c r="T99" s="16"/>
      <c r="U99" s="16"/>
      <c r="V99" s="16"/>
    </row>
    <row r="100" spans="1:22" ht="12.75">
      <c r="A100" s="23" t="s">
        <v>127</v>
      </c>
      <c r="B100" s="36">
        <v>22</v>
      </c>
      <c r="C100" s="37">
        <v>38758</v>
      </c>
      <c r="D100" s="9" t="s">
        <v>209</v>
      </c>
      <c r="E100" s="4" t="s">
        <v>29</v>
      </c>
      <c r="F100" s="10" t="s">
        <v>14</v>
      </c>
      <c r="G100" s="15">
        <v>-19.7</v>
      </c>
      <c r="H100" s="16">
        <v>-21.3</v>
      </c>
      <c r="I100" s="16" t="s">
        <v>11</v>
      </c>
      <c r="J100" s="16">
        <v>-0.1</v>
      </c>
      <c r="K100" s="16">
        <v>-4.4</v>
      </c>
      <c r="L100" s="16">
        <v>-4.7</v>
      </c>
      <c r="M100" s="16">
        <f>G100+K100</f>
        <v>-24.1</v>
      </c>
      <c r="N100" s="17">
        <f>H100+J100+L100</f>
        <v>-26.1</v>
      </c>
      <c r="O100" s="15">
        <v>-21.3</v>
      </c>
      <c r="P100" s="16">
        <v>-21.3</v>
      </c>
      <c r="Q100" s="16">
        <v>-0.1</v>
      </c>
      <c r="R100" s="16">
        <v>-0.1</v>
      </c>
      <c r="S100" s="16">
        <v>-4.7</v>
      </c>
      <c r="T100" s="16">
        <v>-4.7</v>
      </c>
      <c r="U100" s="16">
        <f>O100+Q100+S100</f>
        <v>-26.1</v>
      </c>
      <c r="V100" s="16">
        <f>P100+R100+T100</f>
        <v>-26.1</v>
      </c>
    </row>
    <row r="101" spans="1:22" ht="12.75">
      <c r="A101" s="20" t="s">
        <v>129</v>
      </c>
      <c r="B101" s="36">
        <v>197</v>
      </c>
      <c r="C101" s="37">
        <v>38807</v>
      </c>
      <c r="D101" s="9" t="s">
        <v>215</v>
      </c>
      <c r="E101" s="4" t="s">
        <v>31</v>
      </c>
      <c r="F101" s="10" t="s">
        <v>14</v>
      </c>
      <c r="G101" s="15">
        <v>-24.7</v>
      </c>
      <c r="H101" s="16">
        <v>-26.9</v>
      </c>
      <c r="I101" s="16">
        <v>-0.1</v>
      </c>
      <c r="J101" s="16">
        <v>-0.1</v>
      </c>
      <c r="K101" s="16">
        <v>-5.6</v>
      </c>
      <c r="L101" s="16">
        <v>-6.1</v>
      </c>
      <c r="M101" s="16">
        <f>G101+I101+K101</f>
        <v>-30.4</v>
      </c>
      <c r="N101" s="17">
        <f>H101+J101+L101</f>
        <v>-33.1</v>
      </c>
      <c r="O101" s="15">
        <v>-27</v>
      </c>
      <c r="P101" s="16">
        <v>-27</v>
      </c>
      <c r="Q101" s="16">
        <v>-0.1</v>
      </c>
      <c r="R101" s="16">
        <v>-0.1</v>
      </c>
      <c r="S101" s="16">
        <v>-6.1</v>
      </c>
      <c r="T101" s="16">
        <v>-6.1</v>
      </c>
      <c r="U101" s="16">
        <f>O101+Q101+S101</f>
        <v>-33.2</v>
      </c>
      <c r="V101" s="16">
        <f>P101+R101+T101</f>
        <v>-33.2</v>
      </c>
    </row>
    <row r="102" spans="1:22" ht="12.75">
      <c r="A102" s="20" t="s">
        <v>152</v>
      </c>
      <c r="B102" s="36">
        <v>12</v>
      </c>
      <c r="C102" s="37">
        <v>38751</v>
      </c>
      <c r="D102" s="9" t="s">
        <v>216</v>
      </c>
      <c r="E102" s="4" t="s">
        <v>82</v>
      </c>
      <c r="F102" s="10" t="s">
        <v>14</v>
      </c>
      <c r="G102" s="15">
        <v>-3.8</v>
      </c>
      <c r="H102" s="16">
        <v>-1.3</v>
      </c>
      <c r="I102" s="16" t="s">
        <v>11</v>
      </c>
      <c r="J102" s="16" t="s">
        <v>11</v>
      </c>
      <c r="K102" s="16">
        <v>-0.9</v>
      </c>
      <c r="L102" s="16">
        <v>-0.3</v>
      </c>
      <c r="M102" s="16">
        <f>G102+K102</f>
        <v>-4.7</v>
      </c>
      <c r="N102" s="17">
        <f>H102+L102</f>
        <v>-1.6</v>
      </c>
      <c r="O102" s="15">
        <v>-3.8</v>
      </c>
      <c r="P102" s="16">
        <v>-1.3</v>
      </c>
      <c r="Q102" s="16" t="s">
        <v>11</v>
      </c>
      <c r="R102" s="16" t="s">
        <v>11</v>
      </c>
      <c r="S102" s="16">
        <v>-0.9</v>
      </c>
      <c r="T102" s="16">
        <v>-0.3</v>
      </c>
      <c r="U102" s="16">
        <f>O102+S102</f>
        <v>-4.7</v>
      </c>
      <c r="V102" s="16">
        <f>P102+T102</f>
        <v>-1.6</v>
      </c>
    </row>
    <row r="103" spans="1:22" ht="12.75">
      <c r="A103" s="20" t="s">
        <v>154</v>
      </c>
      <c r="B103" s="36">
        <v>330</v>
      </c>
      <c r="C103" s="37">
        <v>38869</v>
      </c>
      <c r="D103" s="25" t="s">
        <v>225</v>
      </c>
      <c r="E103" s="19" t="s">
        <v>83</v>
      </c>
      <c r="F103" s="60" t="s">
        <v>14</v>
      </c>
      <c r="G103" s="27">
        <v>-1.6</v>
      </c>
      <c r="H103" s="28">
        <v>-1.6</v>
      </c>
      <c r="I103" s="28" t="s">
        <v>11</v>
      </c>
      <c r="J103" s="28" t="s">
        <v>11</v>
      </c>
      <c r="K103" s="28">
        <f>-0.1*2</f>
        <v>-0.2</v>
      </c>
      <c r="L103" s="28">
        <f>-0.1*2</f>
        <v>-0.2</v>
      </c>
      <c r="M103" s="28">
        <f>G103+K103</f>
        <v>-1.8</v>
      </c>
      <c r="N103" s="29">
        <f>H103+L103</f>
        <v>-1.8</v>
      </c>
      <c r="O103" s="27">
        <v>-1.6</v>
      </c>
      <c r="P103" s="28">
        <v>-1.6</v>
      </c>
      <c r="Q103" s="28" t="s">
        <v>11</v>
      </c>
      <c r="R103" s="28" t="s">
        <v>11</v>
      </c>
      <c r="S103" s="28">
        <f>-0.1*2</f>
        <v>-0.2</v>
      </c>
      <c r="T103" s="28">
        <f>-0.1*2</f>
        <v>-0.2</v>
      </c>
      <c r="U103" s="28">
        <f>O103+S103</f>
        <v>-1.8</v>
      </c>
      <c r="V103" s="28">
        <f>P103+T103</f>
        <v>-1.8</v>
      </c>
    </row>
    <row r="104" spans="1:22" ht="12.75">
      <c r="A104" s="20" t="s">
        <v>156</v>
      </c>
      <c r="B104" s="36">
        <v>138</v>
      </c>
      <c r="C104" s="37">
        <v>38793</v>
      </c>
      <c r="D104" s="9" t="s">
        <v>230</v>
      </c>
      <c r="E104" s="4" t="s">
        <v>112</v>
      </c>
      <c r="F104" s="10" t="s">
        <v>14</v>
      </c>
      <c r="G104" s="15">
        <v>-0.7</v>
      </c>
      <c r="H104" s="16">
        <v>-0.7</v>
      </c>
      <c r="I104" s="16" t="s">
        <v>11</v>
      </c>
      <c r="J104" s="16" t="s">
        <v>11</v>
      </c>
      <c r="K104" s="16">
        <v>-0.2</v>
      </c>
      <c r="L104" s="16">
        <v>-0.2</v>
      </c>
      <c r="M104" s="16">
        <v>-0.9</v>
      </c>
      <c r="N104" s="17">
        <v>-0.9</v>
      </c>
      <c r="O104" s="15">
        <v>-0.7</v>
      </c>
      <c r="P104" s="16">
        <v>-0.7</v>
      </c>
      <c r="Q104" s="16" t="s">
        <v>11</v>
      </c>
      <c r="R104" s="16" t="s">
        <v>11</v>
      </c>
      <c r="S104" s="16">
        <v>-0.2</v>
      </c>
      <c r="T104" s="16">
        <v>-0.2</v>
      </c>
      <c r="U104" s="16">
        <v>-0.9</v>
      </c>
      <c r="V104" s="16">
        <v>-0.9</v>
      </c>
    </row>
    <row r="105" spans="1:22" ht="12.75">
      <c r="A105" s="20" t="s">
        <v>156</v>
      </c>
      <c r="B105" s="36">
        <v>304</v>
      </c>
      <c r="C105" s="37">
        <v>38833</v>
      </c>
      <c r="D105" s="9" t="s">
        <v>230</v>
      </c>
      <c r="E105" s="4" t="s">
        <v>111</v>
      </c>
      <c r="F105" s="10" t="s">
        <v>14</v>
      </c>
      <c r="G105" s="16" t="s">
        <v>11</v>
      </c>
      <c r="H105" s="16">
        <v>-0.8</v>
      </c>
      <c r="I105" s="16" t="s">
        <v>11</v>
      </c>
      <c r="J105" s="16" t="s">
        <v>11</v>
      </c>
      <c r="K105" s="16" t="s">
        <v>11</v>
      </c>
      <c r="L105" s="16">
        <v>-0.2</v>
      </c>
      <c r="M105" s="16" t="s">
        <v>11</v>
      </c>
      <c r="N105" s="17">
        <v>-1</v>
      </c>
      <c r="O105" s="16">
        <v>-0.4</v>
      </c>
      <c r="P105" s="16">
        <v>-0.8</v>
      </c>
      <c r="Q105" s="16" t="s">
        <v>11</v>
      </c>
      <c r="R105" s="16" t="s">
        <v>11</v>
      </c>
      <c r="S105" s="16" t="s">
        <v>11</v>
      </c>
      <c r="T105" s="16">
        <v>-0.2</v>
      </c>
      <c r="U105" s="16">
        <v>-0.4</v>
      </c>
      <c r="V105" s="16">
        <v>-1</v>
      </c>
    </row>
    <row r="106" spans="1:22" ht="12.75">
      <c r="A106" s="20" t="s">
        <v>132</v>
      </c>
      <c r="B106" s="36">
        <v>197</v>
      </c>
      <c r="C106" s="37">
        <v>38807</v>
      </c>
      <c r="D106" s="9" t="s">
        <v>234</v>
      </c>
      <c r="E106" s="4" t="s">
        <v>181</v>
      </c>
      <c r="F106" s="10" t="s">
        <v>14</v>
      </c>
      <c r="G106" s="70" t="s">
        <v>84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1:22" ht="12.75">
      <c r="A107" s="20" t="s">
        <v>182</v>
      </c>
      <c r="B107" s="36">
        <v>336</v>
      </c>
      <c r="C107" s="37">
        <v>38869</v>
      </c>
      <c r="D107" s="9" t="s">
        <v>237</v>
      </c>
      <c r="E107" s="4" t="s">
        <v>36</v>
      </c>
      <c r="F107" s="10" t="s">
        <v>14</v>
      </c>
      <c r="G107" s="15" t="s">
        <v>16</v>
      </c>
      <c r="H107" s="16" t="s">
        <v>16</v>
      </c>
      <c r="I107" s="16" t="s">
        <v>16</v>
      </c>
      <c r="J107" s="16" t="s">
        <v>16</v>
      </c>
      <c r="K107" s="16" t="s">
        <v>16</v>
      </c>
      <c r="L107" s="16" t="s">
        <v>16</v>
      </c>
      <c r="M107" s="16" t="s">
        <v>16</v>
      </c>
      <c r="N107" s="17" t="s">
        <v>16</v>
      </c>
      <c r="O107" s="15" t="s">
        <v>16</v>
      </c>
      <c r="P107" s="16" t="s">
        <v>16</v>
      </c>
      <c r="Q107" s="16" t="s">
        <v>16</v>
      </c>
      <c r="R107" s="16" t="s">
        <v>16</v>
      </c>
      <c r="S107" s="16" t="s">
        <v>16</v>
      </c>
      <c r="T107" s="16" t="s">
        <v>16</v>
      </c>
      <c r="U107" s="16" t="s">
        <v>16</v>
      </c>
      <c r="V107" s="16" t="s">
        <v>16</v>
      </c>
    </row>
    <row r="108" spans="1:22" ht="12.75">
      <c r="A108" s="20" t="s">
        <v>157</v>
      </c>
      <c r="B108" s="36">
        <v>316</v>
      </c>
      <c r="C108" s="37">
        <v>38835</v>
      </c>
      <c r="D108" s="25" t="s">
        <v>238</v>
      </c>
      <c r="E108" s="19" t="s">
        <v>90</v>
      </c>
      <c r="F108" s="10" t="s">
        <v>14</v>
      </c>
      <c r="G108" s="28" t="s">
        <v>11</v>
      </c>
      <c r="H108" s="28">
        <v>-0.1</v>
      </c>
      <c r="I108" s="28" t="s">
        <v>11</v>
      </c>
      <c r="J108" s="28" t="s">
        <v>11</v>
      </c>
      <c r="K108" s="28" t="s">
        <v>11</v>
      </c>
      <c r="L108" s="28" t="s">
        <v>11</v>
      </c>
      <c r="M108" s="28" t="s">
        <v>11</v>
      </c>
      <c r="N108" s="29">
        <v>-0.1</v>
      </c>
      <c r="O108" s="27">
        <v>-0.1</v>
      </c>
      <c r="P108" s="28">
        <v>-0.1</v>
      </c>
      <c r="Q108" s="28" t="s">
        <v>11</v>
      </c>
      <c r="R108" s="28" t="s">
        <v>11</v>
      </c>
      <c r="S108" s="28" t="s">
        <v>11</v>
      </c>
      <c r="T108" s="28" t="s">
        <v>11</v>
      </c>
      <c r="U108" s="28">
        <v>-0.1</v>
      </c>
      <c r="V108" s="28">
        <v>-0.1</v>
      </c>
    </row>
    <row r="109" spans="1:22" ht="12.75">
      <c r="A109" s="20" t="s">
        <v>198</v>
      </c>
      <c r="B109" s="36">
        <v>96</v>
      </c>
      <c r="C109" s="37">
        <v>38779</v>
      </c>
      <c r="D109" s="25" t="s">
        <v>239</v>
      </c>
      <c r="E109" s="19" t="s">
        <v>92</v>
      </c>
      <c r="F109" s="10" t="s">
        <v>14</v>
      </c>
      <c r="G109" s="27">
        <v>-1.8</v>
      </c>
      <c r="H109" s="28">
        <v>-3.7</v>
      </c>
      <c r="I109" s="28" t="s">
        <v>11</v>
      </c>
      <c r="J109" s="28" t="s">
        <v>11</v>
      </c>
      <c r="K109" s="28">
        <v>-0.5</v>
      </c>
      <c r="L109" s="28">
        <v>-0.7</v>
      </c>
      <c r="M109" s="28">
        <v>-2.3</v>
      </c>
      <c r="N109" s="29">
        <v>-4.4</v>
      </c>
      <c r="O109" s="27">
        <v>-2.8</v>
      </c>
      <c r="P109" s="28">
        <v>-3.7</v>
      </c>
      <c r="Q109" s="28" t="s">
        <v>11</v>
      </c>
      <c r="R109" s="28" t="s">
        <v>11</v>
      </c>
      <c r="S109" s="28">
        <v>-0.7</v>
      </c>
      <c r="T109" s="28">
        <v>-0.7</v>
      </c>
      <c r="U109" s="28">
        <v>-3.5</v>
      </c>
      <c r="V109" s="28">
        <v>-4.4</v>
      </c>
    </row>
    <row r="110" spans="1:22" ht="12" customHeight="1">
      <c r="A110" s="20" t="s">
        <v>189</v>
      </c>
      <c r="B110" s="36">
        <v>232</v>
      </c>
      <c r="C110" s="37">
        <v>38814</v>
      </c>
      <c r="D110" s="9" t="s">
        <v>241</v>
      </c>
      <c r="E110" s="4" t="s">
        <v>85</v>
      </c>
      <c r="F110" s="10" t="s">
        <v>14</v>
      </c>
      <c r="G110" s="15">
        <v>-0.8</v>
      </c>
      <c r="H110" s="16">
        <v>-2.5</v>
      </c>
      <c r="I110" s="16">
        <v>0</v>
      </c>
      <c r="J110" s="16">
        <v>0</v>
      </c>
      <c r="K110" s="16">
        <v>0.8</v>
      </c>
      <c r="L110" s="16">
        <v>2.5</v>
      </c>
      <c r="M110" s="16">
        <f>G110+I110+K110</f>
        <v>0</v>
      </c>
      <c r="N110" s="17">
        <f>H110+J110+L110</f>
        <v>0</v>
      </c>
      <c r="O110" s="15">
        <v>-2.5</v>
      </c>
      <c r="P110" s="16">
        <v>-2.5</v>
      </c>
      <c r="Q110" s="16">
        <v>0</v>
      </c>
      <c r="R110" s="16">
        <v>0</v>
      </c>
      <c r="S110" s="16">
        <v>2.5</v>
      </c>
      <c r="T110" s="16">
        <v>2.5</v>
      </c>
      <c r="U110" s="16">
        <f>O110+Q110+S110</f>
        <v>0</v>
      </c>
      <c r="V110" s="16">
        <f>P110+R110+T110</f>
        <v>0</v>
      </c>
    </row>
    <row r="111" spans="1:22" ht="12.75">
      <c r="A111" s="20" t="s">
        <v>136</v>
      </c>
      <c r="B111" s="36">
        <v>58</v>
      </c>
      <c r="C111" s="37">
        <v>38765</v>
      </c>
      <c r="D111" s="9" t="s">
        <v>253</v>
      </c>
      <c r="E111" s="4" t="s">
        <v>38</v>
      </c>
      <c r="F111" s="10" t="s">
        <v>14</v>
      </c>
      <c r="G111" s="15">
        <v>-32</v>
      </c>
      <c r="H111" s="16">
        <v>0</v>
      </c>
      <c r="I111" s="16">
        <v>-0.1</v>
      </c>
      <c r="J111" s="16">
        <v>0</v>
      </c>
      <c r="K111" s="16">
        <v>-7.2</v>
      </c>
      <c r="L111" s="16">
        <v>0</v>
      </c>
      <c r="M111" s="16">
        <f>G111+I111+K111</f>
        <v>-39.300000000000004</v>
      </c>
      <c r="N111" s="17">
        <f>H111+J111+L111</f>
        <v>0</v>
      </c>
      <c r="O111" s="15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</row>
    <row r="112" spans="1:22" ht="12.75">
      <c r="A112" s="20" t="s">
        <v>184</v>
      </c>
      <c r="B112" s="36">
        <v>123</v>
      </c>
      <c r="C112" s="37">
        <v>38786</v>
      </c>
      <c r="D112" s="25" t="s">
        <v>256</v>
      </c>
      <c r="E112" s="22" t="s">
        <v>95</v>
      </c>
      <c r="F112" s="60" t="s">
        <v>14</v>
      </c>
      <c r="G112" s="27">
        <v>-3.3</v>
      </c>
      <c r="H112" s="28">
        <v>0</v>
      </c>
      <c r="I112" s="28" t="s">
        <v>11</v>
      </c>
      <c r="J112" s="28" t="s">
        <v>11</v>
      </c>
      <c r="K112" s="28">
        <v>-0.7</v>
      </c>
      <c r="L112" s="28">
        <v>0</v>
      </c>
      <c r="M112" s="28">
        <v>-4</v>
      </c>
      <c r="N112" s="29">
        <v>0</v>
      </c>
      <c r="O112" s="27">
        <v>-3.3</v>
      </c>
      <c r="P112" s="28">
        <v>0</v>
      </c>
      <c r="Q112" s="28" t="s">
        <v>11</v>
      </c>
      <c r="R112" s="28" t="s">
        <v>11</v>
      </c>
      <c r="S112" s="28">
        <v>-0.7</v>
      </c>
      <c r="T112" s="28">
        <v>0</v>
      </c>
      <c r="U112" s="28">
        <v>-4</v>
      </c>
      <c r="V112" s="28">
        <v>0</v>
      </c>
    </row>
    <row r="113" spans="1:22" ht="12.75">
      <c r="A113" s="20" t="s">
        <v>184</v>
      </c>
      <c r="B113" s="36">
        <v>1</v>
      </c>
      <c r="C113" s="37">
        <v>38751</v>
      </c>
      <c r="D113" s="25" t="s">
        <v>256</v>
      </c>
      <c r="E113" s="22" t="s">
        <v>94</v>
      </c>
      <c r="F113" s="60" t="s">
        <v>14</v>
      </c>
      <c r="G113" s="27">
        <v>-2.2</v>
      </c>
      <c r="H113" s="28">
        <v>0</v>
      </c>
      <c r="I113" s="28" t="s">
        <v>11</v>
      </c>
      <c r="J113" s="28" t="s">
        <v>11</v>
      </c>
      <c r="K113" s="28">
        <v>-0.5</v>
      </c>
      <c r="L113" s="28">
        <v>0</v>
      </c>
      <c r="M113" s="28">
        <v>-2.7</v>
      </c>
      <c r="N113" s="29">
        <v>0</v>
      </c>
      <c r="O113" s="27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</row>
    <row r="114" spans="1:22" ht="12.75">
      <c r="A114" s="20" t="s">
        <v>140</v>
      </c>
      <c r="B114" s="36">
        <v>356</v>
      </c>
      <c r="C114" s="37">
        <v>38869</v>
      </c>
      <c r="D114" s="9" t="s">
        <v>263</v>
      </c>
      <c r="E114" t="s">
        <v>49</v>
      </c>
      <c r="F114" s="49" t="s">
        <v>14</v>
      </c>
      <c r="G114" s="15">
        <v>0</v>
      </c>
      <c r="H114" s="16">
        <v>0</v>
      </c>
      <c r="I114" s="16" t="s">
        <v>16</v>
      </c>
      <c r="J114" s="16" t="s">
        <v>16</v>
      </c>
      <c r="K114" s="16">
        <v>0</v>
      </c>
      <c r="L114" s="16">
        <v>0</v>
      </c>
      <c r="M114" s="16" t="s">
        <v>16</v>
      </c>
      <c r="N114" s="17" t="s">
        <v>16</v>
      </c>
      <c r="O114" s="15">
        <v>0</v>
      </c>
      <c r="P114" s="16">
        <v>0</v>
      </c>
      <c r="Q114" s="16" t="s">
        <v>16</v>
      </c>
      <c r="R114" s="16" t="s">
        <v>16</v>
      </c>
      <c r="S114" s="16">
        <v>0</v>
      </c>
      <c r="T114" s="16">
        <v>0</v>
      </c>
      <c r="U114" s="16" t="s">
        <v>16</v>
      </c>
      <c r="V114" s="16" t="s">
        <v>16</v>
      </c>
    </row>
    <row r="115" spans="1:22" ht="12.75">
      <c r="A115" s="20"/>
      <c r="B115" s="36"/>
      <c r="C115" s="37"/>
      <c r="D115" s="25"/>
      <c r="E115" s="51" t="s">
        <v>17</v>
      </c>
      <c r="F115" s="60"/>
      <c r="G115" s="27">
        <f aca="true" t="shared" si="4" ref="G115:V115">SUM(G107:G114)+SUM(G99:G105)</f>
        <v>-90.6</v>
      </c>
      <c r="H115" s="27">
        <f t="shared" si="4"/>
        <v>-58.900000000000006</v>
      </c>
      <c r="I115" s="27">
        <f t="shared" si="4"/>
        <v>-0.2</v>
      </c>
      <c r="J115" s="27">
        <f t="shared" si="4"/>
        <v>-0.2</v>
      </c>
      <c r="K115" s="27">
        <f t="shared" si="4"/>
        <v>-19.4</v>
      </c>
      <c r="L115" s="27">
        <f t="shared" si="4"/>
        <v>-9.899999999999999</v>
      </c>
      <c r="M115" s="27">
        <f t="shared" si="4"/>
        <v>-110.2</v>
      </c>
      <c r="N115" s="53">
        <f t="shared" si="4"/>
        <v>-69</v>
      </c>
      <c r="O115" s="27">
        <f t="shared" si="4"/>
        <v>-63.5</v>
      </c>
      <c r="P115" s="27">
        <f t="shared" si="4"/>
        <v>-59</v>
      </c>
      <c r="Q115" s="27">
        <f t="shared" si="4"/>
        <v>-0.2</v>
      </c>
      <c r="R115" s="27">
        <f t="shared" si="4"/>
        <v>-0.2</v>
      </c>
      <c r="S115" s="27">
        <f t="shared" si="4"/>
        <v>-11</v>
      </c>
      <c r="T115" s="27">
        <f t="shared" si="4"/>
        <v>-9.899999999999999</v>
      </c>
      <c r="U115" s="27">
        <f t="shared" si="4"/>
        <v>-74.7</v>
      </c>
      <c r="V115" s="27">
        <f t="shared" si="4"/>
        <v>-69.1</v>
      </c>
    </row>
    <row r="116" spans="6:22" ht="12.75">
      <c r="F116" s="10"/>
      <c r="G116" s="10"/>
      <c r="H116" s="10"/>
      <c r="I116" s="10"/>
      <c r="J116" s="10"/>
      <c r="K116" s="10"/>
      <c r="L116" s="10"/>
      <c r="M116" s="10"/>
      <c r="N116" s="14"/>
      <c r="O116" s="10"/>
      <c r="P116" s="10"/>
      <c r="Q116" s="10"/>
      <c r="R116" s="10"/>
      <c r="S116" s="10"/>
      <c r="T116" s="10"/>
      <c r="U116" s="10"/>
      <c r="V116" s="10"/>
    </row>
    <row r="117" spans="1:22" ht="12.75">
      <c r="A117" s="20" t="s">
        <v>190</v>
      </c>
      <c r="B117" s="36">
        <v>347</v>
      </c>
      <c r="C117" s="37">
        <v>38869</v>
      </c>
      <c r="D117" s="9" t="s">
        <v>250</v>
      </c>
      <c r="E117" t="s">
        <v>42</v>
      </c>
      <c r="F117" s="49" t="s">
        <v>119</v>
      </c>
      <c r="G117" s="15">
        <v>0</v>
      </c>
      <c r="H117" s="16">
        <v>0</v>
      </c>
      <c r="I117" s="16">
        <v>0</v>
      </c>
      <c r="J117" s="16">
        <v>0</v>
      </c>
      <c r="K117" s="16" t="s">
        <v>40</v>
      </c>
      <c r="L117" s="16" t="s">
        <v>40</v>
      </c>
      <c r="M117" s="16" t="s">
        <v>40</v>
      </c>
      <c r="N117" s="17" t="s">
        <v>40</v>
      </c>
      <c r="O117" s="15">
        <v>0</v>
      </c>
      <c r="P117" s="16">
        <v>0</v>
      </c>
      <c r="Q117" s="16">
        <v>0</v>
      </c>
      <c r="R117" s="16">
        <v>0</v>
      </c>
      <c r="S117" s="16" t="s">
        <v>40</v>
      </c>
      <c r="T117" s="16" t="s">
        <v>40</v>
      </c>
      <c r="U117" s="16" t="s">
        <v>40</v>
      </c>
      <c r="V117" s="16" t="s">
        <v>40</v>
      </c>
    </row>
    <row r="118" spans="1:22" ht="12.75">
      <c r="A118" s="20" t="s">
        <v>193</v>
      </c>
      <c r="B118" s="36">
        <v>359</v>
      </c>
      <c r="C118" s="37">
        <v>38869</v>
      </c>
      <c r="D118" s="9" t="s">
        <v>265</v>
      </c>
      <c r="E118" t="s">
        <v>118</v>
      </c>
      <c r="F118" s="49" t="s">
        <v>119</v>
      </c>
      <c r="G118" s="15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7">
        <v>0</v>
      </c>
      <c r="O118" s="15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</row>
    <row r="119" spans="1:22" ht="12.75">
      <c r="A119" s="23"/>
      <c r="B119" s="36"/>
      <c r="C119" s="37"/>
      <c r="D119" s="9"/>
      <c r="E119" s="3" t="s">
        <v>17</v>
      </c>
      <c r="F119" s="10"/>
      <c r="G119" s="15">
        <v>0</v>
      </c>
      <c r="H119" s="16">
        <v>0</v>
      </c>
      <c r="I119" s="16">
        <v>0</v>
      </c>
      <c r="J119" s="16">
        <v>0</v>
      </c>
      <c r="K119" s="16" t="s">
        <v>40</v>
      </c>
      <c r="L119" s="16" t="s">
        <v>40</v>
      </c>
      <c r="M119" s="16" t="s">
        <v>40</v>
      </c>
      <c r="N119" s="17" t="s">
        <v>40</v>
      </c>
      <c r="O119" s="15">
        <v>0</v>
      </c>
      <c r="P119" s="16">
        <v>0</v>
      </c>
      <c r="Q119" s="16">
        <v>0</v>
      </c>
      <c r="R119" s="16">
        <v>0</v>
      </c>
      <c r="S119" s="16" t="s">
        <v>40</v>
      </c>
      <c r="T119" s="16" t="s">
        <v>40</v>
      </c>
      <c r="U119" s="16" t="s">
        <v>40</v>
      </c>
      <c r="V119" s="16" t="s">
        <v>40</v>
      </c>
    </row>
    <row r="120" spans="1:22" ht="12.75">
      <c r="A120" s="5"/>
      <c r="B120" s="5"/>
      <c r="C120" s="21"/>
      <c r="D120" s="7"/>
      <c r="E120" s="7"/>
      <c r="F120" s="49"/>
      <c r="G120" s="49"/>
      <c r="H120" s="49"/>
      <c r="I120" s="34"/>
      <c r="J120" s="34"/>
      <c r="K120" s="34"/>
      <c r="L120" s="34"/>
      <c r="M120" s="34"/>
      <c r="N120" s="35"/>
      <c r="O120" s="49"/>
      <c r="P120" s="49"/>
      <c r="Q120" s="34"/>
      <c r="R120" s="34"/>
      <c r="S120" s="34"/>
      <c r="T120" s="34"/>
      <c r="U120" s="34"/>
      <c r="V120" s="34"/>
    </row>
    <row r="121" spans="1:22" ht="12.75">
      <c r="A121" s="5"/>
      <c r="B121" s="5"/>
      <c r="C121" s="21"/>
      <c r="D121" s="7"/>
      <c r="E121" s="5" t="s">
        <v>166</v>
      </c>
      <c r="F121" s="49"/>
      <c r="G121" s="52">
        <f aca="true" t="shared" si="5" ref="G121:V121">SUM(G21,G24,G26,G28,G39,G42,G44,G49,G52,G54,G56,G60,G68,G94,G96,G115,G119)</f>
        <v>-201.7</v>
      </c>
      <c r="H121" s="52">
        <f t="shared" si="5"/>
        <v>-245.9</v>
      </c>
      <c r="I121" s="52">
        <f t="shared" si="5"/>
        <v>-31.5</v>
      </c>
      <c r="J121" s="52">
        <f t="shared" si="5"/>
        <v>-43.1</v>
      </c>
      <c r="K121" s="52">
        <f t="shared" si="5"/>
        <v>2.700000000000003</v>
      </c>
      <c r="L121" s="52">
        <f t="shared" si="5"/>
        <v>13.400000000000002</v>
      </c>
      <c r="M121" s="52">
        <f t="shared" si="5"/>
        <v>-230.5</v>
      </c>
      <c r="N121" s="44">
        <f t="shared" si="5"/>
        <v>-275.59999999999997</v>
      </c>
      <c r="O121" s="52">
        <f t="shared" si="5"/>
        <v>-252.20000000000002</v>
      </c>
      <c r="P121" s="52">
        <f t="shared" si="5"/>
        <v>-251.10000000000002</v>
      </c>
      <c r="Q121" s="52">
        <f t="shared" si="5"/>
        <v>-43.400000000000006</v>
      </c>
      <c r="R121" s="52">
        <f t="shared" si="5"/>
        <v>-43.400000000000006</v>
      </c>
      <c r="S121" s="52">
        <f t="shared" si="5"/>
        <v>13.600000000000001</v>
      </c>
      <c r="T121" s="52">
        <f t="shared" si="5"/>
        <v>13.400000000000002</v>
      </c>
      <c r="U121" s="52">
        <f t="shared" si="5"/>
        <v>-282</v>
      </c>
      <c r="V121" s="52">
        <f t="shared" si="5"/>
        <v>-281.1</v>
      </c>
    </row>
    <row r="122" spans="1:22" ht="12.75">
      <c r="A122" s="5"/>
      <c r="B122" s="5"/>
      <c r="C122" s="21"/>
      <c r="D122" s="7"/>
      <c r="E122" s="5"/>
      <c r="F122" s="49"/>
      <c r="G122" s="49"/>
      <c r="H122" s="49"/>
      <c r="I122" s="49"/>
      <c r="J122" s="49"/>
      <c r="K122" s="49"/>
      <c r="L122" s="49"/>
      <c r="M122" s="49"/>
      <c r="N122" s="8"/>
      <c r="O122" s="49"/>
      <c r="P122" s="49"/>
      <c r="Q122" s="49"/>
      <c r="R122" s="49"/>
      <c r="S122" s="49"/>
      <c r="T122" s="49"/>
      <c r="U122" s="49"/>
      <c r="V122" s="49"/>
    </row>
    <row r="123" spans="1:22" ht="12.75">
      <c r="A123" s="5"/>
      <c r="B123" s="5"/>
      <c r="C123" s="21"/>
      <c r="D123" s="7"/>
      <c r="E123" s="5" t="s">
        <v>167</v>
      </c>
      <c r="F123" s="49"/>
      <c r="G123" s="15" t="s">
        <v>16</v>
      </c>
      <c r="H123" s="15" t="s">
        <v>16</v>
      </c>
      <c r="I123" s="49">
        <v>0</v>
      </c>
      <c r="J123" s="49">
        <v>0</v>
      </c>
      <c r="K123" s="15" t="s">
        <v>16</v>
      </c>
      <c r="L123" s="15" t="s">
        <v>16</v>
      </c>
      <c r="M123" s="15" t="s">
        <v>16</v>
      </c>
      <c r="N123" s="50" t="s">
        <v>16</v>
      </c>
      <c r="O123" s="15" t="s">
        <v>16</v>
      </c>
      <c r="P123" s="15" t="s">
        <v>16</v>
      </c>
      <c r="Q123" s="49">
        <v>0</v>
      </c>
      <c r="R123" s="49">
        <v>0</v>
      </c>
      <c r="S123" s="15" t="s">
        <v>16</v>
      </c>
      <c r="T123" s="15" t="s">
        <v>16</v>
      </c>
      <c r="U123" s="15" t="s">
        <v>16</v>
      </c>
      <c r="V123" s="15" t="s">
        <v>16</v>
      </c>
    </row>
    <row r="124" spans="1:22" ht="12.75">
      <c r="A124" s="5"/>
      <c r="B124" s="5"/>
      <c r="C124" s="21"/>
      <c r="D124" s="7"/>
      <c r="E124" s="5"/>
      <c r="F124" s="49"/>
      <c r="G124" s="49"/>
      <c r="H124" s="49"/>
      <c r="I124" s="49"/>
      <c r="J124" s="49"/>
      <c r="K124" s="49"/>
      <c r="L124" s="49"/>
      <c r="M124" s="49"/>
      <c r="N124" s="8"/>
      <c r="O124" s="49"/>
      <c r="P124" s="49"/>
      <c r="Q124" s="49"/>
      <c r="R124" s="49"/>
      <c r="S124" s="49"/>
      <c r="T124" s="49"/>
      <c r="U124" s="49"/>
      <c r="V124" s="49"/>
    </row>
    <row r="125" spans="1:22" ht="12.75">
      <c r="A125" s="5"/>
      <c r="B125" s="5"/>
      <c r="C125" s="21"/>
      <c r="D125" s="7"/>
      <c r="E125" s="5" t="s">
        <v>168</v>
      </c>
      <c r="F125" s="49"/>
      <c r="G125" s="49">
        <f aca="true" t="shared" si="6" ref="G125:V125">SUM(G121,G123)</f>
        <v>-201.7</v>
      </c>
      <c r="H125" s="49">
        <f t="shared" si="6"/>
        <v>-245.9</v>
      </c>
      <c r="I125" s="49">
        <f t="shared" si="6"/>
        <v>-31.5</v>
      </c>
      <c r="J125" s="49">
        <f t="shared" si="6"/>
        <v>-43.1</v>
      </c>
      <c r="K125" s="49">
        <f t="shared" si="6"/>
        <v>2.700000000000003</v>
      </c>
      <c r="L125" s="49">
        <f t="shared" si="6"/>
        <v>13.400000000000002</v>
      </c>
      <c r="M125" s="49">
        <f t="shared" si="6"/>
        <v>-230.5</v>
      </c>
      <c r="N125" s="8">
        <f t="shared" si="6"/>
        <v>-275.59999999999997</v>
      </c>
      <c r="O125" s="49">
        <f t="shared" si="6"/>
        <v>-252.20000000000002</v>
      </c>
      <c r="P125" s="49">
        <f t="shared" si="6"/>
        <v>-251.10000000000002</v>
      </c>
      <c r="Q125" s="49">
        <f t="shared" si="6"/>
        <v>-43.400000000000006</v>
      </c>
      <c r="R125" s="49">
        <f t="shared" si="6"/>
        <v>-43.400000000000006</v>
      </c>
      <c r="S125" s="49">
        <f t="shared" si="6"/>
        <v>13.600000000000001</v>
      </c>
      <c r="T125" s="49">
        <f t="shared" si="6"/>
        <v>13.400000000000002</v>
      </c>
      <c r="U125" s="49">
        <f t="shared" si="6"/>
        <v>-282</v>
      </c>
      <c r="V125" s="49">
        <f t="shared" si="6"/>
        <v>-281.1</v>
      </c>
    </row>
    <row r="126" spans="1:22" ht="12.75">
      <c r="A126" s="5"/>
      <c r="B126" s="5"/>
      <c r="C126" s="21"/>
      <c r="D126" s="7"/>
      <c r="E126" s="7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:22" ht="12.75">
      <c r="A127" s="11" t="s">
        <v>275</v>
      </c>
      <c r="B127" s="5"/>
      <c r="C127" s="21"/>
      <c r="D127" s="7"/>
      <c r="E127" s="7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ht="12.75">
      <c r="A128" s="5"/>
      <c r="B128" s="5"/>
      <c r="C128" s="21"/>
      <c r="D128" s="7"/>
      <c r="E128" s="7"/>
      <c r="F128" s="49"/>
      <c r="G128" s="64" t="s">
        <v>276</v>
      </c>
      <c r="H128" s="65"/>
      <c r="I128" s="65"/>
      <c r="J128" s="65"/>
      <c r="K128" s="65"/>
      <c r="L128" s="65"/>
      <c r="M128" s="65"/>
      <c r="N128" s="66"/>
      <c r="O128" s="65" t="s">
        <v>13</v>
      </c>
      <c r="P128" s="65"/>
      <c r="Q128" s="65"/>
      <c r="R128" s="65"/>
      <c r="S128" s="65"/>
      <c r="T128" s="65"/>
      <c r="U128" s="65"/>
      <c r="V128" s="66"/>
    </row>
    <row r="129" spans="1:22" ht="12.75">
      <c r="A129" s="23" t="s">
        <v>126</v>
      </c>
      <c r="B129" s="36">
        <v>143</v>
      </c>
      <c r="C129" s="37">
        <v>38807</v>
      </c>
      <c r="D129" s="9" t="s">
        <v>207</v>
      </c>
      <c r="E129" t="s">
        <v>28</v>
      </c>
      <c r="F129" s="10" t="s">
        <v>14</v>
      </c>
      <c r="G129" s="15">
        <v>-33.8</v>
      </c>
      <c r="H129" s="16">
        <v>0</v>
      </c>
      <c r="I129" s="16">
        <v>-0.1</v>
      </c>
      <c r="J129" s="16">
        <v>0</v>
      </c>
      <c r="K129" s="16">
        <v>-7.5</v>
      </c>
      <c r="L129" s="16">
        <v>0</v>
      </c>
      <c r="M129" s="16">
        <f>G129+I129+K129</f>
        <v>-41.4</v>
      </c>
      <c r="N129" s="17">
        <f>H129+J129+L129</f>
        <v>0</v>
      </c>
      <c r="O129" s="15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</row>
    <row r="130" spans="1:22" ht="12.75">
      <c r="A130" s="23"/>
      <c r="B130" s="36"/>
      <c r="C130" s="37"/>
      <c r="D130" s="9"/>
      <c r="F130" s="10"/>
      <c r="G130" s="15"/>
      <c r="H130" s="16"/>
      <c r="I130" s="16"/>
      <c r="J130" s="16"/>
      <c r="K130" s="16"/>
      <c r="L130" s="16"/>
      <c r="M130" s="16"/>
      <c r="N130" s="17"/>
      <c r="O130" s="15"/>
      <c r="P130" s="16"/>
      <c r="Q130" s="16"/>
      <c r="R130" s="16"/>
      <c r="S130" s="16"/>
      <c r="T130" s="16"/>
      <c r="U130" s="16"/>
      <c r="V130" s="16"/>
    </row>
    <row r="131" spans="1:22" ht="12.75">
      <c r="A131" s="5"/>
      <c r="B131" s="5"/>
      <c r="C131" s="21"/>
      <c r="D131" s="7"/>
      <c r="E131" s="7"/>
      <c r="F131" s="49"/>
      <c r="G131" s="52"/>
      <c r="H131" s="52"/>
      <c r="I131" s="41"/>
      <c r="J131" s="41"/>
      <c r="K131" s="41"/>
      <c r="L131" s="41"/>
      <c r="M131" s="41"/>
      <c r="N131" s="42"/>
      <c r="O131" s="52"/>
      <c r="P131" s="52"/>
      <c r="Q131" s="41"/>
      <c r="R131" s="41"/>
      <c r="S131" s="41"/>
      <c r="T131" s="41"/>
      <c r="U131" s="41"/>
      <c r="V131" s="41"/>
    </row>
    <row r="132" spans="1:22" ht="12.75">
      <c r="A132" s="5"/>
      <c r="B132" s="5"/>
      <c r="C132" s="21"/>
      <c r="D132" s="7"/>
      <c r="E132" s="11" t="s">
        <v>277</v>
      </c>
      <c r="F132" s="49"/>
      <c r="G132" s="49">
        <f aca="true" t="shared" si="7" ref="G132:V132">G125+G129</f>
        <v>-235.5</v>
      </c>
      <c r="H132" s="49">
        <f t="shared" si="7"/>
        <v>-245.9</v>
      </c>
      <c r="I132" s="49">
        <f t="shared" si="7"/>
        <v>-31.6</v>
      </c>
      <c r="J132" s="49">
        <f t="shared" si="7"/>
        <v>-43.1</v>
      </c>
      <c r="K132" s="49">
        <f t="shared" si="7"/>
        <v>-4.799999999999997</v>
      </c>
      <c r="L132" s="49">
        <f t="shared" si="7"/>
        <v>13.400000000000002</v>
      </c>
      <c r="M132" s="49">
        <f t="shared" si="7"/>
        <v>-271.9</v>
      </c>
      <c r="N132" s="8">
        <f t="shared" si="7"/>
        <v>-275.59999999999997</v>
      </c>
      <c r="O132" s="49">
        <f t="shared" si="7"/>
        <v>-252.20000000000002</v>
      </c>
      <c r="P132" s="49">
        <f t="shared" si="7"/>
        <v>-251.10000000000002</v>
      </c>
      <c r="Q132" s="49">
        <f t="shared" si="7"/>
        <v>-43.400000000000006</v>
      </c>
      <c r="R132" s="49">
        <f t="shared" si="7"/>
        <v>-43.400000000000006</v>
      </c>
      <c r="S132" s="49">
        <f t="shared" si="7"/>
        <v>13.600000000000001</v>
      </c>
      <c r="T132" s="49">
        <f t="shared" si="7"/>
        <v>13.400000000000002</v>
      </c>
      <c r="U132" s="49">
        <f t="shared" si="7"/>
        <v>-282</v>
      </c>
      <c r="V132" s="49">
        <f t="shared" si="7"/>
        <v>-281.1</v>
      </c>
    </row>
    <row r="133" spans="1:22" ht="12.75">
      <c r="A133" s="5"/>
      <c r="B133" s="5"/>
      <c r="C133" s="21"/>
      <c r="D133" s="7"/>
      <c r="E133" s="11" t="s">
        <v>278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5"/>
      <c r="B134" s="5"/>
      <c r="C134" s="21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5"/>
      <c r="B135" s="5"/>
      <c r="C135" s="21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20" t="s">
        <v>120</v>
      </c>
      <c r="B136" s="5"/>
      <c r="C136" s="21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2.75">
      <c r="A137" s="20" t="s">
        <v>113</v>
      </c>
      <c r="B137" s="21"/>
      <c r="C137" s="21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>
      <c r="A138" s="32" t="s">
        <v>267</v>
      </c>
      <c r="B138" s="20"/>
      <c r="C138" s="20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>
      <c r="A139" s="32" t="s">
        <v>268</v>
      </c>
      <c r="B139" s="32"/>
      <c r="C139" s="32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3.5">
      <c r="A140" s="32" t="s">
        <v>114</v>
      </c>
      <c r="B140" s="33"/>
      <c r="C140" s="3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3.5">
      <c r="A141" s="32" t="s">
        <v>183</v>
      </c>
      <c r="B141" s="33"/>
      <c r="C141" s="3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2.75">
      <c r="A142" s="21"/>
      <c r="B142" s="21"/>
      <c r="C142" s="21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2.75">
      <c r="A143" s="59" t="s">
        <v>281</v>
      </c>
      <c r="B143" s="21"/>
      <c r="C143" s="21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2.75">
      <c r="A144" s="21"/>
      <c r="B144" s="21"/>
      <c r="C144" s="21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2.75">
      <c r="A145" s="21"/>
      <c r="B145" s="21"/>
      <c r="C145" s="21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2.75">
      <c r="A146" s="21"/>
      <c r="B146" s="21"/>
      <c r="C146" s="21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2.75">
      <c r="A147" s="21"/>
      <c r="B147" s="21"/>
      <c r="C147" s="21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2.75">
      <c r="A148" s="21"/>
      <c r="B148" s="21"/>
      <c r="C148" s="21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2.75">
      <c r="A149" s="21"/>
      <c r="B149" s="21"/>
      <c r="C149" s="21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2.75">
      <c r="A150" s="21"/>
      <c r="B150" s="21"/>
      <c r="C150" s="21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2.75">
      <c r="A151" s="21"/>
      <c r="B151" s="21"/>
      <c r="C151" s="21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2.75">
      <c r="A152" s="21"/>
      <c r="B152" s="21"/>
      <c r="C152" s="21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2.75">
      <c r="A153" s="21"/>
      <c r="B153" s="21"/>
      <c r="C153" s="21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2.75">
      <c r="A154" s="21"/>
      <c r="B154" s="21"/>
      <c r="C154" s="21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3" ht="12.75">
      <c r="A155" s="22"/>
      <c r="B155" s="22"/>
      <c r="C155" s="22"/>
    </row>
  </sheetData>
  <mergeCells count="17">
    <mergeCell ref="A1:W1"/>
    <mergeCell ref="A2:W2"/>
    <mergeCell ref="G64:V64"/>
    <mergeCell ref="G106:V106"/>
    <mergeCell ref="G13:V13"/>
    <mergeCell ref="O6:P6"/>
    <mergeCell ref="Q6:R6"/>
    <mergeCell ref="S6:T6"/>
    <mergeCell ref="U6:V6"/>
    <mergeCell ref="G6:H6"/>
    <mergeCell ref="G128:N128"/>
    <mergeCell ref="O128:V128"/>
    <mergeCell ref="M6:N6"/>
    <mergeCell ref="G5:N5"/>
    <mergeCell ref="O5:V5"/>
    <mergeCell ref="I6:J6"/>
    <mergeCell ref="K6:L6"/>
  </mergeCells>
  <printOptions/>
  <pageMargins left="0.75" right="0.75" top="1" bottom="1" header="0.5" footer="0.5"/>
  <pageSetup fitToHeight="4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5"/>
  <sheetViews>
    <sheetView workbookViewId="0" topLeftCell="A1">
      <selection activeCell="E4" sqref="E4"/>
    </sheetView>
  </sheetViews>
  <sheetFormatPr defaultColWidth="9.59765625" defaultRowHeight="12.75"/>
  <cols>
    <col min="1" max="1" width="15.19921875" style="0" customWidth="1"/>
    <col min="2" max="3" width="15.19921875" style="0" hidden="1" customWidth="1"/>
    <col min="4" max="4" width="10.3984375" style="0" customWidth="1"/>
    <col min="5" max="5" width="88.19921875" style="0" customWidth="1"/>
    <col min="6" max="6" width="36.19921875" style="0" customWidth="1"/>
    <col min="7" max="8" width="8.19921875" style="0" customWidth="1"/>
    <col min="9" max="9" width="8.796875" style="0" customWidth="1"/>
    <col min="10" max="13" width="8.19921875" style="0" customWidth="1"/>
    <col min="14" max="14" width="7.59765625" style="0" customWidth="1"/>
    <col min="15" max="22" width="8.19921875" style="0" customWidth="1"/>
  </cols>
  <sheetData>
    <row r="1" spans="1:23" ht="13.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54"/>
    </row>
    <row r="2" spans="1:23" ht="13.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54"/>
    </row>
    <row r="3" spans="1:22" ht="13.5">
      <c r="A3" s="72" t="s">
        <v>269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3.5">
      <c r="A4" s="48"/>
      <c r="B4" s="48"/>
      <c r="C4" s="48"/>
      <c r="D4" s="48"/>
      <c r="E4" s="6" t="str">
        <f>'Tax by bill #'!F5</f>
        <v>FINAL--8/8/06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13.5">
      <c r="A5" s="48"/>
      <c r="B5" s="48"/>
      <c r="C5" s="48"/>
      <c r="D5" s="48"/>
      <c r="E5" s="6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6:22" ht="12.75">
      <c r="F6" s="14"/>
      <c r="G6" s="65" t="s">
        <v>13</v>
      </c>
      <c r="H6" s="65"/>
      <c r="I6" s="65"/>
      <c r="J6" s="65"/>
      <c r="K6" s="65"/>
      <c r="L6" s="65"/>
      <c r="M6" s="65"/>
      <c r="N6" s="66"/>
      <c r="O6" s="65" t="s">
        <v>19</v>
      </c>
      <c r="P6" s="65"/>
      <c r="Q6" s="65"/>
      <c r="R6" s="65"/>
      <c r="S6" s="65"/>
      <c r="T6" s="65"/>
      <c r="U6" s="65"/>
      <c r="V6" s="66"/>
    </row>
    <row r="7" spans="6:22" ht="12.75">
      <c r="F7" s="14"/>
      <c r="G7" s="73" t="s">
        <v>0</v>
      </c>
      <c r="H7" s="68"/>
      <c r="I7" s="67" t="s">
        <v>1</v>
      </c>
      <c r="J7" s="68"/>
      <c r="K7" s="67" t="s">
        <v>2</v>
      </c>
      <c r="L7" s="68"/>
      <c r="M7" s="67" t="s">
        <v>3</v>
      </c>
      <c r="N7" s="68"/>
      <c r="O7" s="73" t="s">
        <v>0</v>
      </c>
      <c r="P7" s="68"/>
      <c r="Q7" s="67" t="s">
        <v>1</v>
      </c>
      <c r="R7" s="68"/>
      <c r="S7" s="67" t="s">
        <v>2</v>
      </c>
      <c r="T7" s="68"/>
      <c r="U7" s="67" t="s">
        <v>3</v>
      </c>
      <c r="V7" s="68"/>
    </row>
    <row r="8" spans="1:22" ht="12.75">
      <c r="A8" t="s">
        <v>108</v>
      </c>
      <c r="B8" t="s">
        <v>109</v>
      </c>
      <c r="C8" t="s">
        <v>110</v>
      </c>
      <c r="D8" t="s">
        <v>4</v>
      </c>
      <c r="E8" t="s">
        <v>5</v>
      </c>
      <c r="F8" s="14" t="s">
        <v>6</v>
      </c>
      <c r="G8" s="12" t="s">
        <v>7</v>
      </c>
      <c r="H8" s="2" t="s">
        <v>8</v>
      </c>
      <c r="I8" s="2" t="s">
        <v>7</v>
      </c>
      <c r="J8" s="2" t="s">
        <v>8</v>
      </c>
      <c r="K8" s="2" t="s">
        <v>7</v>
      </c>
      <c r="L8" s="2" t="s">
        <v>8</v>
      </c>
      <c r="M8" s="2" t="s">
        <v>7</v>
      </c>
      <c r="N8" s="2" t="s">
        <v>8</v>
      </c>
      <c r="O8" s="12" t="s">
        <v>7</v>
      </c>
      <c r="P8" s="2" t="s">
        <v>8</v>
      </c>
      <c r="Q8" s="2" t="s">
        <v>7</v>
      </c>
      <c r="R8" s="2" t="s">
        <v>8</v>
      </c>
      <c r="S8" s="2" t="s">
        <v>7</v>
      </c>
      <c r="T8" s="2" t="s">
        <v>8</v>
      </c>
      <c r="U8" s="2" t="s">
        <v>7</v>
      </c>
      <c r="V8" s="2" t="s">
        <v>8</v>
      </c>
    </row>
    <row r="9" spans="6:22" ht="12.75">
      <c r="F9" s="14"/>
      <c r="G9" s="55"/>
      <c r="H9" s="55"/>
      <c r="I9" s="55"/>
      <c r="J9" s="55"/>
      <c r="K9" s="55"/>
      <c r="L9" s="55"/>
      <c r="M9" s="55"/>
      <c r="N9" s="56"/>
      <c r="O9" s="55"/>
      <c r="P9" s="55"/>
      <c r="Q9" s="55"/>
      <c r="R9" s="55"/>
      <c r="S9" s="55"/>
      <c r="T9" s="55"/>
      <c r="U9" s="55"/>
      <c r="V9" s="56"/>
    </row>
    <row r="10" spans="1:22" ht="12.75">
      <c r="A10" s="23" t="s">
        <v>158</v>
      </c>
      <c r="B10" s="36">
        <v>341</v>
      </c>
      <c r="C10" s="37">
        <v>38875</v>
      </c>
      <c r="D10" s="25" t="s">
        <v>243</v>
      </c>
      <c r="E10" s="22" t="s">
        <v>86</v>
      </c>
      <c r="F10" s="26" t="s">
        <v>26</v>
      </c>
      <c r="G10" s="27">
        <v>0</v>
      </c>
      <c r="H10" s="28">
        <v>-36.8</v>
      </c>
      <c r="I10" s="28">
        <v>0</v>
      </c>
      <c r="J10" s="28">
        <v>-12.8</v>
      </c>
      <c r="K10" s="28">
        <v>0</v>
      </c>
      <c r="L10" s="28">
        <v>0</v>
      </c>
      <c r="M10" s="28">
        <f>G10+I10+K10</f>
        <v>0</v>
      </c>
      <c r="N10" s="29">
        <f>H10+J10+L10</f>
        <v>-49.599999999999994</v>
      </c>
      <c r="O10" s="27">
        <v>-32.3</v>
      </c>
      <c r="P10" s="28">
        <v>-37.7</v>
      </c>
      <c r="Q10" s="28">
        <v>-13.1</v>
      </c>
      <c r="R10" s="28">
        <v>-13.1</v>
      </c>
      <c r="S10" s="28">
        <v>0</v>
      </c>
      <c r="T10" s="28">
        <v>0</v>
      </c>
      <c r="U10" s="28">
        <f>O10+Q10+S10</f>
        <v>-45.4</v>
      </c>
      <c r="V10" s="29">
        <f>P10+R10+T10</f>
        <v>-50.800000000000004</v>
      </c>
    </row>
    <row r="11" spans="1:22" ht="12.75">
      <c r="A11" s="23"/>
      <c r="B11" s="36"/>
      <c r="C11" s="37"/>
      <c r="D11" s="25"/>
      <c r="E11" s="22"/>
      <c r="F11" s="26"/>
      <c r="G11" s="27"/>
      <c r="H11" s="28"/>
      <c r="I11" s="28"/>
      <c r="J11" s="28"/>
      <c r="K11" s="28"/>
      <c r="L11" s="28"/>
      <c r="M11" s="28"/>
      <c r="N11" s="29"/>
      <c r="O11" s="27"/>
      <c r="P11" s="28"/>
      <c r="Q11" s="28"/>
      <c r="R11" s="28"/>
      <c r="S11" s="28"/>
      <c r="T11" s="28"/>
      <c r="U11" s="28"/>
      <c r="V11" s="29"/>
    </row>
    <row r="12" spans="1:22" ht="12.75">
      <c r="A12" s="20" t="s">
        <v>173</v>
      </c>
      <c r="B12" s="36">
        <v>278</v>
      </c>
      <c r="C12" s="37">
        <v>38821</v>
      </c>
      <c r="D12" s="9" t="s">
        <v>227</v>
      </c>
      <c r="E12" s="4" t="s">
        <v>180</v>
      </c>
      <c r="F12" s="14" t="s">
        <v>23</v>
      </c>
      <c r="G12" s="15">
        <v>30</v>
      </c>
      <c r="H12" s="16">
        <v>30</v>
      </c>
      <c r="I12" s="16">
        <v>-30</v>
      </c>
      <c r="J12" s="16">
        <v>-30</v>
      </c>
      <c r="K12" s="16">
        <v>0</v>
      </c>
      <c r="L12" s="16">
        <v>0</v>
      </c>
      <c r="M12" s="16">
        <f>G12+I12+K12</f>
        <v>0</v>
      </c>
      <c r="N12" s="17">
        <f>H12+J12+L12</f>
        <v>0</v>
      </c>
      <c r="O12" s="15">
        <v>30</v>
      </c>
      <c r="P12" s="16">
        <v>30</v>
      </c>
      <c r="Q12" s="16">
        <v>-30</v>
      </c>
      <c r="R12" s="16">
        <v>-30</v>
      </c>
      <c r="S12" s="16">
        <v>0</v>
      </c>
      <c r="T12" s="16">
        <v>0</v>
      </c>
      <c r="U12" s="16">
        <f>O12+Q12+S12</f>
        <v>0</v>
      </c>
      <c r="V12" s="17">
        <f>P12+R12+T12</f>
        <v>0</v>
      </c>
    </row>
    <row r="13" spans="1:22" ht="12.75">
      <c r="A13" s="20"/>
      <c r="B13" s="36"/>
      <c r="C13" s="37"/>
      <c r="D13" s="9"/>
      <c r="E13" s="4"/>
      <c r="F13" s="14"/>
      <c r="G13" s="15"/>
      <c r="H13" s="16"/>
      <c r="I13" s="16"/>
      <c r="J13" s="16"/>
      <c r="K13" s="16"/>
      <c r="L13" s="16"/>
      <c r="M13" s="16"/>
      <c r="N13" s="17"/>
      <c r="O13" s="15"/>
      <c r="P13" s="16"/>
      <c r="Q13" s="16"/>
      <c r="R13" s="16"/>
      <c r="S13" s="16"/>
      <c r="T13" s="16"/>
      <c r="U13" s="16"/>
      <c r="V13" s="17"/>
    </row>
    <row r="14" spans="1:22" ht="12.75">
      <c r="A14" s="20" t="s">
        <v>185</v>
      </c>
      <c r="B14" s="36">
        <v>320</v>
      </c>
      <c r="C14" s="37">
        <v>38869</v>
      </c>
      <c r="D14" s="9" t="s">
        <v>213</v>
      </c>
      <c r="E14" s="4" t="s">
        <v>280</v>
      </c>
      <c r="F14" s="14" t="s">
        <v>80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f>G14+I14+K14</f>
        <v>0</v>
      </c>
      <c r="N14" s="17">
        <f>H14+J14+L14</f>
        <v>0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O14+Q14+S14</f>
        <v>0</v>
      </c>
      <c r="V14" s="17">
        <f>P14+R14+T14</f>
        <v>0</v>
      </c>
    </row>
    <row r="15" spans="1:22" ht="12.75">
      <c r="A15" s="20"/>
      <c r="B15" s="36"/>
      <c r="C15" s="37"/>
      <c r="D15" s="9"/>
      <c r="E15" s="4"/>
      <c r="F15" s="14"/>
      <c r="G15" s="15"/>
      <c r="H15" s="16"/>
      <c r="I15" s="16"/>
      <c r="J15" s="16"/>
      <c r="K15" s="16"/>
      <c r="L15" s="16"/>
      <c r="M15" s="16"/>
      <c r="N15" s="17"/>
      <c r="O15" s="15"/>
      <c r="P15" s="16"/>
      <c r="Q15" s="16"/>
      <c r="R15" s="16"/>
      <c r="S15" s="16"/>
      <c r="T15" s="16"/>
      <c r="U15" s="16"/>
      <c r="V15" s="17"/>
    </row>
    <row r="16" spans="1:22" ht="12.75">
      <c r="A16" s="20" t="s">
        <v>154</v>
      </c>
      <c r="B16" s="36">
        <v>330</v>
      </c>
      <c r="C16" s="37">
        <v>38869</v>
      </c>
      <c r="D16" s="25" t="s">
        <v>225</v>
      </c>
      <c r="E16" s="19" t="s">
        <v>83</v>
      </c>
      <c r="F16" s="26" t="s">
        <v>25</v>
      </c>
      <c r="G16" s="27">
        <v>-0.2</v>
      </c>
      <c r="H16" s="28">
        <v>-0.2</v>
      </c>
      <c r="I16" s="28">
        <v>0</v>
      </c>
      <c r="J16" s="28">
        <v>0</v>
      </c>
      <c r="K16" s="28">
        <v>0</v>
      </c>
      <c r="L16" s="28">
        <v>0</v>
      </c>
      <c r="M16" s="28">
        <f>G16+K16</f>
        <v>-0.2</v>
      </c>
      <c r="N16" s="29">
        <f>H16+L16</f>
        <v>-0.2</v>
      </c>
      <c r="O16" s="27">
        <v>-0.2</v>
      </c>
      <c r="P16" s="28">
        <v>-0.2</v>
      </c>
      <c r="Q16" s="28">
        <v>0</v>
      </c>
      <c r="R16" s="28">
        <v>0</v>
      </c>
      <c r="S16" s="28">
        <v>0</v>
      </c>
      <c r="T16" s="28">
        <v>0</v>
      </c>
      <c r="U16" s="28">
        <f>O16+S16</f>
        <v>-0.2</v>
      </c>
      <c r="V16" s="29">
        <f>P16+T16</f>
        <v>-0.2</v>
      </c>
    </row>
    <row r="17" spans="1:22" ht="12.75">
      <c r="A17" s="20" t="s">
        <v>157</v>
      </c>
      <c r="B17" s="36">
        <v>106</v>
      </c>
      <c r="C17" s="37">
        <v>38786</v>
      </c>
      <c r="D17" s="25" t="s">
        <v>238</v>
      </c>
      <c r="E17" s="19" t="s">
        <v>91</v>
      </c>
      <c r="F17" s="26" t="s">
        <v>25</v>
      </c>
      <c r="G17" s="27">
        <v>0.1</v>
      </c>
      <c r="H17" s="28">
        <v>0.2</v>
      </c>
      <c r="I17" s="28">
        <v>0</v>
      </c>
      <c r="J17" s="28">
        <v>0</v>
      </c>
      <c r="K17" s="28">
        <v>0</v>
      </c>
      <c r="L17" s="28">
        <v>0</v>
      </c>
      <c r="M17" s="28">
        <v>0.1</v>
      </c>
      <c r="N17" s="29">
        <v>0.2</v>
      </c>
      <c r="O17" s="27">
        <v>0.2</v>
      </c>
      <c r="P17" s="28">
        <v>0.2</v>
      </c>
      <c r="Q17" s="28">
        <v>0</v>
      </c>
      <c r="R17" s="28">
        <v>0</v>
      </c>
      <c r="S17" s="28">
        <v>0</v>
      </c>
      <c r="T17" s="28">
        <v>0</v>
      </c>
      <c r="U17" s="28">
        <v>0.2</v>
      </c>
      <c r="V17" s="29">
        <v>0.2</v>
      </c>
    </row>
    <row r="18" spans="1:22" ht="12.75">
      <c r="A18" s="20" t="s">
        <v>200</v>
      </c>
      <c r="B18" s="36">
        <v>345</v>
      </c>
      <c r="C18" s="37">
        <v>38869</v>
      </c>
      <c r="D18" s="9" t="s">
        <v>246</v>
      </c>
      <c r="E18" s="4" t="s">
        <v>104</v>
      </c>
      <c r="F18" s="14" t="s">
        <v>25</v>
      </c>
      <c r="G18" s="15">
        <v>-0.9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f>G18+I18+K18</f>
        <v>-0.9</v>
      </c>
      <c r="N18" s="17">
        <f>H18+J18+L18</f>
        <v>0</v>
      </c>
      <c r="O18" s="15">
        <v>-0.7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O18+Q18+S18</f>
        <v>-0.7</v>
      </c>
      <c r="V18" s="17">
        <f>P18+R18+T18</f>
        <v>0</v>
      </c>
    </row>
    <row r="19" spans="1:22" ht="12.75">
      <c r="A19" s="20" t="s">
        <v>160</v>
      </c>
      <c r="B19" s="36">
        <v>150</v>
      </c>
      <c r="C19" s="37">
        <v>38793</v>
      </c>
      <c r="D19" s="9" t="s">
        <v>251</v>
      </c>
      <c r="E19" s="4" t="s">
        <v>37</v>
      </c>
      <c r="F19" s="14" t="s">
        <v>25</v>
      </c>
      <c r="G19" s="15">
        <v>-3.5</v>
      </c>
      <c r="H19" s="16">
        <v>-3.5</v>
      </c>
      <c r="I19" s="16">
        <v>0</v>
      </c>
      <c r="J19" s="16">
        <v>0</v>
      </c>
      <c r="K19" s="16">
        <v>0</v>
      </c>
      <c r="L19" s="16">
        <v>0</v>
      </c>
      <c r="M19" s="16">
        <f>G19+I19+K19</f>
        <v>-3.5</v>
      </c>
      <c r="N19" s="17">
        <f>H19+J19+L19</f>
        <v>-3.5</v>
      </c>
      <c r="O19" s="15">
        <v>-3.5</v>
      </c>
      <c r="P19" s="16">
        <v>-3.5</v>
      </c>
      <c r="Q19" s="16">
        <v>0</v>
      </c>
      <c r="R19" s="16">
        <v>0</v>
      </c>
      <c r="S19" s="16">
        <v>0</v>
      </c>
      <c r="T19" s="16">
        <v>0</v>
      </c>
      <c r="U19" s="16">
        <f>O19+Q19+S19</f>
        <v>-3.5</v>
      </c>
      <c r="V19" s="17">
        <f>P19+R19+T19</f>
        <v>-3.5</v>
      </c>
    </row>
    <row r="20" spans="1:22" ht="12.75">
      <c r="A20" s="20" t="s">
        <v>184</v>
      </c>
      <c r="B20" s="36">
        <v>123</v>
      </c>
      <c r="C20" s="37">
        <v>38786</v>
      </c>
      <c r="D20" s="25" t="s">
        <v>256</v>
      </c>
      <c r="E20" s="22" t="s">
        <v>95</v>
      </c>
      <c r="F20" s="26" t="s">
        <v>25</v>
      </c>
      <c r="G20" s="27">
        <v>-5.5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-5.5</v>
      </c>
      <c r="N20" s="29">
        <v>0</v>
      </c>
      <c r="O20" s="27">
        <v>-11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-11</v>
      </c>
      <c r="V20" s="29">
        <v>0</v>
      </c>
    </row>
    <row r="21" spans="1:22" ht="12.75">
      <c r="A21" s="20" t="s">
        <v>184</v>
      </c>
      <c r="B21" s="36">
        <v>352</v>
      </c>
      <c r="C21" s="37">
        <v>38869</v>
      </c>
      <c r="D21" s="25" t="s">
        <v>256</v>
      </c>
      <c r="E21" s="22" t="s">
        <v>93</v>
      </c>
      <c r="F21" s="26" t="s">
        <v>25</v>
      </c>
      <c r="G21" s="27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7">
        <v>-5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-5</v>
      </c>
      <c r="V21" s="29">
        <v>0</v>
      </c>
    </row>
    <row r="22" spans="1:22" ht="12.75">
      <c r="A22" s="20" t="s">
        <v>138</v>
      </c>
      <c r="B22" s="36">
        <v>108</v>
      </c>
      <c r="C22" s="37">
        <v>38786</v>
      </c>
      <c r="D22" s="9" t="s">
        <v>258</v>
      </c>
      <c r="E22" t="s">
        <v>12</v>
      </c>
      <c r="F22" s="14" t="s">
        <v>25</v>
      </c>
      <c r="G22" s="15" t="s">
        <v>40</v>
      </c>
      <c r="H22" s="16" t="s">
        <v>40</v>
      </c>
      <c r="I22" s="16">
        <v>0</v>
      </c>
      <c r="J22" s="16">
        <v>0</v>
      </c>
      <c r="K22" s="16">
        <v>0</v>
      </c>
      <c r="L22" s="16">
        <v>0</v>
      </c>
      <c r="M22" s="16" t="s">
        <v>40</v>
      </c>
      <c r="N22" s="17" t="s">
        <v>40</v>
      </c>
      <c r="O22" s="15" t="s">
        <v>40</v>
      </c>
      <c r="P22" s="16" t="s">
        <v>40</v>
      </c>
      <c r="Q22" s="16">
        <v>0</v>
      </c>
      <c r="R22" s="16">
        <v>0</v>
      </c>
      <c r="S22" s="16">
        <v>0</v>
      </c>
      <c r="T22" s="16">
        <v>0</v>
      </c>
      <c r="U22" s="16" t="s">
        <v>40</v>
      </c>
      <c r="V22" s="17" t="s">
        <v>40</v>
      </c>
    </row>
    <row r="23" spans="1:22" ht="12.75">
      <c r="A23" s="20" t="s">
        <v>141</v>
      </c>
      <c r="B23" s="36">
        <v>112</v>
      </c>
      <c r="C23" s="37">
        <v>38786</v>
      </c>
      <c r="D23" s="9" t="s">
        <v>266</v>
      </c>
      <c r="E23" s="4" t="s">
        <v>96</v>
      </c>
      <c r="F23" s="14" t="s">
        <v>25</v>
      </c>
      <c r="G23" s="15">
        <v>0</v>
      </c>
      <c r="H23" s="16">
        <v>-15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7">
        <v>-15</v>
      </c>
      <c r="O23" s="15">
        <v>0</v>
      </c>
      <c r="P23" s="16">
        <v>-15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7">
        <v>-15</v>
      </c>
    </row>
    <row r="24" spans="1:22" ht="12.75">
      <c r="A24" s="20" t="s">
        <v>141</v>
      </c>
      <c r="B24" s="36">
        <v>361</v>
      </c>
      <c r="C24" s="37">
        <v>38869</v>
      </c>
      <c r="D24" s="9" t="s">
        <v>266</v>
      </c>
      <c r="E24" s="7" t="s">
        <v>97</v>
      </c>
      <c r="F24" s="14" t="s">
        <v>25</v>
      </c>
      <c r="G24" s="15">
        <v>-0.5</v>
      </c>
      <c r="H24" s="16">
        <v>-0.5</v>
      </c>
      <c r="I24" s="16">
        <v>0</v>
      </c>
      <c r="J24" s="16">
        <v>0</v>
      </c>
      <c r="K24" s="16">
        <v>0</v>
      </c>
      <c r="L24" s="16">
        <v>0</v>
      </c>
      <c r="M24" s="16">
        <v>-0.5</v>
      </c>
      <c r="N24" s="17">
        <v>-0.5</v>
      </c>
      <c r="O24" s="15">
        <v>-0.6</v>
      </c>
      <c r="P24" s="16">
        <v>-0.6</v>
      </c>
      <c r="Q24" s="16">
        <v>0</v>
      </c>
      <c r="R24" s="16">
        <v>0</v>
      </c>
      <c r="S24" s="16">
        <v>0</v>
      </c>
      <c r="T24" s="16">
        <v>0</v>
      </c>
      <c r="U24" s="16">
        <v>-0.6</v>
      </c>
      <c r="V24" s="17">
        <v>-0.6</v>
      </c>
    </row>
    <row r="25" spans="1:22" ht="12.75">
      <c r="A25" s="20"/>
      <c r="B25" s="36"/>
      <c r="C25" s="37"/>
      <c r="D25" s="25"/>
      <c r="E25" s="3" t="s">
        <v>17</v>
      </c>
      <c r="F25" s="26"/>
      <c r="G25" s="27">
        <f aca="true" t="shared" si="0" ref="G25:V25">SUM(G16:G24)</f>
        <v>-10.5</v>
      </c>
      <c r="H25" s="28">
        <f t="shared" si="0"/>
        <v>-19</v>
      </c>
      <c r="I25" s="28">
        <f t="shared" si="0"/>
        <v>0</v>
      </c>
      <c r="J25" s="28">
        <f t="shared" si="0"/>
        <v>0</v>
      </c>
      <c r="K25" s="28">
        <f t="shared" si="0"/>
        <v>0</v>
      </c>
      <c r="L25" s="28">
        <f t="shared" si="0"/>
        <v>0</v>
      </c>
      <c r="M25" s="28">
        <f t="shared" si="0"/>
        <v>-10.5</v>
      </c>
      <c r="N25" s="29">
        <f t="shared" si="0"/>
        <v>-19</v>
      </c>
      <c r="O25" s="27">
        <f t="shared" si="0"/>
        <v>-20.8</v>
      </c>
      <c r="P25" s="28">
        <f t="shared" si="0"/>
        <v>-19.1</v>
      </c>
      <c r="Q25" s="28">
        <f t="shared" si="0"/>
        <v>0</v>
      </c>
      <c r="R25" s="28">
        <f t="shared" si="0"/>
        <v>0</v>
      </c>
      <c r="S25" s="28">
        <f t="shared" si="0"/>
        <v>0</v>
      </c>
      <c r="T25" s="28">
        <f t="shared" si="0"/>
        <v>0</v>
      </c>
      <c r="U25" s="28">
        <f t="shared" si="0"/>
        <v>-20.8</v>
      </c>
      <c r="V25" s="29">
        <f t="shared" si="0"/>
        <v>-19.1</v>
      </c>
    </row>
    <row r="26" spans="1:22" ht="12.75">
      <c r="A26" s="20"/>
      <c r="B26" s="36"/>
      <c r="C26" s="37"/>
      <c r="D26" s="25"/>
      <c r="E26" s="22"/>
      <c r="F26" s="26"/>
      <c r="G26" s="27"/>
      <c r="H26" s="28"/>
      <c r="I26" s="28"/>
      <c r="J26" s="28"/>
      <c r="K26" s="28"/>
      <c r="L26" s="28"/>
      <c r="M26" s="28"/>
      <c r="N26" s="29"/>
      <c r="O26" s="27"/>
      <c r="P26" s="28"/>
      <c r="Q26" s="28"/>
      <c r="R26" s="28"/>
      <c r="S26" s="28"/>
      <c r="T26" s="28"/>
      <c r="U26" s="28"/>
      <c r="V26" s="29"/>
    </row>
    <row r="27" spans="1:22" ht="12.75">
      <c r="A27" s="20"/>
      <c r="B27" s="36"/>
      <c r="C27" s="37"/>
      <c r="D27" s="25"/>
      <c r="E27" s="22"/>
      <c r="F27" s="26"/>
      <c r="G27" s="27"/>
      <c r="H27" s="28"/>
      <c r="I27" s="28"/>
      <c r="J27" s="28"/>
      <c r="K27" s="28"/>
      <c r="L27" s="28"/>
      <c r="M27" s="28"/>
      <c r="N27" s="29"/>
      <c r="O27" s="27"/>
      <c r="P27" s="28"/>
      <c r="Q27" s="28"/>
      <c r="R27" s="28"/>
      <c r="S27" s="28"/>
      <c r="T27" s="28"/>
      <c r="U27" s="28"/>
      <c r="V27" s="29"/>
    </row>
    <row r="28" spans="1:22" ht="12.75">
      <c r="A28" s="23" t="s">
        <v>174</v>
      </c>
      <c r="B28" s="36">
        <v>185</v>
      </c>
      <c r="C28" s="37">
        <v>38807</v>
      </c>
      <c r="D28" s="25" t="s">
        <v>231</v>
      </c>
      <c r="E28" s="22" t="s">
        <v>34</v>
      </c>
      <c r="F28" s="26" t="s">
        <v>15</v>
      </c>
      <c r="G28" s="27">
        <v>-0.3</v>
      </c>
      <c r="H28" s="28">
        <v>-0.3</v>
      </c>
      <c r="I28" s="28">
        <v>0.3</v>
      </c>
      <c r="J28" s="28">
        <v>0.3</v>
      </c>
      <c r="K28" s="28">
        <v>0</v>
      </c>
      <c r="L28" s="28">
        <v>0</v>
      </c>
      <c r="M28" s="28">
        <f>G28+I28+K28</f>
        <v>0</v>
      </c>
      <c r="N28" s="29">
        <f>H28+J28+L28</f>
        <v>0</v>
      </c>
      <c r="O28" s="27">
        <v>-0.3</v>
      </c>
      <c r="P28" s="28">
        <v>-0.3</v>
      </c>
      <c r="Q28" s="28">
        <v>0.3</v>
      </c>
      <c r="R28" s="28">
        <v>0.3</v>
      </c>
      <c r="S28" s="28">
        <v>0</v>
      </c>
      <c r="T28" s="28">
        <v>0</v>
      </c>
      <c r="U28" s="28">
        <f>O28+Q28+S28</f>
        <v>0</v>
      </c>
      <c r="V28" s="29">
        <f>P28+R28+T28</f>
        <v>0</v>
      </c>
    </row>
    <row r="29" spans="1:22" ht="12.75">
      <c r="A29" s="23"/>
      <c r="B29" s="36"/>
      <c r="C29" s="37"/>
      <c r="D29" s="25"/>
      <c r="E29" s="22"/>
      <c r="F29" s="26"/>
      <c r="G29" s="27"/>
      <c r="H29" s="28"/>
      <c r="I29" s="28"/>
      <c r="J29" s="28"/>
      <c r="K29" s="28"/>
      <c r="L29" s="28"/>
      <c r="M29" s="28"/>
      <c r="N29" s="29"/>
      <c r="O29" s="27"/>
      <c r="P29" s="28"/>
      <c r="Q29" s="28"/>
      <c r="R29" s="28"/>
      <c r="S29" s="28"/>
      <c r="T29" s="28"/>
      <c r="U29" s="28"/>
      <c r="V29" s="29"/>
    </row>
    <row r="30" spans="1:22" ht="12.75">
      <c r="A30" s="20" t="s">
        <v>202</v>
      </c>
      <c r="B30" s="36">
        <v>324</v>
      </c>
      <c r="C30" s="37">
        <v>38869</v>
      </c>
      <c r="D30" s="9" t="s">
        <v>219</v>
      </c>
      <c r="E30" t="s">
        <v>54</v>
      </c>
      <c r="F30" s="14" t="s">
        <v>102</v>
      </c>
      <c r="G30" s="15" t="s">
        <v>16</v>
      </c>
      <c r="H30" s="16" t="s">
        <v>16</v>
      </c>
      <c r="I30" s="16" t="s">
        <v>16</v>
      </c>
      <c r="J30" s="16" t="s">
        <v>16</v>
      </c>
      <c r="K30" s="16">
        <v>0</v>
      </c>
      <c r="L30" s="16">
        <v>0</v>
      </c>
      <c r="M30" s="16" t="s">
        <v>16</v>
      </c>
      <c r="N30" s="17" t="s">
        <v>16</v>
      </c>
      <c r="O30" s="30" t="s">
        <v>16</v>
      </c>
      <c r="P30" s="30" t="s">
        <v>16</v>
      </c>
      <c r="Q30" s="30" t="s">
        <v>16</v>
      </c>
      <c r="R30" s="30" t="s">
        <v>16</v>
      </c>
      <c r="S30" s="16">
        <v>0</v>
      </c>
      <c r="T30" s="16">
        <v>0</v>
      </c>
      <c r="U30" s="30" t="s">
        <v>16</v>
      </c>
      <c r="V30" s="31" t="s">
        <v>16</v>
      </c>
    </row>
    <row r="31" spans="1:22" ht="12.75">
      <c r="A31" s="20"/>
      <c r="B31" s="36"/>
      <c r="C31" s="37"/>
      <c r="D31" s="9"/>
      <c r="F31" s="14"/>
      <c r="G31" s="15"/>
      <c r="H31" s="16"/>
      <c r="I31" s="16"/>
      <c r="J31" s="16"/>
      <c r="K31" s="16"/>
      <c r="L31" s="16"/>
      <c r="M31" s="16"/>
      <c r="N31" s="17"/>
      <c r="O31" s="30"/>
      <c r="P31" s="30"/>
      <c r="Q31" s="30"/>
      <c r="R31" s="30"/>
      <c r="S31" s="16"/>
      <c r="T31" s="16"/>
      <c r="U31" s="30"/>
      <c r="V31" s="31"/>
    </row>
    <row r="32" spans="1:22" ht="12.75">
      <c r="A32" s="23" t="s">
        <v>130</v>
      </c>
      <c r="B32" s="36">
        <v>296</v>
      </c>
      <c r="C32" s="37">
        <v>38833</v>
      </c>
      <c r="D32" s="43" t="s">
        <v>229</v>
      </c>
      <c r="E32" s="5" t="s">
        <v>33</v>
      </c>
      <c r="F32" s="44" t="s">
        <v>270</v>
      </c>
      <c r="G32" s="45">
        <v>0.3</v>
      </c>
      <c r="H32" s="46">
        <v>1.2</v>
      </c>
      <c r="I32" s="46">
        <v>0</v>
      </c>
      <c r="J32" s="46">
        <v>0</v>
      </c>
      <c r="K32" s="46">
        <v>0</v>
      </c>
      <c r="L32" s="46">
        <v>0</v>
      </c>
      <c r="M32" s="46">
        <v>0.3</v>
      </c>
      <c r="N32" s="47">
        <v>1.2</v>
      </c>
      <c r="O32" s="45">
        <v>0.9</v>
      </c>
      <c r="P32" s="46">
        <v>1.2</v>
      </c>
      <c r="Q32" s="46">
        <v>0</v>
      </c>
      <c r="R32" s="46">
        <v>0</v>
      </c>
      <c r="S32" s="46">
        <v>0</v>
      </c>
      <c r="T32" s="46">
        <v>0</v>
      </c>
      <c r="U32" s="46">
        <v>0.9</v>
      </c>
      <c r="V32" s="47">
        <v>1.2</v>
      </c>
    </row>
    <row r="33" spans="1:22" ht="12.75">
      <c r="A33" s="20" t="s">
        <v>133</v>
      </c>
      <c r="B33" s="36">
        <v>335</v>
      </c>
      <c r="C33" s="37">
        <v>38869</v>
      </c>
      <c r="D33" s="9" t="s">
        <v>236</v>
      </c>
      <c r="E33" t="s">
        <v>106</v>
      </c>
      <c r="F33" s="14" t="s">
        <v>270</v>
      </c>
      <c r="G33" s="15">
        <v>-0.1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-0.1</v>
      </c>
      <c r="N33" s="17">
        <v>0</v>
      </c>
      <c r="O33" s="15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7">
        <v>0</v>
      </c>
    </row>
    <row r="34" spans="1:22" ht="12.75">
      <c r="A34" s="23" t="s">
        <v>158</v>
      </c>
      <c r="B34" s="36">
        <v>341</v>
      </c>
      <c r="C34" s="37">
        <v>38875</v>
      </c>
      <c r="D34" s="25" t="s">
        <v>243</v>
      </c>
      <c r="E34" s="22" t="s">
        <v>86</v>
      </c>
      <c r="F34" s="26" t="s">
        <v>271</v>
      </c>
      <c r="G34" s="27">
        <v>0</v>
      </c>
      <c r="H34" s="28">
        <v>-1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-1</v>
      </c>
      <c r="O34" s="27">
        <v>-1</v>
      </c>
      <c r="P34" s="28">
        <v>-1</v>
      </c>
      <c r="Q34" s="28">
        <v>0</v>
      </c>
      <c r="R34" s="28">
        <v>0</v>
      </c>
      <c r="S34" s="28">
        <v>0</v>
      </c>
      <c r="T34" s="28">
        <v>0</v>
      </c>
      <c r="U34" s="28">
        <v>-1</v>
      </c>
      <c r="V34" s="29">
        <v>-1</v>
      </c>
    </row>
    <row r="35" spans="1:22" ht="12.75">
      <c r="A35" s="23"/>
      <c r="B35" s="36"/>
      <c r="C35" s="37"/>
      <c r="D35" s="25"/>
      <c r="E35" s="3" t="s">
        <v>17</v>
      </c>
      <c r="F35" s="26"/>
      <c r="G35" s="27">
        <f aca="true" t="shared" si="1" ref="G35:V35">SUM(G32:G34)</f>
        <v>0.19999999999999998</v>
      </c>
      <c r="H35" s="28">
        <f t="shared" si="1"/>
        <v>0.19999999999999996</v>
      </c>
      <c r="I35" s="28">
        <f t="shared" si="1"/>
        <v>0</v>
      </c>
      <c r="J35" s="28">
        <f t="shared" si="1"/>
        <v>0</v>
      </c>
      <c r="K35" s="28">
        <f t="shared" si="1"/>
        <v>0</v>
      </c>
      <c r="L35" s="28">
        <f t="shared" si="1"/>
        <v>0</v>
      </c>
      <c r="M35" s="28">
        <f t="shared" si="1"/>
        <v>0.19999999999999998</v>
      </c>
      <c r="N35" s="29">
        <f t="shared" si="1"/>
        <v>0.19999999999999996</v>
      </c>
      <c r="O35" s="27">
        <f t="shared" si="1"/>
        <v>-0.09999999999999998</v>
      </c>
      <c r="P35" s="28">
        <f t="shared" si="1"/>
        <v>0.19999999999999996</v>
      </c>
      <c r="Q35" s="28">
        <f t="shared" si="1"/>
        <v>0</v>
      </c>
      <c r="R35" s="28">
        <f t="shared" si="1"/>
        <v>0</v>
      </c>
      <c r="S35" s="28">
        <f t="shared" si="1"/>
        <v>0</v>
      </c>
      <c r="T35" s="28">
        <f t="shared" si="1"/>
        <v>0</v>
      </c>
      <c r="U35" s="28">
        <f t="shared" si="1"/>
        <v>-0.09999999999999998</v>
      </c>
      <c r="V35" s="29">
        <f t="shared" si="1"/>
        <v>0.19999999999999996</v>
      </c>
    </row>
    <row r="36" spans="1:22" ht="12.75">
      <c r="A36" s="23"/>
      <c r="B36" s="36"/>
      <c r="C36" s="37"/>
      <c r="D36" s="25"/>
      <c r="E36" s="3"/>
      <c r="F36" s="26"/>
      <c r="G36" s="27"/>
      <c r="H36" s="28"/>
      <c r="I36" s="28"/>
      <c r="J36" s="28"/>
      <c r="K36" s="28"/>
      <c r="L36" s="28"/>
      <c r="M36" s="28"/>
      <c r="N36" s="29"/>
      <c r="O36" s="27"/>
      <c r="P36" s="28"/>
      <c r="Q36" s="28"/>
      <c r="R36" s="28"/>
      <c r="S36" s="28"/>
      <c r="T36" s="28"/>
      <c r="U36" s="28"/>
      <c r="V36" s="29"/>
    </row>
    <row r="37" spans="1:22" ht="12.75">
      <c r="A37" s="20" t="s">
        <v>186</v>
      </c>
      <c r="B37" s="36">
        <v>287</v>
      </c>
      <c r="C37" s="37">
        <v>38828</v>
      </c>
      <c r="D37" s="9" t="s">
        <v>232</v>
      </c>
      <c r="E37" s="4" t="s">
        <v>35</v>
      </c>
      <c r="F37" s="14" t="s">
        <v>10</v>
      </c>
      <c r="G37" s="15" t="s">
        <v>16</v>
      </c>
      <c r="H37" s="16" t="s">
        <v>16</v>
      </c>
      <c r="I37" s="16">
        <v>0</v>
      </c>
      <c r="J37" s="16">
        <v>0</v>
      </c>
      <c r="K37" s="16">
        <v>0</v>
      </c>
      <c r="L37" s="16">
        <v>0</v>
      </c>
      <c r="M37" s="16" t="s">
        <v>16</v>
      </c>
      <c r="N37" s="17" t="s">
        <v>16</v>
      </c>
      <c r="O37" s="15" t="s">
        <v>16</v>
      </c>
      <c r="P37" s="16" t="s">
        <v>16</v>
      </c>
      <c r="Q37" s="16">
        <v>0</v>
      </c>
      <c r="R37" s="16">
        <v>0</v>
      </c>
      <c r="S37" s="16">
        <v>0</v>
      </c>
      <c r="T37" s="16">
        <v>0</v>
      </c>
      <c r="U37" s="16" t="s">
        <v>16</v>
      </c>
      <c r="V37" s="17" t="s">
        <v>16</v>
      </c>
    </row>
    <row r="38" spans="1:22" ht="12.75">
      <c r="A38" s="20"/>
      <c r="B38" s="36"/>
      <c r="C38" s="37"/>
      <c r="D38" s="9"/>
      <c r="E38" s="4"/>
      <c r="F38" s="14"/>
      <c r="G38" s="15"/>
      <c r="H38" s="16"/>
      <c r="I38" s="16"/>
      <c r="J38" s="16"/>
      <c r="K38" s="16"/>
      <c r="L38" s="16"/>
      <c r="M38" s="16"/>
      <c r="N38" s="17"/>
      <c r="O38" s="15"/>
      <c r="P38" s="16"/>
      <c r="Q38" s="16"/>
      <c r="R38" s="16"/>
      <c r="S38" s="16"/>
      <c r="T38" s="16"/>
      <c r="U38" s="16"/>
      <c r="V38" s="17"/>
    </row>
    <row r="39" spans="1:22" ht="12.75">
      <c r="A39" s="20" t="s">
        <v>282</v>
      </c>
      <c r="B39" s="36">
        <v>24</v>
      </c>
      <c r="C39" s="37">
        <v>38758</v>
      </c>
      <c r="D39" s="9" t="s">
        <v>211</v>
      </c>
      <c r="E39" s="4" t="s">
        <v>30</v>
      </c>
      <c r="F39" s="14" t="s">
        <v>20</v>
      </c>
      <c r="G39" s="15">
        <v>-130.6</v>
      </c>
      <c r="H39" s="16">
        <v>-161.2</v>
      </c>
      <c r="I39" s="16">
        <v>0</v>
      </c>
      <c r="J39" s="16">
        <v>0</v>
      </c>
      <c r="K39" s="16">
        <v>0</v>
      </c>
      <c r="L39" s="16">
        <v>0</v>
      </c>
      <c r="M39" s="16">
        <f>G39+I39+K39</f>
        <v>-130.6</v>
      </c>
      <c r="N39" s="17">
        <f>H39+J39+L39</f>
        <v>-161.2</v>
      </c>
      <c r="O39" s="15">
        <v>-165.3</v>
      </c>
      <c r="P39" s="16">
        <v>-165.3</v>
      </c>
      <c r="Q39" s="16">
        <v>0</v>
      </c>
      <c r="R39" s="16">
        <v>0</v>
      </c>
      <c r="S39" s="16">
        <v>0</v>
      </c>
      <c r="T39" s="16">
        <v>0</v>
      </c>
      <c r="U39" s="16">
        <f>O39+Q39+S39</f>
        <v>-165.3</v>
      </c>
      <c r="V39" s="17">
        <f>P39+R39+T39</f>
        <v>-165.3</v>
      </c>
    </row>
    <row r="40" spans="6:22" ht="12.75">
      <c r="F40" s="14"/>
      <c r="N40" s="14"/>
      <c r="V40" s="14"/>
    </row>
    <row r="41" spans="1:22" ht="12.75">
      <c r="A41" s="23"/>
      <c r="B41" s="36"/>
      <c r="C41" s="37"/>
      <c r="D41" s="25"/>
      <c r="E41" s="22"/>
      <c r="F41" s="26"/>
      <c r="G41" s="27"/>
      <c r="H41" s="28"/>
      <c r="I41" s="28"/>
      <c r="J41" s="28"/>
      <c r="K41" s="28"/>
      <c r="L41" s="28"/>
      <c r="M41" s="28"/>
      <c r="N41" s="29"/>
      <c r="O41" s="27"/>
      <c r="P41" s="28"/>
      <c r="Q41" s="28"/>
      <c r="R41" s="28"/>
      <c r="S41" s="28"/>
      <c r="T41" s="28"/>
      <c r="U41" s="28"/>
      <c r="V41" s="29"/>
    </row>
    <row r="42" spans="1:22" ht="12.75">
      <c r="A42" s="23"/>
      <c r="B42" s="36"/>
      <c r="C42" s="37"/>
      <c r="D42" s="25"/>
      <c r="E42" s="22"/>
      <c r="F42" s="26"/>
      <c r="G42" s="27"/>
      <c r="H42" s="28"/>
      <c r="I42" s="28"/>
      <c r="J42" s="28"/>
      <c r="K42" s="28"/>
      <c r="L42" s="28"/>
      <c r="M42" s="28"/>
      <c r="N42" s="29"/>
      <c r="O42" s="27"/>
      <c r="P42" s="28"/>
      <c r="Q42" s="28"/>
      <c r="R42" s="28"/>
      <c r="S42" s="28"/>
      <c r="T42" s="28"/>
      <c r="U42" s="28"/>
      <c r="V42" s="29"/>
    </row>
    <row r="43" spans="1:22" ht="12.75">
      <c r="A43" s="23" t="s">
        <v>128</v>
      </c>
      <c r="B43" s="36">
        <v>318</v>
      </c>
      <c r="C43" s="37">
        <v>38869</v>
      </c>
      <c r="D43" s="9" t="s">
        <v>210</v>
      </c>
      <c r="E43" t="s">
        <v>51</v>
      </c>
      <c r="F43" s="14" t="s">
        <v>98</v>
      </c>
      <c r="G43" s="15" t="s">
        <v>16</v>
      </c>
      <c r="H43" s="16" t="s">
        <v>16</v>
      </c>
      <c r="I43" s="16" t="s">
        <v>16</v>
      </c>
      <c r="J43" s="16" t="s">
        <v>16</v>
      </c>
      <c r="K43" s="16">
        <v>0</v>
      </c>
      <c r="L43" s="16">
        <v>0</v>
      </c>
      <c r="M43" s="16" t="s">
        <v>16</v>
      </c>
      <c r="N43" s="17" t="s">
        <v>16</v>
      </c>
      <c r="O43" s="30" t="s">
        <v>16</v>
      </c>
      <c r="P43" s="30" t="s">
        <v>16</v>
      </c>
      <c r="Q43" s="30" t="s">
        <v>16</v>
      </c>
      <c r="R43" s="30" t="s">
        <v>16</v>
      </c>
      <c r="S43" s="16">
        <v>0</v>
      </c>
      <c r="T43" s="16">
        <v>0</v>
      </c>
      <c r="U43" s="30" t="s">
        <v>16</v>
      </c>
      <c r="V43" s="31" t="s">
        <v>16</v>
      </c>
    </row>
    <row r="44" spans="1:22" ht="12.75">
      <c r="A44" s="20" t="s">
        <v>195</v>
      </c>
      <c r="B44" s="36">
        <v>325</v>
      </c>
      <c r="C44" s="37">
        <v>38869</v>
      </c>
      <c r="D44" s="9" t="s">
        <v>221</v>
      </c>
      <c r="E44" t="s">
        <v>55</v>
      </c>
      <c r="F44" s="14" t="s">
        <v>98</v>
      </c>
      <c r="G44" s="15">
        <v>0.1</v>
      </c>
      <c r="H44" s="16">
        <v>0.1</v>
      </c>
      <c r="I44" s="16">
        <v>0</v>
      </c>
      <c r="J44" s="16">
        <v>0</v>
      </c>
      <c r="K44" s="16">
        <v>0</v>
      </c>
      <c r="L44" s="16">
        <v>0</v>
      </c>
      <c r="M44" s="16">
        <v>0.1</v>
      </c>
      <c r="N44" s="17">
        <v>0.1</v>
      </c>
      <c r="O44" s="15">
        <v>0.1</v>
      </c>
      <c r="P44" s="16">
        <v>0.1</v>
      </c>
      <c r="Q44" s="16">
        <v>0</v>
      </c>
      <c r="R44" s="16">
        <v>0</v>
      </c>
      <c r="S44" s="16">
        <v>0</v>
      </c>
      <c r="T44" s="16">
        <v>0</v>
      </c>
      <c r="U44" s="16">
        <v>0.1</v>
      </c>
      <c r="V44" s="17">
        <v>0.1</v>
      </c>
    </row>
    <row r="45" spans="1:22" ht="12.75">
      <c r="A45" s="20" t="s">
        <v>196</v>
      </c>
      <c r="B45" s="36">
        <v>333</v>
      </c>
      <c r="C45" s="37">
        <v>38869</v>
      </c>
      <c r="D45" s="9" t="s">
        <v>233</v>
      </c>
      <c r="E45" t="s">
        <v>58</v>
      </c>
      <c r="F45" s="14" t="s">
        <v>98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7">
        <v>0</v>
      </c>
      <c r="O45" s="15" t="s">
        <v>100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 t="s">
        <v>100</v>
      </c>
      <c r="V45" s="17">
        <v>0</v>
      </c>
    </row>
    <row r="46" spans="1:22" ht="12.75">
      <c r="A46" s="23" t="s">
        <v>176</v>
      </c>
      <c r="B46" s="36">
        <v>343</v>
      </c>
      <c r="C46" s="37">
        <v>38875</v>
      </c>
      <c r="D46" s="25" t="s">
        <v>244</v>
      </c>
      <c r="E46" s="22" t="s">
        <v>60</v>
      </c>
      <c r="F46" s="26" t="s">
        <v>98</v>
      </c>
      <c r="G46" s="27">
        <v>0</v>
      </c>
      <c r="H46" s="28" t="s">
        <v>100</v>
      </c>
      <c r="I46" s="28">
        <v>0</v>
      </c>
      <c r="J46" s="28" t="s">
        <v>100</v>
      </c>
      <c r="K46" s="28">
        <v>0</v>
      </c>
      <c r="L46" s="28">
        <v>0</v>
      </c>
      <c r="M46" s="28">
        <v>0</v>
      </c>
      <c r="N46" s="29" t="s">
        <v>100</v>
      </c>
      <c r="O46" s="27">
        <v>0</v>
      </c>
      <c r="P46" s="28" t="s">
        <v>100</v>
      </c>
      <c r="Q46" s="28">
        <v>0</v>
      </c>
      <c r="R46" s="28" t="s">
        <v>100</v>
      </c>
      <c r="S46" s="28">
        <v>0</v>
      </c>
      <c r="T46" s="28">
        <v>0</v>
      </c>
      <c r="U46" s="28">
        <v>0</v>
      </c>
      <c r="V46" s="29" t="s">
        <v>100</v>
      </c>
    </row>
    <row r="47" spans="1:22" ht="12.75">
      <c r="A47" s="23" t="s">
        <v>178</v>
      </c>
      <c r="B47" s="36">
        <v>346</v>
      </c>
      <c r="C47" s="37">
        <v>38875</v>
      </c>
      <c r="D47" s="25" t="s">
        <v>248</v>
      </c>
      <c r="E47" s="22" t="s">
        <v>62</v>
      </c>
      <c r="F47" s="26" t="s">
        <v>98</v>
      </c>
      <c r="G47" s="28" t="s">
        <v>11</v>
      </c>
      <c r="H47" s="28" t="s">
        <v>11</v>
      </c>
      <c r="I47" s="28">
        <v>0</v>
      </c>
      <c r="J47" s="28">
        <v>0</v>
      </c>
      <c r="K47" s="28">
        <v>0</v>
      </c>
      <c r="L47" s="28">
        <v>0</v>
      </c>
      <c r="M47" s="28" t="s">
        <v>11</v>
      </c>
      <c r="N47" s="29" t="s">
        <v>11</v>
      </c>
      <c r="O47" s="28" t="s">
        <v>11</v>
      </c>
      <c r="P47" s="28" t="s">
        <v>11</v>
      </c>
      <c r="Q47" s="28">
        <v>0</v>
      </c>
      <c r="R47" s="28">
        <v>0</v>
      </c>
      <c r="S47" s="28">
        <v>0</v>
      </c>
      <c r="T47" s="28">
        <v>0</v>
      </c>
      <c r="U47" s="28" t="s">
        <v>11</v>
      </c>
      <c r="V47" s="29" t="s">
        <v>11</v>
      </c>
    </row>
    <row r="48" spans="1:22" ht="12.75">
      <c r="A48" s="21" t="s">
        <v>161</v>
      </c>
      <c r="B48" s="36">
        <v>350</v>
      </c>
      <c r="C48" s="37">
        <v>38869</v>
      </c>
      <c r="D48" s="9" t="s">
        <v>254</v>
      </c>
      <c r="E48" t="s">
        <v>44</v>
      </c>
      <c r="F48" s="8" t="s">
        <v>98</v>
      </c>
      <c r="G48" s="15" t="s">
        <v>100</v>
      </c>
      <c r="H48" s="16" t="s">
        <v>100</v>
      </c>
      <c r="I48" s="16" t="s">
        <v>100</v>
      </c>
      <c r="J48" s="16" t="s">
        <v>100</v>
      </c>
      <c r="K48" s="16">
        <v>0</v>
      </c>
      <c r="L48" s="16">
        <v>0</v>
      </c>
      <c r="M48" s="16" t="s">
        <v>100</v>
      </c>
      <c r="N48" s="17" t="s">
        <v>100</v>
      </c>
      <c r="O48" s="15" t="s">
        <v>100</v>
      </c>
      <c r="P48" s="16" t="s">
        <v>100</v>
      </c>
      <c r="Q48" s="16" t="s">
        <v>100</v>
      </c>
      <c r="R48" s="16" t="s">
        <v>100</v>
      </c>
      <c r="S48" s="16">
        <v>0</v>
      </c>
      <c r="T48" s="16">
        <v>0</v>
      </c>
      <c r="U48" s="16" t="s">
        <v>100</v>
      </c>
      <c r="V48" s="17" t="s">
        <v>100</v>
      </c>
    </row>
    <row r="49" spans="1:22" ht="12.75">
      <c r="A49" s="20" t="s">
        <v>162</v>
      </c>
      <c r="B49" s="36">
        <v>353</v>
      </c>
      <c r="C49" s="37">
        <v>38869</v>
      </c>
      <c r="D49" s="9" t="s">
        <v>257</v>
      </c>
      <c r="E49" t="s">
        <v>46</v>
      </c>
      <c r="F49" s="8" t="s">
        <v>98</v>
      </c>
      <c r="G49" s="15" t="s">
        <v>16</v>
      </c>
      <c r="H49" s="16" t="s">
        <v>16</v>
      </c>
      <c r="I49" s="16" t="s">
        <v>16</v>
      </c>
      <c r="J49" s="16" t="s">
        <v>16</v>
      </c>
      <c r="K49" s="16">
        <v>0</v>
      </c>
      <c r="L49" s="16">
        <v>0</v>
      </c>
      <c r="M49" s="16" t="s">
        <v>16</v>
      </c>
      <c r="N49" s="17" t="s">
        <v>16</v>
      </c>
      <c r="O49" s="15" t="s">
        <v>16</v>
      </c>
      <c r="P49" s="16" t="s">
        <v>16</v>
      </c>
      <c r="Q49" s="16" t="s">
        <v>16</v>
      </c>
      <c r="R49" s="16" t="s">
        <v>16</v>
      </c>
      <c r="S49" s="16">
        <v>0</v>
      </c>
      <c r="T49" s="16">
        <v>0</v>
      </c>
      <c r="U49" s="16" t="s">
        <v>16</v>
      </c>
      <c r="V49" s="17" t="s">
        <v>16</v>
      </c>
    </row>
    <row r="50" spans="1:22" ht="12.75">
      <c r="A50" s="23" t="s">
        <v>163</v>
      </c>
      <c r="B50" s="36">
        <v>355</v>
      </c>
      <c r="C50" s="37">
        <v>38869</v>
      </c>
      <c r="D50" s="25" t="s">
        <v>262</v>
      </c>
      <c r="E50" s="22" t="s">
        <v>48</v>
      </c>
      <c r="F50" s="26" t="s">
        <v>98</v>
      </c>
      <c r="G50" s="27" t="s">
        <v>11</v>
      </c>
      <c r="H50" s="28" t="s">
        <v>11</v>
      </c>
      <c r="I50" s="28" t="s">
        <v>11</v>
      </c>
      <c r="J50" s="28" t="s">
        <v>11</v>
      </c>
      <c r="K50" s="28">
        <v>0</v>
      </c>
      <c r="L50" s="28">
        <v>0</v>
      </c>
      <c r="M50" s="28" t="s">
        <v>11</v>
      </c>
      <c r="N50" s="29" t="s">
        <v>11</v>
      </c>
      <c r="O50" s="27" t="s">
        <v>11</v>
      </c>
      <c r="P50" s="28" t="s">
        <v>11</v>
      </c>
      <c r="Q50" s="28" t="s">
        <v>11</v>
      </c>
      <c r="R50" s="28" t="s">
        <v>11</v>
      </c>
      <c r="S50" s="28">
        <v>0</v>
      </c>
      <c r="T50" s="28">
        <v>0</v>
      </c>
      <c r="U50" s="28" t="s">
        <v>11</v>
      </c>
      <c r="V50" s="29" t="s">
        <v>11</v>
      </c>
    </row>
    <row r="51" spans="1:256" ht="12.75">
      <c r="A51" s="20"/>
      <c r="B51" s="36"/>
      <c r="C51" s="37"/>
      <c r="D51" s="9"/>
      <c r="E51" s="51" t="s">
        <v>17</v>
      </c>
      <c r="F51" s="14"/>
      <c r="G51" s="15">
        <f aca="true" t="shared" si="2" ref="G51:V51">SUM(G43:G50)</f>
        <v>0.1</v>
      </c>
      <c r="H51" s="15">
        <f t="shared" si="2"/>
        <v>0.1</v>
      </c>
      <c r="I51" s="15">
        <f t="shared" si="2"/>
        <v>0</v>
      </c>
      <c r="J51" s="15">
        <f t="shared" si="2"/>
        <v>0</v>
      </c>
      <c r="K51" s="15">
        <f t="shared" si="2"/>
        <v>0</v>
      </c>
      <c r="L51" s="15">
        <f t="shared" si="2"/>
        <v>0</v>
      </c>
      <c r="M51" s="15">
        <f t="shared" si="2"/>
        <v>0.1</v>
      </c>
      <c r="N51" s="50">
        <f t="shared" si="2"/>
        <v>0.1</v>
      </c>
      <c r="O51" s="15">
        <f t="shared" si="2"/>
        <v>0.1</v>
      </c>
      <c r="P51" s="15">
        <f t="shared" si="2"/>
        <v>0.1</v>
      </c>
      <c r="Q51" s="15">
        <f t="shared" si="2"/>
        <v>0</v>
      </c>
      <c r="R51" s="15">
        <f t="shared" si="2"/>
        <v>0</v>
      </c>
      <c r="S51" s="15">
        <f t="shared" si="2"/>
        <v>0</v>
      </c>
      <c r="T51" s="15">
        <f t="shared" si="2"/>
        <v>0</v>
      </c>
      <c r="U51" s="15">
        <f t="shared" si="2"/>
        <v>0.1</v>
      </c>
      <c r="V51" s="50">
        <f t="shared" si="2"/>
        <v>0.1</v>
      </c>
      <c r="IV51" s="15"/>
    </row>
    <row r="52" spans="1:22" ht="12.75">
      <c r="A52" s="20"/>
      <c r="B52" s="36"/>
      <c r="C52" s="37"/>
      <c r="D52" s="9"/>
      <c r="F52" s="14"/>
      <c r="G52" s="15"/>
      <c r="H52" s="16"/>
      <c r="I52" s="16"/>
      <c r="J52" s="16"/>
      <c r="K52" s="16"/>
      <c r="L52" s="16"/>
      <c r="M52" s="16"/>
      <c r="N52" s="17"/>
      <c r="O52" s="15"/>
      <c r="P52" s="16"/>
      <c r="Q52" s="16"/>
      <c r="R52" s="16"/>
      <c r="S52" s="16"/>
      <c r="T52" s="16"/>
      <c r="U52" s="16"/>
      <c r="V52" s="17"/>
    </row>
    <row r="53" spans="6:22" ht="12.75">
      <c r="F53" s="14"/>
      <c r="N53" s="14"/>
      <c r="V53" s="14"/>
    </row>
    <row r="54" spans="1:22" ht="12.75">
      <c r="A54" s="23" t="s">
        <v>127</v>
      </c>
      <c r="B54" s="36">
        <v>22</v>
      </c>
      <c r="C54" s="37">
        <v>38758</v>
      </c>
      <c r="D54" s="9" t="s">
        <v>209</v>
      </c>
      <c r="E54" s="4" t="s">
        <v>29</v>
      </c>
      <c r="F54" s="14" t="s">
        <v>14</v>
      </c>
      <c r="G54" s="15">
        <v>-19.7</v>
      </c>
      <c r="H54" s="16">
        <v>-21.3</v>
      </c>
      <c r="I54" s="16" t="s">
        <v>11</v>
      </c>
      <c r="J54" s="16">
        <v>-0.1</v>
      </c>
      <c r="K54" s="16">
        <v>-4.4</v>
      </c>
      <c r="L54" s="16">
        <v>-4.7</v>
      </c>
      <c r="M54" s="16">
        <f>G54+K54</f>
        <v>-24.1</v>
      </c>
      <c r="N54" s="17">
        <f>H54+J54+L54</f>
        <v>-26.1</v>
      </c>
      <c r="O54" s="15">
        <v>-21.3</v>
      </c>
      <c r="P54" s="16">
        <v>-21.3</v>
      </c>
      <c r="Q54" s="16">
        <v>-0.1</v>
      </c>
      <c r="R54" s="16">
        <v>-0.1</v>
      </c>
      <c r="S54" s="16">
        <v>-4.7</v>
      </c>
      <c r="T54" s="16">
        <v>-4.7</v>
      </c>
      <c r="U54" s="16">
        <f>O54+Q54+S54</f>
        <v>-26.1</v>
      </c>
      <c r="V54" s="17">
        <f>P54+R54+T54</f>
        <v>-26.1</v>
      </c>
    </row>
    <row r="55" spans="1:22" ht="12.75">
      <c r="A55" s="20" t="s">
        <v>129</v>
      </c>
      <c r="B55" s="36">
        <v>197</v>
      </c>
      <c r="C55" s="37">
        <v>38807</v>
      </c>
      <c r="D55" s="9" t="s">
        <v>215</v>
      </c>
      <c r="E55" s="4" t="s">
        <v>31</v>
      </c>
      <c r="F55" s="14" t="s">
        <v>14</v>
      </c>
      <c r="G55" s="15">
        <v>-24.7</v>
      </c>
      <c r="H55" s="16">
        <v>-26.9</v>
      </c>
      <c r="I55" s="16">
        <v>-0.1</v>
      </c>
      <c r="J55" s="16">
        <v>-0.1</v>
      </c>
      <c r="K55" s="16">
        <v>-5.6</v>
      </c>
      <c r="L55" s="16">
        <v>-6.1</v>
      </c>
      <c r="M55" s="16">
        <f>G55+I55+K55</f>
        <v>-30.4</v>
      </c>
      <c r="N55" s="17">
        <f>H55+J55+L55</f>
        <v>-33.1</v>
      </c>
      <c r="O55" s="15">
        <v>-27</v>
      </c>
      <c r="P55" s="16">
        <v>-27</v>
      </c>
      <c r="Q55" s="16">
        <v>-0.1</v>
      </c>
      <c r="R55" s="16">
        <v>-0.1</v>
      </c>
      <c r="S55" s="16">
        <v>-6.1</v>
      </c>
      <c r="T55" s="16">
        <v>-6.1</v>
      </c>
      <c r="U55" s="16">
        <f>O55+Q55+S55</f>
        <v>-33.2</v>
      </c>
      <c r="V55" s="17">
        <f>P55+R55+T55</f>
        <v>-33.2</v>
      </c>
    </row>
    <row r="56" spans="1:22" ht="12.75">
      <c r="A56" s="20" t="s">
        <v>152</v>
      </c>
      <c r="B56" s="36">
        <v>12</v>
      </c>
      <c r="C56" s="37">
        <v>38751</v>
      </c>
      <c r="D56" s="9" t="s">
        <v>216</v>
      </c>
      <c r="E56" s="4" t="s">
        <v>82</v>
      </c>
      <c r="F56" s="14" t="s">
        <v>14</v>
      </c>
      <c r="G56" s="15">
        <v>-3.8</v>
      </c>
      <c r="H56" s="16">
        <v>-1.3</v>
      </c>
      <c r="I56" s="16" t="s">
        <v>11</v>
      </c>
      <c r="J56" s="16" t="s">
        <v>11</v>
      </c>
      <c r="K56" s="16">
        <v>-0.9</v>
      </c>
      <c r="L56" s="16">
        <v>-0.3</v>
      </c>
      <c r="M56" s="16">
        <f>G56+K56</f>
        <v>-4.7</v>
      </c>
      <c r="N56" s="17">
        <f>H56+L56</f>
        <v>-1.6</v>
      </c>
      <c r="O56" s="15">
        <v>-3.8</v>
      </c>
      <c r="P56" s="16">
        <v>-1.3</v>
      </c>
      <c r="Q56" s="16" t="s">
        <v>11</v>
      </c>
      <c r="R56" s="16" t="s">
        <v>11</v>
      </c>
      <c r="S56" s="16">
        <v>-0.9</v>
      </c>
      <c r="T56" s="16">
        <v>-0.3</v>
      </c>
      <c r="U56" s="16">
        <f>O56+S56</f>
        <v>-4.7</v>
      </c>
      <c r="V56" s="17">
        <f>P56+T56</f>
        <v>-1.6</v>
      </c>
    </row>
    <row r="57" spans="1:22" ht="12.75">
      <c r="A57" s="20" t="s">
        <v>154</v>
      </c>
      <c r="B57" s="36">
        <v>330</v>
      </c>
      <c r="C57" s="37">
        <v>38869</v>
      </c>
      <c r="D57" s="25" t="s">
        <v>225</v>
      </c>
      <c r="E57" s="19" t="s">
        <v>83</v>
      </c>
      <c r="F57" s="26" t="s">
        <v>14</v>
      </c>
      <c r="G57" s="27">
        <v>-1.6</v>
      </c>
      <c r="H57" s="28">
        <v>-1.6</v>
      </c>
      <c r="I57" s="28" t="s">
        <v>11</v>
      </c>
      <c r="J57" s="28" t="s">
        <v>11</v>
      </c>
      <c r="K57" s="28">
        <f>-0.1*2</f>
        <v>-0.2</v>
      </c>
      <c r="L57" s="28">
        <f>-0.1*2</f>
        <v>-0.2</v>
      </c>
      <c r="M57" s="28">
        <f>G57+K57</f>
        <v>-1.8</v>
      </c>
      <c r="N57" s="29">
        <f>H57+L57</f>
        <v>-1.8</v>
      </c>
      <c r="O57" s="27">
        <v>-1.6</v>
      </c>
      <c r="P57" s="28">
        <v>-1.6</v>
      </c>
      <c r="Q57" s="28" t="s">
        <v>11</v>
      </c>
      <c r="R57" s="28" t="s">
        <v>11</v>
      </c>
      <c r="S57" s="28">
        <f>-0.1*2</f>
        <v>-0.2</v>
      </c>
      <c r="T57" s="28">
        <f>-0.1*2</f>
        <v>-0.2</v>
      </c>
      <c r="U57" s="28">
        <f>O57+S57</f>
        <v>-1.8</v>
      </c>
      <c r="V57" s="29">
        <f>P57+T57</f>
        <v>-1.8</v>
      </c>
    </row>
    <row r="58" spans="1:22" ht="12.75">
      <c r="A58" s="20" t="s">
        <v>156</v>
      </c>
      <c r="B58" s="36">
        <v>138</v>
      </c>
      <c r="C58" s="37">
        <v>38793</v>
      </c>
      <c r="D58" s="9" t="s">
        <v>230</v>
      </c>
      <c r="E58" s="4" t="s">
        <v>112</v>
      </c>
      <c r="F58" s="14" t="s">
        <v>14</v>
      </c>
      <c r="G58" s="15">
        <v>-0.7</v>
      </c>
      <c r="H58" s="16">
        <v>-0.7</v>
      </c>
      <c r="I58" s="16" t="s">
        <v>11</v>
      </c>
      <c r="J58" s="16" t="s">
        <v>11</v>
      </c>
      <c r="K58" s="16">
        <v>-0.2</v>
      </c>
      <c r="L58" s="16">
        <v>-0.2</v>
      </c>
      <c r="M58" s="16">
        <v>-0.9</v>
      </c>
      <c r="N58" s="17">
        <v>-0.9</v>
      </c>
      <c r="O58" s="15">
        <v>-0.7</v>
      </c>
      <c r="P58" s="16">
        <v>-0.7</v>
      </c>
      <c r="Q58" s="16" t="s">
        <v>11</v>
      </c>
      <c r="R58" s="16" t="s">
        <v>11</v>
      </c>
      <c r="S58" s="16">
        <v>-0.2</v>
      </c>
      <c r="T58" s="16">
        <v>-0.2</v>
      </c>
      <c r="U58" s="16">
        <v>-0.9</v>
      </c>
      <c r="V58" s="17">
        <v>-0.9</v>
      </c>
    </row>
    <row r="59" spans="1:22" ht="12.75">
      <c r="A59" s="20" t="s">
        <v>156</v>
      </c>
      <c r="B59" s="36">
        <v>304</v>
      </c>
      <c r="C59" s="37">
        <v>38833</v>
      </c>
      <c r="D59" s="9" t="s">
        <v>230</v>
      </c>
      <c r="E59" s="4" t="s">
        <v>111</v>
      </c>
      <c r="F59" s="14" t="s">
        <v>14</v>
      </c>
      <c r="G59" s="16" t="s">
        <v>11</v>
      </c>
      <c r="H59" s="16">
        <v>-0.8</v>
      </c>
      <c r="I59" s="16" t="s">
        <v>11</v>
      </c>
      <c r="J59" s="16" t="s">
        <v>11</v>
      </c>
      <c r="K59" s="16" t="s">
        <v>11</v>
      </c>
      <c r="L59" s="16">
        <v>-0.2</v>
      </c>
      <c r="M59" s="16" t="s">
        <v>11</v>
      </c>
      <c r="N59" s="17">
        <v>-1</v>
      </c>
      <c r="O59" s="16">
        <v>-0.4</v>
      </c>
      <c r="P59" s="16">
        <v>-0.8</v>
      </c>
      <c r="Q59" s="16" t="s">
        <v>11</v>
      </c>
      <c r="R59" s="16" t="s">
        <v>11</v>
      </c>
      <c r="S59" s="16" t="s">
        <v>11</v>
      </c>
      <c r="T59" s="16">
        <v>-0.2</v>
      </c>
      <c r="U59" s="16">
        <v>-0.4</v>
      </c>
      <c r="V59" s="17">
        <v>-1</v>
      </c>
    </row>
    <row r="60" spans="1:22" ht="12.75">
      <c r="A60" s="20" t="s">
        <v>132</v>
      </c>
      <c r="B60" s="36">
        <v>197</v>
      </c>
      <c r="C60" s="37">
        <v>38807</v>
      </c>
      <c r="D60" s="9" t="s">
        <v>234</v>
      </c>
      <c r="E60" s="4" t="s">
        <v>181</v>
      </c>
      <c r="F60" s="14" t="s">
        <v>14</v>
      </c>
      <c r="G60" s="70" t="s">
        <v>84</v>
      </c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1"/>
    </row>
    <row r="61" spans="1:22" ht="12.75">
      <c r="A61" s="20" t="s">
        <v>182</v>
      </c>
      <c r="B61" s="36">
        <v>336</v>
      </c>
      <c r="C61" s="37">
        <v>38869</v>
      </c>
      <c r="D61" s="9" t="s">
        <v>237</v>
      </c>
      <c r="E61" s="4" t="s">
        <v>36</v>
      </c>
      <c r="F61" s="14" t="s">
        <v>14</v>
      </c>
      <c r="G61" s="15" t="s">
        <v>16</v>
      </c>
      <c r="H61" s="16" t="s">
        <v>16</v>
      </c>
      <c r="I61" s="16" t="s">
        <v>16</v>
      </c>
      <c r="J61" s="16" t="s">
        <v>16</v>
      </c>
      <c r="K61" s="16" t="s">
        <v>16</v>
      </c>
      <c r="L61" s="16" t="s">
        <v>16</v>
      </c>
      <c r="M61" s="16" t="s">
        <v>16</v>
      </c>
      <c r="N61" s="17" t="s">
        <v>16</v>
      </c>
      <c r="O61" s="15" t="s">
        <v>16</v>
      </c>
      <c r="P61" s="16" t="s">
        <v>16</v>
      </c>
      <c r="Q61" s="16" t="s">
        <v>16</v>
      </c>
      <c r="R61" s="16" t="s">
        <v>16</v>
      </c>
      <c r="S61" s="16" t="s">
        <v>16</v>
      </c>
      <c r="T61" s="16" t="s">
        <v>16</v>
      </c>
      <c r="U61" s="16" t="s">
        <v>16</v>
      </c>
      <c r="V61" s="17" t="s">
        <v>16</v>
      </c>
    </row>
    <row r="62" spans="1:22" ht="12.75">
      <c r="A62" s="20" t="s">
        <v>157</v>
      </c>
      <c r="B62" s="36">
        <v>316</v>
      </c>
      <c r="C62" s="37">
        <v>38835</v>
      </c>
      <c r="D62" s="25" t="s">
        <v>238</v>
      </c>
      <c r="E62" s="19" t="s">
        <v>90</v>
      </c>
      <c r="F62" s="14" t="s">
        <v>14</v>
      </c>
      <c r="G62" s="28" t="s">
        <v>11</v>
      </c>
      <c r="H62" s="28">
        <v>-0.1</v>
      </c>
      <c r="I62" s="28" t="s">
        <v>11</v>
      </c>
      <c r="J62" s="28" t="s">
        <v>11</v>
      </c>
      <c r="K62" s="28" t="s">
        <v>11</v>
      </c>
      <c r="L62" s="28" t="s">
        <v>11</v>
      </c>
      <c r="M62" s="28" t="s">
        <v>11</v>
      </c>
      <c r="N62" s="29">
        <v>-0.1</v>
      </c>
      <c r="O62" s="27">
        <v>-0.1</v>
      </c>
      <c r="P62" s="28">
        <v>-0.1</v>
      </c>
      <c r="Q62" s="28" t="s">
        <v>11</v>
      </c>
      <c r="R62" s="28" t="s">
        <v>11</v>
      </c>
      <c r="S62" s="28" t="s">
        <v>11</v>
      </c>
      <c r="T62" s="28" t="s">
        <v>11</v>
      </c>
      <c r="U62" s="28">
        <v>-0.1</v>
      </c>
      <c r="V62" s="29">
        <v>-0.1</v>
      </c>
    </row>
    <row r="63" spans="1:22" ht="12.75">
      <c r="A63" s="20" t="s">
        <v>198</v>
      </c>
      <c r="B63" s="36">
        <v>96</v>
      </c>
      <c r="C63" s="37">
        <v>38779</v>
      </c>
      <c r="D63" s="25" t="s">
        <v>239</v>
      </c>
      <c r="E63" s="19" t="s">
        <v>92</v>
      </c>
      <c r="F63" s="14" t="s">
        <v>14</v>
      </c>
      <c r="G63" s="27">
        <v>-1.8</v>
      </c>
      <c r="H63" s="28">
        <v>-3.7</v>
      </c>
      <c r="I63" s="28" t="s">
        <v>11</v>
      </c>
      <c r="J63" s="28" t="s">
        <v>11</v>
      </c>
      <c r="K63" s="28">
        <v>-0.5</v>
      </c>
      <c r="L63" s="28">
        <v>-0.7</v>
      </c>
      <c r="M63" s="28">
        <v>-2.3</v>
      </c>
      <c r="N63" s="29">
        <v>-4.4</v>
      </c>
      <c r="O63" s="27">
        <v>-2.8</v>
      </c>
      <c r="P63" s="28">
        <v>-3.7</v>
      </c>
      <c r="Q63" s="28" t="s">
        <v>11</v>
      </c>
      <c r="R63" s="28" t="s">
        <v>11</v>
      </c>
      <c r="S63" s="28">
        <v>-0.7</v>
      </c>
      <c r="T63" s="28">
        <v>-0.7</v>
      </c>
      <c r="U63" s="28">
        <v>-3.5</v>
      </c>
      <c r="V63" s="29">
        <v>-4.4</v>
      </c>
    </row>
    <row r="64" spans="1:22" ht="12.75">
      <c r="A64" s="20" t="s">
        <v>189</v>
      </c>
      <c r="B64" s="36">
        <v>232</v>
      </c>
      <c r="C64" s="37">
        <v>38814</v>
      </c>
      <c r="D64" s="9" t="s">
        <v>241</v>
      </c>
      <c r="E64" s="4" t="s">
        <v>85</v>
      </c>
      <c r="F64" s="14" t="s">
        <v>14</v>
      </c>
      <c r="G64" s="15">
        <v>-0.8</v>
      </c>
      <c r="H64" s="16">
        <v>-2.5</v>
      </c>
      <c r="I64" s="16">
        <v>0</v>
      </c>
      <c r="J64" s="16">
        <v>0</v>
      </c>
      <c r="K64" s="16">
        <v>0.8</v>
      </c>
      <c r="L64" s="16">
        <v>2.5</v>
      </c>
      <c r="M64" s="16">
        <f>G64+I64+K64</f>
        <v>0</v>
      </c>
      <c r="N64" s="17">
        <f>H64+J64+L64</f>
        <v>0</v>
      </c>
      <c r="O64" s="15">
        <v>-2.5</v>
      </c>
      <c r="P64" s="16">
        <v>-2.5</v>
      </c>
      <c r="Q64" s="16">
        <v>0</v>
      </c>
      <c r="R64" s="16">
        <v>0</v>
      </c>
      <c r="S64" s="16">
        <v>2.5</v>
      </c>
      <c r="T64" s="16">
        <v>2.5</v>
      </c>
      <c r="U64" s="16">
        <f>O64+Q64+S64</f>
        <v>0</v>
      </c>
      <c r="V64" s="17">
        <f>P64+R64+T64</f>
        <v>0</v>
      </c>
    </row>
    <row r="65" spans="1:22" ht="12.75">
      <c r="A65" s="20" t="s">
        <v>136</v>
      </c>
      <c r="B65" s="36">
        <v>58</v>
      </c>
      <c r="C65" s="37">
        <v>38765</v>
      </c>
      <c r="D65" s="9" t="s">
        <v>253</v>
      </c>
      <c r="E65" s="4" t="s">
        <v>38</v>
      </c>
      <c r="F65" s="14" t="s">
        <v>14</v>
      </c>
      <c r="G65" s="15">
        <v>-32</v>
      </c>
      <c r="H65" s="16">
        <v>0</v>
      </c>
      <c r="I65" s="16">
        <v>-0.1</v>
      </c>
      <c r="J65" s="16">
        <v>0</v>
      </c>
      <c r="K65" s="16">
        <v>-7.2</v>
      </c>
      <c r="L65" s="16">
        <v>0</v>
      </c>
      <c r="M65" s="16">
        <f>G65+I65+K65</f>
        <v>-39.300000000000004</v>
      </c>
      <c r="N65" s="17">
        <f>H65+J65+L65</f>
        <v>0</v>
      </c>
      <c r="O65" s="15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7">
        <v>0</v>
      </c>
    </row>
    <row r="66" spans="1:22" ht="12.75">
      <c r="A66" s="20" t="s">
        <v>184</v>
      </c>
      <c r="B66" s="36">
        <v>123</v>
      </c>
      <c r="C66" s="37">
        <v>38786</v>
      </c>
      <c r="D66" s="25" t="s">
        <v>256</v>
      </c>
      <c r="E66" s="22" t="s">
        <v>95</v>
      </c>
      <c r="F66" s="26" t="s">
        <v>14</v>
      </c>
      <c r="G66" s="27">
        <v>-3.3</v>
      </c>
      <c r="H66" s="28">
        <v>0</v>
      </c>
      <c r="I66" s="28" t="s">
        <v>11</v>
      </c>
      <c r="J66" s="28" t="s">
        <v>11</v>
      </c>
      <c r="K66" s="28">
        <v>-0.7</v>
      </c>
      <c r="L66" s="28">
        <v>0</v>
      </c>
      <c r="M66" s="28">
        <v>-4</v>
      </c>
      <c r="N66" s="29">
        <v>0</v>
      </c>
      <c r="O66" s="27">
        <v>-3.3</v>
      </c>
      <c r="P66" s="28">
        <v>0</v>
      </c>
      <c r="Q66" s="28" t="s">
        <v>11</v>
      </c>
      <c r="R66" s="28" t="s">
        <v>11</v>
      </c>
      <c r="S66" s="28">
        <v>-0.7</v>
      </c>
      <c r="T66" s="28">
        <v>0</v>
      </c>
      <c r="U66" s="28">
        <v>-4</v>
      </c>
      <c r="V66" s="29">
        <v>0</v>
      </c>
    </row>
    <row r="67" spans="1:22" ht="12.75">
      <c r="A67" s="20" t="s">
        <v>184</v>
      </c>
      <c r="B67" s="36">
        <v>1</v>
      </c>
      <c r="C67" s="37">
        <v>38751</v>
      </c>
      <c r="D67" s="25" t="s">
        <v>256</v>
      </c>
      <c r="E67" s="22" t="s">
        <v>94</v>
      </c>
      <c r="F67" s="26" t="s">
        <v>14</v>
      </c>
      <c r="G67" s="27">
        <v>-2.2</v>
      </c>
      <c r="H67" s="28">
        <v>0</v>
      </c>
      <c r="I67" s="28" t="s">
        <v>11</v>
      </c>
      <c r="J67" s="28" t="s">
        <v>11</v>
      </c>
      <c r="K67" s="28">
        <v>-0.5</v>
      </c>
      <c r="L67" s="28">
        <v>0</v>
      </c>
      <c r="M67" s="28">
        <v>-2.7</v>
      </c>
      <c r="N67" s="29">
        <v>0</v>
      </c>
      <c r="O67" s="27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9">
        <v>0</v>
      </c>
    </row>
    <row r="68" spans="1:22" ht="12.75">
      <c r="A68" s="20" t="s">
        <v>140</v>
      </c>
      <c r="B68" s="36">
        <v>356</v>
      </c>
      <c r="C68" s="37">
        <v>38869</v>
      </c>
      <c r="D68" s="9" t="s">
        <v>263</v>
      </c>
      <c r="E68" t="s">
        <v>49</v>
      </c>
      <c r="F68" s="8" t="s">
        <v>14</v>
      </c>
      <c r="G68" s="15">
        <v>0</v>
      </c>
      <c r="H68" s="16">
        <v>0</v>
      </c>
      <c r="I68" s="16" t="s">
        <v>16</v>
      </c>
      <c r="J68" s="16" t="s">
        <v>16</v>
      </c>
      <c r="K68" s="16">
        <v>0</v>
      </c>
      <c r="L68" s="16">
        <v>0</v>
      </c>
      <c r="M68" s="16" t="s">
        <v>16</v>
      </c>
      <c r="N68" s="17" t="s">
        <v>16</v>
      </c>
      <c r="O68" s="15">
        <v>0</v>
      </c>
      <c r="P68" s="16">
        <v>0</v>
      </c>
      <c r="Q68" s="16" t="s">
        <v>16</v>
      </c>
      <c r="R68" s="16" t="s">
        <v>16</v>
      </c>
      <c r="S68" s="16">
        <v>0</v>
      </c>
      <c r="T68" s="16">
        <v>0</v>
      </c>
      <c r="U68" s="16" t="s">
        <v>16</v>
      </c>
      <c r="V68" s="17" t="s">
        <v>16</v>
      </c>
    </row>
    <row r="69" spans="1:22" ht="12.75">
      <c r="A69" s="20"/>
      <c r="B69" s="36"/>
      <c r="C69" s="37"/>
      <c r="D69" s="25"/>
      <c r="E69" s="51" t="s">
        <v>17</v>
      </c>
      <c r="F69" s="26"/>
      <c r="G69" s="27">
        <f aca="true" t="shared" si="3" ref="G69:V69">SUM(G61:G68)+SUM(G54:G59)</f>
        <v>-90.6</v>
      </c>
      <c r="H69" s="27">
        <f t="shared" si="3"/>
        <v>-58.900000000000006</v>
      </c>
      <c r="I69" s="27">
        <f t="shared" si="3"/>
        <v>-0.2</v>
      </c>
      <c r="J69" s="27">
        <f t="shared" si="3"/>
        <v>-0.2</v>
      </c>
      <c r="K69" s="27">
        <f t="shared" si="3"/>
        <v>-19.4</v>
      </c>
      <c r="L69" s="27">
        <f t="shared" si="3"/>
        <v>-9.899999999999999</v>
      </c>
      <c r="M69" s="27">
        <f t="shared" si="3"/>
        <v>-110.2</v>
      </c>
      <c r="N69" s="53">
        <f t="shared" si="3"/>
        <v>-69</v>
      </c>
      <c r="O69" s="27">
        <f t="shared" si="3"/>
        <v>-63.5</v>
      </c>
      <c r="P69" s="27">
        <f t="shared" si="3"/>
        <v>-59</v>
      </c>
      <c r="Q69" s="27">
        <f t="shared" si="3"/>
        <v>-0.2</v>
      </c>
      <c r="R69" s="27">
        <f t="shared" si="3"/>
        <v>-0.2</v>
      </c>
      <c r="S69" s="27">
        <f t="shared" si="3"/>
        <v>-11</v>
      </c>
      <c r="T69" s="27">
        <f t="shared" si="3"/>
        <v>-9.899999999999999</v>
      </c>
      <c r="U69" s="27">
        <f t="shared" si="3"/>
        <v>-74.7</v>
      </c>
      <c r="V69" s="53">
        <f t="shared" si="3"/>
        <v>-69.1</v>
      </c>
    </row>
    <row r="70" spans="6:22" ht="12.75">
      <c r="F70" s="14"/>
      <c r="N70" s="14"/>
      <c r="V70" s="14"/>
    </row>
    <row r="71" spans="3:22" ht="12.75">
      <c r="C71" s="5"/>
      <c r="E71" s="5" t="s">
        <v>166</v>
      </c>
      <c r="F71" s="14"/>
      <c r="G71">
        <f aca="true" t="shared" si="4" ref="G71:V71">SUM(G10,G12,G14,G25,G28,G30,G35,G37,G39,G51,G69)</f>
        <v>-201.7</v>
      </c>
      <c r="H71">
        <f t="shared" si="4"/>
        <v>-245.9</v>
      </c>
      <c r="I71">
        <f t="shared" si="4"/>
        <v>-29.9</v>
      </c>
      <c r="J71">
        <f t="shared" si="4"/>
        <v>-42.7</v>
      </c>
      <c r="K71">
        <f t="shared" si="4"/>
        <v>-19.4</v>
      </c>
      <c r="L71">
        <f t="shared" si="4"/>
        <v>-9.899999999999999</v>
      </c>
      <c r="M71">
        <f t="shared" si="4"/>
        <v>-251</v>
      </c>
      <c r="N71" s="14">
        <f t="shared" si="4"/>
        <v>-298.5</v>
      </c>
      <c r="O71">
        <f t="shared" si="4"/>
        <v>-252.20000000000002</v>
      </c>
      <c r="P71">
        <f t="shared" si="4"/>
        <v>-251.10000000000002</v>
      </c>
      <c r="Q71">
        <f t="shared" si="4"/>
        <v>-43.00000000000001</v>
      </c>
      <c r="R71">
        <f t="shared" si="4"/>
        <v>-43.00000000000001</v>
      </c>
      <c r="S71">
        <f t="shared" si="4"/>
        <v>-11</v>
      </c>
      <c r="T71">
        <f t="shared" si="4"/>
        <v>-9.899999999999999</v>
      </c>
      <c r="U71">
        <f t="shared" si="4"/>
        <v>-306.20000000000005</v>
      </c>
      <c r="V71" s="14">
        <f t="shared" si="4"/>
        <v>-304</v>
      </c>
    </row>
    <row r="72" spans="3:22" ht="12.75">
      <c r="C72" s="5"/>
      <c r="E72" s="5"/>
      <c r="F72" s="14"/>
      <c r="N72" s="14"/>
      <c r="V72" s="14"/>
    </row>
    <row r="73" spans="3:22" ht="12.75">
      <c r="C73" s="5"/>
      <c r="E73" s="5" t="s">
        <v>167</v>
      </c>
      <c r="F73" s="8"/>
      <c r="G73" s="15" t="s">
        <v>16</v>
      </c>
      <c r="H73" s="15" t="s">
        <v>16</v>
      </c>
      <c r="I73" s="7">
        <v>0</v>
      </c>
      <c r="J73" s="7">
        <v>0</v>
      </c>
      <c r="K73" s="15">
        <v>0</v>
      </c>
      <c r="L73" s="15">
        <v>0</v>
      </c>
      <c r="M73" s="15" t="s">
        <v>16</v>
      </c>
      <c r="N73" s="50" t="s">
        <v>16</v>
      </c>
      <c r="O73" s="15" t="s">
        <v>16</v>
      </c>
      <c r="P73" s="15" t="s">
        <v>16</v>
      </c>
      <c r="Q73" s="7">
        <v>0</v>
      </c>
      <c r="R73" s="7">
        <v>0</v>
      </c>
      <c r="S73" s="15">
        <v>0</v>
      </c>
      <c r="T73" s="15">
        <v>0</v>
      </c>
      <c r="U73" s="15" t="s">
        <v>16</v>
      </c>
      <c r="V73" s="50" t="s">
        <v>16</v>
      </c>
    </row>
    <row r="74" spans="3:22" ht="12.75">
      <c r="C74" s="5"/>
      <c r="E74" s="5"/>
      <c r="F74" s="8"/>
      <c r="G74" s="7"/>
      <c r="H74" s="7"/>
      <c r="I74" s="7"/>
      <c r="J74" s="7"/>
      <c r="K74" s="7"/>
      <c r="L74" s="7"/>
      <c r="M74" s="7"/>
      <c r="N74" s="8"/>
      <c r="O74" s="7"/>
      <c r="P74" s="7"/>
      <c r="Q74" s="7"/>
      <c r="R74" s="7"/>
      <c r="S74" s="7"/>
      <c r="T74" s="7"/>
      <c r="U74" s="7"/>
      <c r="V74" s="8"/>
    </row>
    <row r="75" spans="3:22" ht="12.75">
      <c r="C75" s="5"/>
      <c r="E75" s="5" t="s">
        <v>168</v>
      </c>
      <c r="F75" s="8"/>
      <c r="G75" s="7">
        <f aca="true" t="shared" si="5" ref="G75:V75">SUM(G71,G73)</f>
        <v>-201.7</v>
      </c>
      <c r="H75" s="7">
        <f t="shared" si="5"/>
        <v>-245.9</v>
      </c>
      <c r="I75" s="7">
        <f t="shared" si="5"/>
        <v>-29.9</v>
      </c>
      <c r="J75" s="7">
        <f t="shared" si="5"/>
        <v>-42.7</v>
      </c>
      <c r="K75" s="7">
        <f t="shared" si="5"/>
        <v>-19.4</v>
      </c>
      <c r="L75" s="7">
        <f t="shared" si="5"/>
        <v>-9.899999999999999</v>
      </c>
      <c r="M75" s="7">
        <f t="shared" si="5"/>
        <v>-251</v>
      </c>
      <c r="N75" s="8">
        <f t="shared" si="5"/>
        <v>-298.5</v>
      </c>
      <c r="O75" s="7">
        <f t="shared" si="5"/>
        <v>-252.20000000000002</v>
      </c>
      <c r="P75" s="7">
        <f t="shared" si="5"/>
        <v>-251.10000000000002</v>
      </c>
      <c r="Q75" s="7">
        <f t="shared" si="5"/>
        <v>-43.00000000000001</v>
      </c>
      <c r="R75" s="7">
        <f t="shared" si="5"/>
        <v>-43.00000000000001</v>
      </c>
      <c r="S75" s="7">
        <f t="shared" si="5"/>
        <v>-11</v>
      </c>
      <c r="T75" s="7">
        <f t="shared" si="5"/>
        <v>-9.899999999999999</v>
      </c>
      <c r="U75" s="7">
        <f t="shared" si="5"/>
        <v>-306.20000000000005</v>
      </c>
      <c r="V75" s="8">
        <f t="shared" si="5"/>
        <v>-304</v>
      </c>
    </row>
    <row r="77" spans="1:22" ht="12.75">
      <c r="A77" s="11" t="s">
        <v>275</v>
      </c>
      <c r="B77" s="5"/>
      <c r="C77" s="21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2.75">
      <c r="A78" s="5"/>
      <c r="B78" s="5"/>
      <c r="C78" s="21"/>
      <c r="D78" s="7"/>
      <c r="E78" s="7"/>
      <c r="F78" s="7"/>
      <c r="G78" s="64" t="s">
        <v>276</v>
      </c>
      <c r="H78" s="65"/>
      <c r="I78" s="65"/>
      <c r="J78" s="65"/>
      <c r="K78" s="65"/>
      <c r="L78" s="65"/>
      <c r="M78" s="65"/>
      <c r="N78" s="66"/>
      <c r="O78" s="65" t="s">
        <v>13</v>
      </c>
      <c r="P78" s="65"/>
      <c r="Q78" s="65"/>
      <c r="R78" s="65"/>
      <c r="S78" s="65"/>
      <c r="T78" s="65"/>
      <c r="U78" s="65"/>
      <c r="V78" s="66"/>
    </row>
    <row r="79" spans="1:22" ht="12.75">
      <c r="A79" s="23" t="s">
        <v>126</v>
      </c>
      <c r="B79" s="36">
        <v>143</v>
      </c>
      <c r="C79" s="37">
        <v>38807</v>
      </c>
      <c r="D79" s="9" t="s">
        <v>207</v>
      </c>
      <c r="E79" t="s">
        <v>28</v>
      </c>
      <c r="F79" s="14" t="s">
        <v>14</v>
      </c>
      <c r="G79" s="15">
        <v>-33.8</v>
      </c>
      <c r="H79" s="16">
        <v>0</v>
      </c>
      <c r="I79" s="16">
        <v>-0.1</v>
      </c>
      <c r="J79" s="16">
        <v>0</v>
      </c>
      <c r="K79" s="16">
        <v>-7.5</v>
      </c>
      <c r="L79" s="16">
        <v>0</v>
      </c>
      <c r="M79" s="16">
        <f>G79+I79+K79</f>
        <v>-41.4</v>
      </c>
      <c r="N79" s="17">
        <f>H79+J79+L79</f>
        <v>0</v>
      </c>
      <c r="O79" s="15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7">
        <v>0</v>
      </c>
    </row>
    <row r="80" spans="1:22" ht="12.75">
      <c r="A80" s="5"/>
      <c r="B80" s="5"/>
      <c r="C80" s="21"/>
      <c r="D80" s="7"/>
      <c r="E80" s="7"/>
      <c r="F80" s="7"/>
      <c r="G80" s="52"/>
      <c r="H80" s="5"/>
      <c r="I80" s="41"/>
      <c r="J80" s="41"/>
      <c r="K80" s="41"/>
      <c r="L80" s="41"/>
      <c r="M80" s="41"/>
      <c r="N80" s="42"/>
      <c r="O80" s="5"/>
      <c r="P80" s="5"/>
      <c r="Q80" s="41"/>
      <c r="R80" s="41"/>
      <c r="S80" s="41"/>
      <c r="T80" s="41"/>
      <c r="U80" s="41"/>
      <c r="V80" s="42"/>
    </row>
    <row r="81" spans="1:22" ht="12.75">
      <c r="A81" s="5"/>
      <c r="B81" s="5"/>
      <c r="C81" s="21"/>
      <c r="D81" s="7"/>
      <c r="E81" s="5" t="s">
        <v>277</v>
      </c>
      <c r="F81" s="7"/>
      <c r="G81" s="7">
        <f aca="true" t="shared" si="6" ref="G81:V81">G75+G79</f>
        <v>-235.5</v>
      </c>
      <c r="H81" s="7">
        <f t="shared" si="6"/>
        <v>-245.9</v>
      </c>
      <c r="I81" s="7">
        <f t="shared" si="6"/>
        <v>-30</v>
      </c>
      <c r="J81" s="7">
        <f t="shared" si="6"/>
        <v>-42.7</v>
      </c>
      <c r="K81" s="7">
        <f t="shared" si="6"/>
        <v>-26.9</v>
      </c>
      <c r="L81" s="7">
        <f t="shared" si="6"/>
        <v>-9.899999999999999</v>
      </c>
      <c r="M81" s="7">
        <f t="shared" si="6"/>
        <v>-292.4</v>
      </c>
      <c r="N81" s="8">
        <f t="shared" si="6"/>
        <v>-298.5</v>
      </c>
      <c r="O81" s="7">
        <f t="shared" si="6"/>
        <v>-252.20000000000002</v>
      </c>
      <c r="P81" s="7">
        <f t="shared" si="6"/>
        <v>-251.10000000000002</v>
      </c>
      <c r="Q81" s="7">
        <f t="shared" si="6"/>
        <v>-43.00000000000001</v>
      </c>
      <c r="R81" s="7">
        <f t="shared" si="6"/>
        <v>-43.00000000000001</v>
      </c>
      <c r="S81" s="7">
        <f t="shared" si="6"/>
        <v>-11</v>
      </c>
      <c r="T81" s="7">
        <f t="shared" si="6"/>
        <v>-9.899999999999999</v>
      </c>
      <c r="U81" s="7">
        <f t="shared" si="6"/>
        <v>-306.20000000000005</v>
      </c>
      <c r="V81" s="8">
        <f t="shared" si="6"/>
        <v>-304</v>
      </c>
    </row>
    <row r="82" spans="1:22" ht="12.75">
      <c r="A82" s="5"/>
      <c r="B82" s="5"/>
      <c r="C82" s="21"/>
      <c r="D82" s="7"/>
      <c r="E82" s="7" t="s">
        <v>278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5" ht="12.75">
      <c r="A85" s="20" t="s">
        <v>279</v>
      </c>
    </row>
  </sheetData>
  <mergeCells count="16">
    <mergeCell ref="S7:T7"/>
    <mergeCell ref="U7:V7"/>
    <mergeCell ref="A1:V1"/>
    <mergeCell ref="A2:V2"/>
    <mergeCell ref="G6:N6"/>
    <mergeCell ref="O6:V6"/>
    <mergeCell ref="G78:N78"/>
    <mergeCell ref="O78:V78"/>
    <mergeCell ref="G60:V60"/>
    <mergeCell ref="A3:V3"/>
    <mergeCell ref="G7:H7"/>
    <mergeCell ref="I7:J7"/>
    <mergeCell ref="K7:L7"/>
    <mergeCell ref="M7:N7"/>
    <mergeCell ref="O7:P7"/>
    <mergeCell ref="Q7:R7"/>
  </mergeCells>
  <printOptions/>
  <pageMargins left="0.75" right="0.75" top="1" bottom="1" header="0.5" footer="0.5"/>
  <pageSetup fitToHeight="3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johnson.pam</cp:lastModifiedBy>
  <cp:lastPrinted>2006-08-03T18:20:30Z</cp:lastPrinted>
  <dcterms:created xsi:type="dcterms:W3CDTF">2000-05-12T14:42:11Z</dcterms:created>
  <dcterms:modified xsi:type="dcterms:W3CDTF">2006-08-08T17:46:32Z</dcterms:modified>
  <cp:category/>
  <cp:version/>
  <cp:contentType/>
  <cp:contentStatus/>
</cp:coreProperties>
</file>