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'2008'!$A$1:$O$69</definedName>
    <definedName name="_xlnm.Print_Area" localSheetId="12">'2009'!$A$1:$O$68</definedName>
    <definedName name="_xlnm.Print_Area" localSheetId="11">'2010'!$A$1:$O$68</definedName>
    <definedName name="_xlnm.Print_Area" localSheetId="10">'2011'!$A$1:$O$65</definedName>
    <definedName name="_xlnm.Print_Area" localSheetId="9">'2012'!$A$1:$O$68</definedName>
    <definedName name="_xlnm.Print_Area" localSheetId="8">'2013'!$A$1:$O$72</definedName>
    <definedName name="_xlnm.Print_Area" localSheetId="7">'2014'!$A$1:$O$70</definedName>
    <definedName name="_xlnm.Print_Area" localSheetId="6">'2015'!$A$1:$O$72</definedName>
    <definedName name="_xlnm.Print_Area" localSheetId="5">'2016'!$A$1:$O$70</definedName>
    <definedName name="_xlnm.Print_Area" localSheetId="4">'2017'!$A$1:$O$75</definedName>
    <definedName name="_xlnm.Print_Area" localSheetId="3">'2018'!$A$1:$O$74</definedName>
    <definedName name="_xlnm.Print_Area" localSheetId="2">'2019'!$A$1:$O$74</definedName>
    <definedName name="_xlnm.Print_Area" localSheetId="1">'2020'!$A$1:$O$75</definedName>
    <definedName name="_xlnm.Print_Area" localSheetId="0">'2021'!$A$1:$P$76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<sst xmlns="http://schemas.openxmlformats.org/spreadsheetml/2006/main" count="1165" uniqueCount="178">
  <si>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</si>
  <si>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</si>
  <si>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</si>
  <si>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</si>
  <si>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</si>
  <si>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</si>
  <si>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</si>
  <si>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</si>
  <si>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</si>
  <si>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</si>
  <si>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</si>
  <si>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</si>
  <si>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</si>
  <si>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</si>
  <si>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</si>
  <si>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</si>
  <si>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</si>
  <si>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</si>
  <si>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</si>
  <si>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Telecommunications</t>
  </si>
  <si>
    <t>Franchise Fee - Solid Waste</t>
  </si>
  <si>
    <t>Impact Fees - Commercial - Public Safety</t>
  </si>
  <si>
    <t>Impact Fees - Residential - Physical Environment</t>
  </si>
  <si>
    <t>Impact Fees - Residential - Economic Environment</t>
  </si>
  <si>
    <t>Impact Fees - Commercial - Culture / Recreation</t>
  </si>
  <si>
    <t>Special Assessments - Charges for Public Services</t>
  </si>
  <si>
    <t>Other Permits, Fees, and Special Assessments</t>
  </si>
  <si>
    <t>Federal Grant - Public Safety</t>
  </si>
  <si>
    <t>Intergovernmental Revenue</t>
  </si>
  <si>
    <t>Federal Grant - Economic Environment</t>
  </si>
  <si>
    <t>State Grant - Public Safety</t>
  </si>
  <si>
    <t>Federal Grant - Transportation - Other Transportation</t>
  </si>
  <si>
    <t>State Grant - Physical Environment - Sewer / Wastewater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</si>
  <si>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</si>
  <si>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</si>
  <si>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</si>
  <si>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</si>
  <si>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</si>
  <si>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Grants from Other Local Units - Public Safety</t>
  </si>
  <si>
    <t>Grants from Other Local Units - Physical Environment</t>
  </si>
  <si>
    <t>Grants from Other Local Units - Culture / Recreation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</si>
  <si>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</si>
  <si>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</si>
  <si>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</si>
  <si>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</si>
  <si>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</si>
  <si>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</si>
  <si>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</si>
  <si>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</si>
  <si>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Public Safety - Law Enforcement Services</t>
  </si>
  <si>
    <t>Public Safety - Fire Protection</t>
  </si>
  <si>
    <t>Physical Environment - Water Utility</t>
  </si>
  <si>
    <t>Physical Environment - Garbage / Solid Waste</t>
  </si>
  <si>
    <t>Physical Environment - Sewer / Wastewater Utility</t>
  </si>
  <si>
    <t>Transportation (User Fees) - Parking Facilities</t>
  </si>
  <si>
    <t>Transportation (User Fees) - Other Transportation Charges</t>
  </si>
  <si>
    <t>Culture / Recreation - Parks and Recreation</t>
  </si>
  <si>
    <t>Culture / Recreation - Special Events</t>
  </si>
  <si>
    <t>Total - All Account Codes</t>
  </si>
  <si>
    <t>Local Fiscal Year Ended September 30, 2009</t>
  </si>
  <si>
    <t>Court-Ordered Judgments and Fines - As Decided by Traffic Court</t>
  </si>
  <si>
    <t>Fines - Library</t>
  </si>
  <si>
    <t>Other Judgments, Fines, and Forfeits</t>
  </si>
  <si>
    <t>Interest and Other Earnings - Interest</t>
  </si>
  <si>
    <t>Interest and Other Earnings - Net Increase (Decrease) in Fair Value of Investments</t>
  </si>
  <si>
    <t>Rents and Royalties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</si>
  <si>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</si>
  <si>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</si>
  <si>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</si>
  <si>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</si>
  <si>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Proceeds of General Capital Asset Dispositions - Sales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</si>
  <si>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</si>
  <si>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</si>
  <si>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</si>
  <si>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</si>
  <si>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</si>
  <si>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</si>
  <si>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</si>
  <si>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Wilton Manors Revenues Reported by Account Code and Fund Type</t>
  </si>
  <si>
    <t>Local Fiscal Year Ended September 30, 2010</t>
  </si>
  <si>
    <t>Local Option Taxes</t>
  </si>
  <si>
    <t>Franchise Fee - Other</t>
  </si>
  <si>
    <t>Impact Fees - Residential - Public Safety</t>
  </si>
  <si>
    <t>Federal Grant - Physical Environment - Other Physical Environment</t>
  </si>
  <si>
    <t>State Shared Revenues - General Gov't - Local Gov't Half-Cent Sales Tax</t>
  </si>
  <si>
    <t>General Gov't (Not Court-Related) - Other General Gov't Charges and Fees</t>
  </si>
  <si>
    <t>Public Safety - Other Public Safety Charges and Fees</t>
  </si>
  <si>
    <t>Physical Environment - Water / Sewer Combination Utility</t>
  </si>
  <si>
    <t>Culture / Recreation - Libraries</t>
  </si>
  <si>
    <t>Court-Ordered Judgments and Fines - As Decided by County Court Criminal</t>
  </si>
  <si>
    <t>Fines - Local Ordinance Violations</t>
  </si>
  <si>
    <t>Disposition of Fixed Assets</t>
  </si>
  <si>
    <t>Sale of Surplus Materials and Scrap</t>
  </si>
  <si>
    <t>Proceeds - Installment Purchases and Capital Lease Proceeds</t>
  </si>
  <si>
    <t>Proprietary Non-Operating Sources - Interest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</si>
  <si>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</si>
  <si>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</si>
  <si>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</si>
  <si>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Culture / Recreation</t>
  </si>
  <si>
    <t>State Shared Revenues - Transportation - Other Transportation</t>
  </si>
  <si>
    <t>Physical Environment - Other Physical Environment Charges</t>
  </si>
  <si>
    <t>Court-Ordered Judgments and Fines - As Decided by County Court Civil</t>
  </si>
  <si>
    <t>Contributions from Enterprise Operations</t>
  </si>
  <si>
    <t>2011 Municipal Population:</t>
  </si>
  <si>
    <t>Local Fiscal Year Ended September 30, 2012</t>
  </si>
  <si>
    <t>Proceeds - Debt Proceeds</t>
  </si>
  <si>
    <t>Proceeds - Proceeds from Refunding Bonds</t>
  </si>
  <si>
    <t>2012 Municipal Population:</t>
  </si>
  <si>
    <t>Local Fiscal Year Ended September 30, 2008</t>
  </si>
  <si>
    <t>Permits and Franchise Fees</t>
  </si>
  <si>
    <t>Other Permits and Fees</t>
  </si>
  <si>
    <t>Grants from Other Local Units - Transportation</t>
  </si>
  <si>
    <t>Culture / Recreation - Other Culture / Recreation Charges</t>
  </si>
  <si>
    <t>Special Assessments - Capital Improvement</t>
  </si>
  <si>
    <t>Impact Fees - Public Safety</t>
  </si>
  <si>
    <t>Impact Fees - Physical Environment</t>
  </si>
  <si>
    <t>Impact Fees - Culture / Recreation</t>
  </si>
  <si>
    <t>Impact Fees - Other</t>
  </si>
  <si>
    <t>2008 Municipal Population:</t>
  </si>
  <si>
    <t>Local Fiscal Year Ended September 30, 2013</t>
  </si>
  <si>
    <t>Second Local Option Fuel Tax (1 to 5 Cents)</t>
  </si>
  <si>
    <t>Communications Services Taxes (Chapter 202, F.S.)</t>
  </si>
  <si>
    <t>Local Business Tax (Chapter 205, F.S.)</t>
  </si>
  <si>
    <t>Impact Fees - Commercial - Human Services</t>
  </si>
  <si>
    <t>Licenses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</si>
  <si>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</si>
  <si>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</si>
  <si>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</si>
  <si>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</si>
  <si>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</si>
  <si>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Transportation - Parking Facilities</t>
  </si>
  <si>
    <t>Court-Ordered Judgments and Fines - As Decided by Circuit Court Criminal</t>
  </si>
  <si>
    <t>Sales - Disposition of Fixed Assets</t>
  </si>
  <si>
    <t>Sales - Sale of Surplus Materials and Scrap</t>
  </si>
  <si>
    <t>Proprietary Non-Operating - Interest</t>
  </si>
  <si>
    <t>Proprietary Non-Operating - Other Non-Operating Sources</t>
  </si>
  <si>
    <t>2013 Municipal Population:</t>
  </si>
  <si>
    <t>Local Fiscal Year Ended September 30, 2014</t>
  </si>
  <si>
    <t>Impact Fees - Commercial - Physical Environment</t>
  </si>
  <si>
    <t>Public Safety - Emergency Management Service Fees / Charges</t>
  </si>
  <si>
    <t>2014 Municipal Population:</t>
  </si>
  <si>
    <t>Local Fiscal Year Ended September 30, 2015</t>
  </si>
  <si>
    <t>Insurance Premium Tax for Firefighters' Pension</t>
  </si>
  <si>
    <t>2015 Municipal Population:</t>
  </si>
  <si>
    <t>Local Fiscal Year Ended September 30, 2016</t>
  </si>
  <si>
    <t>2016 Municipal Population:</t>
  </si>
  <si>
    <t>Local Fiscal Year Ended September 30, 2017</t>
  </si>
  <si>
    <t>Impact Fees - Commercial - Economic Environment</t>
  </si>
  <si>
    <t>State Shared Revenues - Public Safety - Firefighter Supplemental Compensation</t>
  </si>
  <si>
    <t>Non-Operating - Special Items (Gain)</t>
  </si>
  <si>
    <t>2017 Municipal Population:</t>
  </si>
  <si>
    <t>Local Fiscal Year Ended September 30, 2018</t>
  </si>
  <si>
    <t>General Government - Administrative Service Fees</t>
  </si>
  <si>
    <t>2018 Municipal Population:</t>
  </si>
  <si>
    <t>Local Fiscal Year Ended September 30, 2019</t>
  </si>
  <si>
    <t>Other Miscellaneous Revenues - Settlements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</si>
  <si>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</si>
  <si>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</si>
  <si>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</si>
  <si>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</si>
  <si>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</si>
  <si>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</si>
  <si>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</si>
  <si>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</si>
  <si>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</si>
  <si>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</si>
  <si>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</si>
  <si>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</si>
  <si>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Impact Fees - Residential - Human Services</t>
  </si>
  <si>
    <t>Impact Fees - Residential - Culture / Recreation</t>
  </si>
  <si>
    <t>Other Fees and Special Assessments</t>
  </si>
  <si>
    <t>Intergovernmental Revenues</t>
  </si>
  <si>
    <t>Federal Grant - Human Services - Public Assistance</t>
  </si>
  <si>
    <t>State Shared Revenues - General Government - Municipal Revenue Sharing Program</t>
  </si>
  <si>
    <t>State Shared Revenues - General Government - Local Government Half-Cent Sales Tax Program</t>
  </si>
  <si>
    <t>Public Safety - Ambulance Fees</t>
  </si>
  <si>
    <t>Other Charges for Services (Not Court-Related)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</si>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</sst>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168" fontId="4" fillId="0" borderId="32" xfId="0" applyNumberFormat="1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4" fillId="0" borderId="35" xfId="0" applyFont="1" applyBorder="1" applyAlignment="1" applyProtection="1">
      <alignment horizontal="left" vertical="center" wrapText="1"/>
      <protection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1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2" xfId="0" applyFont="1" applyFill="1" applyBorder="1" applyAlignment="1" applyProtection="1">
      <alignment horizontal="center" vertical="center"/>
      <protection/>
    </xf>
    <xf numFmtId="37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76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8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8" ht="24" thickBot="1">
      <c r="A2" s="61" t="s">
        <v>159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8" ht="18" customHeight="1">
      <c r="A3" s="64" t="s">
        <v>71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1"/>
      <c r="M3" s="72"/>
      <c r="N3" s="36"/>
      <c r="O3" s="37"/>
      <c r="P3" s="73" t="s">
        <v>160</v>
      </c>
      <c r="Q3" s="11"/>
      <c r="R3"/>
    </row>
    <row r="4" spans="1:134" ht="32.25" customHeight="1" thickBot="1">
      <c r="A4" s="67"/>
      <c r="B4" s="68"/>
      <c r="C4" s="69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161</v>
      </c>
      <c r="N4" s="35" t="s">
        <v>10</v>
      </c>
      <c r="O4" s="35" t="s">
        <v>162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163</v>
      </c>
      <c r="B5" s="26"/>
      <c r="C5" s="26"/>
      <c r="D5" s="27">
        <f>SUM(D6:D14)</f>
        <v>11680594</v>
      </c>
      <c r="E5" s="27">
        <f>SUM(E6:E14)</f>
        <v>302696</v>
      </c>
      <c r="F5" s="27">
        <f>SUM(F6:F14)</f>
        <v>0</v>
      </c>
      <c r="G5" s="27">
        <f>SUM(G6:G14)</f>
        <v>0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0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11983290</v>
      </c>
      <c r="P5" s="33">
        <f>(O5/P$74)</f>
        <v>1036.6167820069204</v>
      </c>
      <c r="Q5" s="6"/>
    </row>
    <row r="6" spans="1:17" ht="15">
      <c r="A6" s="12"/>
      <c r="B6" s="25">
        <v>311</v>
      </c>
      <c r="C6" s="20" t="s">
        <v>3</v>
      </c>
      <c r="D6" s="46">
        <v>9432978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9432978</v>
      </c>
      <c r="P6" s="47">
        <f>(O6/P$74)</f>
        <v>816.0015570934256</v>
      </c>
      <c r="Q6" s="9"/>
    </row>
    <row r="7" spans="1:17" ht="15">
      <c r="A7" s="12"/>
      <c r="B7" s="25">
        <v>312.41</v>
      </c>
      <c r="C7" s="20" t="s">
        <v>164</v>
      </c>
      <c r="D7" s="46">
        <v>0</v>
      </c>
      <c r="E7" s="46">
        <v>121822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4">SUM(D7:N7)</f>
        <v>121822</v>
      </c>
      <c r="P7" s="47">
        <f>(O7/P$74)</f>
        <v>10.538235294117648</v>
      </c>
      <c r="Q7" s="9"/>
    </row>
    <row r="8" spans="1:17" ht="15">
      <c r="A8" s="12"/>
      <c r="B8" s="25">
        <v>312.43</v>
      </c>
      <c r="C8" s="20" t="s">
        <v>165</v>
      </c>
      <c r="D8" s="46">
        <v>0</v>
      </c>
      <c r="E8" s="46">
        <v>85413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85413</v>
      </c>
      <c r="P8" s="47">
        <f>(O8/P$74)</f>
        <v>7.388667820069204</v>
      </c>
      <c r="Q8" s="9"/>
    </row>
    <row r="9" spans="1:17" ht="15">
      <c r="A9" s="12"/>
      <c r="B9" s="25">
        <v>312.51</v>
      </c>
      <c r="C9" s="20" t="s">
        <v>142</v>
      </c>
      <c r="D9" s="46">
        <v>0</v>
      </c>
      <c r="E9" s="46">
        <v>95461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95461</v>
      </c>
      <c r="P9" s="47">
        <f>(O9/P$74)</f>
        <v>8.25787197231834</v>
      </c>
      <c r="Q9" s="9"/>
    </row>
    <row r="10" spans="1:17" ht="15">
      <c r="A10" s="12"/>
      <c r="B10" s="25">
        <v>314.1</v>
      </c>
      <c r="C10" s="20" t="s">
        <v>12</v>
      </c>
      <c r="D10" s="46">
        <v>1130874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1130874</v>
      </c>
      <c r="P10" s="47">
        <f>(O10/P$74)</f>
        <v>97.8264705882353</v>
      </c>
      <c r="Q10" s="9"/>
    </row>
    <row r="11" spans="1:17" ht="15">
      <c r="A11" s="12"/>
      <c r="B11" s="25">
        <v>314.3</v>
      </c>
      <c r="C11" s="20" t="s">
        <v>13</v>
      </c>
      <c r="D11" s="46">
        <v>430187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430187</v>
      </c>
      <c r="P11" s="47">
        <f>(O11/P$74)</f>
        <v>37.21340830449827</v>
      </c>
      <c r="Q11" s="9"/>
    </row>
    <row r="12" spans="1:17" ht="15">
      <c r="A12" s="12"/>
      <c r="B12" s="25">
        <v>314.4</v>
      </c>
      <c r="C12" s="20" t="s">
        <v>14</v>
      </c>
      <c r="D12" s="46">
        <v>64293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64293</v>
      </c>
      <c r="P12" s="47">
        <f>(O12/P$74)</f>
        <v>5.561678200692041</v>
      </c>
      <c r="Q12" s="9"/>
    </row>
    <row r="13" spans="1:17" ht="15">
      <c r="A13" s="12"/>
      <c r="B13" s="25">
        <v>315.1</v>
      </c>
      <c r="C13" s="20" t="s">
        <v>166</v>
      </c>
      <c r="D13" s="46">
        <v>508608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508608</v>
      </c>
      <c r="P13" s="47">
        <f>(O13/P$74)</f>
        <v>43.997231833910035</v>
      </c>
      <c r="Q13" s="9"/>
    </row>
    <row r="14" spans="1:17" ht="15">
      <c r="A14" s="12"/>
      <c r="B14" s="25">
        <v>316</v>
      </c>
      <c r="C14" s="20" t="s">
        <v>122</v>
      </c>
      <c r="D14" s="46">
        <v>113654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113654</v>
      </c>
      <c r="P14" s="47">
        <f>(O14/P$74)</f>
        <v>9.83166089965398</v>
      </c>
      <c r="Q14" s="9"/>
    </row>
    <row r="15" spans="1:17" ht="15.75">
      <c r="A15" s="29" t="s">
        <v>17</v>
      </c>
      <c r="B15" s="30"/>
      <c r="C15" s="31"/>
      <c r="D15" s="32">
        <f>SUM(D16:D26)</f>
        <v>2252085</v>
      </c>
      <c r="E15" s="32">
        <f>SUM(E16:E26)</f>
        <v>2766035</v>
      </c>
      <c r="F15" s="32">
        <f>SUM(F16:F26)</f>
        <v>0</v>
      </c>
      <c r="G15" s="32">
        <f>SUM(G16:G26)</f>
        <v>0</v>
      </c>
      <c r="H15" s="32">
        <f>SUM(H16:H26)</f>
        <v>0</v>
      </c>
      <c r="I15" s="32">
        <f>SUM(I16:I26)</f>
        <v>6696</v>
      </c>
      <c r="J15" s="32">
        <f>SUM(J16:J26)</f>
        <v>0</v>
      </c>
      <c r="K15" s="32">
        <f>SUM(K16:K26)</f>
        <v>0</v>
      </c>
      <c r="L15" s="32">
        <f>SUM(L16:L26)</f>
        <v>0</v>
      </c>
      <c r="M15" s="32">
        <f>SUM(M16:M26)</f>
        <v>0</v>
      </c>
      <c r="N15" s="32">
        <f>SUM(N16:N26)</f>
        <v>0</v>
      </c>
      <c r="O15" s="44">
        <f>SUM(D15:N15)</f>
        <v>5024816</v>
      </c>
      <c r="P15" s="45">
        <f>(O15/P$74)</f>
        <v>434.6726643598616</v>
      </c>
      <c r="Q15" s="10"/>
    </row>
    <row r="16" spans="1:17" ht="15">
      <c r="A16" s="12"/>
      <c r="B16" s="25">
        <v>322</v>
      </c>
      <c r="C16" s="20" t="s">
        <v>167</v>
      </c>
      <c r="D16" s="46">
        <v>922676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922676</v>
      </c>
      <c r="P16" s="47">
        <f>(O16/P$74)</f>
        <v>79.81626297577854</v>
      </c>
      <c r="Q16" s="9"/>
    </row>
    <row r="17" spans="1:17" ht="15">
      <c r="A17" s="12"/>
      <c r="B17" s="25">
        <v>323.1</v>
      </c>
      <c r="C17" s="20" t="s">
        <v>18</v>
      </c>
      <c r="D17" s="46">
        <v>773224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aca="true" t="shared" si="1" ref="O17:O26">SUM(D17:N17)</f>
        <v>773224</v>
      </c>
      <c r="P17" s="47">
        <f>(O17/P$74)</f>
        <v>66.88788927335641</v>
      </c>
      <c r="Q17" s="9"/>
    </row>
    <row r="18" spans="1:17" ht="15">
      <c r="A18" s="12"/>
      <c r="B18" s="25">
        <v>323.7</v>
      </c>
      <c r="C18" s="20" t="s">
        <v>20</v>
      </c>
      <c r="D18" s="46">
        <v>397500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397500</v>
      </c>
      <c r="P18" s="47">
        <f>(O18/P$74)</f>
        <v>34.38581314878893</v>
      </c>
      <c r="Q18" s="9"/>
    </row>
    <row r="19" spans="1:17" ht="15">
      <c r="A19" s="12"/>
      <c r="B19" s="25">
        <v>323.9</v>
      </c>
      <c r="C19" s="20" t="s">
        <v>81</v>
      </c>
      <c r="D19" s="46">
        <v>71424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71424</v>
      </c>
      <c r="P19" s="47">
        <f>(O19/P$74)</f>
        <v>6.178546712802768</v>
      </c>
      <c r="Q19" s="9"/>
    </row>
    <row r="20" spans="1:17" ht="15">
      <c r="A20" s="12"/>
      <c r="B20" s="25">
        <v>324.11</v>
      </c>
      <c r="C20" s="20" t="s">
        <v>82</v>
      </c>
      <c r="D20" s="46">
        <v>2272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2272</v>
      </c>
      <c r="P20" s="47">
        <f>(O20/P$74)</f>
        <v>0.19653979238754327</v>
      </c>
      <c r="Q20" s="9"/>
    </row>
    <row r="21" spans="1:17" ht="15">
      <c r="A21" s="12"/>
      <c r="B21" s="25">
        <v>324.12</v>
      </c>
      <c r="C21" s="20" t="s">
        <v>21</v>
      </c>
      <c r="D21" s="46">
        <v>1063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1063</v>
      </c>
      <c r="P21" s="47">
        <f>(O21/P$74)</f>
        <v>0.09195501730103806</v>
      </c>
      <c r="Q21" s="9"/>
    </row>
    <row r="22" spans="1:17" ht="15">
      <c r="A22" s="12"/>
      <c r="B22" s="25">
        <v>324.51</v>
      </c>
      <c r="C22" s="20" t="s">
        <v>168</v>
      </c>
      <c r="D22" s="46">
        <v>10366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10366</v>
      </c>
      <c r="P22" s="47">
        <f>(O22/P$74)</f>
        <v>0.8967128027681661</v>
      </c>
      <c r="Q22" s="9"/>
    </row>
    <row r="23" spans="1:17" ht="15">
      <c r="A23" s="12"/>
      <c r="B23" s="25">
        <v>324.52</v>
      </c>
      <c r="C23" s="20" t="s">
        <v>123</v>
      </c>
      <c r="D23" s="46">
        <v>2631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2631</v>
      </c>
      <c r="P23" s="47">
        <f>(O23/P$74)</f>
        <v>0.22759515570934255</v>
      </c>
      <c r="Q23" s="9"/>
    </row>
    <row r="24" spans="1:17" ht="15">
      <c r="A24" s="12"/>
      <c r="B24" s="25">
        <v>324.61</v>
      </c>
      <c r="C24" s="20" t="s">
        <v>169</v>
      </c>
      <c r="D24" s="46">
        <v>16878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16878</v>
      </c>
      <c r="P24" s="47">
        <f>(O24/P$74)</f>
        <v>1.4600346020761246</v>
      </c>
      <c r="Q24" s="9"/>
    </row>
    <row r="25" spans="1:17" ht="15">
      <c r="A25" s="12"/>
      <c r="B25" s="25">
        <v>325.2</v>
      </c>
      <c r="C25" s="20" t="s">
        <v>25</v>
      </c>
      <c r="D25" s="46">
        <v>0</v>
      </c>
      <c r="E25" s="46">
        <v>2662447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2662447</v>
      </c>
      <c r="P25" s="47">
        <f>(O25/P$74)</f>
        <v>230.31548442906575</v>
      </c>
      <c r="Q25" s="9"/>
    </row>
    <row r="26" spans="1:17" ht="15">
      <c r="A26" s="12"/>
      <c r="B26" s="25">
        <v>329.5</v>
      </c>
      <c r="C26" s="20" t="s">
        <v>170</v>
      </c>
      <c r="D26" s="46">
        <v>54051</v>
      </c>
      <c r="E26" s="46">
        <v>103588</v>
      </c>
      <c r="F26" s="46">
        <v>0</v>
      </c>
      <c r="G26" s="46">
        <v>0</v>
      </c>
      <c r="H26" s="46">
        <v>0</v>
      </c>
      <c r="I26" s="46">
        <v>6696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164335</v>
      </c>
      <c r="P26" s="47">
        <f>(O26/P$74)</f>
        <v>14.21583044982699</v>
      </c>
      <c r="Q26" s="9"/>
    </row>
    <row r="27" spans="1:17" ht="15.75">
      <c r="A27" s="29" t="s">
        <v>171</v>
      </c>
      <c r="B27" s="30"/>
      <c r="C27" s="31"/>
      <c r="D27" s="32">
        <f>SUM(D28:D39)</f>
        <v>1955308</v>
      </c>
      <c r="E27" s="32">
        <f>SUM(E28:E39)</f>
        <v>236752</v>
      </c>
      <c r="F27" s="32">
        <f>SUM(F28:F39)</f>
        <v>0</v>
      </c>
      <c r="G27" s="32">
        <f>SUM(G28:G39)</f>
        <v>0</v>
      </c>
      <c r="H27" s="32">
        <f>SUM(H28:H39)</f>
        <v>0</v>
      </c>
      <c r="I27" s="32">
        <f>SUM(I28:I39)</f>
        <v>119764</v>
      </c>
      <c r="J27" s="32">
        <f>SUM(J28:J39)</f>
        <v>0</v>
      </c>
      <c r="K27" s="32">
        <f>SUM(K28:K39)</f>
        <v>0</v>
      </c>
      <c r="L27" s="32">
        <f>SUM(L28:L39)</f>
        <v>0</v>
      </c>
      <c r="M27" s="32">
        <f>SUM(M28:M39)</f>
        <v>0</v>
      </c>
      <c r="N27" s="32">
        <f>SUM(N28:N39)</f>
        <v>0</v>
      </c>
      <c r="O27" s="44">
        <f>SUM(D27:N27)</f>
        <v>2311824</v>
      </c>
      <c r="P27" s="45">
        <f>(O27/P$74)</f>
        <v>199.98477508650518</v>
      </c>
      <c r="Q27" s="10"/>
    </row>
    <row r="28" spans="1:17" ht="15">
      <c r="A28" s="12"/>
      <c r="B28" s="25">
        <v>331.2</v>
      </c>
      <c r="C28" s="20" t="s">
        <v>27</v>
      </c>
      <c r="D28" s="46">
        <v>20121</v>
      </c>
      <c r="E28" s="46">
        <v>8512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28633</v>
      </c>
      <c r="P28" s="47">
        <f>(O28/P$74)</f>
        <v>2.476903114186851</v>
      </c>
      <c r="Q28" s="9"/>
    </row>
    <row r="29" spans="1:17" ht="15">
      <c r="A29" s="12"/>
      <c r="B29" s="25">
        <v>331.39</v>
      </c>
      <c r="C29" s="20" t="s">
        <v>83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119764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aca="true" t="shared" si="2" ref="O29:O38">SUM(D29:N29)</f>
        <v>119764</v>
      </c>
      <c r="P29" s="47">
        <f>(O29/P$74)</f>
        <v>10.360207612456747</v>
      </c>
      <c r="Q29" s="9"/>
    </row>
    <row r="30" spans="1:17" ht="15">
      <c r="A30" s="12"/>
      <c r="B30" s="25">
        <v>331.49</v>
      </c>
      <c r="C30" s="20" t="s">
        <v>31</v>
      </c>
      <c r="D30" s="46">
        <v>0</v>
      </c>
      <c r="E30" s="46">
        <v>162984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162984</v>
      </c>
      <c r="P30" s="47">
        <f>(O30/P$74)</f>
        <v>14.098961937716263</v>
      </c>
      <c r="Q30" s="9"/>
    </row>
    <row r="31" spans="1:17" ht="15">
      <c r="A31" s="12"/>
      <c r="B31" s="25">
        <v>331.62</v>
      </c>
      <c r="C31" s="20" t="s">
        <v>172</v>
      </c>
      <c r="D31" s="46">
        <v>456534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456534</v>
      </c>
      <c r="P31" s="47">
        <f>(O31/P$74)</f>
        <v>39.49256055363322</v>
      </c>
      <c r="Q31" s="9"/>
    </row>
    <row r="32" spans="1:17" ht="15">
      <c r="A32" s="12"/>
      <c r="B32" s="25">
        <v>334.2</v>
      </c>
      <c r="C32" s="20" t="s">
        <v>30</v>
      </c>
      <c r="D32" s="46">
        <v>4923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4923</v>
      </c>
      <c r="P32" s="47">
        <f>(O32/P$74)</f>
        <v>0.4258650519031142</v>
      </c>
      <c r="Q32" s="9"/>
    </row>
    <row r="33" spans="1:17" ht="15">
      <c r="A33" s="12"/>
      <c r="B33" s="25">
        <v>334.7</v>
      </c>
      <c r="C33" s="20" t="s">
        <v>33</v>
      </c>
      <c r="D33" s="46">
        <v>0</v>
      </c>
      <c r="E33" s="46">
        <v>12740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12740</v>
      </c>
      <c r="P33" s="47">
        <f>(O33/P$74)</f>
        <v>1.102076124567474</v>
      </c>
      <c r="Q33" s="9"/>
    </row>
    <row r="34" spans="1:17" ht="15">
      <c r="A34" s="12"/>
      <c r="B34" s="25">
        <v>335.125</v>
      </c>
      <c r="C34" s="20" t="s">
        <v>173</v>
      </c>
      <c r="D34" s="46">
        <v>454530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454530</v>
      </c>
      <c r="P34" s="47">
        <f>(O34/P$74)</f>
        <v>39.319204152249135</v>
      </c>
      <c r="Q34" s="9"/>
    </row>
    <row r="35" spans="1:17" ht="15">
      <c r="A35" s="12"/>
      <c r="B35" s="25">
        <v>335.14</v>
      </c>
      <c r="C35" s="20" t="s">
        <v>126</v>
      </c>
      <c r="D35" s="46">
        <v>137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137</v>
      </c>
      <c r="P35" s="47">
        <f>(O35/P$74)</f>
        <v>0.01185121107266436</v>
      </c>
      <c r="Q35" s="9"/>
    </row>
    <row r="36" spans="1:17" ht="15">
      <c r="A36" s="12"/>
      <c r="B36" s="25">
        <v>335.15</v>
      </c>
      <c r="C36" s="20" t="s">
        <v>127</v>
      </c>
      <c r="D36" s="46">
        <v>24939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24939</v>
      </c>
      <c r="P36" s="47">
        <f>(O36/P$74)</f>
        <v>2.1573529411764705</v>
      </c>
      <c r="Q36" s="9"/>
    </row>
    <row r="37" spans="1:17" ht="15">
      <c r="A37" s="12"/>
      <c r="B37" s="25">
        <v>335.18</v>
      </c>
      <c r="C37" s="20" t="s">
        <v>174</v>
      </c>
      <c r="D37" s="46">
        <v>915884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915884</v>
      </c>
      <c r="P37" s="47">
        <f>(O37/P$74)</f>
        <v>79.22871972318339</v>
      </c>
      <c r="Q37" s="9"/>
    </row>
    <row r="38" spans="1:17" ht="15">
      <c r="A38" s="12"/>
      <c r="B38" s="25">
        <v>335.21</v>
      </c>
      <c r="C38" s="20" t="s">
        <v>148</v>
      </c>
      <c r="D38" s="46">
        <v>0</v>
      </c>
      <c r="E38" s="46">
        <v>1885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1885</v>
      </c>
      <c r="P38" s="47">
        <f>(O38/P$74)</f>
        <v>0.16306228373702422</v>
      </c>
      <c r="Q38" s="9"/>
    </row>
    <row r="39" spans="1:17" ht="15">
      <c r="A39" s="12"/>
      <c r="B39" s="25">
        <v>337.2</v>
      </c>
      <c r="C39" s="20" t="s">
        <v>38</v>
      </c>
      <c r="D39" s="46">
        <v>78240</v>
      </c>
      <c r="E39" s="46">
        <v>50631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128871</v>
      </c>
      <c r="P39" s="47">
        <f>(O39/P$74)</f>
        <v>11.148010380622837</v>
      </c>
      <c r="Q39" s="9"/>
    </row>
    <row r="40" spans="1:17" ht="15.75">
      <c r="A40" s="29" t="s">
        <v>46</v>
      </c>
      <c r="B40" s="30"/>
      <c r="C40" s="31"/>
      <c r="D40" s="32">
        <f>SUM(D41:D52)</f>
        <v>1910734</v>
      </c>
      <c r="E40" s="32">
        <f>SUM(E41:E52)</f>
        <v>103783</v>
      </c>
      <c r="F40" s="32">
        <f>SUM(F41:F52)</f>
        <v>0</v>
      </c>
      <c r="G40" s="32">
        <f>SUM(G41:G52)</f>
        <v>0</v>
      </c>
      <c r="H40" s="32">
        <f>SUM(H41:H52)</f>
        <v>0</v>
      </c>
      <c r="I40" s="32">
        <f>SUM(I41:I52)</f>
        <v>13515514</v>
      </c>
      <c r="J40" s="32">
        <f>SUM(J41:J52)</f>
        <v>0</v>
      </c>
      <c r="K40" s="32">
        <f>SUM(K41:K52)</f>
        <v>0</v>
      </c>
      <c r="L40" s="32">
        <f>SUM(L41:L52)</f>
        <v>0</v>
      </c>
      <c r="M40" s="32">
        <f>SUM(M41:M52)</f>
        <v>0</v>
      </c>
      <c r="N40" s="32">
        <f>SUM(N41:N52)</f>
        <v>0</v>
      </c>
      <c r="O40" s="32">
        <f>SUM(D40:N40)</f>
        <v>15530031</v>
      </c>
      <c r="P40" s="45">
        <f>(O40/P$74)</f>
        <v>1343.4282871972318</v>
      </c>
      <c r="Q40" s="10"/>
    </row>
    <row r="41" spans="1:17" ht="15">
      <c r="A41" s="12"/>
      <c r="B41" s="25">
        <v>341.3</v>
      </c>
      <c r="C41" s="20" t="s">
        <v>152</v>
      </c>
      <c r="D41" s="46">
        <v>1267238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aca="true" t="shared" si="3" ref="O41:O52">SUM(D41:N41)</f>
        <v>1267238</v>
      </c>
      <c r="P41" s="47">
        <f>(O41/P$74)</f>
        <v>109.62266435986159</v>
      </c>
      <c r="Q41" s="9"/>
    </row>
    <row r="42" spans="1:17" ht="15">
      <c r="A42" s="12"/>
      <c r="B42" s="25">
        <v>341.9</v>
      </c>
      <c r="C42" s="20" t="s">
        <v>129</v>
      </c>
      <c r="D42" s="46">
        <v>2250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2250</v>
      </c>
      <c r="P42" s="47">
        <f>(O42/P$74)</f>
        <v>0.19463667820069205</v>
      </c>
      <c r="Q42" s="9"/>
    </row>
    <row r="43" spans="1:17" ht="15">
      <c r="A43" s="12"/>
      <c r="B43" s="25">
        <v>342.2</v>
      </c>
      <c r="C43" s="20" t="s">
        <v>50</v>
      </c>
      <c r="D43" s="46">
        <v>0</v>
      </c>
      <c r="E43" s="46">
        <v>103783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103783</v>
      </c>
      <c r="P43" s="47">
        <f>(O43/P$74)</f>
        <v>8.977768166089966</v>
      </c>
      <c r="Q43" s="9"/>
    </row>
    <row r="44" spans="1:17" ht="15">
      <c r="A44" s="12"/>
      <c r="B44" s="25">
        <v>342.6</v>
      </c>
      <c r="C44" s="20" t="s">
        <v>175</v>
      </c>
      <c r="D44" s="46">
        <v>326074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3"/>
        <v>326074</v>
      </c>
      <c r="P44" s="47">
        <f>(O44/P$74)</f>
        <v>28.207093425605535</v>
      </c>
      <c r="Q44" s="9"/>
    </row>
    <row r="45" spans="1:17" ht="15">
      <c r="A45" s="12"/>
      <c r="B45" s="25">
        <v>342.9</v>
      </c>
      <c r="C45" s="20" t="s">
        <v>86</v>
      </c>
      <c r="D45" s="46">
        <v>20350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3"/>
        <v>20350</v>
      </c>
      <c r="P45" s="47">
        <f>(O45/P$74)</f>
        <v>1.7603806228373702</v>
      </c>
      <c r="Q45" s="9"/>
    </row>
    <row r="46" spans="1:17" ht="15">
      <c r="A46" s="12"/>
      <c r="B46" s="25">
        <v>343.4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3510819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3"/>
        <v>3510819</v>
      </c>
      <c r="P46" s="47">
        <f>(O46/P$74)</f>
        <v>303.7040657439446</v>
      </c>
      <c r="Q46" s="9"/>
    </row>
    <row r="47" spans="1:17" ht="15">
      <c r="A47" s="12"/>
      <c r="B47" s="25">
        <v>343.6</v>
      </c>
      <c r="C47" s="20" t="s">
        <v>87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8696766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3"/>
        <v>8696766</v>
      </c>
      <c r="P47" s="47">
        <f>(O47/P$74)</f>
        <v>752.3153979238755</v>
      </c>
      <c r="Q47" s="9"/>
    </row>
    <row r="48" spans="1:17" ht="15">
      <c r="A48" s="12"/>
      <c r="B48" s="25">
        <v>343.9</v>
      </c>
      <c r="C48" s="20" t="s">
        <v>100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552867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3"/>
        <v>552867</v>
      </c>
      <c r="P48" s="47">
        <f>(O48/P$74)</f>
        <v>47.825865051903115</v>
      </c>
      <c r="Q48" s="9"/>
    </row>
    <row r="49" spans="1:17" ht="15">
      <c r="A49" s="12"/>
      <c r="B49" s="25">
        <v>344.5</v>
      </c>
      <c r="C49" s="20" t="s">
        <v>130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660062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3"/>
        <v>660062</v>
      </c>
      <c r="P49" s="47">
        <f>(O49/P$74)</f>
        <v>57.09878892733564</v>
      </c>
      <c r="Q49" s="9"/>
    </row>
    <row r="50" spans="1:17" ht="15">
      <c r="A50" s="12"/>
      <c r="B50" s="25">
        <v>347.1</v>
      </c>
      <c r="C50" s="20" t="s">
        <v>88</v>
      </c>
      <c r="D50" s="46">
        <v>871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3"/>
        <v>871</v>
      </c>
      <c r="P50" s="47">
        <f>(O50/P$74)</f>
        <v>0.07534602076124568</v>
      </c>
      <c r="Q50" s="9"/>
    </row>
    <row r="51" spans="1:17" ht="15">
      <c r="A51" s="12"/>
      <c r="B51" s="25">
        <v>347.2</v>
      </c>
      <c r="C51" s="20" t="s">
        <v>56</v>
      </c>
      <c r="D51" s="46">
        <v>219163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3"/>
        <v>219163</v>
      </c>
      <c r="P51" s="47">
        <f>(O51/P$74)</f>
        <v>18.958737024221453</v>
      </c>
      <c r="Q51" s="9"/>
    </row>
    <row r="52" spans="1:17" ht="15">
      <c r="A52" s="12"/>
      <c r="B52" s="25">
        <v>349</v>
      </c>
      <c r="C52" s="20" t="s">
        <v>176</v>
      </c>
      <c r="D52" s="46">
        <v>74788</v>
      </c>
      <c r="E52" s="46">
        <v>0</v>
      </c>
      <c r="F52" s="46">
        <v>0</v>
      </c>
      <c r="G52" s="46">
        <v>0</v>
      </c>
      <c r="H52" s="46">
        <v>0</v>
      </c>
      <c r="I52" s="46">
        <v>95000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3"/>
        <v>169788</v>
      </c>
      <c r="P52" s="47">
        <f>(O52/P$74)</f>
        <v>14.687543252595155</v>
      </c>
      <c r="Q52" s="9"/>
    </row>
    <row r="53" spans="1:17" ht="15.75">
      <c r="A53" s="29" t="s">
        <v>47</v>
      </c>
      <c r="B53" s="30"/>
      <c r="C53" s="31"/>
      <c r="D53" s="32">
        <f>SUM(D54:D59)</f>
        <v>165257</v>
      </c>
      <c r="E53" s="32">
        <f>SUM(E54:E59)</f>
        <v>28636</v>
      </c>
      <c r="F53" s="32">
        <f>SUM(F54:F59)</f>
        <v>0</v>
      </c>
      <c r="G53" s="32">
        <f>SUM(G54:G59)</f>
        <v>0</v>
      </c>
      <c r="H53" s="32">
        <f>SUM(H54:H59)</f>
        <v>0</v>
      </c>
      <c r="I53" s="32">
        <f>SUM(I54:I59)</f>
        <v>168315</v>
      </c>
      <c r="J53" s="32">
        <f>SUM(J54:J59)</f>
        <v>0</v>
      </c>
      <c r="K53" s="32">
        <f>SUM(K54:K59)</f>
        <v>0</v>
      </c>
      <c r="L53" s="32">
        <f>SUM(L54:L59)</f>
        <v>0</v>
      </c>
      <c r="M53" s="32">
        <f>SUM(M54:M59)</f>
        <v>0</v>
      </c>
      <c r="N53" s="32">
        <f>SUM(N54:N59)</f>
        <v>0</v>
      </c>
      <c r="O53" s="32">
        <f>SUM(D53:N53)</f>
        <v>362208</v>
      </c>
      <c r="P53" s="45">
        <f>(O53/P$74)</f>
        <v>31.33287197231834</v>
      </c>
      <c r="Q53" s="10"/>
    </row>
    <row r="54" spans="1:17" ht="15">
      <c r="A54" s="13"/>
      <c r="B54" s="39">
        <v>351.1</v>
      </c>
      <c r="C54" s="21" t="s">
        <v>89</v>
      </c>
      <c r="D54" s="46">
        <v>40332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>SUM(D54:N54)</f>
        <v>40332</v>
      </c>
      <c r="P54" s="47">
        <f>(O54/P$74)</f>
        <v>3.4889273356401382</v>
      </c>
      <c r="Q54" s="9"/>
    </row>
    <row r="55" spans="1:17" ht="15">
      <c r="A55" s="13"/>
      <c r="B55" s="39">
        <v>351.2</v>
      </c>
      <c r="C55" s="21" t="s">
        <v>131</v>
      </c>
      <c r="D55" s="46">
        <v>0</v>
      </c>
      <c r="E55" s="46">
        <v>26681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>SUM(D55:N55)</f>
        <v>26681</v>
      </c>
      <c r="P55" s="47">
        <f>(O55/P$74)</f>
        <v>2.308044982698962</v>
      </c>
      <c r="Q55" s="9"/>
    </row>
    <row r="56" spans="1:17" ht="15">
      <c r="A56" s="13"/>
      <c r="B56" s="39">
        <v>351.3</v>
      </c>
      <c r="C56" s="21" t="s">
        <v>101</v>
      </c>
      <c r="D56" s="46">
        <v>0</v>
      </c>
      <c r="E56" s="46">
        <v>1955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>SUM(D56:N56)</f>
        <v>1955</v>
      </c>
      <c r="P56" s="47">
        <f>(O56/P$74)</f>
        <v>0.16911764705882354</v>
      </c>
      <c r="Q56" s="9"/>
    </row>
    <row r="57" spans="1:17" ht="15">
      <c r="A57" s="13"/>
      <c r="B57" s="39">
        <v>351.5</v>
      </c>
      <c r="C57" s="21" t="s">
        <v>60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609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>SUM(D57:N57)</f>
        <v>609</v>
      </c>
      <c r="P57" s="47">
        <f>(O57/P$74)</f>
        <v>0.05268166089965398</v>
      </c>
      <c r="Q57" s="9"/>
    </row>
    <row r="58" spans="1:17" ht="15">
      <c r="A58" s="13"/>
      <c r="B58" s="39">
        <v>352</v>
      </c>
      <c r="C58" s="21" t="s">
        <v>61</v>
      </c>
      <c r="D58" s="46">
        <v>580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>SUM(D58:N58)</f>
        <v>580</v>
      </c>
      <c r="P58" s="47">
        <f>(O58/P$74)</f>
        <v>0.050173010380622836</v>
      </c>
      <c r="Q58" s="9"/>
    </row>
    <row r="59" spans="1:17" ht="15">
      <c r="A59" s="13"/>
      <c r="B59" s="39">
        <v>354</v>
      </c>
      <c r="C59" s="21" t="s">
        <v>90</v>
      </c>
      <c r="D59" s="46">
        <v>124345</v>
      </c>
      <c r="E59" s="46">
        <v>0</v>
      </c>
      <c r="F59" s="46">
        <v>0</v>
      </c>
      <c r="G59" s="46">
        <v>0</v>
      </c>
      <c r="H59" s="46">
        <v>0</v>
      </c>
      <c r="I59" s="46">
        <v>167706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>SUM(D59:N59)</f>
        <v>292051</v>
      </c>
      <c r="P59" s="47">
        <f>(O59/P$74)</f>
        <v>25.263927335640137</v>
      </c>
      <c r="Q59" s="9"/>
    </row>
    <row r="60" spans="1:17" ht="15.75">
      <c r="A60" s="29" t="s">
        <v>4</v>
      </c>
      <c r="B60" s="30"/>
      <c r="C60" s="31"/>
      <c r="D60" s="32">
        <f>SUM(D61:D68)</f>
        <v>300013</v>
      </c>
      <c r="E60" s="32">
        <f>SUM(E61:E68)</f>
        <v>69977</v>
      </c>
      <c r="F60" s="32">
        <f>SUM(F61:F68)</f>
        <v>0</v>
      </c>
      <c r="G60" s="32">
        <f>SUM(G61:G68)</f>
        <v>2977</v>
      </c>
      <c r="H60" s="32">
        <f>SUM(H61:H68)</f>
        <v>0</v>
      </c>
      <c r="I60" s="32">
        <f>SUM(I61:I68)</f>
        <v>125143</v>
      </c>
      <c r="J60" s="32">
        <f>SUM(J61:J68)</f>
        <v>0</v>
      </c>
      <c r="K60" s="32">
        <f>SUM(K61:K68)</f>
        <v>7772952</v>
      </c>
      <c r="L60" s="32">
        <f>SUM(L61:L68)</f>
        <v>0</v>
      </c>
      <c r="M60" s="32">
        <f>SUM(M61:M68)</f>
        <v>0</v>
      </c>
      <c r="N60" s="32">
        <f>SUM(N61:N68)</f>
        <v>0</v>
      </c>
      <c r="O60" s="32">
        <f>SUM(D60:N60)</f>
        <v>8271062</v>
      </c>
      <c r="P60" s="45">
        <f>(O60/P$74)</f>
        <v>715.4897923875433</v>
      </c>
      <c r="Q60" s="10"/>
    </row>
    <row r="61" spans="1:17" ht="15">
      <c r="A61" s="12"/>
      <c r="B61" s="25">
        <v>361.1</v>
      </c>
      <c r="C61" s="20" t="s">
        <v>63</v>
      </c>
      <c r="D61" s="46">
        <v>27841</v>
      </c>
      <c r="E61" s="46">
        <v>10044</v>
      </c>
      <c r="F61" s="46">
        <v>0</v>
      </c>
      <c r="G61" s="46">
        <v>1570</v>
      </c>
      <c r="H61" s="46">
        <v>0</v>
      </c>
      <c r="I61" s="46">
        <v>17308</v>
      </c>
      <c r="J61" s="46">
        <v>0</v>
      </c>
      <c r="K61" s="46">
        <v>823513</v>
      </c>
      <c r="L61" s="46">
        <v>0</v>
      </c>
      <c r="M61" s="46">
        <v>0</v>
      </c>
      <c r="N61" s="46">
        <v>0</v>
      </c>
      <c r="O61" s="46">
        <f>SUM(D61:N61)</f>
        <v>880276</v>
      </c>
      <c r="P61" s="47">
        <f>(O61/P$74)</f>
        <v>76.14844290657439</v>
      </c>
      <c r="Q61" s="9"/>
    </row>
    <row r="62" spans="1:17" ht="15">
      <c r="A62" s="12"/>
      <c r="B62" s="25">
        <v>361.3</v>
      </c>
      <c r="C62" s="20" t="s">
        <v>64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5101302</v>
      </c>
      <c r="L62" s="46">
        <v>0</v>
      </c>
      <c r="M62" s="46">
        <v>0</v>
      </c>
      <c r="N62" s="46">
        <v>0</v>
      </c>
      <c r="O62" s="46">
        <f aca="true" t="shared" si="4" ref="O62:O68">SUM(D62:N62)</f>
        <v>5101302</v>
      </c>
      <c r="P62" s="47">
        <f>(O62/P$74)</f>
        <v>441.28910034602075</v>
      </c>
      <c r="Q62" s="9"/>
    </row>
    <row r="63" spans="1:17" ht="15">
      <c r="A63" s="12"/>
      <c r="B63" s="25">
        <v>362</v>
      </c>
      <c r="C63" s="20" t="s">
        <v>65</v>
      </c>
      <c r="D63" s="46">
        <v>76935</v>
      </c>
      <c r="E63" s="46">
        <v>0</v>
      </c>
      <c r="F63" s="46">
        <v>0</v>
      </c>
      <c r="G63" s="46">
        <v>0</v>
      </c>
      <c r="H63" s="46">
        <v>0</v>
      </c>
      <c r="I63" s="46">
        <v>16854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4"/>
        <v>93789</v>
      </c>
      <c r="P63" s="47">
        <f>(O63/P$74)</f>
        <v>8.113235294117647</v>
      </c>
      <c r="Q63" s="9"/>
    </row>
    <row r="64" spans="1:17" ht="15">
      <c r="A64" s="12"/>
      <c r="B64" s="25">
        <v>364</v>
      </c>
      <c r="C64" s="20" t="s">
        <v>132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12988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4"/>
        <v>12988</v>
      </c>
      <c r="P64" s="47">
        <f>(O64/P$74)</f>
        <v>1.1235294117647059</v>
      </c>
      <c r="Q64" s="9"/>
    </row>
    <row r="65" spans="1:17" ht="15">
      <c r="A65" s="12"/>
      <c r="B65" s="25">
        <v>366</v>
      </c>
      <c r="C65" s="20" t="s">
        <v>66</v>
      </c>
      <c r="D65" s="46">
        <v>23905</v>
      </c>
      <c r="E65" s="46">
        <v>0</v>
      </c>
      <c r="F65" s="46">
        <v>0</v>
      </c>
      <c r="G65" s="46">
        <v>0</v>
      </c>
      <c r="H65" s="46">
        <v>0</v>
      </c>
      <c r="I65" s="46">
        <v>20000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4"/>
        <v>43905</v>
      </c>
      <c r="P65" s="47">
        <f>(O65/P$74)</f>
        <v>3.7980103806228374</v>
      </c>
      <c r="Q65" s="9"/>
    </row>
    <row r="66" spans="1:17" ht="15">
      <c r="A66" s="12"/>
      <c r="B66" s="25">
        <v>367</v>
      </c>
      <c r="C66" s="20" t="s">
        <v>124</v>
      </c>
      <c r="D66" s="46">
        <v>108520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4"/>
        <v>108520</v>
      </c>
      <c r="P66" s="47">
        <f>(O66/P$74)</f>
        <v>9.387543252595156</v>
      </c>
      <c r="Q66" s="9"/>
    </row>
    <row r="67" spans="1:17" ht="15">
      <c r="A67" s="12"/>
      <c r="B67" s="25">
        <v>368</v>
      </c>
      <c r="C67" s="20" t="s">
        <v>67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1848137</v>
      </c>
      <c r="L67" s="46">
        <v>0</v>
      </c>
      <c r="M67" s="46">
        <v>0</v>
      </c>
      <c r="N67" s="46">
        <v>0</v>
      </c>
      <c r="O67" s="46">
        <f t="shared" si="4"/>
        <v>1848137</v>
      </c>
      <c r="P67" s="47">
        <f>(O67/P$74)</f>
        <v>159.87344290657438</v>
      </c>
      <c r="Q67" s="9"/>
    </row>
    <row r="68" spans="1:17" ht="15">
      <c r="A68" s="12"/>
      <c r="B68" s="25">
        <v>369.9</v>
      </c>
      <c r="C68" s="20" t="s">
        <v>68</v>
      </c>
      <c r="D68" s="46">
        <v>62812</v>
      </c>
      <c r="E68" s="46">
        <v>59933</v>
      </c>
      <c r="F68" s="46">
        <v>0</v>
      </c>
      <c r="G68" s="46">
        <v>1407</v>
      </c>
      <c r="H68" s="46">
        <v>0</v>
      </c>
      <c r="I68" s="46">
        <v>57993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4"/>
        <v>182145</v>
      </c>
      <c r="P68" s="47">
        <f>(O68/P$74)</f>
        <v>15.756487889273357</v>
      </c>
      <c r="Q68" s="9"/>
    </row>
    <row r="69" spans="1:17" ht="15.75">
      <c r="A69" s="29" t="s">
        <v>48</v>
      </c>
      <c r="B69" s="30"/>
      <c r="C69" s="31"/>
      <c r="D69" s="32">
        <f>SUM(D70:D71)</f>
        <v>1199442</v>
      </c>
      <c r="E69" s="32">
        <f>SUM(E70:E71)</f>
        <v>0</v>
      </c>
      <c r="F69" s="32">
        <f>SUM(F70:F71)</f>
        <v>0</v>
      </c>
      <c r="G69" s="32">
        <f>SUM(G70:G71)</f>
        <v>527030</v>
      </c>
      <c r="H69" s="32">
        <f>SUM(H70:H71)</f>
        <v>0</v>
      </c>
      <c r="I69" s="32">
        <f>SUM(I70:I71)</f>
        <v>0</v>
      </c>
      <c r="J69" s="32">
        <f>SUM(J70:J71)</f>
        <v>0</v>
      </c>
      <c r="K69" s="32">
        <f>SUM(K70:K71)</f>
        <v>0</v>
      </c>
      <c r="L69" s="32">
        <f>SUM(L70:L71)</f>
        <v>0</v>
      </c>
      <c r="M69" s="32">
        <f>SUM(M70:M71)</f>
        <v>0</v>
      </c>
      <c r="N69" s="32">
        <f>SUM(N70:N71)</f>
        <v>0</v>
      </c>
      <c r="O69" s="32">
        <f>SUM(D69:N69)</f>
        <v>1726472</v>
      </c>
      <c r="P69" s="45">
        <f>(O69/P$74)</f>
        <v>149.34878892733565</v>
      </c>
      <c r="Q69" s="9"/>
    </row>
    <row r="70" spans="1:17" ht="15">
      <c r="A70" s="12"/>
      <c r="B70" s="25">
        <v>381</v>
      </c>
      <c r="C70" s="20" t="s">
        <v>69</v>
      </c>
      <c r="D70" s="46">
        <v>1195030</v>
      </c>
      <c r="E70" s="46">
        <v>0</v>
      </c>
      <c r="F70" s="46">
        <v>0</v>
      </c>
      <c r="G70" s="46">
        <v>527030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>SUM(D70:N70)</f>
        <v>1722060</v>
      </c>
      <c r="P70" s="47">
        <f>(O70/P$74)</f>
        <v>148.96712802768167</v>
      </c>
      <c r="Q70" s="9"/>
    </row>
    <row r="71" spans="1:17" ht="15.75" thickBot="1">
      <c r="A71" s="12"/>
      <c r="B71" s="25">
        <v>388.1</v>
      </c>
      <c r="C71" s="20" t="s">
        <v>70</v>
      </c>
      <c r="D71" s="46">
        <v>4412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>SUM(D71:N71)</f>
        <v>4412</v>
      </c>
      <c r="P71" s="47">
        <f>(O71/P$74)</f>
        <v>0.38166089965397926</v>
      </c>
      <c r="Q71" s="9"/>
    </row>
    <row r="72" spans="1:120" ht="16.5" thickBot="1">
      <c r="A72" s="14" t="s">
        <v>58</v>
      </c>
      <c r="B72" s="23"/>
      <c r="C72" s="22"/>
      <c r="D72" s="15">
        <f>SUM(D5,D15,D27,D40,D53,D60,D69)</f>
        <v>19463433</v>
      </c>
      <c r="E72" s="15">
        <f>SUM(E5,E15,E27,E40,E53,E60,E69)</f>
        <v>3507879</v>
      </c>
      <c r="F72" s="15">
        <f>SUM(F5,F15,F27,F40,F53,F60,F69)</f>
        <v>0</v>
      </c>
      <c r="G72" s="15">
        <f>SUM(G5,G15,G27,G40,G53,G60,G69)</f>
        <v>530007</v>
      </c>
      <c r="H72" s="15">
        <f>SUM(H5,H15,H27,H40,H53,H60,H69)</f>
        <v>0</v>
      </c>
      <c r="I72" s="15">
        <f>SUM(I5,I15,I27,I40,I53,I60,I69)</f>
        <v>13935432</v>
      </c>
      <c r="J72" s="15">
        <f>SUM(J5,J15,J27,J40,J53,J60,J69)</f>
        <v>0</v>
      </c>
      <c r="K72" s="15">
        <f>SUM(K5,K15,K27,K40,K53,K60,K69)</f>
        <v>7772952</v>
      </c>
      <c r="L72" s="15">
        <f>SUM(L5,L15,L27,L40,L53,L60,L69)</f>
        <v>0</v>
      </c>
      <c r="M72" s="15">
        <f>SUM(M5,M15,M27,M40,M53,M60,M69)</f>
        <v>0</v>
      </c>
      <c r="N72" s="15">
        <f>SUM(N5,N15,N27,N40,N53,N60,N69)</f>
        <v>0</v>
      </c>
      <c r="O72" s="15">
        <f>SUM(D72:N72)</f>
        <v>45209703</v>
      </c>
      <c r="P72" s="38">
        <f>(O72/P$74)</f>
        <v>3910.873961937716</v>
      </c>
      <c r="Q72" s="6"/>
      <c r="R72" s="2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</row>
    <row r="73" spans="1:16" ht="15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9"/>
    </row>
    <row r="74" spans="1:16" ht="15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51" t="s">
        <v>177</v>
      </c>
      <c r="N74" s="51"/>
      <c r="O74" s="51"/>
      <c r="P74" s="43">
        <v>11560</v>
      </c>
    </row>
    <row r="75" spans="1:16" ht="15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4"/>
    </row>
    <row r="76" spans="1:16" ht="15.75" customHeight="1" thickBot="1">
      <c r="A76" s="55" t="s">
        <v>96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7"/>
    </row>
  </sheetData>
  <sheetProtection/>
  <mergeCells count="10">
    <mergeCell ref="M74:O74"/>
    <mergeCell ref="A75:P75"/>
    <mergeCell ref="A76:P7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104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71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76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10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7810574</v>
      </c>
      <c r="E5" s="27">
        <f t="shared" si="0"/>
        <v>199821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8010395</v>
      </c>
      <c r="O5" s="33">
        <f aca="true" t="shared" si="1" ref="O5:O36">(N5/O$66)</f>
        <v>674.3892069371948</v>
      </c>
      <c r="P5" s="6"/>
    </row>
    <row r="6" spans="1:16" ht="15">
      <c r="A6" s="12"/>
      <c r="B6" s="25">
        <v>311</v>
      </c>
      <c r="C6" s="20" t="s">
        <v>3</v>
      </c>
      <c r="D6" s="46">
        <v>5734204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5734204</v>
      </c>
      <c r="O6" s="47">
        <f t="shared" si="1"/>
        <v>482.7583768311163</v>
      </c>
      <c r="P6" s="9"/>
    </row>
    <row r="7" spans="1:16" ht="15">
      <c r="A7" s="12"/>
      <c r="B7" s="25">
        <v>312.1</v>
      </c>
      <c r="C7" s="20" t="s">
        <v>80</v>
      </c>
      <c r="D7" s="46">
        <v>0</v>
      </c>
      <c r="E7" s="46">
        <v>199821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199821</v>
      </c>
      <c r="O7" s="47">
        <f t="shared" si="1"/>
        <v>16.822781613066173</v>
      </c>
      <c r="P7" s="9"/>
    </row>
    <row r="8" spans="1:16" ht="15">
      <c r="A8" s="12"/>
      <c r="B8" s="25">
        <v>314.1</v>
      </c>
      <c r="C8" s="20" t="s">
        <v>12</v>
      </c>
      <c r="D8" s="46">
        <v>880877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880877</v>
      </c>
      <c r="O8" s="47">
        <f t="shared" si="1"/>
        <v>74.16038053544368</v>
      </c>
      <c r="P8" s="9"/>
    </row>
    <row r="9" spans="1:16" ht="15">
      <c r="A9" s="12"/>
      <c r="B9" s="25">
        <v>314.3</v>
      </c>
      <c r="C9" s="20" t="s">
        <v>13</v>
      </c>
      <c r="D9" s="46">
        <v>383664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383664</v>
      </c>
      <c r="O9" s="47">
        <f t="shared" si="1"/>
        <v>32.300387270584274</v>
      </c>
      <c r="P9" s="9"/>
    </row>
    <row r="10" spans="1:16" ht="15">
      <c r="A10" s="12"/>
      <c r="B10" s="25">
        <v>314.4</v>
      </c>
      <c r="C10" s="20" t="s">
        <v>14</v>
      </c>
      <c r="D10" s="46">
        <v>86431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86431</v>
      </c>
      <c r="O10" s="47">
        <f t="shared" si="1"/>
        <v>7.276561710725711</v>
      </c>
      <c r="P10" s="9"/>
    </row>
    <row r="11" spans="1:16" ht="15">
      <c r="A11" s="12"/>
      <c r="B11" s="25">
        <v>315</v>
      </c>
      <c r="C11" s="20" t="s">
        <v>15</v>
      </c>
      <c r="D11" s="46">
        <v>624522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624522</v>
      </c>
      <c r="O11" s="47">
        <f t="shared" si="1"/>
        <v>52.578043441656845</v>
      </c>
      <c r="P11" s="9"/>
    </row>
    <row r="12" spans="1:16" ht="15">
      <c r="A12" s="12"/>
      <c r="B12" s="25">
        <v>316</v>
      </c>
      <c r="C12" s="20" t="s">
        <v>16</v>
      </c>
      <c r="D12" s="46">
        <v>100876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100876</v>
      </c>
      <c r="O12" s="47">
        <f t="shared" si="1"/>
        <v>8.492675534601785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SUM(D14:D22)</f>
        <v>1360720</v>
      </c>
      <c r="E13" s="32">
        <f t="shared" si="3"/>
        <v>1786777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4150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3151647</v>
      </c>
      <c r="O13" s="45">
        <f t="shared" si="1"/>
        <v>265.33482067688163</v>
      </c>
      <c r="P13" s="10"/>
    </row>
    <row r="14" spans="1:16" ht="15">
      <c r="A14" s="12"/>
      <c r="B14" s="25">
        <v>322</v>
      </c>
      <c r="C14" s="20" t="s">
        <v>0</v>
      </c>
      <c r="D14" s="46">
        <v>422171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422171</v>
      </c>
      <c r="O14" s="47">
        <f t="shared" si="1"/>
        <v>35.54226300724028</v>
      </c>
      <c r="P14" s="9"/>
    </row>
    <row r="15" spans="1:16" ht="15">
      <c r="A15" s="12"/>
      <c r="B15" s="25">
        <v>323.1</v>
      </c>
      <c r="C15" s="20" t="s">
        <v>18</v>
      </c>
      <c r="D15" s="46">
        <v>726228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726228</v>
      </c>
      <c r="O15" s="47">
        <f t="shared" si="1"/>
        <v>61.14059605994275</v>
      </c>
      <c r="P15" s="9"/>
    </row>
    <row r="16" spans="1:16" ht="15">
      <c r="A16" s="12"/>
      <c r="B16" s="25">
        <v>323.7</v>
      </c>
      <c r="C16" s="20" t="s">
        <v>20</v>
      </c>
      <c r="D16" s="46">
        <v>0</v>
      </c>
      <c r="E16" s="46">
        <v>505345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505345</v>
      </c>
      <c r="O16" s="47">
        <f t="shared" si="1"/>
        <v>42.5446203064489</v>
      </c>
      <c r="P16" s="9"/>
    </row>
    <row r="17" spans="1:16" ht="15">
      <c r="A17" s="12"/>
      <c r="B17" s="25">
        <v>323.9</v>
      </c>
      <c r="C17" s="20" t="s">
        <v>81</v>
      </c>
      <c r="D17" s="46">
        <v>25930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25930</v>
      </c>
      <c r="O17" s="47">
        <f t="shared" si="1"/>
        <v>2.183027445697929</v>
      </c>
      <c r="P17" s="9"/>
    </row>
    <row r="18" spans="1:16" ht="15">
      <c r="A18" s="12"/>
      <c r="B18" s="25">
        <v>324.11</v>
      </c>
      <c r="C18" s="20" t="s">
        <v>82</v>
      </c>
      <c r="D18" s="46">
        <v>303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303</v>
      </c>
      <c r="O18" s="47">
        <f t="shared" si="1"/>
        <v>0.025509345007577032</v>
      </c>
      <c r="P18" s="9"/>
    </row>
    <row r="19" spans="1:16" ht="15">
      <c r="A19" s="12"/>
      <c r="B19" s="25">
        <v>324.21</v>
      </c>
      <c r="C19" s="20" t="s">
        <v>22</v>
      </c>
      <c r="D19" s="46">
        <v>2449</v>
      </c>
      <c r="E19" s="46">
        <v>0</v>
      </c>
      <c r="F19" s="46">
        <v>0</v>
      </c>
      <c r="G19" s="46">
        <v>0</v>
      </c>
      <c r="H19" s="46">
        <v>0</v>
      </c>
      <c r="I19" s="46">
        <v>4150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6599</v>
      </c>
      <c r="O19" s="47">
        <f t="shared" si="1"/>
        <v>0.5555649099174945</v>
      </c>
      <c r="P19" s="9"/>
    </row>
    <row r="20" spans="1:16" ht="15">
      <c r="A20" s="12"/>
      <c r="B20" s="25">
        <v>324.41</v>
      </c>
      <c r="C20" s="20" t="s">
        <v>23</v>
      </c>
      <c r="D20" s="46">
        <v>1349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1349</v>
      </c>
      <c r="O20" s="47">
        <f t="shared" si="1"/>
        <v>0.11357130830106078</v>
      </c>
      <c r="P20" s="9"/>
    </row>
    <row r="21" spans="1:16" ht="15">
      <c r="A21" s="12"/>
      <c r="B21" s="25">
        <v>325.2</v>
      </c>
      <c r="C21" s="20" t="s">
        <v>25</v>
      </c>
      <c r="D21" s="46">
        <v>0</v>
      </c>
      <c r="E21" s="46">
        <v>1281432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1281432</v>
      </c>
      <c r="O21" s="47">
        <f t="shared" si="1"/>
        <v>107.88280855362855</v>
      </c>
      <c r="P21" s="9"/>
    </row>
    <row r="22" spans="1:16" ht="15">
      <c r="A22" s="12"/>
      <c r="B22" s="25">
        <v>329</v>
      </c>
      <c r="C22" s="20" t="s">
        <v>26</v>
      </c>
      <c r="D22" s="46">
        <v>182290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182290</v>
      </c>
      <c r="O22" s="47">
        <f t="shared" si="1"/>
        <v>15.346859740697088</v>
      </c>
      <c r="P22" s="9"/>
    </row>
    <row r="23" spans="1:16" ht="15.75">
      <c r="A23" s="29" t="s">
        <v>28</v>
      </c>
      <c r="B23" s="30"/>
      <c r="C23" s="31"/>
      <c r="D23" s="32">
        <f aca="true" t="shared" si="5" ref="D23:M23">SUM(D24:D34)</f>
        <v>1136280</v>
      </c>
      <c r="E23" s="32">
        <f t="shared" si="5"/>
        <v>592247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1728527</v>
      </c>
      <c r="O23" s="45">
        <f t="shared" si="1"/>
        <v>145.5234046135713</v>
      </c>
      <c r="P23" s="10"/>
    </row>
    <row r="24" spans="1:16" ht="15">
      <c r="A24" s="12"/>
      <c r="B24" s="25">
        <v>331.2</v>
      </c>
      <c r="C24" s="20" t="s">
        <v>27</v>
      </c>
      <c r="D24" s="46">
        <v>57945</v>
      </c>
      <c r="E24" s="46">
        <v>21848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79793</v>
      </c>
      <c r="O24" s="47">
        <f t="shared" si="1"/>
        <v>6.717713419767637</v>
      </c>
      <c r="P24" s="9"/>
    </row>
    <row r="25" spans="1:16" ht="15">
      <c r="A25" s="12"/>
      <c r="B25" s="25">
        <v>331.49</v>
      </c>
      <c r="C25" s="20" t="s">
        <v>31</v>
      </c>
      <c r="D25" s="46">
        <v>0</v>
      </c>
      <c r="E25" s="46">
        <v>245318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245318</v>
      </c>
      <c r="O25" s="47">
        <f t="shared" si="1"/>
        <v>20.653140259302912</v>
      </c>
      <c r="P25" s="9"/>
    </row>
    <row r="26" spans="1:16" ht="15">
      <c r="A26" s="12"/>
      <c r="B26" s="25">
        <v>331.5</v>
      </c>
      <c r="C26" s="20" t="s">
        <v>29</v>
      </c>
      <c r="D26" s="46">
        <v>0</v>
      </c>
      <c r="E26" s="46">
        <v>133518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133518</v>
      </c>
      <c r="O26" s="47">
        <f t="shared" si="1"/>
        <v>11.240781276309143</v>
      </c>
      <c r="P26" s="9"/>
    </row>
    <row r="27" spans="1:16" ht="15">
      <c r="A27" s="12"/>
      <c r="B27" s="25">
        <v>334.7</v>
      </c>
      <c r="C27" s="20" t="s">
        <v>33</v>
      </c>
      <c r="D27" s="46">
        <v>0</v>
      </c>
      <c r="E27" s="46">
        <v>6731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2">SUM(D27:M27)</f>
        <v>6731</v>
      </c>
      <c r="O27" s="47">
        <f t="shared" si="1"/>
        <v>0.5666778919009934</v>
      </c>
      <c r="P27" s="9"/>
    </row>
    <row r="28" spans="1:16" ht="15">
      <c r="A28" s="12"/>
      <c r="B28" s="25">
        <v>335.12</v>
      </c>
      <c r="C28" s="20" t="s">
        <v>34</v>
      </c>
      <c r="D28" s="46">
        <v>422576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422576</v>
      </c>
      <c r="O28" s="47">
        <f t="shared" si="1"/>
        <v>35.57635965650783</v>
      </c>
      <c r="P28" s="9"/>
    </row>
    <row r="29" spans="1:16" ht="15">
      <c r="A29" s="12"/>
      <c r="B29" s="25">
        <v>335.14</v>
      </c>
      <c r="C29" s="20" t="s">
        <v>35</v>
      </c>
      <c r="D29" s="46">
        <v>37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37</v>
      </c>
      <c r="O29" s="47">
        <f t="shared" si="1"/>
        <v>0.0031150025256777235</v>
      </c>
      <c r="P29" s="9"/>
    </row>
    <row r="30" spans="1:16" ht="15">
      <c r="A30" s="12"/>
      <c r="B30" s="25">
        <v>335.15</v>
      </c>
      <c r="C30" s="20" t="s">
        <v>36</v>
      </c>
      <c r="D30" s="46">
        <v>15870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15870</v>
      </c>
      <c r="O30" s="47">
        <f t="shared" si="1"/>
        <v>1.3360835157433912</v>
      </c>
      <c r="P30" s="9"/>
    </row>
    <row r="31" spans="1:16" ht="15">
      <c r="A31" s="12"/>
      <c r="B31" s="25">
        <v>335.18</v>
      </c>
      <c r="C31" s="20" t="s">
        <v>84</v>
      </c>
      <c r="D31" s="46">
        <v>639852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639852</v>
      </c>
      <c r="O31" s="47">
        <f t="shared" si="1"/>
        <v>53.86866475837683</v>
      </c>
      <c r="P31" s="9"/>
    </row>
    <row r="32" spans="1:16" ht="15">
      <c r="A32" s="12"/>
      <c r="B32" s="25">
        <v>335.49</v>
      </c>
      <c r="C32" s="20" t="s">
        <v>99</v>
      </c>
      <c r="D32" s="46">
        <v>0</v>
      </c>
      <c r="E32" s="46">
        <v>23020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23020</v>
      </c>
      <c r="O32" s="47">
        <f t="shared" si="1"/>
        <v>1.9380367065162485</v>
      </c>
      <c r="P32" s="9"/>
    </row>
    <row r="33" spans="1:16" ht="15">
      <c r="A33" s="12"/>
      <c r="B33" s="25">
        <v>337.2</v>
      </c>
      <c r="C33" s="20" t="s">
        <v>38</v>
      </c>
      <c r="D33" s="46">
        <v>0</v>
      </c>
      <c r="E33" s="46">
        <v>29059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29059</v>
      </c>
      <c r="O33" s="47">
        <f t="shared" si="1"/>
        <v>2.4464556322613236</v>
      </c>
      <c r="P33" s="9"/>
    </row>
    <row r="34" spans="1:16" ht="15">
      <c r="A34" s="12"/>
      <c r="B34" s="25">
        <v>337.7</v>
      </c>
      <c r="C34" s="20" t="s">
        <v>40</v>
      </c>
      <c r="D34" s="46">
        <v>0</v>
      </c>
      <c r="E34" s="46">
        <v>132753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132753</v>
      </c>
      <c r="O34" s="47">
        <f t="shared" si="1"/>
        <v>11.17637649435932</v>
      </c>
      <c r="P34" s="9"/>
    </row>
    <row r="35" spans="1:16" ht="15.75">
      <c r="A35" s="29" t="s">
        <v>46</v>
      </c>
      <c r="B35" s="30"/>
      <c r="C35" s="31"/>
      <c r="D35" s="32">
        <f aca="true" t="shared" si="7" ref="D35:M35">SUM(D36:D43)</f>
        <v>739766</v>
      </c>
      <c r="E35" s="32">
        <f t="shared" si="7"/>
        <v>150093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7422218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8312077</v>
      </c>
      <c r="O35" s="45">
        <f t="shared" si="1"/>
        <v>699.7875905034517</v>
      </c>
      <c r="P35" s="10"/>
    </row>
    <row r="36" spans="1:16" ht="15">
      <c r="A36" s="12"/>
      <c r="B36" s="25">
        <v>341.9</v>
      </c>
      <c r="C36" s="20" t="s">
        <v>85</v>
      </c>
      <c r="D36" s="46">
        <v>35772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8" ref="N36:N43">SUM(D36:M36)</f>
        <v>35772</v>
      </c>
      <c r="O36" s="47">
        <f t="shared" si="1"/>
        <v>3.0116181175282035</v>
      </c>
      <c r="P36" s="9"/>
    </row>
    <row r="37" spans="1:16" ht="15">
      <c r="A37" s="12"/>
      <c r="B37" s="25">
        <v>342.2</v>
      </c>
      <c r="C37" s="20" t="s">
        <v>50</v>
      </c>
      <c r="D37" s="46">
        <v>0</v>
      </c>
      <c r="E37" s="46">
        <v>97963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97963</v>
      </c>
      <c r="O37" s="47">
        <f aca="true" t="shared" si="9" ref="O37:O64">(N37/O$66)</f>
        <v>8.247432227647753</v>
      </c>
      <c r="P37" s="9"/>
    </row>
    <row r="38" spans="1:16" ht="15">
      <c r="A38" s="12"/>
      <c r="B38" s="25">
        <v>342.9</v>
      </c>
      <c r="C38" s="20" t="s">
        <v>86</v>
      </c>
      <c r="D38" s="46">
        <v>30411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30411</v>
      </c>
      <c r="O38" s="47">
        <f t="shared" si="9"/>
        <v>2.5602795083347365</v>
      </c>
      <c r="P38" s="9"/>
    </row>
    <row r="39" spans="1:16" ht="15">
      <c r="A39" s="12"/>
      <c r="B39" s="25">
        <v>343.4</v>
      </c>
      <c r="C39" s="20" t="s">
        <v>52</v>
      </c>
      <c r="D39" s="46">
        <v>0</v>
      </c>
      <c r="E39" s="46">
        <v>52130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52130</v>
      </c>
      <c r="O39" s="47">
        <f t="shared" si="9"/>
        <v>4.38878599090756</v>
      </c>
      <c r="P39" s="9"/>
    </row>
    <row r="40" spans="1:16" ht="15">
      <c r="A40" s="12"/>
      <c r="B40" s="25">
        <v>343.6</v>
      </c>
      <c r="C40" s="20" t="s">
        <v>87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7087433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7087433</v>
      </c>
      <c r="O40" s="47">
        <f t="shared" si="9"/>
        <v>596.6857215019363</v>
      </c>
      <c r="P40" s="9"/>
    </row>
    <row r="41" spans="1:16" ht="15">
      <c r="A41" s="12"/>
      <c r="B41" s="25">
        <v>343.9</v>
      </c>
      <c r="C41" s="20" t="s">
        <v>100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334785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334785</v>
      </c>
      <c r="O41" s="47">
        <f t="shared" si="9"/>
        <v>28.1853005556491</v>
      </c>
      <c r="P41" s="9"/>
    </row>
    <row r="42" spans="1:16" ht="15">
      <c r="A42" s="12"/>
      <c r="B42" s="25">
        <v>344.5</v>
      </c>
      <c r="C42" s="20" t="s">
        <v>54</v>
      </c>
      <c r="D42" s="46">
        <v>353499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353499</v>
      </c>
      <c r="O42" s="47">
        <f t="shared" si="9"/>
        <v>29.76081831958242</v>
      </c>
      <c r="P42" s="9"/>
    </row>
    <row r="43" spans="1:16" ht="15">
      <c r="A43" s="12"/>
      <c r="B43" s="25">
        <v>347.2</v>
      </c>
      <c r="C43" s="20" t="s">
        <v>56</v>
      </c>
      <c r="D43" s="46">
        <v>320084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320084</v>
      </c>
      <c r="O43" s="47">
        <f t="shared" si="9"/>
        <v>26.947634281865636</v>
      </c>
      <c r="P43" s="9"/>
    </row>
    <row r="44" spans="1:16" ht="15.75">
      <c r="A44" s="29" t="s">
        <v>47</v>
      </c>
      <c r="B44" s="30"/>
      <c r="C44" s="31"/>
      <c r="D44" s="32">
        <f aca="true" t="shared" si="10" ref="D44:M44">SUM(D45:D48)</f>
        <v>510702</v>
      </c>
      <c r="E44" s="32">
        <f t="shared" si="10"/>
        <v>75959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aca="true" t="shared" si="11" ref="N44:N50">SUM(D44:M44)</f>
        <v>586661</v>
      </c>
      <c r="O44" s="45">
        <f t="shared" si="9"/>
        <v>49.39055396531403</v>
      </c>
      <c r="P44" s="10"/>
    </row>
    <row r="45" spans="1:16" ht="15">
      <c r="A45" s="13"/>
      <c r="B45" s="39">
        <v>351.1</v>
      </c>
      <c r="C45" s="21" t="s">
        <v>89</v>
      </c>
      <c r="D45" s="46">
        <v>359655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359655</v>
      </c>
      <c r="O45" s="47">
        <f t="shared" si="9"/>
        <v>30.279087388449234</v>
      </c>
      <c r="P45" s="9"/>
    </row>
    <row r="46" spans="1:16" ht="15">
      <c r="A46" s="13"/>
      <c r="B46" s="39">
        <v>351.3</v>
      </c>
      <c r="C46" s="21" t="s">
        <v>101</v>
      </c>
      <c r="D46" s="46">
        <v>0</v>
      </c>
      <c r="E46" s="46">
        <v>75959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75959</v>
      </c>
      <c r="O46" s="47">
        <f t="shared" si="9"/>
        <v>6.394931806701465</v>
      </c>
      <c r="P46" s="9"/>
    </row>
    <row r="47" spans="1:16" ht="15">
      <c r="A47" s="13"/>
      <c r="B47" s="39">
        <v>352</v>
      </c>
      <c r="C47" s="21" t="s">
        <v>61</v>
      </c>
      <c r="D47" s="46">
        <v>11170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11170</v>
      </c>
      <c r="O47" s="47">
        <f t="shared" si="9"/>
        <v>0.9403940057248695</v>
      </c>
      <c r="P47" s="9"/>
    </row>
    <row r="48" spans="1:16" ht="15">
      <c r="A48" s="13"/>
      <c r="B48" s="39">
        <v>354</v>
      </c>
      <c r="C48" s="21" t="s">
        <v>90</v>
      </c>
      <c r="D48" s="46">
        <v>139877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139877</v>
      </c>
      <c r="O48" s="47">
        <f t="shared" si="9"/>
        <v>11.776140764438457</v>
      </c>
      <c r="P48" s="9"/>
    </row>
    <row r="49" spans="1:16" ht="15.75">
      <c r="A49" s="29" t="s">
        <v>4</v>
      </c>
      <c r="B49" s="30"/>
      <c r="C49" s="31"/>
      <c r="D49" s="32">
        <f aca="true" t="shared" si="12" ref="D49:M49">SUM(D50:D57)</f>
        <v>216736</v>
      </c>
      <c r="E49" s="32">
        <f t="shared" si="12"/>
        <v>5979</v>
      </c>
      <c r="F49" s="32">
        <f t="shared" si="12"/>
        <v>0</v>
      </c>
      <c r="G49" s="32">
        <f t="shared" si="12"/>
        <v>3624</v>
      </c>
      <c r="H49" s="32">
        <f t="shared" si="12"/>
        <v>0</v>
      </c>
      <c r="I49" s="32">
        <f t="shared" si="12"/>
        <v>44120</v>
      </c>
      <c r="J49" s="32">
        <f t="shared" si="12"/>
        <v>0</v>
      </c>
      <c r="K49" s="32">
        <f t="shared" si="12"/>
        <v>5033263</v>
      </c>
      <c r="L49" s="32">
        <f t="shared" si="12"/>
        <v>0</v>
      </c>
      <c r="M49" s="32">
        <f t="shared" si="12"/>
        <v>0</v>
      </c>
      <c r="N49" s="32">
        <f t="shared" si="11"/>
        <v>5303722</v>
      </c>
      <c r="O49" s="45">
        <f t="shared" si="9"/>
        <v>446.5164169052029</v>
      </c>
      <c r="P49" s="10"/>
    </row>
    <row r="50" spans="1:16" ht="15">
      <c r="A50" s="12"/>
      <c r="B50" s="25">
        <v>361.1</v>
      </c>
      <c r="C50" s="20" t="s">
        <v>63</v>
      </c>
      <c r="D50" s="46">
        <v>29675</v>
      </c>
      <c r="E50" s="46">
        <v>5289</v>
      </c>
      <c r="F50" s="46">
        <v>0</v>
      </c>
      <c r="G50" s="46">
        <v>3624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38588</v>
      </c>
      <c r="O50" s="47">
        <f t="shared" si="9"/>
        <v>3.2486950665095136</v>
      </c>
      <c r="P50" s="9"/>
    </row>
    <row r="51" spans="1:16" ht="15">
      <c r="A51" s="12"/>
      <c r="B51" s="25">
        <v>361.3</v>
      </c>
      <c r="C51" s="20" t="s">
        <v>64</v>
      </c>
      <c r="D51" s="46">
        <v>50481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3295271</v>
      </c>
      <c r="L51" s="46">
        <v>0</v>
      </c>
      <c r="M51" s="46">
        <v>0</v>
      </c>
      <c r="N51" s="46">
        <f aca="true" t="shared" si="13" ref="N51:N57">SUM(D51:M51)</f>
        <v>3345752</v>
      </c>
      <c r="O51" s="47">
        <f t="shared" si="9"/>
        <v>281.6763764943593</v>
      </c>
      <c r="P51" s="9"/>
    </row>
    <row r="52" spans="1:16" ht="15">
      <c r="A52" s="12"/>
      <c r="B52" s="25">
        <v>362</v>
      </c>
      <c r="C52" s="20" t="s">
        <v>65</v>
      </c>
      <c r="D52" s="46">
        <v>53719</v>
      </c>
      <c r="E52" s="46">
        <v>0</v>
      </c>
      <c r="F52" s="46">
        <v>0</v>
      </c>
      <c r="G52" s="46">
        <v>0</v>
      </c>
      <c r="H52" s="46">
        <v>0</v>
      </c>
      <c r="I52" s="46">
        <v>22219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75938</v>
      </c>
      <c r="O52" s="47">
        <f t="shared" si="9"/>
        <v>6.3931638322949995</v>
      </c>
      <c r="P52" s="9"/>
    </row>
    <row r="53" spans="1:16" ht="15">
      <c r="A53" s="12"/>
      <c r="B53" s="25">
        <v>364</v>
      </c>
      <c r="C53" s="20" t="s">
        <v>91</v>
      </c>
      <c r="D53" s="46">
        <v>4602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4602</v>
      </c>
      <c r="O53" s="47">
        <f t="shared" si="9"/>
        <v>0.3874389627883482</v>
      </c>
      <c r="P53" s="9"/>
    </row>
    <row r="54" spans="1:16" ht="15">
      <c r="A54" s="12"/>
      <c r="B54" s="25">
        <v>365</v>
      </c>
      <c r="C54" s="20" t="s">
        <v>92</v>
      </c>
      <c r="D54" s="46">
        <v>1552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1552</v>
      </c>
      <c r="O54" s="47">
        <f t="shared" si="9"/>
        <v>0.1306617275635629</v>
      </c>
      <c r="P54" s="9"/>
    </row>
    <row r="55" spans="1:16" ht="15">
      <c r="A55" s="12"/>
      <c r="B55" s="25">
        <v>366</v>
      </c>
      <c r="C55" s="20" t="s">
        <v>66</v>
      </c>
      <c r="D55" s="46">
        <v>5050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5050</v>
      </c>
      <c r="O55" s="47">
        <f t="shared" si="9"/>
        <v>0.42515575012628387</v>
      </c>
      <c r="P55" s="9"/>
    </row>
    <row r="56" spans="1:16" ht="15">
      <c r="A56" s="12"/>
      <c r="B56" s="25">
        <v>368</v>
      </c>
      <c r="C56" s="20" t="s">
        <v>67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1737992</v>
      </c>
      <c r="L56" s="46">
        <v>0</v>
      </c>
      <c r="M56" s="46">
        <v>0</v>
      </c>
      <c r="N56" s="46">
        <f t="shared" si="13"/>
        <v>1737992</v>
      </c>
      <c r="O56" s="47">
        <f t="shared" si="9"/>
        <v>146.32025593534266</v>
      </c>
      <c r="P56" s="9"/>
    </row>
    <row r="57" spans="1:16" ht="15">
      <c r="A57" s="12"/>
      <c r="B57" s="25">
        <v>369.9</v>
      </c>
      <c r="C57" s="20" t="s">
        <v>68</v>
      </c>
      <c r="D57" s="46">
        <v>71657</v>
      </c>
      <c r="E57" s="46">
        <v>690</v>
      </c>
      <c r="F57" s="46">
        <v>0</v>
      </c>
      <c r="G57" s="46">
        <v>0</v>
      </c>
      <c r="H57" s="46">
        <v>0</v>
      </c>
      <c r="I57" s="46">
        <v>21901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94248</v>
      </c>
      <c r="O57" s="47">
        <f t="shared" si="9"/>
        <v>7.9346691362182185</v>
      </c>
      <c r="P57" s="9"/>
    </row>
    <row r="58" spans="1:16" ht="15.75">
      <c r="A58" s="29" t="s">
        <v>48</v>
      </c>
      <c r="B58" s="30"/>
      <c r="C58" s="31"/>
      <c r="D58" s="32">
        <f aca="true" t="shared" si="14" ref="D58:M58">SUM(D59:D63)</f>
        <v>2671087</v>
      </c>
      <c r="E58" s="32">
        <f t="shared" si="14"/>
        <v>0</v>
      </c>
      <c r="F58" s="32">
        <f t="shared" si="14"/>
        <v>0</v>
      </c>
      <c r="G58" s="32">
        <f t="shared" si="14"/>
        <v>1115250</v>
      </c>
      <c r="H58" s="32">
        <f t="shared" si="14"/>
        <v>0</v>
      </c>
      <c r="I58" s="32">
        <f t="shared" si="14"/>
        <v>185226</v>
      </c>
      <c r="J58" s="32">
        <f t="shared" si="14"/>
        <v>0</v>
      </c>
      <c r="K58" s="32">
        <f t="shared" si="14"/>
        <v>196360</v>
      </c>
      <c r="L58" s="32">
        <f t="shared" si="14"/>
        <v>0</v>
      </c>
      <c r="M58" s="32">
        <f t="shared" si="14"/>
        <v>0</v>
      </c>
      <c r="N58" s="32">
        <f aca="true" t="shared" si="15" ref="N58:N64">SUM(D58:M58)</f>
        <v>4167923</v>
      </c>
      <c r="O58" s="45">
        <f t="shared" si="9"/>
        <v>350.8943424818993</v>
      </c>
      <c r="P58" s="9"/>
    </row>
    <row r="59" spans="1:16" ht="15">
      <c r="A59" s="12"/>
      <c r="B59" s="25">
        <v>381</v>
      </c>
      <c r="C59" s="20" t="s">
        <v>69</v>
      </c>
      <c r="D59" s="46">
        <v>1166450</v>
      </c>
      <c r="E59" s="46">
        <v>0</v>
      </c>
      <c r="F59" s="46">
        <v>0</v>
      </c>
      <c r="G59" s="46">
        <v>0</v>
      </c>
      <c r="H59" s="46">
        <v>0</v>
      </c>
      <c r="I59" s="46">
        <v>176855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1343305</v>
      </c>
      <c r="O59" s="47">
        <f t="shared" si="9"/>
        <v>113.09185047987877</v>
      </c>
      <c r="P59" s="9"/>
    </row>
    <row r="60" spans="1:16" ht="15">
      <c r="A60" s="12"/>
      <c r="B60" s="25">
        <v>383</v>
      </c>
      <c r="C60" s="20" t="s">
        <v>93</v>
      </c>
      <c r="D60" s="46">
        <v>27339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27339</v>
      </c>
      <c r="O60" s="47">
        <f t="shared" si="9"/>
        <v>2.301650109446035</v>
      </c>
      <c r="P60" s="9"/>
    </row>
    <row r="61" spans="1:16" ht="15">
      <c r="A61" s="12"/>
      <c r="B61" s="25">
        <v>384</v>
      </c>
      <c r="C61" s="20" t="s">
        <v>105</v>
      </c>
      <c r="D61" s="46">
        <v>0</v>
      </c>
      <c r="E61" s="46">
        <v>0</v>
      </c>
      <c r="F61" s="46">
        <v>0</v>
      </c>
      <c r="G61" s="46">
        <v>1115250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1115250</v>
      </c>
      <c r="O61" s="47">
        <f t="shared" si="9"/>
        <v>93.89206937194814</v>
      </c>
      <c r="P61" s="9"/>
    </row>
    <row r="62" spans="1:16" ht="15">
      <c r="A62" s="12"/>
      <c r="B62" s="25">
        <v>385</v>
      </c>
      <c r="C62" s="20" t="s">
        <v>106</v>
      </c>
      <c r="D62" s="46">
        <v>1477298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1477298</v>
      </c>
      <c r="O62" s="47">
        <f t="shared" si="9"/>
        <v>124.37262165347701</v>
      </c>
      <c r="P62" s="9"/>
    </row>
    <row r="63" spans="1:16" ht="15.75" thickBot="1">
      <c r="A63" s="12"/>
      <c r="B63" s="25">
        <v>389.1</v>
      </c>
      <c r="C63" s="20" t="s">
        <v>94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8371</v>
      </c>
      <c r="J63" s="46">
        <v>0</v>
      </c>
      <c r="K63" s="46">
        <v>196360</v>
      </c>
      <c r="L63" s="46">
        <v>0</v>
      </c>
      <c r="M63" s="46">
        <v>0</v>
      </c>
      <c r="N63" s="46">
        <f t="shared" si="15"/>
        <v>204731</v>
      </c>
      <c r="O63" s="47">
        <f t="shared" si="9"/>
        <v>17.23615086714935</v>
      </c>
      <c r="P63" s="9"/>
    </row>
    <row r="64" spans="1:119" ht="16.5" thickBot="1">
      <c r="A64" s="14" t="s">
        <v>58</v>
      </c>
      <c r="B64" s="23"/>
      <c r="C64" s="22"/>
      <c r="D64" s="15">
        <f aca="true" t="shared" si="16" ref="D64:M64">SUM(D5,D13,D23,D35,D44,D49,D58)</f>
        <v>14445865</v>
      </c>
      <c r="E64" s="15">
        <f t="shared" si="16"/>
        <v>2810876</v>
      </c>
      <c r="F64" s="15">
        <f t="shared" si="16"/>
        <v>0</v>
      </c>
      <c r="G64" s="15">
        <f t="shared" si="16"/>
        <v>1118874</v>
      </c>
      <c r="H64" s="15">
        <f t="shared" si="16"/>
        <v>0</v>
      </c>
      <c r="I64" s="15">
        <f t="shared" si="16"/>
        <v>7655714</v>
      </c>
      <c r="J64" s="15">
        <f t="shared" si="16"/>
        <v>0</v>
      </c>
      <c r="K64" s="15">
        <f t="shared" si="16"/>
        <v>5229623</v>
      </c>
      <c r="L64" s="15">
        <f t="shared" si="16"/>
        <v>0</v>
      </c>
      <c r="M64" s="15">
        <f t="shared" si="16"/>
        <v>0</v>
      </c>
      <c r="N64" s="15">
        <f t="shared" si="15"/>
        <v>31260952</v>
      </c>
      <c r="O64" s="38">
        <f t="shared" si="9"/>
        <v>2631.8363360835156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 ht="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 ht="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51" t="s">
        <v>107</v>
      </c>
      <c r="M66" s="51"/>
      <c r="N66" s="51"/>
      <c r="O66" s="43">
        <v>11878</v>
      </c>
    </row>
    <row r="67" spans="1:15" ht="15">
      <c r="A67" s="52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  <row r="68" spans="1:15" ht="15.75" customHeight="1" thickBot="1">
      <c r="A68" s="55" t="s">
        <v>96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7"/>
    </row>
  </sheetData>
  <sheetProtection/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97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71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76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10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7875841</v>
      </c>
      <c r="E5" s="27">
        <f t="shared" si="0"/>
        <v>226062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8101903</v>
      </c>
      <c r="O5" s="33">
        <f aca="true" t="shared" si="1" ref="O5:O36">(N5/O$63)</f>
        <v>689.9346844928893</v>
      </c>
      <c r="P5" s="6"/>
    </row>
    <row r="6" spans="1:16" ht="15">
      <c r="A6" s="12"/>
      <c r="B6" s="25">
        <v>311</v>
      </c>
      <c r="C6" s="20" t="s">
        <v>3</v>
      </c>
      <c r="D6" s="46">
        <v>5804736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5804736</v>
      </c>
      <c r="O6" s="47">
        <f t="shared" si="1"/>
        <v>494.31457038235544</v>
      </c>
      <c r="P6" s="9"/>
    </row>
    <row r="7" spans="1:16" ht="15">
      <c r="A7" s="12"/>
      <c r="B7" s="25">
        <v>312.1</v>
      </c>
      <c r="C7" s="20" t="s">
        <v>80</v>
      </c>
      <c r="D7" s="46">
        <v>0</v>
      </c>
      <c r="E7" s="46">
        <v>226062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226062</v>
      </c>
      <c r="O7" s="47">
        <f t="shared" si="1"/>
        <v>19.25078770331261</v>
      </c>
      <c r="P7" s="9"/>
    </row>
    <row r="8" spans="1:16" ht="15">
      <c r="A8" s="12"/>
      <c r="B8" s="25">
        <v>314.1</v>
      </c>
      <c r="C8" s="20" t="s">
        <v>12</v>
      </c>
      <c r="D8" s="46">
        <v>865469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865469</v>
      </c>
      <c r="O8" s="47">
        <f t="shared" si="1"/>
        <v>73.70084305543728</v>
      </c>
      <c r="P8" s="9"/>
    </row>
    <row r="9" spans="1:16" ht="15">
      <c r="A9" s="12"/>
      <c r="B9" s="25">
        <v>314.3</v>
      </c>
      <c r="C9" s="20" t="s">
        <v>13</v>
      </c>
      <c r="D9" s="46">
        <v>383787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383787</v>
      </c>
      <c r="O9" s="47">
        <f t="shared" si="1"/>
        <v>32.68219364727923</v>
      </c>
      <c r="P9" s="9"/>
    </row>
    <row r="10" spans="1:16" ht="15">
      <c r="A10" s="12"/>
      <c r="B10" s="25">
        <v>314.4</v>
      </c>
      <c r="C10" s="20" t="s">
        <v>14</v>
      </c>
      <c r="D10" s="46">
        <v>77214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77214</v>
      </c>
      <c r="O10" s="47">
        <f t="shared" si="1"/>
        <v>6.575321468108661</v>
      </c>
      <c r="P10" s="9"/>
    </row>
    <row r="11" spans="1:16" ht="15">
      <c r="A11" s="12"/>
      <c r="B11" s="25">
        <v>315</v>
      </c>
      <c r="C11" s="20" t="s">
        <v>15</v>
      </c>
      <c r="D11" s="46">
        <v>652426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652426</v>
      </c>
      <c r="O11" s="47">
        <f t="shared" si="1"/>
        <v>55.558715830707655</v>
      </c>
      <c r="P11" s="9"/>
    </row>
    <row r="12" spans="1:16" ht="15">
      <c r="A12" s="12"/>
      <c r="B12" s="25">
        <v>316</v>
      </c>
      <c r="C12" s="20" t="s">
        <v>16</v>
      </c>
      <c r="D12" s="46">
        <v>92209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92209</v>
      </c>
      <c r="O12" s="47">
        <f t="shared" si="1"/>
        <v>7.852252405688495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SUM(D14:D22)</f>
        <v>1258208</v>
      </c>
      <c r="E13" s="32">
        <f t="shared" si="3"/>
        <v>1874035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3320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3135563</v>
      </c>
      <c r="O13" s="45">
        <f t="shared" si="1"/>
        <v>267.0154985949076</v>
      </c>
      <c r="P13" s="10"/>
    </row>
    <row r="14" spans="1:16" ht="15">
      <c r="A14" s="12"/>
      <c r="B14" s="25">
        <v>322</v>
      </c>
      <c r="C14" s="20" t="s">
        <v>0</v>
      </c>
      <c r="D14" s="46">
        <v>414312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414312</v>
      </c>
      <c r="O14" s="47">
        <f t="shared" si="1"/>
        <v>35.281614578898065</v>
      </c>
      <c r="P14" s="9"/>
    </row>
    <row r="15" spans="1:16" ht="15">
      <c r="A15" s="12"/>
      <c r="B15" s="25">
        <v>323.1</v>
      </c>
      <c r="C15" s="20" t="s">
        <v>18</v>
      </c>
      <c r="D15" s="46">
        <v>750266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750266</v>
      </c>
      <c r="O15" s="47">
        <f t="shared" si="1"/>
        <v>63.890487950268245</v>
      </c>
      <c r="P15" s="9"/>
    </row>
    <row r="16" spans="1:16" ht="15">
      <c r="A16" s="12"/>
      <c r="B16" s="25">
        <v>323.7</v>
      </c>
      <c r="C16" s="20" t="s">
        <v>20</v>
      </c>
      <c r="D16" s="46">
        <v>0</v>
      </c>
      <c r="E16" s="46">
        <v>453670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453670</v>
      </c>
      <c r="O16" s="47">
        <f t="shared" si="1"/>
        <v>38.633228306224986</v>
      </c>
      <c r="P16" s="9"/>
    </row>
    <row r="17" spans="1:16" ht="15">
      <c r="A17" s="12"/>
      <c r="B17" s="25">
        <v>323.9</v>
      </c>
      <c r="C17" s="20" t="s">
        <v>81</v>
      </c>
      <c r="D17" s="46">
        <v>25930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25930</v>
      </c>
      <c r="O17" s="47">
        <f t="shared" si="1"/>
        <v>2.2081239887592607</v>
      </c>
      <c r="P17" s="9"/>
    </row>
    <row r="18" spans="1:16" ht="15">
      <c r="A18" s="12"/>
      <c r="B18" s="25">
        <v>324.11</v>
      </c>
      <c r="C18" s="20" t="s">
        <v>82</v>
      </c>
      <c r="D18" s="46">
        <v>6053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6053</v>
      </c>
      <c r="O18" s="47">
        <f t="shared" si="1"/>
        <v>0.515456016350166</v>
      </c>
      <c r="P18" s="9"/>
    </row>
    <row r="19" spans="1:16" ht="15">
      <c r="A19" s="12"/>
      <c r="B19" s="25">
        <v>324.21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3320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3320</v>
      </c>
      <c r="O19" s="47">
        <f t="shared" si="1"/>
        <v>0.2827216213914673</v>
      </c>
      <c r="P19" s="9"/>
    </row>
    <row r="20" spans="1:16" ht="15">
      <c r="A20" s="12"/>
      <c r="B20" s="25">
        <v>324.41</v>
      </c>
      <c r="C20" s="20" t="s">
        <v>23</v>
      </c>
      <c r="D20" s="46">
        <v>15828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15828</v>
      </c>
      <c r="O20" s="47">
        <f t="shared" si="1"/>
        <v>1.3478668142723325</v>
      </c>
      <c r="P20" s="9"/>
    </row>
    <row r="21" spans="1:16" ht="15">
      <c r="A21" s="12"/>
      <c r="B21" s="25">
        <v>325.2</v>
      </c>
      <c r="C21" s="20" t="s">
        <v>25</v>
      </c>
      <c r="D21" s="46">
        <v>0</v>
      </c>
      <c r="E21" s="46">
        <v>1420365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1420365</v>
      </c>
      <c r="O21" s="47">
        <f t="shared" si="1"/>
        <v>120.9541854721962</v>
      </c>
      <c r="P21" s="9"/>
    </row>
    <row r="22" spans="1:16" ht="15">
      <c r="A22" s="12"/>
      <c r="B22" s="25">
        <v>329</v>
      </c>
      <c r="C22" s="20" t="s">
        <v>26</v>
      </c>
      <c r="D22" s="46">
        <v>45819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45819</v>
      </c>
      <c r="O22" s="47">
        <f t="shared" si="1"/>
        <v>3.901813846546879</v>
      </c>
      <c r="P22" s="9"/>
    </row>
    <row r="23" spans="1:16" ht="15.75">
      <c r="A23" s="29" t="s">
        <v>28</v>
      </c>
      <c r="B23" s="30"/>
      <c r="C23" s="31"/>
      <c r="D23" s="32">
        <f aca="true" t="shared" si="5" ref="D23:M23">SUM(D24:D34)</f>
        <v>1114482</v>
      </c>
      <c r="E23" s="32">
        <f t="shared" si="5"/>
        <v>447983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1562465</v>
      </c>
      <c r="O23" s="45">
        <f t="shared" si="1"/>
        <v>133.0550114962105</v>
      </c>
      <c r="P23" s="10"/>
    </row>
    <row r="24" spans="1:16" ht="15">
      <c r="A24" s="12"/>
      <c r="B24" s="25">
        <v>331.2</v>
      </c>
      <c r="C24" s="20" t="s">
        <v>27</v>
      </c>
      <c r="D24" s="46">
        <v>0</v>
      </c>
      <c r="E24" s="46">
        <v>28282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28282</v>
      </c>
      <c r="O24" s="47">
        <f t="shared" si="1"/>
        <v>2.4084135229498425</v>
      </c>
      <c r="P24" s="9"/>
    </row>
    <row r="25" spans="1:16" ht="15">
      <c r="A25" s="12"/>
      <c r="B25" s="25">
        <v>331.49</v>
      </c>
      <c r="C25" s="20" t="s">
        <v>31</v>
      </c>
      <c r="D25" s="46">
        <v>0</v>
      </c>
      <c r="E25" s="46">
        <v>27289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27289</v>
      </c>
      <c r="O25" s="47">
        <f t="shared" si="1"/>
        <v>2.3238525078770333</v>
      </c>
      <c r="P25" s="9"/>
    </row>
    <row r="26" spans="1:16" ht="15">
      <c r="A26" s="12"/>
      <c r="B26" s="25">
        <v>331.7</v>
      </c>
      <c r="C26" s="20" t="s">
        <v>98</v>
      </c>
      <c r="D26" s="46">
        <v>0</v>
      </c>
      <c r="E26" s="46">
        <v>275332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275332</v>
      </c>
      <c r="O26" s="47">
        <f t="shared" si="1"/>
        <v>23.44647875329984</v>
      </c>
      <c r="P26" s="9"/>
    </row>
    <row r="27" spans="1:16" ht="15">
      <c r="A27" s="12"/>
      <c r="B27" s="25">
        <v>334.7</v>
      </c>
      <c r="C27" s="20" t="s">
        <v>33</v>
      </c>
      <c r="D27" s="46">
        <v>0</v>
      </c>
      <c r="E27" s="46">
        <v>22575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2">SUM(D27:M27)</f>
        <v>22575</v>
      </c>
      <c r="O27" s="47">
        <f t="shared" si="1"/>
        <v>1.9224218683471004</v>
      </c>
      <c r="P27" s="9"/>
    </row>
    <row r="28" spans="1:16" ht="15">
      <c r="A28" s="12"/>
      <c r="B28" s="25">
        <v>335.12</v>
      </c>
      <c r="C28" s="20" t="s">
        <v>34</v>
      </c>
      <c r="D28" s="46">
        <v>420781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420781</v>
      </c>
      <c r="O28" s="47">
        <f t="shared" si="1"/>
        <v>35.83249595503705</v>
      </c>
      <c r="P28" s="9"/>
    </row>
    <row r="29" spans="1:16" ht="15">
      <c r="A29" s="12"/>
      <c r="B29" s="25">
        <v>335.14</v>
      </c>
      <c r="C29" s="20" t="s">
        <v>35</v>
      </c>
      <c r="D29" s="46">
        <v>49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49</v>
      </c>
      <c r="O29" s="47">
        <f t="shared" si="1"/>
        <v>0.00417269862897045</v>
      </c>
      <c r="P29" s="9"/>
    </row>
    <row r="30" spans="1:16" ht="15">
      <c r="A30" s="12"/>
      <c r="B30" s="25">
        <v>335.15</v>
      </c>
      <c r="C30" s="20" t="s">
        <v>36</v>
      </c>
      <c r="D30" s="46">
        <v>14982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14982</v>
      </c>
      <c r="O30" s="47">
        <f t="shared" si="1"/>
        <v>1.2758238950864345</v>
      </c>
      <c r="P30" s="9"/>
    </row>
    <row r="31" spans="1:16" ht="15">
      <c r="A31" s="12"/>
      <c r="B31" s="25">
        <v>335.18</v>
      </c>
      <c r="C31" s="20" t="s">
        <v>84</v>
      </c>
      <c r="D31" s="46">
        <v>678670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678670</v>
      </c>
      <c r="O31" s="47">
        <f t="shared" si="1"/>
        <v>57.793579153538275</v>
      </c>
      <c r="P31" s="9"/>
    </row>
    <row r="32" spans="1:16" ht="15">
      <c r="A32" s="12"/>
      <c r="B32" s="25">
        <v>335.49</v>
      </c>
      <c r="C32" s="20" t="s">
        <v>99</v>
      </c>
      <c r="D32" s="46">
        <v>0</v>
      </c>
      <c r="E32" s="46">
        <v>21044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21044</v>
      </c>
      <c r="O32" s="47">
        <f t="shared" si="1"/>
        <v>1.792046325470493</v>
      </c>
      <c r="P32" s="9"/>
    </row>
    <row r="33" spans="1:16" ht="15">
      <c r="A33" s="12"/>
      <c r="B33" s="25">
        <v>337.2</v>
      </c>
      <c r="C33" s="20" t="s">
        <v>38</v>
      </c>
      <c r="D33" s="46">
        <v>0</v>
      </c>
      <c r="E33" s="46">
        <v>17876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17876</v>
      </c>
      <c r="O33" s="47">
        <f t="shared" si="1"/>
        <v>1.522268585540322</v>
      </c>
      <c r="P33" s="9"/>
    </row>
    <row r="34" spans="1:16" ht="15">
      <c r="A34" s="12"/>
      <c r="B34" s="25">
        <v>337.7</v>
      </c>
      <c r="C34" s="20" t="s">
        <v>40</v>
      </c>
      <c r="D34" s="46">
        <v>0</v>
      </c>
      <c r="E34" s="46">
        <v>55585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55585</v>
      </c>
      <c r="O34" s="47">
        <f t="shared" si="1"/>
        <v>4.7334582304351525</v>
      </c>
      <c r="P34" s="9"/>
    </row>
    <row r="35" spans="1:16" ht="15.75">
      <c r="A35" s="29" t="s">
        <v>46</v>
      </c>
      <c r="B35" s="30"/>
      <c r="C35" s="31"/>
      <c r="D35" s="32">
        <f aca="true" t="shared" si="7" ref="D35:M35">SUM(D36:D43)</f>
        <v>669060</v>
      </c>
      <c r="E35" s="32">
        <f t="shared" si="7"/>
        <v>150559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7005260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7824879</v>
      </c>
      <c r="O35" s="45">
        <f t="shared" si="1"/>
        <v>666.3441199012177</v>
      </c>
      <c r="P35" s="10"/>
    </row>
    <row r="36" spans="1:16" ht="15">
      <c r="A36" s="12"/>
      <c r="B36" s="25">
        <v>341.9</v>
      </c>
      <c r="C36" s="20" t="s">
        <v>85</v>
      </c>
      <c r="D36" s="46">
        <v>32890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8" ref="N36:N43">SUM(D36:M36)</f>
        <v>32890</v>
      </c>
      <c r="O36" s="47">
        <f t="shared" si="1"/>
        <v>2.800817508302819</v>
      </c>
      <c r="P36" s="9"/>
    </row>
    <row r="37" spans="1:16" ht="15">
      <c r="A37" s="12"/>
      <c r="B37" s="25">
        <v>342.2</v>
      </c>
      <c r="C37" s="20" t="s">
        <v>50</v>
      </c>
      <c r="D37" s="46">
        <v>0</v>
      </c>
      <c r="E37" s="46">
        <v>106233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106233</v>
      </c>
      <c r="O37" s="47">
        <f aca="true" t="shared" si="9" ref="O37:O61">(N37/O$63)</f>
        <v>9.046495784722813</v>
      </c>
      <c r="P37" s="9"/>
    </row>
    <row r="38" spans="1:16" ht="15">
      <c r="A38" s="12"/>
      <c r="B38" s="25">
        <v>342.9</v>
      </c>
      <c r="C38" s="20" t="s">
        <v>86</v>
      </c>
      <c r="D38" s="46">
        <v>36665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36665</v>
      </c>
      <c r="O38" s="47">
        <f t="shared" si="9"/>
        <v>3.122285616963297</v>
      </c>
      <c r="P38" s="9"/>
    </row>
    <row r="39" spans="1:16" ht="15">
      <c r="A39" s="12"/>
      <c r="B39" s="25">
        <v>343.4</v>
      </c>
      <c r="C39" s="20" t="s">
        <v>52</v>
      </c>
      <c r="D39" s="46">
        <v>0</v>
      </c>
      <c r="E39" s="46">
        <v>44326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44326</v>
      </c>
      <c r="O39" s="47">
        <f t="shared" si="9"/>
        <v>3.7746742740355956</v>
      </c>
      <c r="P39" s="9"/>
    </row>
    <row r="40" spans="1:16" ht="15">
      <c r="A40" s="12"/>
      <c r="B40" s="25">
        <v>343.6</v>
      </c>
      <c r="C40" s="20" t="s">
        <v>87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6671550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6671550</v>
      </c>
      <c r="O40" s="47">
        <f t="shared" si="9"/>
        <v>568.1299497573023</v>
      </c>
      <c r="P40" s="9"/>
    </row>
    <row r="41" spans="1:16" ht="15">
      <c r="A41" s="12"/>
      <c r="B41" s="25">
        <v>343.9</v>
      </c>
      <c r="C41" s="20" t="s">
        <v>100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333710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333710</v>
      </c>
      <c r="O41" s="47">
        <f t="shared" si="9"/>
        <v>28.417780805586307</v>
      </c>
      <c r="P41" s="9"/>
    </row>
    <row r="42" spans="1:16" ht="15">
      <c r="A42" s="12"/>
      <c r="B42" s="25">
        <v>344.5</v>
      </c>
      <c r="C42" s="20" t="s">
        <v>54</v>
      </c>
      <c r="D42" s="46">
        <v>309521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309521</v>
      </c>
      <c r="O42" s="47">
        <f t="shared" si="9"/>
        <v>26.357915353827813</v>
      </c>
      <c r="P42" s="9"/>
    </row>
    <row r="43" spans="1:16" ht="15">
      <c r="A43" s="12"/>
      <c r="B43" s="25">
        <v>347.2</v>
      </c>
      <c r="C43" s="20" t="s">
        <v>56</v>
      </c>
      <c r="D43" s="46">
        <v>289984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289984</v>
      </c>
      <c r="O43" s="47">
        <f t="shared" si="9"/>
        <v>24.69420080047688</v>
      </c>
      <c r="P43" s="9"/>
    </row>
    <row r="44" spans="1:16" ht="15.75">
      <c r="A44" s="29" t="s">
        <v>47</v>
      </c>
      <c r="B44" s="30"/>
      <c r="C44" s="31"/>
      <c r="D44" s="32">
        <f aca="true" t="shared" si="10" ref="D44:M44">SUM(D45:D48)</f>
        <v>505499</v>
      </c>
      <c r="E44" s="32">
        <f t="shared" si="10"/>
        <v>7167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aca="true" t="shared" si="11" ref="N44:N61">SUM(D44:M44)</f>
        <v>512666</v>
      </c>
      <c r="O44" s="45">
        <f t="shared" si="9"/>
        <v>43.657157455505406</v>
      </c>
      <c r="P44" s="10"/>
    </row>
    <row r="45" spans="1:16" ht="15">
      <c r="A45" s="13"/>
      <c r="B45" s="39">
        <v>351.1</v>
      </c>
      <c r="C45" s="21" t="s">
        <v>89</v>
      </c>
      <c r="D45" s="46">
        <v>128556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128556</v>
      </c>
      <c r="O45" s="47">
        <f t="shared" si="9"/>
        <v>10.947458060120923</v>
      </c>
      <c r="P45" s="9"/>
    </row>
    <row r="46" spans="1:16" ht="15">
      <c r="A46" s="13"/>
      <c r="B46" s="39">
        <v>351.3</v>
      </c>
      <c r="C46" s="21" t="s">
        <v>101</v>
      </c>
      <c r="D46" s="46">
        <v>0</v>
      </c>
      <c r="E46" s="46">
        <v>7167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7167</v>
      </c>
      <c r="O46" s="47">
        <f t="shared" si="9"/>
        <v>0.6103210423230861</v>
      </c>
      <c r="P46" s="9"/>
    </row>
    <row r="47" spans="1:16" ht="15">
      <c r="A47" s="13"/>
      <c r="B47" s="39">
        <v>352</v>
      </c>
      <c r="C47" s="21" t="s">
        <v>61</v>
      </c>
      <c r="D47" s="46">
        <v>10415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10415</v>
      </c>
      <c r="O47" s="47">
        <f t="shared" si="9"/>
        <v>0.886911351443413</v>
      </c>
      <c r="P47" s="9"/>
    </row>
    <row r="48" spans="1:16" ht="15">
      <c r="A48" s="13"/>
      <c r="B48" s="39">
        <v>354</v>
      </c>
      <c r="C48" s="21" t="s">
        <v>90</v>
      </c>
      <c r="D48" s="46">
        <v>366528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366528</v>
      </c>
      <c r="O48" s="47">
        <f t="shared" si="9"/>
        <v>31.212467001617984</v>
      </c>
      <c r="P48" s="9"/>
    </row>
    <row r="49" spans="1:16" ht="15.75">
      <c r="A49" s="29" t="s">
        <v>4</v>
      </c>
      <c r="B49" s="30"/>
      <c r="C49" s="31"/>
      <c r="D49" s="32">
        <f aca="true" t="shared" si="12" ref="D49:M49">SUM(D50:D55)</f>
        <v>128481</v>
      </c>
      <c r="E49" s="32">
        <f t="shared" si="12"/>
        <v>7441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122183</v>
      </c>
      <c r="J49" s="32">
        <f t="shared" si="12"/>
        <v>0</v>
      </c>
      <c r="K49" s="32">
        <f t="shared" si="12"/>
        <v>1587151</v>
      </c>
      <c r="L49" s="32">
        <f t="shared" si="12"/>
        <v>0</v>
      </c>
      <c r="M49" s="32">
        <f t="shared" si="12"/>
        <v>0</v>
      </c>
      <c r="N49" s="32">
        <f t="shared" si="11"/>
        <v>1845256</v>
      </c>
      <c r="O49" s="45">
        <f t="shared" si="9"/>
        <v>157.1366771693775</v>
      </c>
      <c r="P49" s="10"/>
    </row>
    <row r="50" spans="1:16" ht="15">
      <c r="A50" s="12"/>
      <c r="B50" s="25">
        <v>361.1</v>
      </c>
      <c r="C50" s="20" t="s">
        <v>63</v>
      </c>
      <c r="D50" s="46">
        <v>26587</v>
      </c>
      <c r="E50" s="46">
        <v>6892</v>
      </c>
      <c r="F50" s="46">
        <v>0</v>
      </c>
      <c r="G50" s="46">
        <v>0</v>
      </c>
      <c r="H50" s="46">
        <v>0</v>
      </c>
      <c r="I50" s="46">
        <v>2346</v>
      </c>
      <c r="J50" s="46">
        <v>0</v>
      </c>
      <c r="K50" s="46">
        <v>666361</v>
      </c>
      <c r="L50" s="46">
        <v>0</v>
      </c>
      <c r="M50" s="46">
        <v>0</v>
      </c>
      <c r="N50" s="46">
        <f t="shared" si="11"/>
        <v>702186</v>
      </c>
      <c r="O50" s="47">
        <f t="shared" si="9"/>
        <v>59.79613386698459</v>
      </c>
      <c r="P50" s="9"/>
    </row>
    <row r="51" spans="1:16" ht="15">
      <c r="A51" s="12"/>
      <c r="B51" s="25">
        <v>361.3</v>
      </c>
      <c r="C51" s="20" t="s">
        <v>64</v>
      </c>
      <c r="D51" s="46">
        <v>31541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-830595</v>
      </c>
      <c r="L51" s="46">
        <v>0</v>
      </c>
      <c r="M51" s="46">
        <v>0</v>
      </c>
      <c r="N51" s="46">
        <f t="shared" si="11"/>
        <v>-799054</v>
      </c>
      <c r="O51" s="47">
        <f t="shared" si="9"/>
        <v>-68.04513327088478</v>
      </c>
      <c r="P51" s="9"/>
    </row>
    <row r="52" spans="1:16" ht="15">
      <c r="A52" s="12"/>
      <c r="B52" s="25">
        <v>362</v>
      </c>
      <c r="C52" s="20" t="s">
        <v>65</v>
      </c>
      <c r="D52" s="46">
        <v>50366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50366</v>
      </c>
      <c r="O52" s="47">
        <f t="shared" si="9"/>
        <v>4.289023247892361</v>
      </c>
      <c r="P52" s="9"/>
    </row>
    <row r="53" spans="1:16" ht="15">
      <c r="A53" s="12"/>
      <c r="B53" s="25">
        <v>365</v>
      </c>
      <c r="C53" s="20" t="s">
        <v>92</v>
      </c>
      <c r="D53" s="46">
        <v>584</v>
      </c>
      <c r="E53" s="46">
        <v>0</v>
      </c>
      <c r="F53" s="46">
        <v>0</v>
      </c>
      <c r="G53" s="46">
        <v>0</v>
      </c>
      <c r="H53" s="46">
        <v>0</v>
      </c>
      <c r="I53" s="46">
        <v>31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615</v>
      </c>
      <c r="O53" s="47">
        <f t="shared" si="9"/>
        <v>0.052371625649323</v>
      </c>
      <c r="P53" s="9"/>
    </row>
    <row r="54" spans="1:16" ht="15">
      <c r="A54" s="12"/>
      <c r="B54" s="25">
        <v>368</v>
      </c>
      <c r="C54" s="20" t="s">
        <v>67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1751385</v>
      </c>
      <c r="L54" s="46">
        <v>0</v>
      </c>
      <c r="M54" s="46">
        <v>0</v>
      </c>
      <c r="N54" s="46">
        <f t="shared" si="11"/>
        <v>1751385</v>
      </c>
      <c r="O54" s="47">
        <f t="shared" si="9"/>
        <v>149.14289363876352</v>
      </c>
      <c r="P54" s="9"/>
    </row>
    <row r="55" spans="1:16" ht="15">
      <c r="A55" s="12"/>
      <c r="B55" s="25">
        <v>369.9</v>
      </c>
      <c r="C55" s="20" t="s">
        <v>68</v>
      </c>
      <c r="D55" s="46">
        <v>19403</v>
      </c>
      <c r="E55" s="46">
        <v>549</v>
      </c>
      <c r="F55" s="46">
        <v>0</v>
      </c>
      <c r="G55" s="46">
        <v>0</v>
      </c>
      <c r="H55" s="46">
        <v>0</v>
      </c>
      <c r="I55" s="46">
        <v>119806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139758</v>
      </c>
      <c r="O55" s="47">
        <f t="shared" si="9"/>
        <v>11.901388060972494</v>
      </c>
      <c r="P55" s="9"/>
    </row>
    <row r="56" spans="1:16" ht="15.75">
      <c r="A56" s="29" t="s">
        <v>48</v>
      </c>
      <c r="B56" s="30"/>
      <c r="C56" s="31"/>
      <c r="D56" s="32">
        <f aca="true" t="shared" si="13" ref="D56:M56">SUM(D57:D60)</f>
        <v>1315390</v>
      </c>
      <c r="E56" s="32">
        <f t="shared" si="13"/>
        <v>0</v>
      </c>
      <c r="F56" s="32">
        <f t="shared" si="13"/>
        <v>0</v>
      </c>
      <c r="G56" s="32">
        <f t="shared" si="13"/>
        <v>0</v>
      </c>
      <c r="H56" s="32">
        <f t="shared" si="13"/>
        <v>0</v>
      </c>
      <c r="I56" s="32">
        <f t="shared" si="13"/>
        <v>135847</v>
      </c>
      <c r="J56" s="32">
        <f t="shared" si="13"/>
        <v>0</v>
      </c>
      <c r="K56" s="32">
        <f t="shared" si="13"/>
        <v>0</v>
      </c>
      <c r="L56" s="32">
        <f t="shared" si="13"/>
        <v>0</v>
      </c>
      <c r="M56" s="32">
        <f t="shared" si="13"/>
        <v>0</v>
      </c>
      <c r="N56" s="32">
        <f t="shared" si="11"/>
        <v>1451237</v>
      </c>
      <c r="O56" s="45">
        <f t="shared" si="9"/>
        <v>123.58315592267734</v>
      </c>
      <c r="P56" s="9"/>
    </row>
    <row r="57" spans="1:16" ht="15">
      <c r="A57" s="12"/>
      <c r="B57" s="25">
        <v>381</v>
      </c>
      <c r="C57" s="20" t="s">
        <v>69</v>
      </c>
      <c r="D57" s="46">
        <v>334601</v>
      </c>
      <c r="E57" s="46">
        <v>0</v>
      </c>
      <c r="F57" s="46">
        <v>0</v>
      </c>
      <c r="G57" s="46">
        <v>0</v>
      </c>
      <c r="H57" s="46">
        <v>0</v>
      </c>
      <c r="I57" s="46">
        <v>149872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484473</v>
      </c>
      <c r="O57" s="47">
        <f t="shared" si="9"/>
        <v>41.25632291577961</v>
      </c>
      <c r="P57" s="9"/>
    </row>
    <row r="58" spans="1:16" ht="15">
      <c r="A58" s="12"/>
      <c r="B58" s="25">
        <v>382</v>
      </c>
      <c r="C58" s="20" t="s">
        <v>102</v>
      </c>
      <c r="D58" s="46">
        <v>834805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834805</v>
      </c>
      <c r="O58" s="47">
        <f t="shared" si="9"/>
        <v>71.08958528485054</v>
      </c>
      <c r="P58" s="9"/>
    </row>
    <row r="59" spans="1:16" ht="15">
      <c r="A59" s="12"/>
      <c r="B59" s="25">
        <v>383</v>
      </c>
      <c r="C59" s="20" t="s">
        <v>93</v>
      </c>
      <c r="D59" s="46">
        <v>142849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142849</v>
      </c>
      <c r="O59" s="47">
        <f t="shared" si="9"/>
        <v>12.16460870305714</v>
      </c>
      <c r="P59" s="9"/>
    </row>
    <row r="60" spans="1:16" ht="15.75" thickBot="1">
      <c r="A60" s="12"/>
      <c r="B60" s="25">
        <v>388.1</v>
      </c>
      <c r="C60" s="20" t="s">
        <v>70</v>
      </c>
      <c r="D60" s="46">
        <v>3135</v>
      </c>
      <c r="E60" s="46">
        <v>0</v>
      </c>
      <c r="F60" s="46">
        <v>0</v>
      </c>
      <c r="G60" s="46">
        <v>0</v>
      </c>
      <c r="H60" s="46">
        <v>0</v>
      </c>
      <c r="I60" s="46">
        <v>-14025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-10890</v>
      </c>
      <c r="O60" s="47">
        <f t="shared" si="9"/>
        <v>-0.9273609810099633</v>
      </c>
      <c r="P60" s="9"/>
    </row>
    <row r="61" spans="1:119" ht="16.5" thickBot="1">
      <c r="A61" s="14" t="s">
        <v>58</v>
      </c>
      <c r="B61" s="23"/>
      <c r="C61" s="22"/>
      <c r="D61" s="15">
        <f aca="true" t="shared" si="14" ref="D61:M61">SUM(D5,D13,D23,D35,D44,D49,D56)</f>
        <v>12866961</v>
      </c>
      <c r="E61" s="15">
        <f t="shared" si="14"/>
        <v>2713247</v>
      </c>
      <c r="F61" s="15">
        <f t="shared" si="14"/>
        <v>0</v>
      </c>
      <c r="G61" s="15">
        <f t="shared" si="14"/>
        <v>0</v>
      </c>
      <c r="H61" s="15">
        <f t="shared" si="14"/>
        <v>0</v>
      </c>
      <c r="I61" s="15">
        <f t="shared" si="14"/>
        <v>7266610</v>
      </c>
      <c r="J61" s="15">
        <f t="shared" si="14"/>
        <v>0</v>
      </c>
      <c r="K61" s="15">
        <f t="shared" si="14"/>
        <v>1587151</v>
      </c>
      <c r="L61" s="15">
        <f t="shared" si="14"/>
        <v>0</v>
      </c>
      <c r="M61" s="15">
        <f t="shared" si="14"/>
        <v>0</v>
      </c>
      <c r="N61" s="15">
        <f t="shared" si="11"/>
        <v>24433969</v>
      </c>
      <c r="O61" s="38">
        <f t="shared" si="9"/>
        <v>2080.7263050327856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5" ht="15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5" ht="15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51" t="s">
        <v>103</v>
      </c>
      <c r="M63" s="51"/>
      <c r="N63" s="51"/>
      <c r="O63" s="43">
        <v>11743</v>
      </c>
    </row>
    <row r="64" spans="1:15" ht="15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  <row r="65" spans="1:15" ht="15.75" customHeight="1" thickBot="1">
      <c r="A65" s="55" t="s">
        <v>96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7"/>
    </row>
  </sheetData>
  <sheetProtection/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71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76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10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8570408</v>
      </c>
      <c r="E5" s="27">
        <f t="shared" si="0"/>
        <v>224433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8794841</v>
      </c>
      <c r="O5" s="33">
        <f aca="true" t="shared" si="1" ref="O5:O36">(N5/O$66)</f>
        <v>756.0901822558459</v>
      </c>
      <c r="P5" s="6"/>
    </row>
    <row r="6" spans="1:16" ht="15">
      <c r="A6" s="12"/>
      <c r="B6" s="25">
        <v>311</v>
      </c>
      <c r="C6" s="20" t="s">
        <v>3</v>
      </c>
      <c r="D6" s="46">
        <v>6479425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6479425</v>
      </c>
      <c r="O6" s="47">
        <f t="shared" si="1"/>
        <v>557.0344738651994</v>
      </c>
      <c r="P6" s="9"/>
    </row>
    <row r="7" spans="1:16" ht="15">
      <c r="A7" s="12"/>
      <c r="B7" s="25">
        <v>312.1</v>
      </c>
      <c r="C7" s="20" t="s">
        <v>80</v>
      </c>
      <c r="D7" s="46">
        <v>0</v>
      </c>
      <c r="E7" s="46">
        <v>224433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224433</v>
      </c>
      <c r="O7" s="47">
        <f t="shared" si="1"/>
        <v>19.294446354883082</v>
      </c>
      <c r="P7" s="9"/>
    </row>
    <row r="8" spans="1:16" ht="15">
      <c r="A8" s="12"/>
      <c r="B8" s="25">
        <v>314.1</v>
      </c>
      <c r="C8" s="20" t="s">
        <v>12</v>
      </c>
      <c r="D8" s="46">
        <v>861322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861322</v>
      </c>
      <c r="O8" s="47">
        <f t="shared" si="1"/>
        <v>74.0476272352132</v>
      </c>
      <c r="P8" s="9"/>
    </row>
    <row r="9" spans="1:16" ht="15">
      <c r="A9" s="12"/>
      <c r="B9" s="25">
        <v>314.3</v>
      </c>
      <c r="C9" s="20" t="s">
        <v>13</v>
      </c>
      <c r="D9" s="46">
        <v>352439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352439</v>
      </c>
      <c r="O9" s="47">
        <f t="shared" si="1"/>
        <v>30.29908872077029</v>
      </c>
      <c r="P9" s="9"/>
    </row>
    <row r="10" spans="1:16" ht="15">
      <c r="A10" s="12"/>
      <c r="B10" s="25">
        <v>314.4</v>
      </c>
      <c r="C10" s="20" t="s">
        <v>14</v>
      </c>
      <c r="D10" s="46">
        <v>63958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63958</v>
      </c>
      <c r="O10" s="47">
        <f t="shared" si="1"/>
        <v>5.498452544704264</v>
      </c>
      <c r="P10" s="9"/>
    </row>
    <row r="11" spans="1:16" ht="15">
      <c r="A11" s="12"/>
      <c r="B11" s="25">
        <v>315</v>
      </c>
      <c r="C11" s="20" t="s">
        <v>15</v>
      </c>
      <c r="D11" s="46">
        <v>715886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715886</v>
      </c>
      <c r="O11" s="47">
        <f t="shared" si="1"/>
        <v>61.544532324621734</v>
      </c>
      <c r="P11" s="9"/>
    </row>
    <row r="12" spans="1:16" ht="15">
      <c r="A12" s="12"/>
      <c r="B12" s="25">
        <v>316</v>
      </c>
      <c r="C12" s="20" t="s">
        <v>16</v>
      </c>
      <c r="D12" s="46">
        <v>97378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97378</v>
      </c>
      <c r="O12" s="47">
        <f t="shared" si="1"/>
        <v>8.37156121045392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SUM(D14:D22)</f>
        <v>1257695</v>
      </c>
      <c r="E13" s="32">
        <f t="shared" si="3"/>
        <v>1686879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71380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3015954</v>
      </c>
      <c r="O13" s="45">
        <f t="shared" si="1"/>
        <v>259.2807771664374</v>
      </c>
      <c r="P13" s="10"/>
    </row>
    <row r="14" spans="1:16" ht="15">
      <c r="A14" s="12"/>
      <c r="B14" s="25">
        <v>322</v>
      </c>
      <c r="C14" s="20" t="s">
        <v>0</v>
      </c>
      <c r="D14" s="46">
        <v>416949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416949</v>
      </c>
      <c r="O14" s="47">
        <f t="shared" si="1"/>
        <v>35.84499656121045</v>
      </c>
      <c r="P14" s="9"/>
    </row>
    <row r="15" spans="1:16" ht="15">
      <c r="A15" s="12"/>
      <c r="B15" s="25">
        <v>323.1</v>
      </c>
      <c r="C15" s="20" t="s">
        <v>18</v>
      </c>
      <c r="D15" s="46">
        <v>757399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757399</v>
      </c>
      <c r="O15" s="47">
        <f t="shared" si="1"/>
        <v>65.11339408528198</v>
      </c>
      <c r="P15" s="9"/>
    </row>
    <row r="16" spans="1:16" ht="15">
      <c r="A16" s="12"/>
      <c r="B16" s="25">
        <v>323.7</v>
      </c>
      <c r="C16" s="20" t="s">
        <v>20</v>
      </c>
      <c r="D16" s="46">
        <v>0</v>
      </c>
      <c r="E16" s="46">
        <v>459573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459573</v>
      </c>
      <c r="O16" s="47">
        <f t="shared" si="1"/>
        <v>39.50937070151307</v>
      </c>
      <c r="P16" s="9"/>
    </row>
    <row r="17" spans="1:16" ht="15">
      <c r="A17" s="12"/>
      <c r="B17" s="25">
        <v>323.9</v>
      </c>
      <c r="C17" s="20" t="s">
        <v>81</v>
      </c>
      <c r="D17" s="46">
        <v>18500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18500</v>
      </c>
      <c r="O17" s="47">
        <f t="shared" si="1"/>
        <v>1.5904401650618982</v>
      </c>
      <c r="P17" s="9"/>
    </row>
    <row r="18" spans="1:16" ht="15">
      <c r="A18" s="12"/>
      <c r="B18" s="25">
        <v>324.11</v>
      </c>
      <c r="C18" s="20" t="s">
        <v>82</v>
      </c>
      <c r="D18" s="46">
        <v>869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869</v>
      </c>
      <c r="O18" s="47">
        <f t="shared" si="1"/>
        <v>0.07470770288858322</v>
      </c>
      <c r="P18" s="9"/>
    </row>
    <row r="19" spans="1:16" ht="15">
      <c r="A19" s="12"/>
      <c r="B19" s="25">
        <v>324.21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71380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71380</v>
      </c>
      <c r="O19" s="47">
        <f t="shared" si="1"/>
        <v>6.1365199449793675</v>
      </c>
      <c r="P19" s="9"/>
    </row>
    <row r="20" spans="1:16" ht="15">
      <c r="A20" s="12"/>
      <c r="B20" s="25">
        <v>324.41</v>
      </c>
      <c r="C20" s="20" t="s">
        <v>23</v>
      </c>
      <c r="D20" s="46">
        <v>18110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18110</v>
      </c>
      <c r="O20" s="47">
        <f t="shared" si="1"/>
        <v>1.5569119669876204</v>
      </c>
      <c r="P20" s="9"/>
    </row>
    <row r="21" spans="1:16" ht="15">
      <c r="A21" s="12"/>
      <c r="B21" s="25">
        <v>325.2</v>
      </c>
      <c r="C21" s="20" t="s">
        <v>25</v>
      </c>
      <c r="D21" s="46">
        <v>0</v>
      </c>
      <c r="E21" s="46">
        <v>1227306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1227306</v>
      </c>
      <c r="O21" s="47">
        <f t="shared" si="1"/>
        <v>105.51117606602476</v>
      </c>
      <c r="P21" s="9"/>
    </row>
    <row r="22" spans="1:16" ht="15">
      <c r="A22" s="12"/>
      <c r="B22" s="25">
        <v>329</v>
      </c>
      <c r="C22" s="20" t="s">
        <v>26</v>
      </c>
      <c r="D22" s="46">
        <v>45868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5" ref="N22:N37">SUM(D22:M22)</f>
        <v>45868</v>
      </c>
      <c r="O22" s="47">
        <f t="shared" si="1"/>
        <v>3.9432599724896837</v>
      </c>
      <c r="P22" s="9"/>
    </row>
    <row r="23" spans="1:16" ht="15.75">
      <c r="A23" s="29" t="s">
        <v>28</v>
      </c>
      <c r="B23" s="30"/>
      <c r="C23" s="31"/>
      <c r="D23" s="32">
        <f aca="true" t="shared" si="6" ref="D23:M23">SUM(D24:D36)</f>
        <v>1241124</v>
      </c>
      <c r="E23" s="32">
        <f t="shared" si="6"/>
        <v>1050229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2291353</v>
      </c>
      <c r="O23" s="45">
        <f t="shared" si="1"/>
        <v>196.98701856946354</v>
      </c>
      <c r="P23" s="10"/>
    </row>
    <row r="24" spans="1:16" ht="15">
      <c r="A24" s="12"/>
      <c r="B24" s="25">
        <v>331.2</v>
      </c>
      <c r="C24" s="20" t="s">
        <v>27</v>
      </c>
      <c r="D24" s="46">
        <v>143750</v>
      </c>
      <c r="E24" s="46">
        <v>199112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342862</v>
      </c>
      <c r="O24" s="47">
        <f t="shared" si="1"/>
        <v>29.47575653370014</v>
      </c>
      <c r="P24" s="9"/>
    </row>
    <row r="25" spans="1:16" ht="15">
      <c r="A25" s="12"/>
      <c r="B25" s="25">
        <v>331.39</v>
      </c>
      <c r="C25" s="20" t="s">
        <v>83</v>
      </c>
      <c r="D25" s="46">
        <v>12166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12166</v>
      </c>
      <c r="O25" s="47">
        <f t="shared" si="1"/>
        <v>1.0459078404401652</v>
      </c>
      <c r="P25" s="9"/>
    </row>
    <row r="26" spans="1:16" ht="15">
      <c r="A26" s="12"/>
      <c r="B26" s="25">
        <v>331.49</v>
      </c>
      <c r="C26" s="20" t="s">
        <v>31</v>
      </c>
      <c r="D26" s="46">
        <v>0</v>
      </c>
      <c r="E26" s="46">
        <v>611087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611087</v>
      </c>
      <c r="O26" s="47">
        <f t="shared" si="1"/>
        <v>52.53498968363136</v>
      </c>
      <c r="P26" s="9"/>
    </row>
    <row r="27" spans="1:16" ht="15">
      <c r="A27" s="12"/>
      <c r="B27" s="25">
        <v>331.5</v>
      </c>
      <c r="C27" s="20" t="s">
        <v>29</v>
      </c>
      <c r="D27" s="46">
        <v>0</v>
      </c>
      <c r="E27" s="46">
        <v>127339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127339</v>
      </c>
      <c r="O27" s="47">
        <f t="shared" si="1"/>
        <v>10.947300550206327</v>
      </c>
      <c r="P27" s="9"/>
    </row>
    <row r="28" spans="1:16" ht="15">
      <c r="A28" s="12"/>
      <c r="B28" s="25">
        <v>334.2</v>
      </c>
      <c r="C28" s="20" t="s">
        <v>30</v>
      </c>
      <c r="D28" s="46">
        <v>0</v>
      </c>
      <c r="E28" s="46">
        <v>42703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42703</v>
      </c>
      <c r="O28" s="47">
        <f t="shared" si="1"/>
        <v>3.671165749656121</v>
      </c>
      <c r="P28" s="9"/>
    </row>
    <row r="29" spans="1:16" ht="15">
      <c r="A29" s="12"/>
      <c r="B29" s="25">
        <v>334.7</v>
      </c>
      <c r="C29" s="20" t="s">
        <v>33</v>
      </c>
      <c r="D29" s="46">
        <v>0</v>
      </c>
      <c r="E29" s="46">
        <v>7815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7815</v>
      </c>
      <c r="O29" s="47">
        <f t="shared" si="1"/>
        <v>0.671853507565337</v>
      </c>
      <c r="P29" s="9"/>
    </row>
    <row r="30" spans="1:16" ht="15">
      <c r="A30" s="12"/>
      <c r="B30" s="25">
        <v>335.12</v>
      </c>
      <c r="C30" s="20" t="s">
        <v>34</v>
      </c>
      <c r="D30" s="46">
        <v>418307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418307</v>
      </c>
      <c r="O30" s="47">
        <f t="shared" si="1"/>
        <v>35.961743466299865</v>
      </c>
      <c r="P30" s="9"/>
    </row>
    <row r="31" spans="1:16" ht="15">
      <c r="A31" s="12"/>
      <c r="B31" s="25">
        <v>335.14</v>
      </c>
      <c r="C31" s="20" t="s">
        <v>35</v>
      </c>
      <c r="D31" s="46">
        <v>73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73</v>
      </c>
      <c r="O31" s="47">
        <f t="shared" si="1"/>
        <v>0.006275790921595598</v>
      </c>
      <c r="P31" s="9"/>
    </row>
    <row r="32" spans="1:16" ht="15">
      <c r="A32" s="12"/>
      <c r="B32" s="25">
        <v>335.15</v>
      </c>
      <c r="C32" s="20" t="s">
        <v>36</v>
      </c>
      <c r="D32" s="46">
        <v>14865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14865</v>
      </c>
      <c r="O32" s="47">
        <f t="shared" si="1"/>
        <v>1.2779401650618982</v>
      </c>
      <c r="P32" s="9"/>
    </row>
    <row r="33" spans="1:16" ht="15">
      <c r="A33" s="12"/>
      <c r="B33" s="25">
        <v>335.18</v>
      </c>
      <c r="C33" s="20" t="s">
        <v>84</v>
      </c>
      <c r="D33" s="46">
        <v>651963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651963</v>
      </c>
      <c r="O33" s="47">
        <f t="shared" si="1"/>
        <v>56.049088720770285</v>
      </c>
      <c r="P33" s="9"/>
    </row>
    <row r="34" spans="1:16" ht="15">
      <c r="A34" s="12"/>
      <c r="B34" s="25">
        <v>337.2</v>
      </c>
      <c r="C34" s="20" t="s">
        <v>38</v>
      </c>
      <c r="D34" s="46">
        <v>0</v>
      </c>
      <c r="E34" s="46">
        <v>13209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13209</v>
      </c>
      <c r="O34" s="47">
        <f t="shared" si="1"/>
        <v>1.1355742778541953</v>
      </c>
      <c r="P34" s="9"/>
    </row>
    <row r="35" spans="1:16" ht="15">
      <c r="A35" s="12"/>
      <c r="B35" s="25">
        <v>337.3</v>
      </c>
      <c r="C35" s="20" t="s">
        <v>39</v>
      </c>
      <c r="D35" s="46">
        <v>0</v>
      </c>
      <c r="E35" s="46">
        <v>3424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3424</v>
      </c>
      <c r="O35" s="47">
        <f t="shared" si="1"/>
        <v>0.29436038514442914</v>
      </c>
      <c r="P35" s="9"/>
    </row>
    <row r="36" spans="1:16" ht="15">
      <c r="A36" s="12"/>
      <c r="B36" s="25">
        <v>337.7</v>
      </c>
      <c r="C36" s="20" t="s">
        <v>40</v>
      </c>
      <c r="D36" s="46">
        <v>0</v>
      </c>
      <c r="E36" s="46">
        <v>45540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45540</v>
      </c>
      <c r="O36" s="47">
        <f t="shared" si="1"/>
        <v>3.9150618982118295</v>
      </c>
      <c r="P36" s="9"/>
    </row>
    <row r="37" spans="1:16" ht="15.75">
      <c r="A37" s="29" t="s">
        <v>46</v>
      </c>
      <c r="B37" s="30"/>
      <c r="C37" s="31"/>
      <c r="D37" s="32">
        <f aca="true" t="shared" si="7" ref="D37:M37">SUM(D38:D46)</f>
        <v>551856</v>
      </c>
      <c r="E37" s="32">
        <f t="shared" si="7"/>
        <v>220520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6402584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5"/>
        <v>7174960</v>
      </c>
      <c r="O37" s="45">
        <f aca="true" t="shared" si="8" ref="O37:O64">(N37/O$66)</f>
        <v>616.8294360385145</v>
      </c>
      <c r="P37" s="10"/>
    </row>
    <row r="38" spans="1:16" ht="15">
      <c r="A38" s="12"/>
      <c r="B38" s="25">
        <v>341.9</v>
      </c>
      <c r="C38" s="20" t="s">
        <v>85</v>
      </c>
      <c r="D38" s="46">
        <v>878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9" ref="N38:N46">SUM(D38:M38)</f>
        <v>878</v>
      </c>
      <c r="O38" s="47">
        <f t="shared" si="8"/>
        <v>0.07548143053645116</v>
      </c>
      <c r="P38" s="9"/>
    </row>
    <row r="39" spans="1:16" ht="15">
      <c r="A39" s="12"/>
      <c r="B39" s="25">
        <v>342.9</v>
      </c>
      <c r="C39" s="20" t="s">
        <v>86</v>
      </c>
      <c r="D39" s="46">
        <v>53660</v>
      </c>
      <c r="E39" s="46">
        <v>94209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147869</v>
      </c>
      <c r="O39" s="47">
        <f t="shared" si="8"/>
        <v>12.712259284731774</v>
      </c>
      <c r="P39" s="9"/>
    </row>
    <row r="40" spans="1:16" ht="15">
      <c r="A40" s="12"/>
      <c r="B40" s="25">
        <v>343.4</v>
      </c>
      <c r="C40" s="20" t="s">
        <v>52</v>
      </c>
      <c r="D40" s="46">
        <v>0</v>
      </c>
      <c r="E40" s="46">
        <v>102033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102033</v>
      </c>
      <c r="O40" s="47">
        <f t="shared" si="8"/>
        <v>8.771750343878955</v>
      </c>
      <c r="P40" s="9"/>
    </row>
    <row r="41" spans="1:16" ht="15">
      <c r="A41" s="12"/>
      <c r="B41" s="25">
        <v>343.5</v>
      </c>
      <c r="C41" s="20" t="s">
        <v>53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320851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320851</v>
      </c>
      <c r="O41" s="47">
        <f t="shared" si="8"/>
        <v>27.583476616231085</v>
      </c>
      <c r="P41" s="9"/>
    </row>
    <row r="42" spans="1:16" ht="15">
      <c r="A42" s="12"/>
      <c r="B42" s="25">
        <v>343.6</v>
      </c>
      <c r="C42" s="20" t="s">
        <v>87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6081733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6081733</v>
      </c>
      <c r="O42" s="47">
        <f t="shared" si="8"/>
        <v>522.8449965612105</v>
      </c>
      <c r="P42" s="9"/>
    </row>
    <row r="43" spans="1:16" ht="15">
      <c r="A43" s="12"/>
      <c r="B43" s="25">
        <v>344.5</v>
      </c>
      <c r="C43" s="20" t="s">
        <v>54</v>
      </c>
      <c r="D43" s="46">
        <v>202544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202544</v>
      </c>
      <c r="O43" s="47">
        <f t="shared" si="8"/>
        <v>17.412654745529572</v>
      </c>
      <c r="P43" s="9"/>
    </row>
    <row r="44" spans="1:16" ht="15">
      <c r="A44" s="12"/>
      <c r="B44" s="25">
        <v>344.9</v>
      </c>
      <c r="C44" s="20" t="s">
        <v>55</v>
      </c>
      <c r="D44" s="46">
        <v>0</v>
      </c>
      <c r="E44" s="46">
        <v>24278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24278</v>
      </c>
      <c r="O44" s="47">
        <f t="shared" si="8"/>
        <v>2.0871733149931226</v>
      </c>
      <c r="P44" s="9"/>
    </row>
    <row r="45" spans="1:16" ht="15">
      <c r="A45" s="12"/>
      <c r="B45" s="25">
        <v>347.1</v>
      </c>
      <c r="C45" s="20" t="s">
        <v>88</v>
      </c>
      <c r="D45" s="46">
        <v>9403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9403</v>
      </c>
      <c r="O45" s="47">
        <f t="shared" si="8"/>
        <v>0.8083734525447043</v>
      </c>
      <c r="P45" s="9"/>
    </row>
    <row r="46" spans="1:16" ht="15">
      <c r="A46" s="12"/>
      <c r="B46" s="25">
        <v>347.2</v>
      </c>
      <c r="C46" s="20" t="s">
        <v>56</v>
      </c>
      <c r="D46" s="46">
        <v>285371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285371</v>
      </c>
      <c r="O46" s="47">
        <f t="shared" si="8"/>
        <v>24.533270288858322</v>
      </c>
      <c r="P46" s="9"/>
    </row>
    <row r="47" spans="1:16" ht="15.75">
      <c r="A47" s="29" t="s">
        <v>47</v>
      </c>
      <c r="B47" s="30"/>
      <c r="C47" s="31"/>
      <c r="D47" s="32">
        <f aca="true" t="shared" si="10" ref="D47:M47">SUM(D48:D50)</f>
        <v>163100</v>
      </c>
      <c r="E47" s="32">
        <f t="shared" si="10"/>
        <v>93310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aca="true" t="shared" si="11" ref="N47:N52">SUM(D47:M47)</f>
        <v>256410</v>
      </c>
      <c r="O47" s="45">
        <f t="shared" si="8"/>
        <v>22.04350068775791</v>
      </c>
      <c r="P47" s="10"/>
    </row>
    <row r="48" spans="1:16" ht="15">
      <c r="A48" s="13"/>
      <c r="B48" s="39">
        <v>351.1</v>
      </c>
      <c r="C48" s="21" t="s">
        <v>89</v>
      </c>
      <c r="D48" s="46">
        <v>135003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135003</v>
      </c>
      <c r="O48" s="47">
        <f t="shared" si="8"/>
        <v>11.606172627235214</v>
      </c>
      <c r="P48" s="9"/>
    </row>
    <row r="49" spans="1:16" ht="15">
      <c r="A49" s="13"/>
      <c r="B49" s="39">
        <v>354</v>
      </c>
      <c r="C49" s="21" t="s">
        <v>90</v>
      </c>
      <c r="D49" s="46">
        <v>28097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28097</v>
      </c>
      <c r="O49" s="47">
        <f t="shared" si="8"/>
        <v>2.4154917469050896</v>
      </c>
      <c r="P49" s="9"/>
    </row>
    <row r="50" spans="1:16" ht="15">
      <c r="A50" s="13"/>
      <c r="B50" s="39">
        <v>359</v>
      </c>
      <c r="C50" s="21" t="s">
        <v>62</v>
      </c>
      <c r="D50" s="46">
        <v>0</v>
      </c>
      <c r="E50" s="46">
        <v>93310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93310</v>
      </c>
      <c r="O50" s="47">
        <f t="shared" si="8"/>
        <v>8.021836313617607</v>
      </c>
      <c r="P50" s="9"/>
    </row>
    <row r="51" spans="1:16" ht="15.75">
      <c r="A51" s="29" t="s">
        <v>4</v>
      </c>
      <c r="B51" s="30"/>
      <c r="C51" s="31"/>
      <c r="D51" s="32">
        <f aca="true" t="shared" si="12" ref="D51:M51">SUM(D52:D59)</f>
        <v>434886</v>
      </c>
      <c r="E51" s="32">
        <f t="shared" si="12"/>
        <v>168588</v>
      </c>
      <c r="F51" s="32">
        <f t="shared" si="12"/>
        <v>0</v>
      </c>
      <c r="G51" s="32">
        <f t="shared" si="12"/>
        <v>0</v>
      </c>
      <c r="H51" s="32">
        <f t="shared" si="12"/>
        <v>0</v>
      </c>
      <c r="I51" s="32">
        <f t="shared" si="12"/>
        <v>110381</v>
      </c>
      <c r="J51" s="32">
        <f t="shared" si="12"/>
        <v>0</v>
      </c>
      <c r="K51" s="32">
        <f t="shared" si="12"/>
        <v>3223444</v>
      </c>
      <c r="L51" s="32">
        <f t="shared" si="12"/>
        <v>0</v>
      </c>
      <c r="M51" s="32">
        <f t="shared" si="12"/>
        <v>0</v>
      </c>
      <c r="N51" s="32">
        <f t="shared" si="11"/>
        <v>3937299</v>
      </c>
      <c r="O51" s="45">
        <f t="shared" si="8"/>
        <v>338.4885660247593</v>
      </c>
      <c r="P51" s="10"/>
    </row>
    <row r="52" spans="1:16" ht="15">
      <c r="A52" s="12"/>
      <c r="B52" s="25">
        <v>361.1</v>
      </c>
      <c r="C52" s="20" t="s">
        <v>63</v>
      </c>
      <c r="D52" s="46">
        <v>18779</v>
      </c>
      <c r="E52" s="46">
        <v>53540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687616</v>
      </c>
      <c r="L52" s="46">
        <v>0</v>
      </c>
      <c r="M52" s="46">
        <v>0</v>
      </c>
      <c r="N52" s="46">
        <f t="shared" si="11"/>
        <v>759935</v>
      </c>
      <c r="O52" s="47">
        <f t="shared" si="8"/>
        <v>65.33141334250344</v>
      </c>
      <c r="P52" s="9"/>
    </row>
    <row r="53" spans="1:16" ht="15">
      <c r="A53" s="12"/>
      <c r="B53" s="25">
        <v>361.3</v>
      </c>
      <c r="C53" s="20" t="s">
        <v>64</v>
      </c>
      <c r="D53" s="46">
        <v>91601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987385</v>
      </c>
      <c r="L53" s="46">
        <v>0</v>
      </c>
      <c r="M53" s="46">
        <v>0</v>
      </c>
      <c r="N53" s="46">
        <f aca="true" t="shared" si="13" ref="N53:N59">SUM(D53:M53)</f>
        <v>1078986</v>
      </c>
      <c r="O53" s="47">
        <f t="shared" si="8"/>
        <v>92.76014442916093</v>
      </c>
      <c r="P53" s="9"/>
    </row>
    <row r="54" spans="1:16" ht="15">
      <c r="A54" s="12"/>
      <c r="B54" s="25">
        <v>362</v>
      </c>
      <c r="C54" s="20" t="s">
        <v>65</v>
      </c>
      <c r="D54" s="46">
        <v>29590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29590</v>
      </c>
      <c r="O54" s="47">
        <f t="shared" si="8"/>
        <v>2.5438445667125174</v>
      </c>
      <c r="P54" s="9"/>
    </row>
    <row r="55" spans="1:16" ht="15">
      <c r="A55" s="12"/>
      <c r="B55" s="25">
        <v>364</v>
      </c>
      <c r="C55" s="20" t="s">
        <v>91</v>
      </c>
      <c r="D55" s="46">
        <v>35938</v>
      </c>
      <c r="E55" s="46">
        <v>-441</v>
      </c>
      <c r="F55" s="46">
        <v>0</v>
      </c>
      <c r="G55" s="46">
        <v>0</v>
      </c>
      <c r="H55" s="46">
        <v>0</v>
      </c>
      <c r="I55" s="46">
        <v>-345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35152</v>
      </c>
      <c r="O55" s="47">
        <f t="shared" si="8"/>
        <v>3.0220082530949104</v>
      </c>
      <c r="P55" s="9"/>
    </row>
    <row r="56" spans="1:16" ht="15">
      <c r="A56" s="12"/>
      <c r="B56" s="25">
        <v>365</v>
      </c>
      <c r="C56" s="20" t="s">
        <v>92</v>
      </c>
      <c r="D56" s="46">
        <v>9754</v>
      </c>
      <c r="E56" s="46">
        <v>7801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17555</v>
      </c>
      <c r="O56" s="47">
        <f t="shared" si="8"/>
        <v>1.5091987620357634</v>
      </c>
      <c r="P56" s="9"/>
    </row>
    <row r="57" spans="1:16" ht="15">
      <c r="A57" s="12"/>
      <c r="B57" s="25">
        <v>366</v>
      </c>
      <c r="C57" s="20" t="s">
        <v>66</v>
      </c>
      <c r="D57" s="46">
        <v>2270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2270</v>
      </c>
      <c r="O57" s="47">
        <f t="shared" si="8"/>
        <v>0.1951513067400275</v>
      </c>
      <c r="P57" s="9"/>
    </row>
    <row r="58" spans="1:16" ht="15">
      <c r="A58" s="12"/>
      <c r="B58" s="25">
        <v>368</v>
      </c>
      <c r="C58" s="20" t="s">
        <v>67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1548443</v>
      </c>
      <c r="L58" s="46">
        <v>0</v>
      </c>
      <c r="M58" s="46">
        <v>0</v>
      </c>
      <c r="N58" s="46">
        <f t="shared" si="13"/>
        <v>1548443</v>
      </c>
      <c r="O58" s="47">
        <f t="shared" si="8"/>
        <v>133.11924002751033</v>
      </c>
      <c r="P58" s="9"/>
    </row>
    <row r="59" spans="1:16" ht="15">
      <c r="A59" s="12"/>
      <c r="B59" s="25">
        <v>369.9</v>
      </c>
      <c r="C59" s="20" t="s">
        <v>68</v>
      </c>
      <c r="D59" s="46">
        <v>246954</v>
      </c>
      <c r="E59" s="46">
        <v>107688</v>
      </c>
      <c r="F59" s="46">
        <v>0</v>
      </c>
      <c r="G59" s="46">
        <v>0</v>
      </c>
      <c r="H59" s="46">
        <v>0</v>
      </c>
      <c r="I59" s="46">
        <v>110726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465368</v>
      </c>
      <c r="O59" s="47">
        <f t="shared" si="8"/>
        <v>40.007565337001374</v>
      </c>
      <c r="P59" s="9"/>
    </row>
    <row r="60" spans="1:16" ht="15.75">
      <c r="A60" s="29" t="s">
        <v>48</v>
      </c>
      <c r="B60" s="30"/>
      <c r="C60" s="31"/>
      <c r="D60" s="32">
        <f aca="true" t="shared" si="14" ref="D60:M60">SUM(D61:D63)</f>
        <v>1409245</v>
      </c>
      <c r="E60" s="32">
        <f t="shared" si="14"/>
        <v>2310313</v>
      </c>
      <c r="F60" s="32">
        <f t="shared" si="14"/>
        <v>0</v>
      </c>
      <c r="G60" s="32">
        <f t="shared" si="14"/>
        <v>0</v>
      </c>
      <c r="H60" s="32">
        <f t="shared" si="14"/>
        <v>0</v>
      </c>
      <c r="I60" s="32">
        <f t="shared" si="14"/>
        <v>127375</v>
      </c>
      <c r="J60" s="32">
        <f t="shared" si="14"/>
        <v>0</v>
      </c>
      <c r="K60" s="32">
        <f t="shared" si="14"/>
        <v>0</v>
      </c>
      <c r="L60" s="32">
        <f t="shared" si="14"/>
        <v>0</v>
      </c>
      <c r="M60" s="32">
        <f t="shared" si="14"/>
        <v>0</v>
      </c>
      <c r="N60" s="32">
        <f>SUM(D60:M60)</f>
        <v>3846933</v>
      </c>
      <c r="O60" s="45">
        <f t="shared" si="8"/>
        <v>330.71982462173315</v>
      </c>
      <c r="P60" s="9"/>
    </row>
    <row r="61" spans="1:16" ht="15">
      <c r="A61" s="12"/>
      <c r="B61" s="25">
        <v>381</v>
      </c>
      <c r="C61" s="20" t="s">
        <v>69</v>
      </c>
      <c r="D61" s="46">
        <v>1185410</v>
      </c>
      <c r="E61" s="46">
        <v>2310313</v>
      </c>
      <c r="F61" s="46">
        <v>0</v>
      </c>
      <c r="G61" s="46">
        <v>0</v>
      </c>
      <c r="H61" s="46">
        <v>0</v>
      </c>
      <c r="I61" s="46">
        <v>125019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3620742</v>
      </c>
      <c r="O61" s="47">
        <f t="shared" si="8"/>
        <v>311.2742434662999</v>
      </c>
      <c r="P61" s="9"/>
    </row>
    <row r="62" spans="1:16" ht="15">
      <c r="A62" s="12"/>
      <c r="B62" s="25">
        <v>383</v>
      </c>
      <c r="C62" s="20" t="s">
        <v>93</v>
      </c>
      <c r="D62" s="46">
        <v>223835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223835</v>
      </c>
      <c r="O62" s="47">
        <f t="shared" si="8"/>
        <v>19.24303645116919</v>
      </c>
      <c r="P62" s="9"/>
    </row>
    <row r="63" spans="1:16" ht="15.75" thickBot="1">
      <c r="A63" s="12"/>
      <c r="B63" s="25">
        <v>389.1</v>
      </c>
      <c r="C63" s="20" t="s">
        <v>94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2356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2356</v>
      </c>
      <c r="O63" s="47">
        <f t="shared" si="8"/>
        <v>0.20254470426409904</v>
      </c>
      <c r="P63" s="9"/>
    </row>
    <row r="64" spans="1:119" ht="16.5" thickBot="1">
      <c r="A64" s="14" t="s">
        <v>58</v>
      </c>
      <c r="B64" s="23"/>
      <c r="C64" s="22"/>
      <c r="D64" s="15">
        <f aca="true" t="shared" si="15" ref="D64:M64">SUM(D5,D13,D23,D37,D47,D51,D60)</f>
        <v>13628314</v>
      </c>
      <c r="E64" s="15">
        <f t="shared" si="15"/>
        <v>5754272</v>
      </c>
      <c r="F64" s="15">
        <f t="shared" si="15"/>
        <v>0</v>
      </c>
      <c r="G64" s="15">
        <f t="shared" si="15"/>
        <v>0</v>
      </c>
      <c r="H64" s="15">
        <f t="shared" si="15"/>
        <v>0</v>
      </c>
      <c r="I64" s="15">
        <f t="shared" si="15"/>
        <v>6711720</v>
      </c>
      <c r="J64" s="15">
        <f t="shared" si="15"/>
        <v>0</v>
      </c>
      <c r="K64" s="15">
        <f t="shared" si="15"/>
        <v>3223444</v>
      </c>
      <c r="L64" s="15">
        <f t="shared" si="15"/>
        <v>0</v>
      </c>
      <c r="M64" s="15">
        <f t="shared" si="15"/>
        <v>0</v>
      </c>
      <c r="N64" s="15">
        <f>SUM(D64:M64)</f>
        <v>29317750</v>
      </c>
      <c r="O64" s="38">
        <f t="shared" si="8"/>
        <v>2520.4393053645117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 ht="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 ht="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51" t="s">
        <v>95</v>
      </c>
      <c r="M66" s="51"/>
      <c r="N66" s="51"/>
      <c r="O66" s="43">
        <v>11632</v>
      </c>
    </row>
    <row r="67" spans="1:15" ht="15">
      <c r="A67" s="52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  <row r="68" spans="1:15" ht="15.75" customHeight="1" thickBot="1">
      <c r="A68" s="55" t="s">
        <v>96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7"/>
    </row>
  </sheetData>
  <sheetProtection/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59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71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76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10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8952811</v>
      </c>
      <c r="E5" s="27">
        <f t="shared" si="0"/>
        <v>226506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9179317</v>
      </c>
      <c r="O5" s="33">
        <f aca="true" t="shared" si="1" ref="O5:O36">(N5/O$66)</f>
        <v>711.8508724311748</v>
      </c>
      <c r="P5" s="6"/>
    </row>
    <row r="6" spans="1:16" ht="15">
      <c r="A6" s="12"/>
      <c r="B6" s="25">
        <v>311</v>
      </c>
      <c r="C6" s="20" t="s">
        <v>3</v>
      </c>
      <c r="D6" s="46">
        <v>6986812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6986812</v>
      </c>
      <c r="O6" s="47">
        <f t="shared" si="1"/>
        <v>541.8233423807677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226506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226506</v>
      </c>
      <c r="O7" s="47">
        <f t="shared" si="1"/>
        <v>17.56541295075611</v>
      </c>
      <c r="P7" s="9"/>
    </row>
    <row r="8" spans="1:16" ht="15">
      <c r="A8" s="12"/>
      <c r="B8" s="25">
        <v>314.1</v>
      </c>
      <c r="C8" s="20" t="s">
        <v>12</v>
      </c>
      <c r="D8" s="46">
        <v>770469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770469</v>
      </c>
      <c r="O8" s="47">
        <f t="shared" si="1"/>
        <v>59.74943776657619</v>
      </c>
      <c r="P8" s="9"/>
    </row>
    <row r="9" spans="1:16" ht="15">
      <c r="A9" s="12"/>
      <c r="B9" s="25">
        <v>314.3</v>
      </c>
      <c r="C9" s="20" t="s">
        <v>13</v>
      </c>
      <c r="D9" s="46">
        <v>298608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298608</v>
      </c>
      <c r="O9" s="47">
        <f t="shared" si="1"/>
        <v>23.156882512601783</v>
      </c>
      <c r="P9" s="9"/>
    </row>
    <row r="10" spans="1:16" ht="15">
      <c r="A10" s="12"/>
      <c r="B10" s="25">
        <v>314.4</v>
      </c>
      <c r="C10" s="20" t="s">
        <v>14</v>
      </c>
      <c r="D10" s="46">
        <v>58700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58700</v>
      </c>
      <c r="O10" s="47">
        <f t="shared" si="1"/>
        <v>4.552151996898022</v>
      </c>
      <c r="P10" s="9"/>
    </row>
    <row r="11" spans="1:16" ht="15">
      <c r="A11" s="12"/>
      <c r="B11" s="25">
        <v>315</v>
      </c>
      <c r="C11" s="20" t="s">
        <v>15</v>
      </c>
      <c r="D11" s="46">
        <v>748468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748468</v>
      </c>
      <c r="O11" s="47">
        <f t="shared" si="1"/>
        <v>58.04327258627375</v>
      </c>
      <c r="P11" s="9"/>
    </row>
    <row r="12" spans="1:16" ht="15">
      <c r="A12" s="12"/>
      <c r="B12" s="25">
        <v>316</v>
      </c>
      <c r="C12" s="20" t="s">
        <v>16</v>
      </c>
      <c r="D12" s="46">
        <v>89754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89754</v>
      </c>
      <c r="O12" s="47">
        <f t="shared" si="1"/>
        <v>6.9603722373012795</v>
      </c>
      <c r="P12" s="9"/>
    </row>
    <row r="13" spans="1:16" ht="15.75">
      <c r="A13" s="29" t="s">
        <v>17</v>
      </c>
      <c r="B13" s="30"/>
      <c r="C13" s="31"/>
      <c r="D13" s="32">
        <f>SUM(D14:D23)</f>
        <v>1304738</v>
      </c>
      <c r="E13" s="32">
        <f aca="true" t="shared" si="3" ref="E13:M13">SUM(E14:E23)</f>
        <v>1573518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151660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3029916</v>
      </c>
      <c r="O13" s="45">
        <f t="shared" si="1"/>
        <v>234.96828227995346</v>
      </c>
      <c r="P13" s="10"/>
    </row>
    <row r="14" spans="1:16" ht="15">
      <c r="A14" s="12"/>
      <c r="B14" s="25">
        <v>322</v>
      </c>
      <c r="C14" s="20" t="s">
        <v>0</v>
      </c>
      <c r="D14" s="46">
        <v>403112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403112</v>
      </c>
      <c r="O14" s="47">
        <f t="shared" si="1"/>
        <v>31.26110895696006</v>
      </c>
      <c r="P14" s="9"/>
    </row>
    <row r="15" spans="1:16" ht="15">
      <c r="A15" s="12"/>
      <c r="B15" s="25">
        <v>323.1</v>
      </c>
      <c r="C15" s="20" t="s">
        <v>18</v>
      </c>
      <c r="D15" s="46">
        <v>811339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3">SUM(D15:M15)</f>
        <v>811339</v>
      </c>
      <c r="O15" s="47">
        <f t="shared" si="1"/>
        <v>62.91888328809616</v>
      </c>
      <c r="P15" s="9"/>
    </row>
    <row r="16" spans="1:16" ht="15">
      <c r="A16" s="12"/>
      <c r="B16" s="25">
        <v>323.2</v>
      </c>
      <c r="C16" s="20" t="s">
        <v>19</v>
      </c>
      <c r="D16" s="46">
        <v>29050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29050</v>
      </c>
      <c r="O16" s="47">
        <f t="shared" si="1"/>
        <v>2.2528111671190385</v>
      </c>
      <c r="P16" s="9"/>
    </row>
    <row r="17" spans="1:16" ht="15">
      <c r="A17" s="12"/>
      <c r="B17" s="25">
        <v>323.7</v>
      </c>
      <c r="C17" s="20" t="s">
        <v>20</v>
      </c>
      <c r="D17" s="46">
        <v>0</v>
      </c>
      <c r="E17" s="46">
        <v>436099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436099</v>
      </c>
      <c r="O17" s="47">
        <f t="shared" si="1"/>
        <v>33.81923226056611</v>
      </c>
      <c r="P17" s="9"/>
    </row>
    <row r="18" spans="1:16" ht="15">
      <c r="A18" s="12"/>
      <c r="B18" s="25">
        <v>324.021</v>
      </c>
      <c r="C18" s="20" t="s">
        <v>21</v>
      </c>
      <c r="D18" s="46">
        <v>404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404</v>
      </c>
      <c r="O18" s="47">
        <f t="shared" si="1"/>
        <v>0.03132997285769678</v>
      </c>
      <c r="P18" s="9"/>
    </row>
    <row r="19" spans="1:16" ht="15">
      <c r="A19" s="12"/>
      <c r="B19" s="25">
        <v>324.03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151660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151660</v>
      </c>
      <c r="O19" s="47">
        <f t="shared" si="1"/>
        <v>11.761147731678946</v>
      </c>
      <c r="P19" s="9"/>
    </row>
    <row r="20" spans="1:16" ht="15">
      <c r="A20" s="12"/>
      <c r="B20" s="25">
        <v>324.05</v>
      </c>
      <c r="C20" s="20" t="s">
        <v>23</v>
      </c>
      <c r="D20" s="46">
        <v>23548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23548</v>
      </c>
      <c r="O20" s="47">
        <f t="shared" si="1"/>
        <v>1.8261341605273362</v>
      </c>
      <c r="P20" s="9"/>
    </row>
    <row r="21" spans="1:16" ht="15">
      <c r="A21" s="12"/>
      <c r="B21" s="25">
        <v>324.071</v>
      </c>
      <c r="C21" s="20" t="s">
        <v>24</v>
      </c>
      <c r="D21" s="46">
        <v>26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26</v>
      </c>
      <c r="O21" s="47">
        <f t="shared" si="1"/>
        <v>0.002016285381930981</v>
      </c>
      <c r="P21" s="9"/>
    </row>
    <row r="22" spans="1:16" ht="15">
      <c r="A22" s="12"/>
      <c r="B22" s="25">
        <v>325.2</v>
      </c>
      <c r="C22" s="20" t="s">
        <v>25</v>
      </c>
      <c r="D22" s="46">
        <v>0</v>
      </c>
      <c r="E22" s="46">
        <v>1137419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1137419</v>
      </c>
      <c r="O22" s="47">
        <f t="shared" si="1"/>
        <v>88.20620395502132</v>
      </c>
      <c r="P22" s="9"/>
    </row>
    <row r="23" spans="1:16" ht="15">
      <c r="A23" s="12"/>
      <c r="B23" s="25">
        <v>329</v>
      </c>
      <c r="C23" s="20" t="s">
        <v>26</v>
      </c>
      <c r="D23" s="46">
        <v>37259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37259</v>
      </c>
      <c r="O23" s="47">
        <f t="shared" si="1"/>
        <v>2.8894145017448625</v>
      </c>
      <c r="P23" s="9"/>
    </row>
    <row r="24" spans="1:16" ht="15.75">
      <c r="A24" s="29" t="s">
        <v>28</v>
      </c>
      <c r="B24" s="30"/>
      <c r="C24" s="31"/>
      <c r="D24" s="32">
        <f aca="true" t="shared" si="5" ref="D24:M24">SUM(D25:D38)</f>
        <v>1089083</v>
      </c>
      <c r="E24" s="32">
        <f t="shared" si="5"/>
        <v>1510701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300000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2899784</v>
      </c>
      <c r="O24" s="45">
        <f t="shared" si="1"/>
        <v>224.8766188445134</v>
      </c>
      <c r="P24" s="10"/>
    </row>
    <row r="25" spans="1:16" ht="15">
      <c r="A25" s="12"/>
      <c r="B25" s="25">
        <v>331.2</v>
      </c>
      <c r="C25" s="20" t="s">
        <v>27</v>
      </c>
      <c r="D25" s="46">
        <v>0</v>
      </c>
      <c r="E25" s="46">
        <v>8132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4">SUM(D25:M25)</f>
        <v>8132</v>
      </c>
      <c r="O25" s="47">
        <f t="shared" si="1"/>
        <v>0.6306320279177976</v>
      </c>
      <c r="P25" s="9"/>
    </row>
    <row r="26" spans="1:16" ht="15">
      <c r="A26" s="12"/>
      <c r="B26" s="25">
        <v>331.49</v>
      </c>
      <c r="C26" s="20" t="s">
        <v>31</v>
      </c>
      <c r="D26" s="46">
        <v>0</v>
      </c>
      <c r="E26" s="46">
        <v>-1558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-1558</v>
      </c>
      <c r="O26" s="47">
        <f t="shared" si="1"/>
        <v>-0.1208220240403257</v>
      </c>
      <c r="P26" s="9"/>
    </row>
    <row r="27" spans="1:16" ht="15">
      <c r="A27" s="12"/>
      <c r="B27" s="25">
        <v>331.5</v>
      </c>
      <c r="C27" s="20" t="s">
        <v>29</v>
      </c>
      <c r="D27" s="46">
        <v>0</v>
      </c>
      <c r="E27" s="46">
        <v>228286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228286</v>
      </c>
      <c r="O27" s="47">
        <f t="shared" si="1"/>
        <v>17.703450949980613</v>
      </c>
      <c r="P27" s="9"/>
    </row>
    <row r="28" spans="1:16" ht="15">
      <c r="A28" s="12"/>
      <c r="B28" s="25">
        <v>334.2</v>
      </c>
      <c r="C28" s="20" t="s">
        <v>30</v>
      </c>
      <c r="D28" s="46">
        <v>0</v>
      </c>
      <c r="E28" s="46">
        <v>22542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22542</v>
      </c>
      <c r="O28" s="47">
        <f t="shared" si="1"/>
        <v>1.7481194261341606</v>
      </c>
      <c r="P28" s="9"/>
    </row>
    <row r="29" spans="1:16" ht="15">
      <c r="A29" s="12"/>
      <c r="B29" s="25">
        <v>334.35</v>
      </c>
      <c r="C29" s="20" t="s">
        <v>32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300000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300000</v>
      </c>
      <c r="O29" s="47">
        <f t="shared" si="1"/>
        <v>23.264831329972857</v>
      </c>
      <c r="P29" s="9"/>
    </row>
    <row r="30" spans="1:16" ht="15">
      <c r="A30" s="12"/>
      <c r="B30" s="25">
        <v>334.7</v>
      </c>
      <c r="C30" s="20" t="s">
        <v>33</v>
      </c>
      <c r="D30" s="46">
        <v>0</v>
      </c>
      <c r="E30" s="46">
        <v>145567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145567</v>
      </c>
      <c r="O30" s="47">
        <f t="shared" si="1"/>
        <v>11.288639007367196</v>
      </c>
      <c r="P30" s="9"/>
    </row>
    <row r="31" spans="1:16" ht="15">
      <c r="A31" s="12"/>
      <c r="B31" s="25">
        <v>335.12</v>
      </c>
      <c r="C31" s="20" t="s">
        <v>34</v>
      </c>
      <c r="D31" s="46">
        <v>416967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416967</v>
      </c>
      <c r="O31" s="47">
        <f t="shared" si="1"/>
        <v>32.335556417215976</v>
      </c>
      <c r="P31" s="9"/>
    </row>
    <row r="32" spans="1:16" ht="15">
      <c r="A32" s="12"/>
      <c r="B32" s="25">
        <v>335.14</v>
      </c>
      <c r="C32" s="20" t="s">
        <v>35</v>
      </c>
      <c r="D32" s="46">
        <v>62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62</v>
      </c>
      <c r="O32" s="47">
        <f t="shared" si="1"/>
        <v>0.004808065141527724</v>
      </c>
      <c r="P32" s="9"/>
    </row>
    <row r="33" spans="1:16" ht="15">
      <c r="A33" s="12"/>
      <c r="B33" s="25">
        <v>335.15</v>
      </c>
      <c r="C33" s="20" t="s">
        <v>36</v>
      </c>
      <c r="D33" s="46">
        <v>15952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15952</v>
      </c>
      <c r="O33" s="47">
        <f t="shared" si="1"/>
        <v>1.2370686312524235</v>
      </c>
      <c r="P33" s="9"/>
    </row>
    <row r="34" spans="1:16" ht="15">
      <c r="A34" s="12"/>
      <c r="B34" s="25">
        <v>335.16</v>
      </c>
      <c r="C34" s="20" t="s">
        <v>37</v>
      </c>
      <c r="D34" s="46">
        <v>651426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651426</v>
      </c>
      <c r="O34" s="47">
        <f t="shared" si="1"/>
        <v>50.51772004652966</v>
      </c>
      <c r="P34" s="9"/>
    </row>
    <row r="35" spans="1:16" ht="15">
      <c r="A35" s="12"/>
      <c r="B35" s="25">
        <v>337.2</v>
      </c>
      <c r="C35" s="20" t="s">
        <v>38</v>
      </c>
      <c r="D35" s="46">
        <v>0</v>
      </c>
      <c r="E35" s="46">
        <v>8957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8957</v>
      </c>
      <c r="O35" s="47">
        <f t="shared" si="1"/>
        <v>0.694610314075223</v>
      </c>
      <c r="P35" s="9"/>
    </row>
    <row r="36" spans="1:16" ht="15">
      <c r="A36" s="12"/>
      <c r="B36" s="25">
        <v>337.3</v>
      </c>
      <c r="C36" s="20" t="s">
        <v>39</v>
      </c>
      <c r="D36" s="46">
        <v>0</v>
      </c>
      <c r="E36" s="46">
        <v>4604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4604</v>
      </c>
      <c r="O36" s="47">
        <f t="shared" si="1"/>
        <v>0.3570376114773168</v>
      </c>
      <c r="P36" s="9"/>
    </row>
    <row r="37" spans="1:16" ht="15">
      <c r="A37" s="12"/>
      <c r="B37" s="25">
        <v>337.7</v>
      </c>
      <c r="C37" s="20" t="s">
        <v>40</v>
      </c>
      <c r="D37" s="46">
        <v>0</v>
      </c>
      <c r="E37" s="46">
        <v>1094171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1094171</v>
      </c>
      <c r="O37" s="47">
        <f aca="true" t="shared" si="7" ref="O37:O64">(N37/O$66)</f>
        <v>84.85234587049244</v>
      </c>
      <c r="P37" s="9"/>
    </row>
    <row r="38" spans="1:16" ht="15">
      <c r="A38" s="12"/>
      <c r="B38" s="25">
        <v>338</v>
      </c>
      <c r="C38" s="20" t="s">
        <v>41</v>
      </c>
      <c r="D38" s="46">
        <v>4676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4676</v>
      </c>
      <c r="O38" s="47">
        <f t="shared" si="7"/>
        <v>0.36262117099651026</v>
      </c>
      <c r="P38" s="9"/>
    </row>
    <row r="39" spans="1:16" ht="15.75">
      <c r="A39" s="29" t="s">
        <v>46</v>
      </c>
      <c r="B39" s="30"/>
      <c r="C39" s="31"/>
      <c r="D39" s="32">
        <f aca="true" t="shared" si="8" ref="D39:M39">SUM(D40:D49)</f>
        <v>424978</v>
      </c>
      <c r="E39" s="32">
        <f t="shared" si="8"/>
        <v>156100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5344494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5925572</v>
      </c>
      <c r="O39" s="45">
        <f t="shared" si="7"/>
        <v>459.5247770453664</v>
      </c>
      <c r="P39" s="10"/>
    </row>
    <row r="40" spans="1:16" ht="15">
      <c r="A40" s="12"/>
      <c r="B40" s="25">
        <v>342.1</v>
      </c>
      <c r="C40" s="20" t="s">
        <v>49</v>
      </c>
      <c r="D40" s="46">
        <v>39455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9" ref="N40:N48">SUM(D40:M40)</f>
        <v>39455</v>
      </c>
      <c r="O40" s="47">
        <f t="shared" si="7"/>
        <v>3.0597130670802635</v>
      </c>
      <c r="P40" s="9"/>
    </row>
    <row r="41" spans="1:16" ht="15">
      <c r="A41" s="12"/>
      <c r="B41" s="25">
        <v>342.2</v>
      </c>
      <c r="C41" s="20" t="s">
        <v>50</v>
      </c>
      <c r="D41" s="46">
        <v>0</v>
      </c>
      <c r="E41" s="46">
        <v>29600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29600</v>
      </c>
      <c r="O41" s="47">
        <f t="shared" si="7"/>
        <v>2.295463357890655</v>
      </c>
      <c r="P41" s="9"/>
    </row>
    <row r="42" spans="1:16" ht="15">
      <c r="A42" s="12"/>
      <c r="B42" s="25">
        <v>343.3</v>
      </c>
      <c r="C42" s="20" t="s">
        <v>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3156481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3156481</v>
      </c>
      <c r="O42" s="47">
        <f t="shared" si="7"/>
        <v>244.7833268708802</v>
      </c>
      <c r="P42" s="9"/>
    </row>
    <row r="43" spans="1:16" ht="15">
      <c r="A43" s="12"/>
      <c r="B43" s="25">
        <v>343.4</v>
      </c>
      <c r="C43" s="20" t="s">
        <v>52</v>
      </c>
      <c r="D43" s="46">
        <v>0</v>
      </c>
      <c r="E43" s="46">
        <v>106230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106230</v>
      </c>
      <c r="O43" s="47">
        <f t="shared" si="7"/>
        <v>8.238076773943389</v>
      </c>
      <c r="P43" s="9"/>
    </row>
    <row r="44" spans="1:16" ht="15">
      <c r="A44" s="12"/>
      <c r="B44" s="25">
        <v>343.5</v>
      </c>
      <c r="C44" s="20" t="s">
        <v>53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2188013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2188013</v>
      </c>
      <c r="O44" s="47">
        <f t="shared" si="7"/>
        <v>169.67917797595967</v>
      </c>
      <c r="P44" s="9"/>
    </row>
    <row r="45" spans="1:16" ht="15">
      <c r="A45" s="12"/>
      <c r="B45" s="25">
        <v>344.5</v>
      </c>
      <c r="C45" s="20" t="s">
        <v>54</v>
      </c>
      <c r="D45" s="46">
        <v>103648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103648</v>
      </c>
      <c r="O45" s="47">
        <f t="shared" si="7"/>
        <v>8.03784412563009</v>
      </c>
      <c r="P45" s="9"/>
    </row>
    <row r="46" spans="1:16" ht="15">
      <c r="A46" s="12"/>
      <c r="B46" s="25">
        <v>344.9</v>
      </c>
      <c r="C46" s="20" t="s">
        <v>55</v>
      </c>
      <c r="D46" s="46">
        <v>0</v>
      </c>
      <c r="E46" s="46">
        <v>20270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20270</v>
      </c>
      <c r="O46" s="47">
        <f t="shared" si="7"/>
        <v>1.5719271035284994</v>
      </c>
      <c r="P46" s="9"/>
    </row>
    <row r="47" spans="1:16" ht="15">
      <c r="A47" s="12"/>
      <c r="B47" s="25">
        <v>347.2</v>
      </c>
      <c r="C47" s="20" t="s">
        <v>56</v>
      </c>
      <c r="D47" s="46">
        <v>234870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234870</v>
      </c>
      <c r="O47" s="47">
        <f t="shared" si="7"/>
        <v>18.21403644823575</v>
      </c>
      <c r="P47" s="9"/>
    </row>
    <row r="48" spans="1:16" ht="15">
      <c r="A48" s="12"/>
      <c r="B48" s="25">
        <v>347.4</v>
      </c>
      <c r="C48" s="20" t="s">
        <v>57</v>
      </c>
      <c r="D48" s="46">
        <v>23855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23855</v>
      </c>
      <c r="O48" s="47">
        <f t="shared" si="7"/>
        <v>1.849941837921675</v>
      </c>
      <c r="P48" s="9"/>
    </row>
    <row r="49" spans="1:16" ht="15">
      <c r="A49" s="12"/>
      <c r="B49" s="25">
        <v>349</v>
      </c>
      <c r="C49" s="20" t="s">
        <v>1</v>
      </c>
      <c r="D49" s="46">
        <v>23150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aca="true" t="shared" si="10" ref="N49:N64">SUM(D49:M49)</f>
        <v>23150</v>
      </c>
      <c r="O49" s="47">
        <f t="shared" si="7"/>
        <v>1.795269484296239</v>
      </c>
      <c r="P49" s="9"/>
    </row>
    <row r="50" spans="1:16" ht="15.75">
      <c r="A50" s="29" t="s">
        <v>47</v>
      </c>
      <c r="B50" s="30"/>
      <c r="C50" s="31"/>
      <c r="D50" s="32">
        <f aca="true" t="shared" si="11" ref="D50:M50">SUM(D51:D53)</f>
        <v>165305</v>
      </c>
      <c r="E50" s="32">
        <f t="shared" si="11"/>
        <v>108535</v>
      </c>
      <c r="F50" s="32">
        <f t="shared" si="11"/>
        <v>0</v>
      </c>
      <c r="G50" s="32">
        <f t="shared" si="11"/>
        <v>0</v>
      </c>
      <c r="H50" s="32">
        <f t="shared" si="11"/>
        <v>0</v>
      </c>
      <c r="I50" s="32">
        <f t="shared" si="11"/>
        <v>0</v>
      </c>
      <c r="J50" s="32">
        <f t="shared" si="11"/>
        <v>0</v>
      </c>
      <c r="K50" s="32">
        <f t="shared" si="11"/>
        <v>0</v>
      </c>
      <c r="L50" s="32">
        <f t="shared" si="11"/>
        <v>0</v>
      </c>
      <c r="M50" s="32">
        <f t="shared" si="11"/>
        <v>0</v>
      </c>
      <c r="N50" s="32">
        <f t="shared" si="10"/>
        <v>273840</v>
      </c>
      <c r="O50" s="45">
        <f t="shared" si="7"/>
        <v>21.236138037999226</v>
      </c>
      <c r="P50" s="10"/>
    </row>
    <row r="51" spans="1:16" ht="15">
      <c r="A51" s="13"/>
      <c r="B51" s="39">
        <v>351.5</v>
      </c>
      <c r="C51" s="21" t="s">
        <v>60</v>
      </c>
      <c r="D51" s="46">
        <v>134215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134215</v>
      </c>
      <c r="O51" s="47">
        <f t="shared" si="7"/>
        <v>10.408297789841024</v>
      </c>
      <c r="P51" s="9"/>
    </row>
    <row r="52" spans="1:16" ht="15">
      <c r="A52" s="13"/>
      <c r="B52" s="39">
        <v>352</v>
      </c>
      <c r="C52" s="21" t="s">
        <v>61</v>
      </c>
      <c r="D52" s="46">
        <v>9262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9262</v>
      </c>
      <c r="O52" s="47">
        <f t="shared" si="7"/>
        <v>0.7182628925940286</v>
      </c>
      <c r="P52" s="9"/>
    </row>
    <row r="53" spans="1:16" ht="15">
      <c r="A53" s="13"/>
      <c r="B53" s="39">
        <v>359</v>
      </c>
      <c r="C53" s="21" t="s">
        <v>62</v>
      </c>
      <c r="D53" s="46">
        <v>21828</v>
      </c>
      <c r="E53" s="46">
        <v>108535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130363</v>
      </c>
      <c r="O53" s="47">
        <f t="shared" si="7"/>
        <v>10.109577355564172</v>
      </c>
      <c r="P53" s="9"/>
    </row>
    <row r="54" spans="1:16" ht="15.75">
      <c r="A54" s="29" t="s">
        <v>4</v>
      </c>
      <c r="B54" s="30"/>
      <c r="C54" s="31"/>
      <c r="D54" s="32">
        <f aca="true" t="shared" si="12" ref="D54:M54">SUM(D55:D60)</f>
        <v>171261</v>
      </c>
      <c r="E54" s="32">
        <f t="shared" si="12"/>
        <v>56091</v>
      </c>
      <c r="F54" s="32">
        <f t="shared" si="12"/>
        <v>0</v>
      </c>
      <c r="G54" s="32">
        <f t="shared" si="12"/>
        <v>0</v>
      </c>
      <c r="H54" s="32">
        <f t="shared" si="12"/>
        <v>0</v>
      </c>
      <c r="I54" s="32">
        <f t="shared" si="12"/>
        <v>56328</v>
      </c>
      <c r="J54" s="32">
        <f t="shared" si="12"/>
        <v>0</v>
      </c>
      <c r="K54" s="32">
        <f t="shared" si="12"/>
        <v>1454995</v>
      </c>
      <c r="L54" s="32">
        <f t="shared" si="12"/>
        <v>0</v>
      </c>
      <c r="M54" s="32">
        <f t="shared" si="12"/>
        <v>0</v>
      </c>
      <c r="N54" s="32">
        <f t="shared" si="10"/>
        <v>1738675</v>
      </c>
      <c r="O54" s="45">
        <f t="shared" si="7"/>
        <v>134.83326870880185</v>
      </c>
      <c r="P54" s="10"/>
    </row>
    <row r="55" spans="1:16" ht="15">
      <c r="A55" s="12"/>
      <c r="B55" s="25">
        <v>361.1</v>
      </c>
      <c r="C55" s="20" t="s">
        <v>63</v>
      </c>
      <c r="D55" s="46">
        <v>61025</v>
      </c>
      <c r="E55" s="46">
        <v>54048</v>
      </c>
      <c r="F55" s="46">
        <v>0</v>
      </c>
      <c r="G55" s="46">
        <v>0</v>
      </c>
      <c r="H55" s="46">
        <v>0</v>
      </c>
      <c r="I55" s="46">
        <v>9134</v>
      </c>
      <c r="J55" s="46">
        <v>0</v>
      </c>
      <c r="K55" s="46">
        <v>629431</v>
      </c>
      <c r="L55" s="46">
        <v>0</v>
      </c>
      <c r="M55" s="46">
        <v>0</v>
      </c>
      <c r="N55" s="46">
        <f t="shared" si="10"/>
        <v>753638</v>
      </c>
      <c r="O55" s="47">
        <f t="shared" si="7"/>
        <v>58.44420317952695</v>
      </c>
      <c r="P55" s="9"/>
    </row>
    <row r="56" spans="1:16" ht="15">
      <c r="A56" s="12"/>
      <c r="B56" s="25">
        <v>361.3</v>
      </c>
      <c r="C56" s="20" t="s">
        <v>64</v>
      </c>
      <c r="D56" s="46">
        <v>-84527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-540179</v>
      </c>
      <c r="L56" s="46">
        <v>0</v>
      </c>
      <c r="M56" s="46">
        <v>0</v>
      </c>
      <c r="N56" s="46">
        <f t="shared" si="10"/>
        <v>-624706</v>
      </c>
      <c r="O56" s="47">
        <f t="shared" si="7"/>
        <v>-48.44559906940675</v>
      </c>
      <c r="P56" s="9"/>
    </row>
    <row r="57" spans="1:16" ht="15">
      <c r="A57" s="12"/>
      <c r="B57" s="25">
        <v>362</v>
      </c>
      <c r="C57" s="20" t="s">
        <v>65</v>
      </c>
      <c r="D57" s="46">
        <v>24281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24281</v>
      </c>
      <c r="O57" s="47">
        <f t="shared" si="7"/>
        <v>1.8829778984102366</v>
      </c>
      <c r="P57" s="9"/>
    </row>
    <row r="58" spans="1:16" ht="15">
      <c r="A58" s="12"/>
      <c r="B58" s="25">
        <v>366</v>
      </c>
      <c r="C58" s="20" t="s">
        <v>66</v>
      </c>
      <c r="D58" s="46">
        <v>2400</v>
      </c>
      <c r="E58" s="46">
        <v>2002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4402</v>
      </c>
      <c r="O58" s="47">
        <f t="shared" si="7"/>
        <v>0.3413726250484684</v>
      </c>
      <c r="P58" s="9"/>
    </row>
    <row r="59" spans="1:16" ht="15">
      <c r="A59" s="12"/>
      <c r="B59" s="25">
        <v>368</v>
      </c>
      <c r="C59" s="20" t="s">
        <v>67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1365743</v>
      </c>
      <c r="L59" s="46">
        <v>0</v>
      </c>
      <c r="M59" s="46">
        <v>0</v>
      </c>
      <c r="N59" s="46">
        <f t="shared" si="10"/>
        <v>1365743</v>
      </c>
      <c r="O59" s="47">
        <f t="shared" si="7"/>
        <v>105.91260178363707</v>
      </c>
      <c r="P59" s="9"/>
    </row>
    <row r="60" spans="1:16" ht="15">
      <c r="A60" s="12"/>
      <c r="B60" s="25">
        <v>369.9</v>
      </c>
      <c r="C60" s="20" t="s">
        <v>68</v>
      </c>
      <c r="D60" s="46">
        <v>168082</v>
      </c>
      <c r="E60" s="46">
        <v>41</v>
      </c>
      <c r="F60" s="46">
        <v>0</v>
      </c>
      <c r="G60" s="46">
        <v>0</v>
      </c>
      <c r="H60" s="46">
        <v>0</v>
      </c>
      <c r="I60" s="46">
        <v>47194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215317</v>
      </c>
      <c r="O60" s="47">
        <f t="shared" si="7"/>
        <v>16.697712291585887</v>
      </c>
      <c r="P60" s="9"/>
    </row>
    <row r="61" spans="1:16" ht="15.75">
      <c r="A61" s="29" t="s">
        <v>48</v>
      </c>
      <c r="B61" s="30"/>
      <c r="C61" s="31"/>
      <c r="D61" s="32">
        <f aca="true" t="shared" si="13" ref="D61:M61">SUM(D62:D63)</f>
        <v>1232176</v>
      </c>
      <c r="E61" s="32">
        <f t="shared" si="13"/>
        <v>1014</v>
      </c>
      <c r="F61" s="32">
        <f t="shared" si="13"/>
        <v>0</v>
      </c>
      <c r="G61" s="32">
        <f t="shared" si="13"/>
        <v>0</v>
      </c>
      <c r="H61" s="32">
        <f t="shared" si="13"/>
        <v>0</v>
      </c>
      <c r="I61" s="32">
        <f t="shared" si="13"/>
        <v>120762</v>
      </c>
      <c r="J61" s="32">
        <f t="shared" si="13"/>
        <v>0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 t="shared" si="10"/>
        <v>1353952</v>
      </c>
      <c r="O61" s="45">
        <f t="shared" si="7"/>
        <v>104.99821636293137</v>
      </c>
      <c r="P61" s="9"/>
    </row>
    <row r="62" spans="1:16" ht="15">
      <c r="A62" s="12"/>
      <c r="B62" s="25">
        <v>381</v>
      </c>
      <c r="C62" s="20" t="s">
        <v>69</v>
      </c>
      <c r="D62" s="46">
        <v>1220580</v>
      </c>
      <c r="E62" s="46">
        <v>0</v>
      </c>
      <c r="F62" s="46">
        <v>0</v>
      </c>
      <c r="G62" s="46">
        <v>0</v>
      </c>
      <c r="H62" s="46">
        <v>0</v>
      </c>
      <c r="I62" s="46">
        <v>116852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1337432</v>
      </c>
      <c r="O62" s="47">
        <f t="shared" si="7"/>
        <v>103.71709965102752</v>
      </c>
      <c r="P62" s="9"/>
    </row>
    <row r="63" spans="1:16" ht="15.75" thickBot="1">
      <c r="A63" s="12"/>
      <c r="B63" s="25">
        <v>388.1</v>
      </c>
      <c r="C63" s="20" t="s">
        <v>70</v>
      </c>
      <c r="D63" s="46">
        <v>11596</v>
      </c>
      <c r="E63" s="46">
        <v>1014</v>
      </c>
      <c r="F63" s="46">
        <v>0</v>
      </c>
      <c r="G63" s="46">
        <v>0</v>
      </c>
      <c r="H63" s="46">
        <v>0</v>
      </c>
      <c r="I63" s="46">
        <v>3910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16520</v>
      </c>
      <c r="O63" s="47">
        <f t="shared" si="7"/>
        <v>1.2811167119038387</v>
      </c>
      <c r="P63" s="9"/>
    </row>
    <row r="64" spans="1:119" ht="16.5" thickBot="1">
      <c r="A64" s="14" t="s">
        <v>58</v>
      </c>
      <c r="B64" s="23"/>
      <c r="C64" s="22"/>
      <c r="D64" s="15">
        <f aca="true" t="shared" si="14" ref="D64:M64">SUM(D5,D13,D24,D39,D50,D54,D61)</f>
        <v>13340352</v>
      </c>
      <c r="E64" s="15">
        <f t="shared" si="14"/>
        <v>3632465</v>
      </c>
      <c r="F64" s="15">
        <f t="shared" si="14"/>
        <v>0</v>
      </c>
      <c r="G64" s="15">
        <f t="shared" si="14"/>
        <v>0</v>
      </c>
      <c r="H64" s="15">
        <f t="shared" si="14"/>
        <v>0</v>
      </c>
      <c r="I64" s="15">
        <f t="shared" si="14"/>
        <v>5973244</v>
      </c>
      <c r="J64" s="15">
        <f t="shared" si="14"/>
        <v>0</v>
      </c>
      <c r="K64" s="15">
        <f t="shared" si="14"/>
        <v>1454995</v>
      </c>
      <c r="L64" s="15">
        <f t="shared" si="14"/>
        <v>0</v>
      </c>
      <c r="M64" s="15">
        <f t="shared" si="14"/>
        <v>0</v>
      </c>
      <c r="N64" s="15">
        <f t="shared" si="10"/>
        <v>24401056</v>
      </c>
      <c r="O64" s="38">
        <f t="shared" si="7"/>
        <v>1892.2881737107407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 ht="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 ht="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51" t="s">
        <v>77</v>
      </c>
      <c r="M66" s="51"/>
      <c r="N66" s="51"/>
      <c r="O66" s="43">
        <v>12895</v>
      </c>
    </row>
    <row r="67" spans="1:15" ht="15">
      <c r="A67" s="52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  <row r="68" spans="1:15" ht="15.75" thickBot="1">
      <c r="A68" s="55" t="s">
        <v>96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7"/>
    </row>
  </sheetData>
  <sheetProtection/>
  <mergeCells count="10">
    <mergeCell ref="A68:O68"/>
    <mergeCell ref="A67:O67"/>
    <mergeCell ref="L66:N6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108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71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76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10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8489743</v>
      </c>
      <c r="E5" s="27">
        <f t="shared" si="0"/>
        <v>227285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8717028</v>
      </c>
      <c r="O5" s="33">
        <f aca="true" t="shared" si="1" ref="O5:O36">(N5/O$67)</f>
        <v>674.2229097377988</v>
      </c>
      <c r="P5" s="6"/>
    </row>
    <row r="6" spans="1:16" ht="15">
      <c r="A6" s="12"/>
      <c r="B6" s="25">
        <v>311</v>
      </c>
      <c r="C6" s="20" t="s">
        <v>3</v>
      </c>
      <c r="D6" s="46">
        <v>6538632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6538632</v>
      </c>
      <c r="O6" s="47">
        <f t="shared" si="1"/>
        <v>505.7337767808802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227285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227285</v>
      </c>
      <c r="O7" s="47">
        <f t="shared" si="1"/>
        <v>17.579472503673912</v>
      </c>
      <c r="P7" s="9"/>
    </row>
    <row r="8" spans="1:16" ht="15">
      <c r="A8" s="12"/>
      <c r="B8" s="25">
        <v>314.1</v>
      </c>
      <c r="C8" s="20" t="s">
        <v>12</v>
      </c>
      <c r="D8" s="46">
        <v>772129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772129</v>
      </c>
      <c r="O8" s="47">
        <f t="shared" si="1"/>
        <v>59.720705390981514</v>
      </c>
      <c r="P8" s="9"/>
    </row>
    <row r="9" spans="1:16" ht="15">
      <c r="A9" s="12"/>
      <c r="B9" s="25">
        <v>314.3</v>
      </c>
      <c r="C9" s="20" t="s">
        <v>13</v>
      </c>
      <c r="D9" s="46">
        <v>304571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304571</v>
      </c>
      <c r="O9" s="47">
        <f t="shared" si="1"/>
        <v>23.55719699899451</v>
      </c>
      <c r="P9" s="9"/>
    </row>
    <row r="10" spans="1:16" ht="15">
      <c r="A10" s="12"/>
      <c r="B10" s="25">
        <v>314.4</v>
      </c>
      <c r="C10" s="20" t="s">
        <v>14</v>
      </c>
      <c r="D10" s="46">
        <v>81508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81508</v>
      </c>
      <c r="O10" s="47">
        <f t="shared" si="1"/>
        <v>6.304277206280455</v>
      </c>
      <c r="P10" s="9"/>
    </row>
    <row r="11" spans="1:16" ht="15">
      <c r="A11" s="12"/>
      <c r="B11" s="25">
        <v>315</v>
      </c>
      <c r="C11" s="20" t="s">
        <v>15</v>
      </c>
      <c r="D11" s="46">
        <v>667513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667513</v>
      </c>
      <c r="O11" s="47">
        <f t="shared" si="1"/>
        <v>51.629128316188414</v>
      </c>
      <c r="P11" s="9"/>
    </row>
    <row r="12" spans="1:16" ht="15">
      <c r="A12" s="12"/>
      <c r="B12" s="25">
        <v>316</v>
      </c>
      <c r="C12" s="20" t="s">
        <v>16</v>
      </c>
      <c r="D12" s="46">
        <v>125390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125390</v>
      </c>
      <c r="O12" s="47">
        <f t="shared" si="1"/>
        <v>9.698352540799753</v>
      </c>
      <c r="P12" s="9"/>
    </row>
    <row r="13" spans="1:16" ht="15.75">
      <c r="A13" s="29" t="s">
        <v>109</v>
      </c>
      <c r="B13" s="30"/>
      <c r="C13" s="31"/>
      <c r="D13" s="32">
        <f aca="true" t="shared" si="3" ref="D13:M13">SUM(D14:D18)</f>
        <v>1967709</v>
      </c>
      <c r="E13" s="32">
        <f t="shared" si="3"/>
        <v>408842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19">SUM(D13:M13)</f>
        <v>2376551</v>
      </c>
      <c r="O13" s="45">
        <f t="shared" si="1"/>
        <v>183.8155309768737</v>
      </c>
      <c r="P13" s="10"/>
    </row>
    <row r="14" spans="1:16" ht="15">
      <c r="A14" s="12"/>
      <c r="B14" s="25">
        <v>322</v>
      </c>
      <c r="C14" s="20" t="s">
        <v>0</v>
      </c>
      <c r="D14" s="46">
        <v>799503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799503</v>
      </c>
      <c r="O14" s="47">
        <f t="shared" si="1"/>
        <v>61.83796117255782</v>
      </c>
      <c r="P14" s="9"/>
    </row>
    <row r="15" spans="1:16" ht="15">
      <c r="A15" s="12"/>
      <c r="B15" s="25">
        <v>323.1</v>
      </c>
      <c r="C15" s="20" t="s">
        <v>18</v>
      </c>
      <c r="D15" s="46">
        <v>1009522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1009522</v>
      </c>
      <c r="O15" s="47">
        <f t="shared" si="1"/>
        <v>78.08198623250058</v>
      </c>
      <c r="P15" s="9"/>
    </row>
    <row r="16" spans="1:16" ht="15">
      <c r="A16" s="12"/>
      <c r="B16" s="25">
        <v>323.7</v>
      </c>
      <c r="C16" s="20" t="s">
        <v>20</v>
      </c>
      <c r="D16" s="46">
        <v>0</v>
      </c>
      <c r="E16" s="46">
        <v>408842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408842</v>
      </c>
      <c r="O16" s="47">
        <f t="shared" si="1"/>
        <v>31.62208987547374</v>
      </c>
      <c r="P16" s="9"/>
    </row>
    <row r="17" spans="1:16" ht="15">
      <c r="A17" s="12"/>
      <c r="B17" s="25">
        <v>323.9</v>
      </c>
      <c r="C17" s="20" t="s">
        <v>81</v>
      </c>
      <c r="D17" s="46">
        <v>33150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33150</v>
      </c>
      <c r="O17" s="47">
        <f t="shared" si="1"/>
        <v>2.5640034032021037</v>
      </c>
      <c r="P17" s="9"/>
    </row>
    <row r="18" spans="1:16" ht="15">
      <c r="A18" s="12"/>
      <c r="B18" s="25">
        <v>329</v>
      </c>
      <c r="C18" s="20" t="s">
        <v>110</v>
      </c>
      <c r="D18" s="46">
        <v>125534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125534</v>
      </c>
      <c r="O18" s="47">
        <f t="shared" si="1"/>
        <v>9.709490293139455</v>
      </c>
      <c r="P18" s="9"/>
    </row>
    <row r="19" spans="1:16" ht="15.75">
      <c r="A19" s="29" t="s">
        <v>28</v>
      </c>
      <c r="B19" s="30"/>
      <c r="C19" s="31"/>
      <c r="D19" s="32">
        <f aca="true" t="shared" si="5" ref="D19:M19">SUM(D20:D31)</f>
        <v>1098698</v>
      </c>
      <c r="E19" s="32">
        <f t="shared" si="5"/>
        <v>852168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1950866</v>
      </c>
      <c r="O19" s="45">
        <f t="shared" si="1"/>
        <v>150.8907108051667</v>
      </c>
      <c r="P19" s="10"/>
    </row>
    <row r="20" spans="1:16" ht="15">
      <c r="A20" s="12"/>
      <c r="B20" s="25">
        <v>331.39</v>
      </c>
      <c r="C20" s="20" t="s">
        <v>83</v>
      </c>
      <c r="D20" s="46">
        <v>0</v>
      </c>
      <c r="E20" s="46">
        <v>65226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7">SUM(D20:M20)</f>
        <v>65226</v>
      </c>
      <c r="O20" s="47">
        <f t="shared" si="1"/>
        <v>5.044937736870601</v>
      </c>
      <c r="P20" s="9"/>
    </row>
    <row r="21" spans="1:16" ht="15">
      <c r="A21" s="12"/>
      <c r="B21" s="25">
        <v>331.49</v>
      </c>
      <c r="C21" s="20" t="s">
        <v>31</v>
      </c>
      <c r="D21" s="46">
        <v>0</v>
      </c>
      <c r="E21" s="46">
        <v>105537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105537</v>
      </c>
      <c r="O21" s="47">
        <f t="shared" si="1"/>
        <v>8.162812282465774</v>
      </c>
      <c r="P21" s="9"/>
    </row>
    <row r="22" spans="1:16" ht="15">
      <c r="A22" s="12"/>
      <c r="B22" s="25">
        <v>334.2</v>
      </c>
      <c r="C22" s="20" t="s">
        <v>30</v>
      </c>
      <c r="D22" s="46">
        <v>0</v>
      </c>
      <c r="E22" s="46">
        <v>60630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60630</v>
      </c>
      <c r="O22" s="47">
        <f t="shared" si="1"/>
        <v>4.689457808028463</v>
      </c>
      <c r="P22" s="9"/>
    </row>
    <row r="23" spans="1:16" ht="15">
      <c r="A23" s="12"/>
      <c r="B23" s="25">
        <v>334.7</v>
      </c>
      <c r="C23" s="20" t="s">
        <v>33</v>
      </c>
      <c r="D23" s="46">
        <v>0</v>
      </c>
      <c r="E23" s="46">
        <v>18224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18224</v>
      </c>
      <c r="O23" s="47">
        <f t="shared" si="1"/>
        <v>1.4095444349911053</v>
      </c>
      <c r="P23" s="9"/>
    </row>
    <row r="24" spans="1:16" ht="15">
      <c r="A24" s="12"/>
      <c r="B24" s="25">
        <v>335.12</v>
      </c>
      <c r="C24" s="20" t="s">
        <v>34</v>
      </c>
      <c r="D24" s="46">
        <v>423351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423351</v>
      </c>
      <c r="O24" s="47">
        <f t="shared" si="1"/>
        <v>32.744295769201024</v>
      </c>
      <c r="P24" s="9"/>
    </row>
    <row r="25" spans="1:16" ht="15">
      <c r="A25" s="12"/>
      <c r="B25" s="25">
        <v>335.14</v>
      </c>
      <c r="C25" s="20" t="s">
        <v>35</v>
      </c>
      <c r="D25" s="46">
        <v>62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62</v>
      </c>
      <c r="O25" s="47">
        <f t="shared" si="1"/>
        <v>0.004795421146260345</v>
      </c>
      <c r="P25" s="9"/>
    </row>
    <row r="26" spans="1:16" ht="15">
      <c r="A26" s="12"/>
      <c r="B26" s="25">
        <v>335.15</v>
      </c>
      <c r="C26" s="20" t="s">
        <v>36</v>
      </c>
      <c r="D26" s="46">
        <v>14215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14215</v>
      </c>
      <c r="O26" s="47">
        <f t="shared" si="1"/>
        <v>1.0994663160337226</v>
      </c>
      <c r="P26" s="9"/>
    </row>
    <row r="27" spans="1:16" ht="15">
      <c r="A27" s="12"/>
      <c r="B27" s="25">
        <v>335.18</v>
      </c>
      <c r="C27" s="20" t="s">
        <v>84</v>
      </c>
      <c r="D27" s="46">
        <v>656133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656133</v>
      </c>
      <c r="O27" s="47">
        <f t="shared" si="1"/>
        <v>50.74893649934256</v>
      </c>
      <c r="P27" s="9"/>
    </row>
    <row r="28" spans="1:16" ht="15">
      <c r="A28" s="12"/>
      <c r="B28" s="25">
        <v>337.2</v>
      </c>
      <c r="C28" s="20" t="s">
        <v>38</v>
      </c>
      <c r="D28" s="46">
        <v>0</v>
      </c>
      <c r="E28" s="46">
        <v>-4433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-4433</v>
      </c>
      <c r="O28" s="47">
        <f t="shared" si="1"/>
        <v>-0.34287261195761465</v>
      </c>
      <c r="P28" s="9"/>
    </row>
    <row r="29" spans="1:16" ht="15">
      <c r="A29" s="12"/>
      <c r="B29" s="25">
        <v>337.4</v>
      </c>
      <c r="C29" s="20" t="s">
        <v>111</v>
      </c>
      <c r="D29" s="46">
        <v>0</v>
      </c>
      <c r="E29" s="46">
        <v>314057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314057</v>
      </c>
      <c r="O29" s="47">
        <f t="shared" si="1"/>
        <v>24.290896434372343</v>
      </c>
      <c r="P29" s="9"/>
    </row>
    <row r="30" spans="1:16" ht="15">
      <c r="A30" s="12"/>
      <c r="B30" s="25">
        <v>337.7</v>
      </c>
      <c r="C30" s="20" t="s">
        <v>40</v>
      </c>
      <c r="D30" s="46">
        <v>0</v>
      </c>
      <c r="E30" s="46">
        <v>292927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292927</v>
      </c>
      <c r="O30" s="47">
        <f t="shared" si="1"/>
        <v>22.65658596952587</v>
      </c>
      <c r="P30" s="9"/>
    </row>
    <row r="31" spans="1:16" ht="15">
      <c r="A31" s="12"/>
      <c r="B31" s="25">
        <v>338</v>
      </c>
      <c r="C31" s="20" t="s">
        <v>41</v>
      </c>
      <c r="D31" s="46">
        <v>4937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4937</v>
      </c>
      <c r="O31" s="47">
        <f t="shared" si="1"/>
        <v>0.38185474514656975</v>
      </c>
      <c r="P31" s="9"/>
    </row>
    <row r="32" spans="1:16" ht="15.75">
      <c r="A32" s="29" t="s">
        <v>46</v>
      </c>
      <c r="B32" s="30"/>
      <c r="C32" s="31"/>
      <c r="D32" s="32">
        <f aca="true" t="shared" si="7" ref="D32:M32">SUM(D33:D43)</f>
        <v>433084</v>
      </c>
      <c r="E32" s="32">
        <f t="shared" si="7"/>
        <v>270520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5589833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6293437</v>
      </c>
      <c r="O32" s="45">
        <f t="shared" si="1"/>
        <v>486.7690463299559</v>
      </c>
      <c r="P32" s="10"/>
    </row>
    <row r="33" spans="1:16" ht="15">
      <c r="A33" s="12"/>
      <c r="B33" s="25">
        <v>342.1</v>
      </c>
      <c r="C33" s="20" t="s">
        <v>49</v>
      </c>
      <c r="D33" s="46">
        <v>3280</v>
      </c>
      <c r="E33" s="46">
        <v>4597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8" ref="N33:N45">SUM(D33:M33)</f>
        <v>7877</v>
      </c>
      <c r="O33" s="47">
        <f t="shared" si="1"/>
        <v>0.6092505220821409</v>
      </c>
      <c r="P33" s="9"/>
    </row>
    <row r="34" spans="1:16" ht="15">
      <c r="A34" s="12"/>
      <c r="B34" s="25">
        <v>342.2</v>
      </c>
      <c r="C34" s="20" t="s">
        <v>50</v>
      </c>
      <c r="D34" s="46">
        <v>0</v>
      </c>
      <c r="E34" s="46">
        <v>30393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30393</v>
      </c>
      <c r="O34" s="47">
        <f t="shared" si="1"/>
        <v>2.3507618531982364</v>
      </c>
      <c r="P34" s="9"/>
    </row>
    <row r="35" spans="1:16" ht="15">
      <c r="A35" s="12"/>
      <c r="B35" s="25">
        <v>342.9</v>
      </c>
      <c r="C35" s="20" t="s">
        <v>86</v>
      </c>
      <c r="D35" s="46">
        <v>22300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22300</v>
      </c>
      <c r="O35" s="47">
        <f t="shared" si="1"/>
        <v>1.7248047026065434</v>
      </c>
      <c r="P35" s="9"/>
    </row>
    <row r="36" spans="1:16" ht="15">
      <c r="A36" s="12"/>
      <c r="B36" s="25">
        <v>343.4</v>
      </c>
      <c r="C36" s="20" t="s">
        <v>52</v>
      </c>
      <c r="D36" s="46">
        <v>0</v>
      </c>
      <c r="E36" s="46">
        <v>235530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235530</v>
      </c>
      <c r="O36" s="47">
        <f t="shared" si="1"/>
        <v>18.217186170624178</v>
      </c>
      <c r="P36" s="9"/>
    </row>
    <row r="37" spans="1:16" ht="15">
      <c r="A37" s="12"/>
      <c r="B37" s="25">
        <v>343.5</v>
      </c>
      <c r="C37" s="20" t="s">
        <v>53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399648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399648</v>
      </c>
      <c r="O37" s="47">
        <f aca="true" t="shared" si="9" ref="O37:O65">(N37/O$67)</f>
        <v>30.910975326784747</v>
      </c>
      <c r="P37" s="9"/>
    </row>
    <row r="38" spans="1:16" ht="15">
      <c r="A38" s="12"/>
      <c r="B38" s="25">
        <v>343.6</v>
      </c>
      <c r="C38" s="20" t="s">
        <v>87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5190185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5190185</v>
      </c>
      <c r="O38" s="47">
        <f t="shared" si="9"/>
        <v>401.43746616134274</v>
      </c>
      <c r="P38" s="9"/>
    </row>
    <row r="39" spans="1:16" ht="15">
      <c r="A39" s="12"/>
      <c r="B39" s="25">
        <v>344.5</v>
      </c>
      <c r="C39" s="20" t="s">
        <v>54</v>
      </c>
      <c r="D39" s="46">
        <v>133527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133527</v>
      </c>
      <c r="O39" s="47">
        <f t="shared" si="9"/>
        <v>10.327712893495244</v>
      </c>
      <c r="P39" s="9"/>
    </row>
    <row r="40" spans="1:16" ht="15">
      <c r="A40" s="12"/>
      <c r="B40" s="25">
        <v>347.2</v>
      </c>
      <c r="C40" s="20" t="s">
        <v>56</v>
      </c>
      <c r="D40" s="46">
        <v>229136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229136</v>
      </c>
      <c r="O40" s="47">
        <f t="shared" si="9"/>
        <v>17.722639028540492</v>
      </c>
      <c r="P40" s="9"/>
    </row>
    <row r="41" spans="1:16" ht="15">
      <c r="A41" s="12"/>
      <c r="B41" s="25">
        <v>347.4</v>
      </c>
      <c r="C41" s="20" t="s">
        <v>57</v>
      </c>
      <c r="D41" s="46">
        <v>17840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17840</v>
      </c>
      <c r="O41" s="47">
        <f t="shared" si="9"/>
        <v>1.3798437620852348</v>
      </c>
      <c r="P41" s="9"/>
    </row>
    <row r="42" spans="1:16" ht="15">
      <c r="A42" s="12"/>
      <c r="B42" s="25">
        <v>347.9</v>
      </c>
      <c r="C42" s="20" t="s">
        <v>112</v>
      </c>
      <c r="D42" s="46">
        <v>8365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8365</v>
      </c>
      <c r="O42" s="47">
        <f t="shared" si="9"/>
        <v>0.6469951272333514</v>
      </c>
      <c r="P42" s="9"/>
    </row>
    <row r="43" spans="1:16" ht="15">
      <c r="A43" s="12"/>
      <c r="B43" s="25">
        <v>349</v>
      </c>
      <c r="C43" s="20" t="s">
        <v>1</v>
      </c>
      <c r="D43" s="46">
        <v>18636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18636</v>
      </c>
      <c r="O43" s="47">
        <f t="shared" si="9"/>
        <v>1.4414107819630289</v>
      </c>
      <c r="P43" s="9"/>
    </row>
    <row r="44" spans="1:16" ht="15.75">
      <c r="A44" s="29" t="s">
        <v>47</v>
      </c>
      <c r="B44" s="30"/>
      <c r="C44" s="31"/>
      <c r="D44" s="32">
        <f aca="true" t="shared" si="10" ref="D44:M44">SUM(D45:D46)</f>
        <v>167537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8"/>
        <v>167537</v>
      </c>
      <c r="O44" s="45">
        <f t="shared" si="9"/>
        <v>12.95823342872612</v>
      </c>
      <c r="P44" s="10"/>
    </row>
    <row r="45" spans="1:16" ht="15">
      <c r="A45" s="13"/>
      <c r="B45" s="39">
        <v>352</v>
      </c>
      <c r="C45" s="21" t="s">
        <v>61</v>
      </c>
      <c r="D45" s="46">
        <v>7504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7504</v>
      </c>
      <c r="O45" s="47">
        <f t="shared" si="9"/>
        <v>0.5804006497022198</v>
      </c>
      <c r="P45" s="9"/>
    </row>
    <row r="46" spans="1:16" ht="15">
      <c r="A46" s="13"/>
      <c r="B46" s="39">
        <v>354</v>
      </c>
      <c r="C46" s="21" t="s">
        <v>90</v>
      </c>
      <c r="D46" s="46">
        <v>160033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160033</v>
      </c>
      <c r="O46" s="47">
        <f t="shared" si="9"/>
        <v>12.3778327790239</v>
      </c>
      <c r="P46" s="9"/>
    </row>
    <row r="47" spans="1:16" ht="15.75">
      <c r="A47" s="29" t="s">
        <v>4</v>
      </c>
      <c r="B47" s="30"/>
      <c r="C47" s="31"/>
      <c r="D47" s="32">
        <f aca="true" t="shared" si="11" ref="D47:M47">SUM(D48:D61)</f>
        <v>1070075</v>
      </c>
      <c r="E47" s="32">
        <f t="shared" si="11"/>
        <v>1283234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414238</v>
      </c>
      <c r="J47" s="32">
        <f t="shared" si="11"/>
        <v>0</v>
      </c>
      <c r="K47" s="32">
        <f t="shared" si="11"/>
        <v>-1996423</v>
      </c>
      <c r="L47" s="32">
        <f t="shared" si="11"/>
        <v>0</v>
      </c>
      <c r="M47" s="32">
        <f t="shared" si="11"/>
        <v>0</v>
      </c>
      <c r="N47" s="32">
        <f>SUM(D47:M47)</f>
        <v>771124</v>
      </c>
      <c r="O47" s="45">
        <f t="shared" si="9"/>
        <v>59.64297316111068</v>
      </c>
      <c r="P47" s="10"/>
    </row>
    <row r="48" spans="1:16" ht="15">
      <c r="A48" s="12"/>
      <c r="B48" s="25">
        <v>361.1</v>
      </c>
      <c r="C48" s="20" t="s">
        <v>63</v>
      </c>
      <c r="D48" s="46">
        <v>174004</v>
      </c>
      <c r="E48" s="46">
        <v>47128</v>
      </c>
      <c r="F48" s="46">
        <v>0</v>
      </c>
      <c r="G48" s="46">
        <v>0</v>
      </c>
      <c r="H48" s="46">
        <v>0</v>
      </c>
      <c r="I48" s="46">
        <v>143182</v>
      </c>
      <c r="J48" s="46">
        <v>0</v>
      </c>
      <c r="K48" s="46">
        <v>779345</v>
      </c>
      <c r="L48" s="46">
        <v>0</v>
      </c>
      <c r="M48" s="46">
        <v>0</v>
      </c>
      <c r="N48" s="46">
        <f>SUM(D48:M48)</f>
        <v>1143659</v>
      </c>
      <c r="O48" s="47">
        <f t="shared" si="9"/>
        <v>88.45687988243483</v>
      </c>
      <c r="P48" s="9"/>
    </row>
    <row r="49" spans="1:16" ht="15">
      <c r="A49" s="12"/>
      <c r="B49" s="25">
        <v>361.3</v>
      </c>
      <c r="C49" s="20" t="s">
        <v>64</v>
      </c>
      <c r="D49" s="46">
        <v>-99635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-4368810</v>
      </c>
      <c r="L49" s="46">
        <v>0</v>
      </c>
      <c r="M49" s="46">
        <v>0</v>
      </c>
      <c r="N49" s="46">
        <f aca="true" t="shared" si="12" ref="N49:N61">SUM(D49:M49)</f>
        <v>-4468445</v>
      </c>
      <c r="O49" s="47">
        <f t="shared" si="9"/>
        <v>-345.61412328873075</v>
      </c>
      <c r="P49" s="9"/>
    </row>
    <row r="50" spans="1:16" ht="15">
      <c r="A50" s="12"/>
      <c r="B50" s="25">
        <v>362</v>
      </c>
      <c r="C50" s="20" t="s">
        <v>65</v>
      </c>
      <c r="D50" s="46">
        <v>19536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19536</v>
      </c>
      <c r="O50" s="47">
        <f t="shared" si="9"/>
        <v>1.511021734086163</v>
      </c>
      <c r="P50" s="9"/>
    </row>
    <row r="51" spans="1:16" ht="15">
      <c r="A51" s="12"/>
      <c r="B51" s="25">
        <v>363.11</v>
      </c>
      <c r="C51" s="20" t="s">
        <v>113</v>
      </c>
      <c r="D51" s="46">
        <v>0</v>
      </c>
      <c r="E51" s="46">
        <v>13394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aca="true" t="shared" si="13" ref="N51:N56">SUM(D51:M51)</f>
        <v>13394</v>
      </c>
      <c r="O51" s="47">
        <f t="shared" si="9"/>
        <v>1.0359656585969526</v>
      </c>
      <c r="P51" s="9"/>
    </row>
    <row r="52" spans="1:16" ht="15">
      <c r="A52" s="12"/>
      <c r="B52" s="25">
        <v>363.12</v>
      </c>
      <c r="C52" s="20" t="s">
        <v>25</v>
      </c>
      <c r="D52" s="46">
        <v>0</v>
      </c>
      <c r="E52" s="46">
        <v>1121991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1121991</v>
      </c>
      <c r="O52" s="47">
        <f t="shared" si="9"/>
        <v>86.78095753731921</v>
      </c>
      <c r="P52" s="9"/>
    </row>
    <row r="53" spans="1:16" ht="15">
      <c r="A53" s="12"/>
      <c r="B53" s="25">
        <v>363.22</v>
      </c>
      <c r="C53" s="20" t="s">
        <v>114</v>
      </c>
      <c r="D53" s="46">
        <v>24853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24853</v>
      </c>
      <c r="O53" s="47">
        <f t="shared" si="9"/>
        <v>1.922267770129167</v>
      </c>
      <c r="P53" s="9"/>
    </row>
    <row r="54" spans="1:16" ht="15">
      <c r="A54" s="12"/>
      <c r="B54" s="25">
        <v>363.23</v>
      </c>
      <c r="C54" s="20" t="s">
        <v>115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242360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242360</v>
      </c>
      <c r="O54" s="47">
        <f t="shared" si="9"/>
        <v>18.745455951736407</v>
      </c>
      <c r="P54" s="9"/>
    </row>
    <row r="55" spans="1:16" ht="15">
      <c r="A55" s="12"/>
      <c r="B55" s="25">
        <v>363.27</v>
      </c>
      <c r="C55" s="20" t="s">
        <v>116</v>
      </c>
      <c r="D55" s="46">
        <v>147990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147990</v>
      </c>
      <c r="O55" s="47">
        <f t="shared" si="9"/>
        <v>11.446360894114008</v>
      </c>
      <c r="P55" s="9"/>
    </row>
    <row r="56" spans="1:16" ht="15">
      <c r="A56" s="12"/>
      <c r="B56" s="25">
        <v>363.29</v>
      </c>
      <c r="C56" s="20" t="s">
        <v>117</v>
      </c>
      <c r="D56" s="46">
        <v>56285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56285</v>
      </c>
      <c r="O56" s="47">
        <f t="shared" si="9"/>
        <v>4.353391600278444</v>
      </c>
      <c r="P56" s="9"/>
    </row>
    <row r="57" spans="1:16" ht="15">
      <c r="A57" s="12"/>
      <c r="B57" s="25">
        <v>364</v>
      </c>
      <c r="C57" s="20" t="s">
        <v>91</v>
      </c>
      <c r="D57" s="46">
        <v>700980</v>
      </c>
      <c r="E57" s="46">
        <v>8360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709340</v>
      </c>
      <c r="O57" s="47">
        <f t="shared" si="9"/>
        <v>54.86425864335989</v>
      </c>
      <c r="P57" s="9"/>
    </row>
    <row r="58" spans="1:16" ht="15">
      <c r="A58" s="12"/>
      <c r="B58" s="25">
        <v>365</v>
      </c>
      <c r="C58" s="20" t="s">
        <v>92</v>
      </c>
      <c r="D58" s="46">
        <v>646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646</v>
      </c>
      <c r="O58" s="47">
        <f t="shared" si="9"/>
        <v>0.04996519452393843</v>
      </c>
      <c r="P58" s="9"/>
    </row>
    <row r="59" spans="1:16" ht="15">
      <c r="A59" s="12"/>
      <c r="B59" s="25">
        <v>366</v>
      </c>
      <c r="C59" s="20" t="s">
        <v>66</v>
      </c>
      <c r="D59" s="46">
        <v>100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100</v>
      </c>
      <c r="O59" s="47">
        <f t="shared" si="9"/>
        <v>0.007734550235903782</v>
      </c>
      <c r="P59" s="9"/>
    </row>
    <row r="60" spans="1:16" ht="15">
      <c r="A60" s="12"/>
      <c r="B60" s="25">
        <v>368</v>
      </c>
      <c r="C60" s="20" t="s">
        <v>67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1593042</v>
      </c>
      <c r="L60" s="46">
        <v>0</v>
      </c>
      <c r="M60" s="46">
        <v>0</v>
      </c>
      <c r="N60" s="46">
        <f t="shared" si="12"/>
        <v>1593042</v>
      </c>
      <c r="O60" s="47">
        <f t="shared" si="9"/>
        <v>123.21463376904633</v>
      </c>
      <c r="P60" s="9"/>
    </row>
    <row r="61" spans="1:16" ht="15">
      <c r="A61" s="12"/>
      <c r="B61" s="25">
        <v>369.9</v>
      </c>
      <c r="C61" s="20" t="s">
        <v>68</v>
      </c>
      <c r="D61" s="46">
        <v>45316</v>
      </c>
      <c r="E61" s="46">
        <v>92361</v>
      </c>
      <c r="F61" s="46">
        <v>0</v>
      </c>
      <c r="G61" s="46">
        <v>0</v>
      </c>
      <c r="H61" s="46">
        <v>0</v>
      </c>
      <c r="I61" s="46">
        <v>28696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166373</v>
      </c>
      <c r="O61" s="47">
        <f t="shared" si="9"/>
        <v>12.868203263980199</v>
      </c>
      <c r="P61" s="9"/>
    </row>
    <row r="62" spans="1:16" ht="15.75">
      <c r="A62" s="29" t="s">
        <v>48</v>
      </c>
      <c r="B62" s="30"/>
      <c r="C62" s="31"/>
      <c r="D62" s="32">
        <f aca="true" t="shared" si="14" ref="D62:M62">SUM(D63:D64)</f>
        <v>1152097</v>
      </c>
      <c r="E62" s="32">
        <f t="shared" si="14"/>
        <v>6074105</v>
      </c>
      <c r="F62" s="32">
        <f t="shared" si="14"/>
        <v>0</v>
      </c>
      <c r="G62" s="32">
        <f t="shared" si="14"/>
        <v>0</v>
      </c>
      <c r="H62" s="32">
        <f t="shared" si="14"/>
        <v>0</v>
      </c>
      <c r="I62" s="32">
        <f t="shared" si="14"/>
        <v>178109</v>
      </c>
      <c r="J62" s="32">
        <f t="shared" si="14"/>
        <v>0</v>
      </c>
      <c r="K62" s="32">
        <f t="shared" si="14"/>
        <v>0</v>
      </c>
      <c r="L62" s="32">
        <f t="shared" si="14"/>
        <v>0</v>
      </c>
      <c r="M62" s="32">
        <f t="shared" si="14"/>
        <v>0</v>
      </c>
      <c r="N62" s="32">
        <f>SUM(D62:M62)</f>
        <v>7404311</v>
      </c>
      <c r="O62" s="45">
        <f t="shared" si="9"/>
        <v>572.6901539175497</v>
      </c>
      <c r="P62" s="9"/>
    </row>
    <row r="63" spans="1:16" ht="15">
      <c r="A63" s="12"/>
      <c r="B63" s="25">
        <v>381</v>
      </c>
      <c r="C63" s="20" t="s">
        <v>69</v>
      </c>
      <c r="D63" s="46">
        <v>1152097</v>
      </c>
      <c r="E63" s="46">
        <v>74105</v>
      </c>
      <c r="F63" s="46">
        <v>0</v>
      </c>
      <c r="G63" s="46">
        <v>0</v>
      </c>
      <c r="H63" s="46">
        <v>0</v>
      </c>
      <c r="I63" s="46">
        <v>178109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1404311</v>
      </c>
      <c r="O63" s="47">
        <f t="shared" si="9"/>
        <v>108.61713976332277</v>
      </c>
      <c r="P63" s="9"/>
    </row>
    <row r="64" spans="1:16" ht="15.75" thickBot="1">
      <c r="A64" s="12"/>
      <c r="B64" s="25">
        <v>384</v>
      </c>
      <c r="C64" s="20" t="s">
        <v>105</v>
      </c>
      <c r="D64" s="46">
        <v>0</v>
      </c>
      <c r="E64" s="46">
        <v>6000000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6000000</v>
      </c>
      <c r="O64" s="47">
        <f t="shared" si="9"/>
        <v>464.07301415422694</v>
      </c>
      <c r="P64" s="9"/>
    </row>
    <row r="65" spans="1:119" ht="16.5" thickBot="1">
      <c r="A65" s="14" t="s">
        <v>58</v>
      </c>
      <c r="B65" s="23"/>
      <c r="C65" s="22"/>
      <c r="D65" s="15">
        <f aca="true" t="shared" si="15" ref="D65:M65">SUM(D5,D13,D19,D32,D44,D47,D62)</f>
        <v>14378943</v>
      </c>
      <c r="E65" s="15">
        <f t="shared" si="15"/>
        <v>9116154</v>
      </c>
      <c r="F65" s="15">
        <f t="shared" si="15"/>
        <v>0</v>
      </c>
      <c r="G65" s="15">
        <f t="shared" si="15"/>
        <v>0</v>
      </c>
      <c r="H65" s="15">
        <f t="shared" si="15"/>
        <v>0</v>
      </c>
      <c r="I65" s="15">
        <f t="shared" si="15"/>
        <v>6182180</v>
      </c>
      <c r="J65" s="15">
        <f t="shared" si="15"/>
        <v>0</v>
      </c>
      <c r="K65" s="15">
        <f t="shared" si="15"/>
        <v>-1996423</v>
      </c>
      <c r="L65" s="15">
        <f t="shared" si="15"/>
        <v>0</v>
      </c>
      <c r="M65" s="15">
        <f t="shared" si="15"/>
        <v>0</v>
      </c>
      <c r="N65" s="15">
        <f>SUM(D65:M65)</f>
        <v>27680854</v>
      </c>
      <c r="O65" s="38">
        <f t="shared" si="9"/>
        <v>2140.9895583571815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5" ht="15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5" ht="15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51" t="s">
        <v>118</v>
      </c>
      <c r="M67" s="51"/>
      <c r="N67" s="51"/>
      <c r="O67" s="43">
        <v>12929</v>
      </c>
    </row>
    <row r="68" spans="1:15" ht="15">
      <c r="A68" s="52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  <row r="69" spans="1:15" ht="15.75" customHeight="1" thickBot="1">
      <c r="A69" s="55" t="s">
        <v>96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7"/>
    </row>
  </sheetData>
  <sheetProtection/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157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71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76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10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11179321</v>
      </c>
      <c r="E5" s="27">
        <f t="shared" si="0"/>
        <v>373146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11552467</v>
      </c>
      <c r="O5" s="33">
        <f aca="true" t="shared" si="1" ref="O5:O36">(N5/O$73)</f>
        <v>898.5351948354981</v>
      </c>
      <c r="P5" s="6"/>
    </row>
    <row r="6" spans="1:16" ht="15">
      <c r="A6" s="12"/>
      <c r="B6" s="25">
        <v>311</v>
      </c>
      <c r="C6" s="20" t="s">
        <v>3</v>
      </c>
      <c r="D6" s="46">
        <v>9049908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9049908</v>
      </c>
      <c r="O6" s="47">
        <f t="shared" si="1"/>
        <v>703.8895543283815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120284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120284</v>
      </c>
      <c r="O7" s="47">
        <f t="shared" si="1"/>
        <v>9.355526172513027</v>
      </c>
      <c r="P7" s="9"/>
    </row>
    <row r="8" spans="1:16" ht="15">
      <c r="A8" s="12"/>
      <c r="B8" s="25">
        <v>312.42</v>
      </c>
      <c r="C8" s="20" t="s">
        <v>120</v>
      </c>
      <c r="D8" s="46">
        <v>0</v>
      </c>
      <c r="E8" s="46">
        <v>84796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84796</v>
      </c>
      <c r="O8" s="47">
        <f t="shared" si="1"/>
        <v>6.595317725752508</v>
      </c>
      <c r="P8" s="9"/>
    </row>
    <row r="9" spans="1:16" ht="15">
      <c r="A9" s="12"/>
      <c r="B9" s="25">
        <v>312.51</v>
      </c>
      <c r="C9" s="20" t="s">
        <v>142</v>
      </c>
      <c r="D9" s="46">
        <v>0</v>
      </c>
      <c r="E9" s="46">
        <v>168066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168066</v>
      </c>
      <c r="O9" s="47">
        <f t="shared" si="1"/>
        <v>13.071945243836042</v>
      </c>
      <c r="P9" s="9"/>
    </row>
    <row r="10" spans="1:16" ht="15">
      <c r="A10" s="12"/>
      <c r="B10" s="25">
        <v>314.1</v>
      </c>
      <c r="C10" s="20" t="s">
        <v>12</v>
      </c>
      <c r="D10" s="46">
        <v>1108497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1108497</v>
      </c>
      <c r="O10" s="47">
        <f t="shared" si="1"/>
        <v>86.21739130434783</v>
      </c>
      <c r="P10" s="9"/>
    </row>
    <row r="11" spans="1:16" ht="15">
      <c r="A11" s="12"/>
      <c r="B11" s="25">
        <v>314.3</v>
      </c>
      <c r="C11" s="20" t="s">
        <v>13</v>
      </c>
      <c r="D11" s="46">
        <v>412711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412711</v>
      </c>
      <c r="O11" s="47">
        <f t="shared" si="1"/>
        <v>32.10010111223458</v>
      </c>
      <c r="P11" s="9"/>
    </row>
    <row r="12" spans="1:16" ht="15">
      <c r="A12" s="12"/>
      <c r="B12" s="25">
        <v>314.4</v>
      </c>
      <c r="C12" s="20" t="s">
        <v>14</v>
      </c>
      <c r="D12" s="46">
        <v>52009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52009</v>
      </c>
      <c r="O12" s="47">
        <f t="shared" si="1"/>
        <v>4.045189390993233</v>
      </c>
      <c r="P12" s="9"/>
    </row>
    <row r="13" spans="1:16" ht="15">
      <c r="A13" s="12"/>
      <c r="B13" s="25">
        <v>315</v>
      </c>
      <c r="C13" s="20" t="s">
        <v>121</v>
      </c>
      <c r="D13" s="46">
        <v>450215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450215</v>
      </c>
      <c r="O13" s="47">
        <f t="shared" si="1"/>
        <v>35.01711130123668</v>
      </c>
      <c r="P13" s="9"/>
    </row>
    <row r="14" spans="1:16" ht="15">
      <c r="A14" s="12"/>
      <c r="B14" s="25">
        <v>316</v>
      </c>
      <c r="C14" s="20" t="s">
        <v>122</v>
      </c>
      <c r="D14" s="46">
        <v>105981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105981</v>
      </c>
      <c r="O14" s="47">
        <f t="shared" si="1"/>
        <v>8.243058256202847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SUM(D16:D25)</f>
        <v>2007182</v>
      </c>
      <c r="E15" s="32">
        <f t="shared" si="3"/>
        <v>2384262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73034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4464478</v>
      </c>
      <c r="O15" s="45">
        <f t="shared" si="1"/>
        <v>347.24103601151126</v>
      </c>
      <c r="P15" s="10"/>
    </row>
    <row r="16" spans="1:16" ht="15">
      <c r="A16" s="12"/>
      <c r="B16" s="25">
        <v>322</v>
      </c>
      <c r="C16" s="20" t="s">
        <v>0</v>
      </c>
      <c r="D16" s="46">
        <v>748639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748639</v>
      </c>
      <c r="O16" s="47">
        <f t="shared" si="1"/>
        <v>58.228124756941746</v>
      </c>
      <c r="P16" s="9"/>
    </row>
    <row r="17" spans="1:16" ht="15">
      <c r="A17" s="12"/>
      <c r="B17" s="25">
        <v>323.1</v>
      </c>
      <c r="C17" s="20" t="s">
        <v>18</v>
      </c>
      <c r="D17" s="46">
        <v>745057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4">SUM(D17:M17)</f>
        <v>745057</v>
      </c>
      <c r="O17" s="47">
        <f t="shared" si="1"/>
        <v>57.949521661351795</v>
      </c>
      <c r="P17" s="9"/>
    </row>
    <row r="18" spans="1:16" ht="15">
      <c r="A18" s="12"/>
      <c r="B18" s="25">
        <v>323.7</v>
      </c>
      <c r="C18" s="20" t="s">
        <v>20</v>
      </c>
      <c r="D18" s="46">
        <v>397500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397500</v>
      </c>
      <c r="O18" s="47">
        <f t="shared" si="1"/>
        <v>30.9170101890021</v>
      </c>
      <c r="P18" s="9"/>
    </row>
    <row r="19" spans="1:16" ht="15">
      <c r="A19" s="12"/>
      <c r="B19" s="25">
        <v>323.9</v>
      </c>
      <c r="C19" s="20" t="s">
        <v>81</v>
      </c>
      <c r="D19" s="46">
        <v>67543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67543</v>
      </c>
      <c r="O19" s="47">
        <f t="shared" si="1"/>
        <v>5.25340281558684</v>
      </c>
      <c r="P19" s="9"/>
    </row>
    <row r="20" spans="1:16" ht="15">
      <c r="A20" s="12"/>
      <c r="B20" s="25">
        <v>324.12</v>
      </c>
      <c r="C20" s="20" t="s">
        <v>21</v>
      </c>
      <c r="D20" s="46">
        <v>1291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1291</v>
      </c>
      <c r="O20" s="47">
        <f t="shared" si="1"/>
        <v>0.10041222680252003</v>
      </c>
      <c r="P20" s="9"/>
    </row>
    <row r="21" spans="1:16" ht="15">
      <c r="A21" s="12"/>
      <c r="B21" s="25">
        <v>324.22</v>
      </c>
      <c r="C21" s="20" t="s">
        <v>138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6640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6640</v>
      </c>
      <c r="O21" s="47">
        <f t="shared" si="1"/>
        <v>0.5164501827798087</v>
      </c>
      <c r="P21" s="9"/>
    </row>
    <row r="22" spans="1:16" ht="15">
      <c r="A22" s="12"/>
      <c r="B22" s="25">
        <v>324.52</v>
      </c>
      <c r="C22" s="20" t="s">
        <v>123</v>
      </c>
      <c r="D22" s="46">
        <v>5776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5776</v>
      </c>
      <c r="O22" s="47">
        <f t="shared" si="1"/>
        <v>0.44924943610484563</v>
      </c>
      <c r="P22" s="9"/>
    </row>
    <row r="23" spans="1:16" ht="15">
      <c r="A23" s="12"/>
      <c r="B23" s="25">
        <v>324.62</v>
      </c>
      <c r="C23" s="20" t="s">
        <v>24</v>
      </c>
      <c r="D23" s="46">
        <v>7579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7579</v>
      </c>
      <c r="O23" s="47">
        <f t="shared" si="1"/>
        <v>0.58948432760364</v>
      </c>
      <c r="P23" s="9"/>
    </row>
    <row r="24" spans="1:16" ht="15">
      <c r="A24" s="12"/>
      <c r="B24" s="25">
        <v>325.2</v>
      </c>
      <c r="C24" s="20" t="s">
        <v>25</v>
      </c>
      <c r="D24" s="46">
        <v>0</v>
      </c>
      <c r="E24" s="46">
        <v>2280435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2280435</v>
      </c>
      <c r="O24" s="47">
        <f t="shared" si="1"/>
        <v>177.3691374348604</v>
      </c>
      <c r="P24" s="9"/>
    </row>
    <row r="25" spans="1:16" ht="15">
      <c r="A25" s="12"/>
      <c r="B25" s="25">
        <v>329</v>
      </c>
      <c r="C25" s="20" t="s">
        <v>26</v>
      </c>
      <c r="D25" s="46">
        <v>33797</v>
      </c>
      <c r="E25" s="46">
        <v>103827</v>
      </c>
      <c r="F25" s="46">
        <v>0</v>
      </c>
      <c r="G25" s="46">
        <v>0</v>
      </c>
      <c r="H25" s="46">
        <v>0</v>
      </c>
      <c r="I25" s="46">
        <v>66394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5" ref="N25:N30">SUM(D25:M25)</f>
        <v>204018</v>
      </c>
      <c r="O25" s="47">
        <f t="shared" si="1"/>
        <v>15.86824298047756</v>
      </c>
      <c r="P25" s="9"/>
    </row>
    <row r="26" spans="1:16" ht="15.75">
      <c r="A26" s="29" t="s">
        <v>28</v>
      </c>
      <c r="B26" s="30"/>
      <c r="C26" s="31"/>
      <c r="D26" s="32">
        <f aca="true" t="shared" si="6" ref="D26:M26">SUM(D27:D38)</f>
        <v>1392049</v>
      </c>
      <c r="E26" s="32">
        <f t="shared" si="6"/>
        <v>815862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2207911</v>
      </c>
      <c r="O26" s="45">
        <f t="shared" si="1"/>
        <v>171.7283192035467</v>
      </c>
      <c r="P26" s="10"/>
    </row>
    <row r="27" spans="1:16" ht="15">
      <c r="A27" s="12"/>
      <c r="B27" s="25">
        <v>331.2</v>
      </c>
      <c r="C27" s="20" t="s">
        <v>27</v>
      </c>
      <c r="D27" s="46">
        <v>73840</v>
      </c>
      <c r="E27" s="46">
        <v>2172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76012</v>
      </c>
      <c r="O27" s="47">
        <f t="shared" si="1"/>
        <v>5.912110134557051</v>
      </c>
      <c r="P27" s="9"/>
    </row>
    <row r="28" spans="1:16" ht="15">
      <c r="A28" s="12"/>
      <c r="B28" s="25">
        <v>331.49</v>
      </c>
      <c r="C28" s="20" t="s">
        <v>31</v>
      </c>
      <c r="D28" s="46">
        <v>0</v>
      </c>
      <c r="E28" s="46">
        <v>649634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649634</v>
      </c>
      <c r="O28" s="47">
        <f t="shared" si="1"/>
        <v>50.527650307225635</v>
      </c>
      <c r="P28" s="9"/>
    </row>
    <row r="29" spans="1:16" ht="15">
      <c r="A29" s="12"/>
      <c r="B29" s="25">
        <v>331.7</v>
      </c>
      <c r="C29" s="20" t="s">
        <v>98</v>
      </c>
      <c r="D29" s="46">
        <v>0</v>
      </c>
      <c r="E29" s="46">
        <v>74770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74770</v>
      </c>
      <c r="O29" s="47">
        <f t="shared" si="1"/>
        <v>5.815509061211792</v>
      </c>
      <c r="P29" s="9"/>
    </row>
    <row r="30" spans="1:16" ht="15">
      <c r="A30" s="12"/>
      <c r="B30" s="25">
        <v>334.2</v>
      </c>
      <c r="C30" s="20" t="s">
        <v>30</v>
      </c>
      <c r="D30" s="46">
        <v>12307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12307</v>
      </c>
      <c r="O30" s="47">
        <f t="shared" si="1"/>
        <v>0.957221746908299</v>
      </c>
      <c r="P30" s="9"/>
    </row>
    <row r="31" spans="1:16" ht="15">
      <c r="A31" s="12"/>
      <c r="B31" s="25">
        <v>334.7</v>
      </c>
      <c r="C31" s="20" t="s">
        <v>33</v>
      </c>
      <c r="D31" s="46">
        <v>0</v>
      </c>
      <c r="E31" s="46">
        <v>17477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36">SUM(D31:M31)</f>
        <v>17477</v>
      </c>
      <c r="O31" s="47">
        <f t="shared" si="1"/>
        <v>1.3593373259702886</v>
      </c>
      <c r="P31" s="9"/>
    </row>
    <row r="32" spans="1:16" ht="15">
      <c r="A32" s="12"/>
      <c r="B32" s="25">
        <v>335.12</v>
      </c>
      <c r="C32" s="20" t="s">
        <v>125</v>
      </c>
      <c r="D32" s="46">
        <v>437222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437222</v>
      </c>
      <c r="O32" s="47">
        <f t="shared" si="1"/>
        <v>34.00653340592673</v>
      </c>
      <c r="P32" s="9"/>
    </row>
    <row r="33" spans="1:16" ht="15">
      <c r="A33" s="12"/>
      <c r="B33" s="25">
        <v>335.14</v>
      </c>
      <c r="C33" s="20" t="s">
        <v>126</v>
      </c>
      <c r="D33" s="46">
        <v>166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166</v>
      </c>
      <c r="O33" s="47">
        <f t="shared" si="1"/>
        <v>0.012911254569495217</v>
      </c>
      <c r="P33" s="9"/>
    </row>
    <row r="34" spans="1:16" ht="15">
      <c r="A34" s="12"/>
      <c r="B34" s="25">
        <v>335.15</v>
      </c>
      <c r="C34" s="20" t="s">
        <v>127</v>
      </c>
      <c r="D34" s="46">
        <v>28019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28019</v>
      </c>
      <c r="O34" s="47">
        <f t="shared" si="1"/>
        <v>2.1792797697752198</v>
      </c>
      <c r="P34" s="9"/>
    </row>
    <row r="35" spans="1:16" ht="15">
      <c r="A35" s="12"/>
      <c r="B35" s="25">
        <v>335.18</v>
      </c>
      <c r="C35" s="20" t="s">
        <v>128</v>
      </c>
      <c r="D35" s="46">
        <v>783735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783735</v>
      </c>
      <c r="O35" s="47">
        <f t="shared" si="1"/>
        <v>60.95784397604418</v>
      </c>
      <c r="P35" s="9"/>
    </row>
    <row r="36" spans="1:16" ht="15">
      <c r="A36" s="12"/>
      <c r="B36" s="25">
        <v>335.21</v>
      </c>
      <c r="C36" s="20" t="s">
        <v>148</v>
      </c>
      <c r="D36" s="46">
        <v>0</v>
      </c>
      <c r="E36" s="46">
        <v>1842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1842</v>
      </c>
      <c r="O36" s="47">
        <f t="shared" si="1"/>
        <v>0.14326825853620595</v>
      </c>
      <c r="P36" s="9"/>
    </row>
    <row r="37" spans="1:16" ht="15">
      <c r="A37" s="12"/>
      <c r="B37" s="25">
        <v>337.2</v>
      </c>
      <c r="C37" s="20" t="s">
        <v>38</v>
      </c>
      <c r="D37" s="46">
        <v>56760</v>
      </c>
      <c r="E37" s="46">
        <v>47257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104017</v>
      </c>
      <c r="O37" s="47">
        <f aca="true" t="shared" si="8" ref="O37:O68">(N37/O$73)</f>
        <v>8.090301003344482</v>
      </c>
      <c r="P37" s="9"/>
    </row>
    <row r="38" spans="1:16" ht="15">
      <c r="A38" s="12"/>
      <c r="B38" s="25">
        <v>337.7</v>
      </c>
      <c r="C38" s="20" t="s">
        <v>40</v>
      </c>
      <c r="D38" s="46">
        <v>0</v>
      </c>
      <c r="E38" s="46">
        <v>22710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22710</v>
      </c>
      <c r="O38" s="47">
        <f t="shared" si="8"/>
        <v>1.7663529594773275</v>
      </c>
      <c r="P38" s="9"/>
    </row>
    <row r="39" spans="1:16" ht="15.75">
      <c r="A39" s="29" t="s">
        <v>46</v>
      </c>
      <c r="B39" s="30"/>
      <c r="C39" s="31"/>
      <c r="D39" s="32">
        <f aca="true" t="shared" si="9" ref="D39:M39">SUM(D40:D50)</f>
        <v>304276</v>
      </c>
      <c r="E39" s="32">
        <f t="shared" si="9"/>
        <v>101788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12541772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>SUM(D39:M39)</f>
        <v>12947836</v>
      </c>
      <c r="O39" s="45">
        <f t="shared" si="8"/>
        <v>1007.0651007233414</v>
      </c>
      <c r="P39" s="10"/>
    </row>
    <row r="40" spans="1:16" ht="15">
      <c r="A40" s="12"/>
      <c r="B40" s="25">
        <v>341.3</v>
      </c>
      <c r="C40" s="20" t="s">
        <v>152</v>
      </c>
      <c r="D40" s="46">
        <v>3600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10" ref="N40:N50">SUM(D40:M40)</f>
        <v>3600</v>
      </c>
      <c r="O40" s="47">
        <f t="shared" si="8"/>
        <v>0.2800031111456794</v>
      </c>
      <c r="P40" s="9"/>
    </row>
    <row r="41" spans="1:16" ht="15">
      <c r="A41" s="12"/>
      <c r="B41" s="25">
        <v>341.9</v>
      </c>
      <c r="C41" s="20" t="s">
        <v>129</v>
      </c>
      <c r="D41" s="46">
        <v>750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750</v>
      </c>
      <c r="O41" s="47">
        <f t="shared" si="8"/>
        <v>0.058333981488683205</v>
      </c>
      <c r="P41" s="9"/>
    </row>
    <row r="42" spans="1:16" ht="15">
      <c r="A42" s="12"/>
      <c r="B42" s="25">
        <v>342.2</v>
      </c>
      <c r="C42" s="20" t="s">
        <v>50</v>
      </c>
      <c r="D42" s="46">
        <v>0</v>
      </c>
      <c r="E42" s="46">
        <v>101788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101788</v>
      </c>
      <c r="O42" s="47">
        <f t="shared" si="8"/>
        <v>7.916932410360115</v>
      </c>
      <c r="P42" s="9"/>
    </row>
    <row r="43" spans="1:16" ht="15">
      <c r="A43" s="12"/>
      <c r="B43" s="25">
        <v>342.9</v>
      </c>
      <c r="C43" s="20" t="s">
        <v>86</v>
      </c>
      <c r="D43" s="46">
        <v>19150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19150</v>
      </c>
      <c r="O43" s="47">
        <f t="shared" si="8"/>
        <v>1.4894609940110446</v>
      </c>
      <c r="P43" s="9"/>
    </row>
    <row r="44" spans="1:16" ht="15">
      <c r="A44" s="12"/>
      <c r="B44" s="25">
        <v>343.4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3376201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3376201</v>
      </c>
      <c r="O44" s="47">
        <f t="shared" si="8"/>
        <v>262.5963288480983</v>
      </c>
      <c r="P44" s="9"/>
    </row>
    <row r="45" spans="1:16" ht="15">
      <c r="A45" s="12"/>
      <c r="B45" s="25">
        <v>343.6</v>
      </c>
      <c r="C45" s="20" t="s">
        <v>87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8177253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8177253</v>
      </c>
      <c r="O45" s="47">
        <f t="shared" si="8"/>
        <v>636.015633507039</v>
      </c>
      <c r="P45" s="9"/>
    </row>
    <row r="46" spans="1:16" ht="15">
      <c r="A46" s="12"/>
      <c r="B46" s="25">
        <v>343.9</v>
      </c>
      <c r="C46" s="20" t="s">
        <v>100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498881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498881</v>
      </c>
      <c r="O46" s="47">
        <f t="shared" si="8"/>
        <v>38.802286692074354</v>
      </c>
      <c r="P46" s="9"/>
    </row>
    <row r="47" spans="1:16" ht="15">
      <c r="A47" s="12"/>
      <c r="B47" s="25">
        <v>344.5</v>
      </c>
      <c r="C47" s="20" t="s">
        <v>130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394437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394437</v>
      </c>
      <c r="O47" s="47">
        <f t="shared" si="8"/>
        <v>30.678774208602317</v>
      </c>
      <c r="P47" s="9"/>
    </row>
    <row r="48" spans="1:16" ht="15">
      <c r="A48" s="12"/>
      <c r="B48" s="25">
        <v>347.1</v>
      </c>
      <c r="C48" s="20" t="s">
        <v>88</v>
      </c>
      <c r="D48" s="46">
        <v>2555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2555</v>
      </c>
      <c r="O48" s="47">
        <f t="shared" si="8"/>
        <v>0.19872443027144746</v>
      </c>
      <c r="P48" s="9"/>
    </row>
    <row r="49" spans="1:16" ht="15">
      <c r="A49" s="12"/>
      <c r="B49" s="25">
        <v>347.2</v>
      </c>
      <c r="C49" s="20" t="s">
        <v>56</v>
      </c>
      <c r="D49" s="46">
        <v>220821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220821</v>
      </c>
      <c r="O49" s="47">
        <f t="shared" si="8"/>
        <v>17.175157501750018</v>
      </c>
      <c r="P49" s="9"/>
    </row>
    <row r="50" spans="1:16" ht="15">
      <c r="A50" s="12"/>
      <c r="B50" s="25">
        <v>349</v>
      </c>
      <c r="C50" s="20" t="s">
        <v>1</v>
      </c>
      <c r="D50" s="46">
        <v>57400</v>
      </c>
      <c r="E50" s="46">
        <v>0</v>
      </c>
      <c r="F50" s="46">
        <v>0</v>
      </c>
      <c r="G50" s="46">
        <v>0</v>
      </c>
      <c r="H50" s="46">
        <v>0</v>
      </c>
      <c r="I50" s="46">
        <v>95000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152400</v>
      </c>
      <c r="O50" s="47">
        <f t="shared" si="8"/>
        <v>11.853465038500428</v>
      </c>
      <c r="P50" s="9"/>
    </row>
    <row r="51" spans="1:16" ht="15.75">
      <c r="A51" s="29" t="s">
        <v>47</v>
      </c>
      <c r="B51" s="30"/>
      <c r="C51" s="31"/>
      <c r="D51" s="32">
        <f aca="true" t="shared" si="11" ref="D51:M51">SUM(D52:D57)</f>
        <v>205049</v>
      </c>
      <c r="E51" s="32">
        <f t="shared" si="11"/>
        <v>7390</v>
      </c>
      <c r="F51" s="32">
        <f t="shared" si="11"/>
        <v>0</v>
      </c>
      <c r="G51" s="32">
        <f t="shared" si="11"/>
        <v>0</v>
      </c>
      <c r="H51" s="32">
        <f t="shared" si="11"/>
        <v>0</v>
      </c>
      <c r="I51" s="32">
        <f t="shared" si="11"/>
        <v>128210</v>
      </c>
      <c r="J51" s="32">
        <f t="shared" si="11"/>
        <v>0</v>
      </c>
      <c r="K51" s="32">
        <f t="shared" si="11"/>
        <v>0</v>
      </c>
      <c r="L51" s="32">
        <f t="shared" si="11"/>
        <v>0</v>
      </c>
      <c r="M51" s="32">
        <f t="shared" si="11"/>
        <v>0</v>
      </c>
      <c r="N51" s="32">
        <f aca="true" t="shared" si="12" ref="N51:N59">SUM(D51:M51)</f>
        <v>340649</v>
      </c>
      <c r="O51" s="45">
        <f t="shared" si="8"/>
        <v>26.49521661351793</v>
      </c>
      <c r="P51" s="10"/>
    </row>
    <row r="52" spans="1:16" ht="15">
      <c r="A52" s="13"/>
      <c r="B52" s="39">
        <v>351.1</v>
      </c>
      <c r="C52" s="21" t="s">
        <v>89</v>
      </c>
      <c r="D52" s="46">
        <v>135886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135886</v>
      </c>
      <c r="O52" s="47">
        <f t="shared" si="8"/>
        <v>10.569028544761608</v>
      </c>
      <c r="P52" s="9"/>
    </row>
    <row r="53" spans="1:16" ht="15">
      <c r="A53" s="13"/>
      <c r="B53" s="39">
        <v>351.2</v>
      </c>
      <c r="C53" s="21" t="s">
        <v>131</v>
      </c>
      <c r="D53" s="46">
        <v>0</v>
      </c>
      <c r="E53" s="46">
        <v>3949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3949</v>
      </c>
      <c r="O53" s="47">
        <f t="shared" si="8"/>
        <v>0.3071478571984133</v>
      </c>
      <c r="P53" s="9"/>
    </row>
    <row r="54" spans="1:16" ht="15">
      <c r="A54" s="13"/>
      <c r="B54" s="39">
        <v>351.3</v>
      </c>
      <c r="C54" s="21" t="s">
        <v>101</v>
      </c>
      <c r="D54" s="46">
        <v>0</v>
      </c>
      <c r="E54" s="46">
        <v>3441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3441</v>
      </c>
      <c r="O54" s="47">
        <f t="shared" si="8"/>
        <v>0.26763630707007857</v>
      </c>
      <c r="P54" s="9"/>
    </row>
    <row r="55" spans="1:16" ht="15">
      <c r="A55" s="13"/>
      <c r="B55" s="39">
        <v>351.5</v>
      </c>
      <c r="C55" s="21" t="s">
        <v>60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1418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1418</v>
      </c>
      <c r="O55" s="47">
        <f t="shared" si="8"/>
        <v>0.11029011433460371</v>
      </c>
      <c r="P55" s="9"/>
    </row>
    <row r="56" spans="1:16" ht="15">
      <c r="A56" s="13"/>
      <c r="B56" s="39">
        <v>352</v>
      </c>
      <c r="C56" s="21" t="s">
        <v>61</v>
      </c>
      <c r="D56" s="46">
        <v>2048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2048</v>
      </c>
      <c r="O56" s="47">
        <f t="shared" si="8"/>
        <v>0.1592906587850976</v>
      </c>
      <c r="P56" s="9"/>
    </row>
    <row r="57" spans="1:16" ht="15">
      <c r="A57" s="13"/>
      <c r="B57" s="39">
        <v>354</v>
      </c>
      <c r="C57" s="21" t="s">
        <v>90</v>
      </c>
      <c r="D57" s="46">
        <v>67115</v>
      </c>
      <c r="E57" s="46">
        <v>0</v>
      </c>
      <c r="F57" s="46">
        <v>0</v>
      </c>
      <c r="G57" s="46">
        <v>0</v>
      </c>
      <c r="H57" s="46">
        <v>0</v>
      </c>
      <c r="I57" s="46">
        <v>126792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193907</v>
      </c>
      <c r="O57" s="47">
        <f t="shared" si="8"/>
        <v>15.081823131368127</v>
      </c>
      <c r="P57" s="9"/>
    </row>
    <row r="58" spans="1:16" ht="15.75">
      <c r="A58" s="29" t="s">
        <v>4</v>
      </c>
      <c r="B58" s="30"/>
      <c r="C58" s="31"/>
      <c r="D58" s="32">
        <f aca="true" t="shared" si="13" ref="D58:M58">SUM(D59:D66)</f>
        <v>379804</v>
      </c>
      <c r="E58" s="32">
        <f t="shared" si="13"/>
        <v>90788</v>
      </c>
      <c r="F58" s="32">
        <f t="shared" si="13"/>
        <v>0</v>
      </c>
      <c r="G58" s="32">
        <f t="shared" si="13"/>
        <v>4474</v>
      </c>
      <c r="H58" s="32">
        <f t="shared" si="13"/>
        <v>0</v>
      </c>
      <c r="I58" s="32">
        <f t="shared" si="13"/>
        <v>248555</v>
      </c>
      <c r="J58" s="32">
        <f t="shared" si="13"/>
        <v>0</v>
      </c>
      <c r="K58" s="32">
        <f t="shared" si="13"/>
        <v>3477993</v>
      </c>
      <c r="L58" s="32">
        <f t="shared" si="13"/>
        <v>0</v>
      </c>
      <c r="M58" s="32">
        <f t="shared" si="13"/>
        <v>0</v>
      </c>
      <c r="N58" s="32">
        <f t="shared" si="12"/>
        <v>4201614</v>
      </c>
      <c r="O58" s="45">
        <f t="shared" si="8"/>
        <v>326.7958310647896</v>
      </c>
      <c r="P58" s="10"/>
    </row>
    <row r="59" spans="1:16" ht="15">
      <c r="A59" s="12"/>
      <c r="B59" s="25">
        <v>361.1</v>
      </c>
      <c r="C59" s="20" t="s">
        <v>63</v>
      </c>
      <c r="D59" s="46">
        <v>89445</v>
      </c>
      <c r="E59" s="46">
        <v>23303</v>
      </c>
      <c r="F59" s="46">
        <v>0</v>
      </c>
      <c r="G59" s="46">
        <v>4309</v>
      </c>
      <c r="H59" s="46">
        <v>0</v>
      </c>
      <c r="I59" s="46">
        <v>106966</v>
      </c>
      <c r="J59" s="46">
        <v>0</v>
      </c>
      <c r="K59" s="46">
        <v>774708</v>
      </c>
      <c r="L59" s="46">
        <v>0</v>
      </c>
      <c r="M59" s="46">
        <v>0</v>
      </c>
      <c r="N59" s="46">
        <f t="shared" si="12"/>
        <v>998731</v>
      </c>
      <c r="O59" s="47">
        <f t="shared" si="8"/>
        <v>77.6799408882321</v>
      </c>
      <c r="P59" s="9"/>
    </row>
    <row r="60" spans="1:16" ht="15">
      <c r="A60" s="12"/>
      <c r="B60" s="25">
        <v>361.3</v>
      </c>
      <c r="C60" s="20" t="s">
        <v>64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908415</v>
      </c>
      <c r="L60" s="46">
        <v>0</v>
      </c>
      <c r="M60" s="46">
        <v>0</v>
      </c>
      <c r="N60" s="46">
        <f aca="true" t="shared" si="14" ref="N60:N66">SUM(D60:M60)</f>
        <v>908415</v>
      </c>
      <c r="O60" s="47">
        <f t="shared" si="8"/>
        <v>70.65528505872288</v>
      </c>
      <c r="P60" s="9"/>
    </row>
    <row r="61" spans="1:16" ht="15">
      <c r="A61" s="12"/>
      <c r="B61" s="25">
        <v>362</v>
      </c>
      <c r="C61" s="20" t="s">
        <v>65</v>
      </c>
      <c r="D61" s="46">
        <v>55420</v>
      </c>
      <c r="E61" s="46">
        <v>0</v>
      </c>
      <c r="F61" s="46">
        <v>0</v>
      </c>
      <c r="G61" s="46">
        <v>0</v>
      </c>
      <c r="H61" s="46">
        <v>0</v>
      </c>
      <c r="I61" s="46">
        <v>36060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91480</v>
      </c>
      <c r="O61" s="47">
        <f t="shared" si="8"/>
        <v>7.1151901687796535</v>
      </c>
      <c r="P61" s="9"/>
    </row>
    <row r="62" spans="1:16" ht="15">
      <c r="A62" s="12"/>
      <c r="B62" s="25">
        <v>366</v>
      </c>
      <c r="C62" s="20" t="s">
        <v>66</v>
      </c>
      <c r="D62" s="46">
        <v>36948</v>
      </c>
      <c r="E62" s="46">
        <v>0</v>
      </c>
      <c r="F62" s="46">
        <v>0</v>
      </c>
      <c r="G62" s="46">
        <v>0</v>
      </c>
      <c r="H62" s="46">
        <v>0</v>
      </c>
      <c r="I62" s="46">
        <v>20000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56948</v>
      </c>
      <c r="O62" s="47">
        <f t="shared" si="8"/>
        <v>4.4293381037567086</v>
      </c>
      <c r="P62" s="9"/>
    </row>
    <row r="63" spans="1:16" ht="15">
      <c r="A63" s="12"/>
      <c r="B63" s="25">
        <v>367</v>
      </c>
      <c r="C63" s="20" t="s">
        <v>124</v>
      </c>
      <c r="D63" s="46">
        <v>110345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110345</v>
      </c>
      <c r="O63" s="47">
        <f t="shared" si="8"/>
        <v>8.582484249824999</v>
      </c>
      <c r="P63" s="9"/>
    </row>
    <row r="64" spans="1:16" ht="15">
      <c r="A64" s="12"/>
      <c r="B64" s="25">
        <v>368</v>
      </c>
      <c r="C64" s="20" t="s">
        <v>67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1794870</v>
      </c>
      <c r="L64" s="46">
        <v>0</v>
      </c>
      <c r="M64" s="46">
        <v>0</v>
      </c>
      <c r="N64" s="46">
        <f t="shared" si="14"/>
        <v>1794870</v>
      </c>
      <c r="O64" s="47">
        <f t="shared" si="8"/>
        <v>139.6025511394571</v>
      </c>
      <c r="P64" s="9"/>
    </row>
    <row r="65" spans="1:16" ht="15">
      <c r="A65" s="12"/>
      <c r="B65" s="25">
        <v>369.3</v>
      </c>
      <c r="C65" s="20" t="s">
        <v>155</v>
      </c>
      <c r="D65" s="46">
        <v>20674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20674</v>
      </c>
      <c r="O65" s="47">
        <f t="shared" si="8"/>
        <v>1.6079956443960488</v>
      </c>
      <c r="P65" s="9"/>
    </row>
    <row r="66" spans="1:16" ht="15">
      <c r="A66" s="12"/>
      <c r="B66" s="25">
        <v>369.9</v>
      </c>
      <c r="C66" s="20" t="s">
        <v>68</v>
      </c>
      <c r="D66" s="46">
        <v>66972</v>
      </c>
      <c r="E66" s="46">
        <v>67485</v>
      </c>
      <c r="F66" s="46">
        <v>0</v>
      </c>
      <c r="G66" s="46">
        <v>165</v>
      </c>
      <c r="H66" s="46">
        <v>0</v>
      </c>
      <c r="I66" s="46">
        <v>85529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220151</v>
      </c>
      <c r="O66" s="47">
        <f t="shared" si="8"/>
        <v>17.12304581162013</v>
      </c>
      <c r="P66" s="9"/>
    </row>
    <row r="67" spans="1:16" ht="15.75">
      <c r="A67" s="29" t="s">
        <v>48</v>
      </c>
      <c r="B67" s="30"/>
      <c r="C67" s="31"/>
      <c r="D67" s="32">
        <f aca="true" t="shared" si="15" ref="D67:M67">SUM(D68:D70)</f>
        <v>5650781</v>
      </c>
      <c r="E67" s="32">
        <f t="shared" si="15"/>
        <v>25000</v>
      </c>
      <c r="F67" s="32">
        <f t="shared" si="15"/>
        <v>0</v>
      </c>
      <c r="G67" s="32">
        <f t="shared" si="15"/>
        <v>1405922</v>
      </c>
      <c r="H67" s="32">
        <f t="shared" si="15"/>
        <v>0</v>
      </c>
      <c r="I67" s="32">
        <f t="shared" si="15"/>
        <v>0</v>
      </c>
      <c r="J67" s="32">
        <f t="shared" si="15"/>
        <v>0</v>
      </c>
      <c r="K67" s="32">
        <f t="shared" si="15"/>
        <v>0</v>
      </c>
      <c r="L67" s="32">
        <f t="shared" si="15"/>
        <v>0</v>
      </c>
      <c r="M67" s="32">
        <f t="shared" si="15"/>
        <v>0</v>
      </c>
      <c r="N67" s="32">
        <f>SUM(D67:M67)</f>
        <v>7081703</v>
      </c>
      <c r="O67" s="45">
        <f t="shared" si="8"/>
        <v>550.8052422804698</v>
      </c>
      <c r="P67" s="9"/>
    </row>
    <row r="68" spans="1:16" ht="15">
      <c r="A68" s="12"/>
      <c r="B68" s="25">
        <v>381</v>
      </c>
      <c r="C68" s="20" t="s">
        <v>69</v>
      </c>
      <c r="D68" s="46">
        <v>2636150</v>
      </c>
      <c r="E68" s="46">
        <v>25000</v>
      </c>
      <c r="F68" s="46">
        <v>0</v>
      </c>
      <c r="G68" s="46">
        <v>1405922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4067072</v>
      </c>
      <c r="O68" s="47">
        <f t="shared" si="8"/>
        <v>316.3313370148557</v>
      </c>
      <c r="P68" s="9"/>
    </row>
    <row r="69" spans="1:16" ht="15">
      <c r="A69" s="12"/>
      <c r="B69" s="25">
        <v>385</v>
      </c>
      <c r="C69" s="20" t="s">
        <v>106</v>
      </c>
      <c r="D69" s="46">
        <v>2993370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2993370</v>
      </c>
      <c r="O69" s="47">
        <f>(N69/O$73)</f>
        <v>232.82025355837288</v>
      </c>
      <c r="P69" s="9"/>
    </row>
    <row r="70" spans="1:16" ht="15.75" thickBot="1">
      <c r="A70" s="12"/>
      <c r="B70" s="25">
        <v>388.1</v>
      </c>
      <c r="C70" s="20" t="s">
        <v>70</v>
      </c>
      <c r="D70" s="46">
        <v>21261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21261</v>
      </c>
      <c r="O70" s="47">
        <f>(N70/O$73)</f>
        <v>1.6536517072411916</v>
      </c>
      <c r="P70" s="9"/>
    </row>
    <row r="71" spans="1:119" ht="16.5" thickBot="1">
      <c r="A71" s="14" t="s">
        <v>58</v>
      </c>
      <c r="B71" s="23"/>
      <c r="C71" s="22"/>
      <c r="D71" s="15">
        <f aca="true" t="shared" si="16" ref="D71:M71">SUM(D5,D15,D26,D39,D51,D58,D67)</f>
        <v>21118462</v>
      </c>
      <c r="E71" s="15">
        <f t="shared" si="16"/>
        <v>3798236</v>
      </c>
      <c r="F71" s="15">
        <f t="shared" si="16"/>
        <v>0</v>
      </c>
      <c r="G71" s="15">
        <f t="shared" si="16"/>
        <v>1410396</v>
      </c>
      <c r="H71" s="15">
        <f t="shared" si="16"/>
        <v>0</v>
      </c>
      <c r="I71" s="15">
        <f t="shared" si="16"/>
        <v>12991571</v>
      </c>
      <c r="J71" s="15">
        <f t="shared" si="16"/>
        <v>0</v>
      </c>
      <c r="K71" s="15">
        <f t="shared" si="16"/>
        <v>3477993</v>
      </c>
      <c r="L71" s="15">
        <f t="shared" si="16"/>
        <v>0</v>
      </c>
      <c r="M71" s="15">
        <f t="shared" si="16"/>
        <v>0</v>
      </c>
      <c r="N71" s="15">
        <f>SUM(D71:M71)</f>
        <v>42796658</v>
      </c>
      <c r="O71" s="38">
        <f>(N71/O$73)</f>
        <v>3328.6659407326747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5" ht="15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5" ht="15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51" t="s">
        <v>158</v>
      </c>
      <c r="M73" s="51"/>
      <c r="N73" s="51"/>
      <c r="O73" s="43">
        <v>12857</v>
      </c>
    </row>
    <row r="74" spans="1:15" ht="15">
      <c r="A74" s="52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  <row r="75" spans="1:15" ht="15.75" customHeight="1" thickBot="1">
      <c r="A75" s="55" t="s">
        <v>96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7"/>
    </row>
  </sheetData>
  <sheetProtection/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154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71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76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10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10938649</v>
      </c>
      <c r="E5" s="27">
        <f t="shared" si="0"/>
        <v>319813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11258462</v>
      </c>
      <c r="O5" s="33">
        <f aca="true" t="shared" si="1" ref="O5:O36">(N5/O$72)</f>
        <v>876.2130905128804</v>
      </c>
      <c r="P5" s="6"/>
    </row>
    <row r="6" spans="1:16" ht="15">
      <c r="A6" s="12"/>
      <c r="B6" s="25">
        <v>311</v>
      </c>
      <c r="C6" s="20" t="s">
        <v>3</v>
      </c>
      <c r="D6" s="46">
        <v>8748807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8748807</v>
      </c>
      <c r="O6" s="47">
        <f t="shared" si="1"/>
        <v>680.8939995330376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135570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135570</v>
      </c>
      <c r="O7" s="47">
        <f t="shared" si="1"/>
        <v>10.551015643240719</v>
      </c>
      <c r="P7" s="9"/>
    </row>
    <row r="8" spans="1:16" ht="15">
      <c r="A8" s="12"/>
      <c r="B8" s="25">
        <v>312.42</v>
      </c>
      <c r="C8" s="20" t="s">
        <v>120</v>
      </c>
      <c r="D8" s="46">
        <v>0</v>
      </c>
      <c r="E8" s="46">
        <v>96413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96413</v>
      </c>
      <c r="O8" s="47">
        <f t="shared" si="1"/>
        <v>7.503541131605572</v>
      </c>
      <c r="P8" s="9"/>
    </row>
    <row r="9" spans="1:16" ht="15">
      <c r="A9" s="12"/>
      <c r="B9" s="25">
        <v>312.51</v>
      </c>
      <c r="C9" s="20" t="s">
        <v>142</v>
      </c>
      <c r="D9" s="46">
        <v>0</v>
      </c>
      <c r="E9" s="46">
        <v>87830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87830</v>
      </c>
      <c r="O9" s="47">
        <f t="shared" si="1"/>
        <v>6.835551404778582</v>
      </c>
      <c r="P9" s="9"/>
    </row>
    <row r="10" spans="1:16" ht="15">
      <c r="A10" s="12"/>
      <c r="B10" s="25">
        <v>314.1</v>
      </c>
      <c r="C10" s="20" t="s">
        <v>12</v>
      </c>
      <c r="D10" s="46">
        <v>1136189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1136189</v>
      </c>
      <c r="O10" s="47">
        <f t="shared" si="1"/>
        <v>88.42625885282901</v>
      </c>
      <c r="P10" s="9"/>
    </row>
    <row r="11" spans="1:16" ht="15">
      <c r="A11" s="12"/>
      <c r="B11" s="25">
        <v>314.3</v>
      </c>
      <c r="C11" s="20" t="s">
        <v>13</v>
      </c>
      <c r="D11" s="46">
        <v>425951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425951</v>
      </c>
      <c r="O11" s="47">
        <f t="shared" si="1"/>
        <v>33.15051755000389</v>
      </c>
      <c r="P11" s="9"/>
    </row>
    <row r="12" spans="1:16" ht="15">
      <c r="A12" s="12"/>
      <c r="B12" s="25">
        <v>314.4</v>
      </c>
      <c r="C12" s="20" t="s">
        <v>14</v>
      </c>
      <c r="D12" s="46">
        <v>56767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56767</v>
      </c>
      <c r="O12" s="47">
        <f t="shared" si="1"/>
        <v>4.418009183594054</v>
      </c>
      <c r="P12" s="9"/>
    </row>
    <row r="13" spans="1:16" ht="15">
      <c r="A13" s="12"/>
      <c r="B13" s="25">
        <v>315</v>
      </c>
      <c r="C13" s="20" t="s">
        <v>121</v>
      </c>
      <c r="D13" s="46">
        <v>460368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460368</v>
      </c>
      <c r="O13" s="47">
        <f t="shared" si="1"/>
        <v>35.82909175811347</v>
      </c>
      <c r="P13" s="9"/>
    </row>
    <row r="14" spans="1:16" ht="15">
      <c r="A14" s="12"/>
      <c r="B14" s="25">
        <v>316</v>
      </c>
      <c r="C14" s="20" t="s">
        <v>122</v>
      </c>
      <c r="D14" s="46">
        <v>110567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110567</v>
      </c>
      <c r="O14" s="47">
        <f t="shared" si="1"/>
        <v>8.605105455677485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SUM(D16:D26)</f>
        <v>2470721</v>
      </c>
      <c r="E15" s="32">
        <f t="shared" si="3"/>
        <v>2333350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98857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4902928</v>
      </c>
      <c r="O15" s="45">
        <f t="shared" si="1"/>
        <v>381.58051210210914</v>
      </c>
      <c r="P15" s="10"/>
    </row>
    <row r="16" spans="1:16" ht="15">
      <c r="A16" s="12"/>
      <c r="B16" s="25">
        <v>322</v>
      </c>
      <c r="C16" s="20" t="s">
        <v>0</v>
      </c>
      <c r="D16" s="46">
        <v>952274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952274</v>
      </c>
      <c r="O16" s="47">
        <f t="shared" si="1"/>
        <v>74.11269359483228</v>
      </c>
      <c r="P16" s="9"/>
    </row>
    <row r="17" spans="1:16" ht="15">
      <c r="A17" s="12"/>
      <c r="B17" s="25">
        <v>323.1</v>
      </c>
      <c r="C17" s="20" t="s">
        <v>18</v>
      </c>
      <c r="D17" s="46">
        <v>785652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4">SUM(D17:M17)</f>
        <v>785652</v>
      </c>
      <c r="O17" s="47">
        <f t="shared" si="1"/>
        <v>61.144991828157835</v>
      </c>
      <c r="P17" s="9"/>
    </row>
    <row r="18" spans="1:16" ht="15">
      <c r="A18" s="12"/>
      <c r="B18" s="25">
        <v>323.7</v>
      </c>
      <c r="C18" s="20" t="s">
        <v>20</v>
      </c>
      <c r="D18" s="46">
        <v>397500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397500</v>
      </c>
      <c r="O18" s="47">
        <f t="shared" si="1"/>
        <v>30.936259631099695</v>
      </c>
      <c r="P18" s="9"/>
    </row>
    <row r="19" spans="1:16" ht="15">
      <c r="A19" s="12"/>
      <c r="B19" s="25">
        <v>323.9</v>
      </c>
      <c r="C19" s="20" t="s">
        <v>81</v>
      </c>
      <c r="D19" s="46">
        <v>68114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68114</v>
      </c>
      <c r="O19" s="47">
        <f t="shared" si="1"/>
        <v>5.301112927076037</v>
      </c>
      <c r="P19" s="9"/>
    </row>
    <row r="20" spans="1:16" ht="15">
      <c r="A20" s="12"/>
      <c r="B20" s="25">
        <v>324.12</v>
      </c>
      <c r="C20" s="20" t="s">
        <v>21</v>
      </c>
      <c r="D20" s="46">
        <v>14033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14033</v>
      </c>
      <c r="O20" s="47">
        <f t="shared" si="1"/>
        <v>1.0921472488131372</v>
      </c>
      <c r="P20" s="9"/>
    </row>
    <row r="21" spans="1:16" ht="15">
      <c r="A21" s="12"/>
      <c r="B21" s="25">
        <v>324.22</v>
      </c>
      <c r="C21" s="20" t="s">
        <v>138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92544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92544</v>
      </c>
      <c r="O21" s="47">
        <f t="shared" si="1"/>
        <v>7.202428204529536</v>
      </c>
      <c r="P21" s="9"/>
    </row>
    <row r="22" spans="1:16" ht="15">
      <c r="A22" s="12"/>
      <c r="B22" s="25">
        <v>324.52</v>
      </c>
      <c r="C22" s="20" t="s">
        <v>123</v>
      </c>
      <c r="D22" s="46">
        <v>13686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13686</v>
      </c>
      <c r="O22" s="47">
        <f t="shared" si="1"/>
        <v>1.0651412561288816</v>
      </c>
      <c r="P22" s="9"/>
    </row>
    <row r="23" spans="1:16" ht="15">
      <c r="A23" s="12"/>
      <c r="B23" s="25">
        <v>324.62</v>
      </c>
      <c r="C23" s="20" t="s">
        <v>24</v>
      </c>
      <c r="D23" s="46">
        <v>71548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71548</v>
      </c>
      <c r="O23" s="47">
        <f t="shared" si="1"/>
        <v>5.5683710794614365</v>
      </c>
      <c r="P23" s="9"/>
    </row>
    <row r="24" spans="1:16" ht="15">
      <c r="A24" s="12"/>
      <c r="B24" s="25">
        <v>325.2</v>
      </c>
      <c r="C24" s="20" t="s">
        <v>25</v>
      </c>
      <c r="D24" s="46">
        <v>0</v>
      </c>
      <c r="E24" s="46">
        <v>2229472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2229472</v>
      </c>
      <c r="O24" s="47">
        <f t="shared" si="1"/>
        <v>173.51326951513735</v>
      </c>
      <c r="P24" s="9"/>
    </row>
    <row r="25" spans="1:16" ht="15">
      <c r="A25" s="12"/>
      <c r="B25" s="25">
        <v>329</v>
      </c>
      <c r="C25" s="20" t="s">
        <v>26</v>
      </c>
      <c r="D25" s="46">
        <v>56515</v>
      </c>
      <c r="E25" s="46">
        <v>103878</v>
      </c>
      <c r="F25" s="46">
        <v>0</v>
      </c>
      <c r="G25" s="46">
        <v>0</v>
      </c>
      <c r="H25" s="46">
        <v>0</v>
      </c>
      <c r="I25" s="46">
        <v>6313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5" ref="N25:N31">SUM(D25:M25)</f>
        <v>166706</v>
      </c>
      <c r="O25" s="47">
        <f t="shared" si="1"/>
        <v>12.974239240407814</v>
      </c>
      <c r="P25" s="9"/>
    </row>
    <row r="26" spans="1:16" ht="15">
      <c r="A26" s="12"/>
      <c r="B26" s="25">
        <v>367</v>
      </c>
      <c r="C26" s="20" t="s">
        <v>124</v>
      </c>
      <c r="D26" s="46">
        <v>111399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111399</v>
      </c>
      <c r="O26" s="47">
        <f t="shared" si="1"/>
        <v>8.669857576465095</v>
      </c>
      <c r="P26" s="9"/>
    </row>
    <row r="27" spans="1:16" ht="15.75">
      <c r="A27" s="29" t="s">
        <v>28</v>
      </c>
      <c r="B27" s="30"/>
      <c r="C27" s="31"/>
      <c r="D27" s="32">
        <f aca="true" t="shared" si="6" ref="D27:M27">SUM(D28:D39)</f>
        <v>2041801</v>
      </c>
      <c r="E27" s="32">
        <f t="shared" si="6"/>
        <v>258730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2300531</v>
      </c>
      <c r="O27" s="45">
        <f t="shared" si="1"/>
        <v>179.04358315822242</v>
      </c>
      <c r="P27" s="10"/>
    </row>
    <row r="28" spans="1:16" ht="15">
      <c r="A28" s="12"/>
      <c r="B28" s="25">
        <v>331.2</v>
      </c>
      <c r="C28" s="20" t="s">
        <v>27</v>
      </c>
      <c r="D28" s="46">
        <v>600445</v>
      </c>
      <c r="E28" s="46">
        <v>1728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602173</v>
      </c>
      <c r="O28" s="47">
        <f t="shared" si="1"/>
        <v>46.86535917191999</v>
      </c>
      <c r="P28" s="9"/>
    </row>
    <row r="29" spans="1:16" ht="15">
      <c r="A29" s="12"/>
      <c r="B29" s="25">
        <v>331.49</v>
      </c>
      <c r="C29" s="20" t="s">
        <v>31</v>
      </c>
      <c r="D29" s="46">
        <v>0</v>
      </c>
      <c r="E29" s="46">
        <v>63765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63765</v>
      </c>
      <c r="O29" s="47">
        <f t="shared" si="1"/>
        <v>4.962643007237918</v>
      </c>
      <c r="P29" s="9"/>
    </row>
    <row r="30" spans="1:16" ht="15">
      <c r="A30" s="12"/>
      <c r="B30" s="25">
        <v>331.7</v>
      </c>
      <c r="C30" s="20" t="s">
        <v>98</v>
      </c>
      <c r="D30" s="46">
        <v>0</v>
      </c>
      <c r="E30" s="46">
        <v>66186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66186</v>
      </c>
      <c r="O30" s="47">
        <f t="shared" si="1"/>
        <v>5.151062339481672</v>
      </c>
      <c r="P30" s="9"/>
    </row>
    <row r="31" spans="1:16" ht="15">
      <c r="A31" s="12"/>
      <c r="B31" s="25">
        <v>334.2</v>
      </c>
      <c r="C31" s="20" t="s">
        <v>30</v>
      </c>
      <c r="D31" s="46">
        <v>38822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38822</v>
      </c>
      <c r="O31" s="47">
        <f t="shared" si="1"/>
        <v>3.021402443769943</v>
      </c>
      <c r="P31" s="9"/>
    </row>
    <row r="32" spans="1:16" ht="15">
      <c r="A32" s="12"/>
      <c r="B32" s="25">
        <v>334.7</v>
      </c>
      <c r="C32" s="20" t="s">
        <v>33</v>
      </c>
      <c r="D32" s="46">
        <v>0</v>
      </c>
      <c r="E32" s="46">
        <v>67040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37">SUM(D32:M32)</f>
        <v>67040</v>
      </c>
      <c r="O32" s="47">
        <f t="shared" si="1"/>
        <v>5.217526655770877</v>
      </c>
      <c r="P32" s="9"/>
    </row>
    <row r="33" spans="1:16" ht="15">
      <c r="A33" s="12"/>
      <c r="B33" s="25">
        <v>335.12</v>
      </c>
      <c r="C33" s="20" t="s">
        <v>125</v>
      </c>
      <c r="D33" s="46">
        <v>447268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447268</v>
      </c>
      <c r="O33" s="47">
        <f t="shared" si="1"/>
        <v>34.80955716398163</v>
      </c>
      <c r="P33" s="9"/>
    </row>
    <row r="34" spans="1:16" ht="15">
      <c r="A34" s="12"/>
      <c r="B34" s="25">
        <v>335.14</v>
      </c>
      <c r="C34" s="20" t="s">
        <v>126</v>
      </c>
      <c r="D34" s="46">
        <v>141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141</v>
      </c>
      <c r="O34" s="47">
        <f t="shared" si="1"/>
        <v>0.010973616623861778</v>
      </c>
      <c r="P34" s="9"/>
    </row>
    <row r="35" spans="1:16" ht="15">
      <c r="A35" s="12"/>
      <c r="B35" s="25">
        <v>335.15</v>
      </c>
      <c r="C35" s="20" t="s">
        <v>127</v>
      </c>
      <c r="D35" s="46">
        <v>35075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35075</v>
      </c>
      <c r="O35" s="47">
        <f t="shared" si="1"/>
        <v>2.7297844190209353</v>
      </c>
      <c r="P35" s="9"/>
    </row>
    <row r="36" spans="1:16" ht="15">
      <c r="A36" s="12"/>
      <c r="B36" s="25">
        <v>335.18</v>
      </c>
      <c r="C36" s="20" t="s">
        <v>128</v>
      </c>
      <c r="D36" s="46">
        <v>867530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867530</v>
      </c>
      <c r="O36" s="47">
        <f t="shared" si="1"/>
        <v>67.51731652268658</v>
      </c>
      <c r="P36" s="9"/>
    </row>
    <row r="37" spans="1:16" ht="15">
      <c r="A37" s="12"/>
      <c r="B37" s="25">
        <v>335.21</v>
      </c>
      <c r="C37" s="20" t="s">
        <v>148</v>
      </c>
      <c r="D37" s="46">
        <v>0</v>
      </c>
      <c r="E37" s="46">
        <v>1920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1920</v>
      </c>
      <c r="O37" s="47">
        <f aca="true" t="shared" si="8" ref="O37:O68">(N37/O$72)</f>
        <v>0.1494279710483306</v>
      </c>
      <c r="P37" s="9"/>
    </row>
    <row r="38" spans="1:16" ht="15">
      <c r="A38" s="12"/>
      <c r="B38" s="25">
        <v>337.2</v>
      </c>
      <c r="C38" s="20" t="s">
        <v>38</v>
      </c>
      <c r="D38" s="46">
        <v>52520</v>
      </c>
      <c r="E38" s="46">
        <v>34566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87086</v>
      </c>
      <c r="O38" s="47">
        <f t="shared" si="8"/>
        <v>6.7776480659973535</v>
      </c>
      <c r="P38" s="9"/>
    </row>
    <row r="39" spans="1:16" ht="15">
      <c r="A39" s="12"/>
      <c r="B39" s="25">
        <v>337.7</v>
      </c>
      <c r="C39" s="20" t="s">
        <v>40</v>
      </c>
      <c r="D39" s="46">
        <v>0</v>
      </c>
      <c r="E39" s="46">
        <v>23525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23525</v>
      </c>
      <c r="O39" s="47">
        <f t="shared" si="8"/>
        <v>1.8308817806833217</v>
      </c>
      <c r="P39" s="9"/>
    </row>
    <row r="40" spans="1:16" ht="15.75">
      <c r="A40" s="29" t="s">
        <v>46</v>
      </c>
      <c r="B40" s="30"/>
      <c r="C40" s="31"/>
      <c r="D40" s="32">
        <f aca="true" t="shared" si="9" ref="D40:M40">SUM(D41:D51)</f>
        <v>520449</v>
      </c>
      <c r="E40" s="32">
        <f t="shared" si="9"/>
        <v>104202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12436024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13060675</v>
      </c>
      <c r="O40" s="45">
        <f t="shared" si="8"/>
        <v>1016.4740446727371</v>
      </c>
      <c r="P40" s="10"/>
    </row>
    <row r="41" spans="1:16" ht="15">
      <c r="A41" s="12"/>
      <c r="B41" s="25">
        <v>341.3</v>
      </c>
      <c r="C41" s="20" t="s">
        <v>152</v>
      </c>
      <c r="D41" s="46">
        <v>3600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10" ref="N41:N51">SUM(D41:M41)</f>
        <v>3600</v>
      </c>
      <c r="O41" s="47">
        <f t="shared" si="8"/>
        <v>0.28017744571561987</v>
      </c>
      <c r="P41" s="9"/>
    </row>
    <row r="42" spans="1:16" ht="15">
      <c r="A42" s="12"/>
      <c r="B42" s="25">
        <v>341.9</v>
      </c>
      <c r="C42" s="20" t="s">
        <v>129</v>
      </c>
      <c r="D42" s="46">
        <v>2250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2250</v>
      </c>
      <c r="O42" s="47">
        <f t="shared" si="8"/>
        <v>0.17511090357226244</v>
      </c>
      <c r="P42" s="9"/>
    </row>
    <row r="43" spans="1:16" ht="15">
      <c r="A43" s="12"/>
      <c r="B43" s="25">
        <v>342.2</v>
      </c>
      <c r="C43" s="20" t="s">
        <v>50</v>
      </c>
      <c r="D43" s="46">
        <v>0</v>
      </c>
      <c r="E43" s="46">
        <v>104202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104202</v>
      </c>
      <c r="O43" s="47">
        <f t="shared" si="8"/>
        <v>8.109736166238617</v>
      </c>
      <c r="P43" s="9"/>
    </row>
    <row r="44" spans="1:16" ht="15">
      <c r="A44" s="12"/>
      <c r="B44" s="25">
        <v>342.9</v>
      </c>
      <c r="C44" s="20" t="s">
        <v>86</v>
      </c>
      <c r="D44" s="46">
        <v>16586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16586</v>
      </c>
      <c r="O44" s="47">
        <f t="shared" si="8"/>
        <v>1.2908397540664642</v>
      </c>
      <c r="P44" s="9"/>
    </row>
    <row r="45" spans="1:16" ht="15">
      <c r="A45" s="12"/>
      <c r="B45" s="25">
        <v>343.4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2958206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2958206</v>
      </c>
      <c r="O45" s="47">
        <f t="shared" si="8"/>
        <v>230.22850027239474</v>
      </c>
      <c r="P45" s="9"/>
    </row>
    <row r="46" spans="1:16" ht="15">
      <c r="A46" s="12"/>
      <c r="B46" s="25">
        <v>343.6</v>
      </c>
      <c r="C46" s="20" t="s">
        <v>87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8187024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8187024</v>
      </c>
      <c r="O46" s="47">
        <f t="shared" si="8"/>
        <v>637.1720756479103</v>
      </c>
      <c r="P46" s="9"/>
    </row>
    <row r="47" spans="1:16" ht="15">
      <c r="A47" s="12"/>
      <c r="B47" s="25">
        <v>343.9</v>
      </c>
      <c r="C47" s="20" t="s">
        <v>100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495140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495140</v>
      </c>
      <c r="O47" s="47">
        <f t="shared" si="8"/>
        <v>38.53529457545334</v>
      </c>
      <c r="P47" s="9"/>
    </row>
    <row r="48" spans="1:16" ht="15">
      <c r="A48" s="12"/>
      <c r="B48" s="25">
        <v>344.5</v>
      </c>
      <c r="C48" s="20" t="s">
        <v>130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700654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700654</v>
      </c>
      <c r="O48" s="47">
        <f t="shared" si="8"/>
        <v>54.52984668067554</v>
      </c>
      <c r="P48" s="9"/>
    </row>
    <row r="49" spans="1:16" ht="15">
      <c r="A49" s="12"/>
      <c r="B49" s="25">
        <v>347.1</v>
      </c>
      <c r="C49" s="20" t="s">
        <v>88</v>
      </c>
      <c r="D49" s="46">
        <v>5953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5953</v>
      </c>
      <c r="O49" s="47">
        <f t="shared" si="8"/>
        <v>0.46330453731807925</v>
      </c>
      <c r="P49" s="9"/>
    </row>
    <row r="50" spans="1:16" ht="15">
      <c r="A50" s="12"/>
      <c r="B50" s="25">
        <v>347.2</v>
      </c>
      <c r="C50" s="20" t="s">
        <v>56</v>
      </c>
      <c r="D50" s="46">
        <v>433560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433560</v>
      </c>
      <c r="O50" s="47">
        <f t="shared" si="8"/>
        <v>33.74270371235116</v>
      </c>
      <c r="P50" s="9"/>
    </row>
    <row r="51" spans="1:16" ht="15">
      <c r="A51" s="12"/>
      <c r="B51" s="25">
        <v>349</v>
      </c>
      <c r="C51" s="20" t="s">
        <v>1</v>
      </c>
      <c r="D51" s="46">
        <v>58500</v>
      </c>
      <c r="E51" s="46">
        <v>0</v>
      </c>
      <c r="F51" s="46">
        <v>0</v>
      </c>
      <c r="G51" s="46">
        <v>0</v>
      </c>
      <c r="H51" s="46">
        <v>0</v>
      </c>
      <c r="I51" s="46">
        <v>95000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153500</v>
      </c>
      <c r="O51" s="47">
        <f t="shared" si="8"/>
        <v>11.946454977041014</v>
      </c>
      <c r="P51" s="9"/>
    </row>
    <row r="52" spans="1:16" ht="15.75">
      <c r="A52" s="29" t="s">
        <v>47</v>
      </c>
      <c r="B52" s="30"/>
      <c r="C52" s="31"/>
      <c r="D52" s="32">
        <f aca="true" t="shared" si="11" ref="D52:M52">SUM(D53:D58)</f>
        <v>686717</v>
      </c>
      <c r="E52" s="32">
        <f t="shared" si="11"/>
        <v>32518</v>
      </c>
      <c r="F52" s="32">
        <f t="shared" si="11"/>
        <v>0</v>
      </c>
      <c r="G52" s="32">
        <f t="shared" si="11"/>
        <v>0</v>
      </c>
      <c r="H52" s="32">
        <f t="shared" si="11"/>
        <v>0</v>
      </c>
      <c r="I52" s="32">
        <f t="shared" si="11"/>
        <v>226962</v>
      </c>
      <c r="J52" s="32">
        <f t="shared" si="11"/>
        <v>0</v>
      </c>
      <c r="K52" s="32">
        <f t="shared" si="11"/>
        <v>0</v>
      </c>
      <c r="L52" s="32">
        <f t="shared" si="11"/>
        <v>0</v>
      </c>
      <c r="M52" s="32">
        <f t="shared" si="11"/>
        <v>0</v>
      </c>
      <c r="N52" s="32">
        <f aca="true" t="shared" si="12" ref="N52:N60">SUM(D52:M52)</f>
        <v>946197</v>
      </c>
      <c r="O52" s="45">
        <f t="shared" si="8"/>
        <v>73.63973850105067</v>
      </c>
      <c r="P52" s="10"/>
    </row>
    <row r="53" spans="1:16" ht="15">
      <c r="A53" s="13"/>
      <c r="B53" s="39">
        <v>351.1</v>
      </c>
      <c r="C53" s="21" t="s">
        <v>89</v>
      </c>
      <c r="D53" s="46">
        <v>208396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208396</v>
      </c>
      <c r="O53" s="47">
        <f t="shared" si="8"/>
        <v>16.2188497159312</v>
      </c>
      <c r="P53" s="9"/>
    </row>
    <row r="54" spans="1:16" ht="15">
      <c r="A54" s="13"/>
      <c r="B54" s="39">
        <v>351.2</v>
      </c>
      <c r="C54" s="21" t="s">
        <v>131</v>
      </c>
      <c r="D54" s="46">
        <v>0</v>
      </c>
      <c r="E54" s="46">
        <v>24988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24988</v>
      </c>
      <c r="O54" s="47">
        <f t="shared" si="8"/>
        <v>1.9447427815394194</v>
      </c>
      <c r="P54" s="9"/>
    </row>
    <row r="55" spans="1:16" ht="15">
      <c r="A55" s="13"/>
      <c r="B55" s="39">
        <v>351.3</v>
      </c>
      <c r="C55" s="21" t="s">
        <v>101</v>
      </c>
      <c r="D55" s="46">
        <v>0</v>
      </c>
      <c r="E55" s="46">
        <v>7530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7530</v>
      </c>
      <c r="O55" s="47">
        <f t="shared" si="8"/>
        <v>0.5860378239551716</v>
      </c>
      <c r="P55" s="9"/>
    </row>
    <row r="56" spans="1:16" ht="15">
      <c r="A56" s="13"/>
      <c r="B56" s="39">
        <v>351.5</v>
      </c>
      <c r="C56" s="21" t="s">
        <v>60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1108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1108</v>
      </c>
      <c r="O56" s="47">
        <f t="shared" si="8"/>
        <v>0.08623239162580745</v>
      </c>
      <c r="P56" s="9"/>
    </row>
    <row r="57" spans="1:16" ht="15">
      <c r="A57" s="13"/>
      <c r="B57" s="39">
        <v>352</v>
      </c>
      <c r="C57" s="21" t="s">
        <v>61</v>
      </c>
      <c r="D57" s="46">
        <v>4072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4072</v>
      </c>
      <c r="O57" s="47">
        <f t="shared" si="8"/>
        <v>0.31691182193166784</v>
      </c>
      <c r="P57" s="9"/>
    </row>
    <row r="58" spans="1:16" ht="15">
      <c r="A58" s="13"/>
      <c r="B58" s="39">
        <v>354</v>
      </c>
      <c r="C58" s="21" t="s">
        <v>90</v>
      </c>
      <c r="D58" s="46">
        <v>474249</v>
      </c>
      <c r="E58" s="46">
        <v>0</v>
      </c>
      <c r="F58" s="46">
        <v>0</v>
      </c>
      <c r="G58" s="46">
        <v>0</v>
      </c>
      <c r="H58" s="46">
        <v>0</v>
      </c>
      <c r="I58" s="46">
        <v>225854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700103</v>
      </c>
      <c r="O58" s="47">
        <f t="shared" si="8"/>
        <v>54.4869639660674</v>
      </c>
      <c r="P58" s="9"/>
    </row>
    <row r="59" spans="1:16" ht="15.75">
      <c r="A59" s="29" t="s">
        <v>4</v>
      </c>
      <c r="B59" s="30"/>
      <c r="C59" s="31"/>
      <c r="D59" s="32">
        <f aca="true" t="shared" si="13" ref="D59:M59">SUM(D60:D66)</f>
        <v>436967</v>
      </c>
      <c r="E59" s="32">
        <f t="shared" si="13"/>
        <v>105747</v>
      </c>
      <c r="F59" s="32">
        <f t="shared" si="13"/>
        <v>0</v>
      </c>
      <c r="G59" s="32">
        <f t="shared" si="13"/>
        <v>0</v>
      </c>
      <c r="H59" s="32">
        <f t="shared" si="13"/>
        <v>0</v>
      </c>
      <c r="I59" s="32">
        <f t="shared" si="13"/>
        <v>324673</v>
      </c>
      <c r="J59" s="32">
        <f t="shared" si="13"/>
        <v>0</v>
      </c>
      <c r="K59" s="32">
        <f t="shared" si="13"/>
        <v>3286313</v>
      </c>
      <c r="L59" s="32">
        <f t="shared" si="13"/>
        <v>0</v>
      </c>
      <c r="M59" s="32">
        <f t="shared" si="13"/>
        <v>0</v>
      </c>
      <c r="N59" s="32">
        <f t="shared" si="12"/>
        <v>4153700</v>
      </c>
      <c r="O59" s="45">
        <f t="shared" si="8"/>
        <v>323.27029340804734</v>
      </c>
      <c r="P59" s="10"/>
    </row>
    <row r="60" spans="1:16" ht="15">
      <c r="A60" s="12"/>
      <c r="B60" s="25">
        <v>361.1</v>
      </c>
      <c r="C60" s="20" t="s">
        <v>63</v>
      </c>
      <c r="D60" s="46">
        <v>177611</v>
      </c>
      <c r="E60" s="46">
        <v>53649</v>
      </c>
      <c r="F60" s="46">
        <v>0</v>
      </c>
      <c r="G60" s="46">
        <v>0</v>
      </c>
      <c r="H60" s="46">
        <v>0</v>
      </c>
      <c r="I60" s="46">
        <v>218120</v>
      </c>
      <c r="J60" s="46">
        <v>0</v>
      </c>
      <c r="K60" s="46">
        <v>811141</v>
      </c>
      <c r="L60" s="46">
        <v>0</v>
      </c>
      <c r="M60" s="46">
        <v>0</v>
      </c>
      <c r="N60" s="46">
        <f t="shared" si="12"/>
        <v>1260521</v>
      </c>
      <c r="O60" s="47">
        <f t="shared" si="8"/>
        <v>98.10265390302747</v>
      </c>
      <c r="P60" s="9"/>
    </row>
    <row r="61" spans="1:16" ht="15">
      <c r="A61" s="12"/>
      <c r="B61" s="25">
        <v>361.3</v>
      </c>
      <c r="C61" s="20" t="s">
        <v>64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672029</v>
      </c>
      <c r="L61" s="46">
        <v>0</v>
      </c>
      <c r="M61" s="46">
        <v>0</v>
      </c>
      <c r="N61" s="46">
        <f aca="true" t="shared" si="14" ref="N61:N66">SUM(D61:M61)</f>
        <v>672029</v>
      </c>
      <c r="O61" s="47">
        <f t="shared" si="8"/>
        <v>52.30204685189509</v>
      </c>
      <c r="P61" s="9"/>
    </row>
    <row r="62" spans="1:16" ht="15">
      <c r="A62" s="12"/>
      <c r="B62" s="25">
        <v>362</v>
      </c>
      <c r="C62" s="20" t="s">
        <v>65</v>
      </c>
      <c r="D62" s="46">
        <v>107902</v>
      </c>
      <c r="E62" s="46">
        <v>0</v>
      </c>
      <c r="F62" s="46">
        <v>0</v>
      </c>
      <c r="G62" s="46">
        <v>0</v>
      </c>
      <c r="H62" s="46">
        <v>0</v>
      </c>
      <c r="I62" s="46">
        <v>34272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142174</v>
      </c>
      <c r="O62" s="47">
        <f t="shared" si="8"/>
        <v>11.064985601992372</v>
      </c>
      <c r="P62" s="9"/>
    </row>
    <row r="63" spans="1:16" ht="15">
      <c r="A63" s="12"/>
      <c r="B63" s="25">
        <v>366</v>
      </c>
      <c r="C63" s="20" t="s">
        <v>66</v>
      </c>
      <c r="D63" s="46">
        <v>50161</v>
      </c>
      <c r="E63" s="46">
        <v>0</v>
      </c>
      <c r="F63" s="46">
        <v>0</v>
      </c>
      <c r="G63" s="46">
        <v>0</v>
      </c>
      <c r="H63" s="46">
        <v>0</v>
      </c>
      <c r="I63" s="46">
        <v>20000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70161</v>
      </c>
      <c r="O63" s="47">
        <f t="shared" si="8"/>
        <v>5.460424935792669</v>
      </c>
      <c r="P63" s="9"/>
    </row>
    <row r="64" spans="1:16" ht="15">
      <c r="A64" s="12"/>
      <c r="B64" s="25">
        <v>368</v>
      </c>
      <c r="C64" s="20" t="s">
        <v>67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1803143</v>
      </c>
      <c r="L64" s="46">
        <v>0</v>
      </c>
      <c r="M64" s="46">
        <v>0</v>
      </c>
      <c r="N64" s="46">
        <f t="shared" si="14"/>
        <v>1803143</v>
      </c>
      <c r="O64" s="47">
        <f t="shared" si="8"/>
        <v>140.33333333333334</v>
      </c>
      <c r="P64" s="9"/>
    </row>
    <row r="65" spans="1:16" ht="15">
      <c r="A65" s="12"/>
      <c r="B65" s="25">
        <v>369.3</v>
      </c>
      <c r="C65" s="20" t="s">
        <v>155</v>
      </c>
      <c r="D65" s="46">
        <v>23321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23321</v>
      </c>
      <c r="O65" s="47">
        <f t="shared" si="8"/>
        <v>1.8150050587594366</v>
      </c>
      <c r="P65" s="9"/>
    </row>
    <row r="66" spans="1:16" ht="15">
      <c r="A66" s="12"/>
      <c r="B66" s="25">
        <v>369.9</v>
      </c>
      <c r="C66" s="20" t="s">
        <v>68</v>
      </c>
      <c r="D66" s="46">
        <v>77972</v>
      </c>
      <c r="E66" s="46">
        <v>52098</v>
      </c>
      <c r="F66" s="46">
        <v>0</v>
      </c>
      <c r="G66" s="46">
        <v>0</v>
      </c>
      <c r="H66" s="46">
        <v>0</v>
      </c>
      <c r="I66" s="46">
        <v>52281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182351</v>
      </c>
      <c r="O66" s="47">
        <f t="shared" si="8"/>
        <v>14.191843723246945</v>
      </c>
      <c r="P66" s="9"/>
    </row>
    <row r="67" spans="1:16" ht="15.75">
      <c r="A67" s="29" t="s">
        <v>48</v>
      </c>
      <c r="B67" s="30"/>
      <c r="C67" s="31"/>
      <c r="D67" s="32">
        <f aca="true" t="shared" si="15" ref="D67:M67">SUM(D68:D69)</f>
        <v>1433633</v>
      </c>
      <c r="E67" s="32">
        <f t="shared" si="15"/>
        <v>28102</v>
      </c>
      <c r="F67" s="32">
        <f t="shared" si="15"/>
        <v>0</v>
      </c>
      <c r="G67" s="32">
        <f t="shared" si="15"/>
        <v>0</v>
      </c>
      <c r="H67" s="32">
        <f t="shared" si="15"/>
        <v>0</v>
      </c>
      <c r="I67" s="32">
        <f t="shared" si="15"/>
        <v>0</v>
      </c>
      <c r="J67" s="32">
        <f t="shared" si="15"/>
        <v>0</v>
      </c>
      <c r="K67" s="32">
        <f t="shared" si="15"/>
        <v>0</v>
      </c>
      <c r="L67" s="32">
        <f t="shared" si="15"/>
        <v>0</v>
      </c>
      <c r="M67" s="32">
        <f t="shared" si="15"/>
        <v>0</v>
      </c>
      <c r="N67" s="32">
        <f>SUM(D67:M67)</f>
        <v>1461735</v>
      </c>
      <c r="O67" s="45">
        <f t="shared" si="8"/>
        <v>113.76254961475601</v>
      </c>
      <c r="P67" s="9"/>
    </row>
    <row r="68" spans="1:16" ht="15">
      <c r="A68" s="12"/>
      <c r="B68" s="25">
        <v>381</v>
      </c>
      <c r="C68" s="20" t="s">
        <v>69</v>
      </c>
      <c r="D68" s="46">
        <v>1404666</v>
      </c>
      <c r="E68" s="46">
        <v>25000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1429666</v>
      </c>
      <c r="O68" s="47">
        <f t="shared" si="8"/>
        <v>111.26671336290762</v>
      </c>
      <c r="P68" s="9"/>
    </row>
    <row r="69" spans="1:16" ht="15.75" thickBot="1">
      <c r="A69" s="12"/>
      <c r="B69" s="25">
        <v>388.1</v>
      </c>
      <c r="C69" s="20" t="s">
        <v>70</v>
      </c>
      <c r="D69" s="46">
        <v>28967</v>
      </c>
      <c r="E69" s="46">
        <v>3102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32069</v>
      </c>
      <c r="O69" s="47">
        <f>(N69/O$72)</f>
        <v>2.495836251848393</v>
      </c>
      <c r="P69" s="9"/>
    </row>
    <row r="70" spans="1:119" ht="16.5" thickBot="1">
      <c r="A70" s="14" t="s">
        <v>58</v>
      </c>
      <c r="B70" s="23"/>
      <c r="C70" s="22"/>
      <c r="D70" s="15">
        <f aca="true" t="shared" si="16" ref="D70:M70">SUM(D5,D15,D27,D40,D52,D59,D67)</f>
        <v>18528937</v>
      </c>
      <c r="E70" s="15">
        <f t="shared" si="16"/>
        <v>3182462</v>
      </c>
      <c r="F70" s="15">
        <f t="shared" si="16"/>
        <v>0</v>
      </c>
      <c r="G70" s="15">
        <f t="shared" si="16"/>
        <v>0</v>
      </c>
      <c r="H70" s="15">
        <f t="shared" si="16"/>
        <v>0</v>
      </c>
      <c r="I70" s="15">
        <f t="shared" si="16"/>
        <v>13086516</v>
      </c>
      <c r="J70" s="15">
        <f t="shared" si="16"/>
        <v>0</v>
      </c>
      <c r="K70" s="15">
        <f t="shared" si="16"/>
        <v>3286313</v>
      </c>
      <c r="L70" s="15">
        <f t="shared" si="16"/>
        <v>0</v>
      </c>
      <c r="M70" s="15">
        <f t="shared" si="16"/>
        <v>0</v>
      </c>
      <c r="N70" s="15">
        <f>SUM(D70:M70)</f>
        <v>38084228</v>
      </c>
      <c r="O70" s="38">
        <f>(N70/O$72)</f>
        <v>2963.983811969803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5" ht="15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5" ht="15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51" t="s">
        <v>156</v>
      </c>
      <c r="M72" s="51"/>
      <c r="N72" s="51"/>
      <c r="O72" s="43">
        <v>12849</v>
      </c>
    </row>
    <row r="73" spans="1:15" ht="15">
      <c r="A73" s="52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  <row r="74" spans="1:15" ht="15.75" customHeight="1" thickBot="1">
      <c r="A74" s="55" t="s">
        <v>96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7"/>
    </row>
  </sheetData>
  <sheetProtection/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151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71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76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10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10441051</v>
      </c>
      <c r="E5" s="27">
        <f t="shared" si="0"/>
        <v>321339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10762390</v>
      </c>
      <c r="O5" s="33">
        <f aca="true" t="shared" si="1" ref="O5:O36">(N5/O$72)</f>
        <v>838.7802977164679</v>
      </c>
      <c r="P5" s="6"/>
    </row>
    <row r="6" spans="1:16" ht="15">
      <c r="A6" s="12"/>
      <c r="B6" s="25">
        <v>311</v>
      </c>
      <c r="C6" s="20" t="s">
        <v>3</v>
      </c>
      <c r="D6" s="46">
        <v>8243228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8243228</v>
      </c>
      <c r="O6" s="47">
        <f t="shared" si="1"/>
        <v>642.4462629569013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132979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132979</v>
      </c>
      <c r="O7" s="47">
        <f t="shared" si="1"/>
        <v>10.363884342607747</v>
      </c>
      <c r="P7" s="9"/>
    </row>
    <row r="8" spans="1:16" ht="15">
      <c r="A8" s="12"/>
      <c r="B8" s="25">
        <v>312.42</v>
      </c>
      <c r="C8" s="20" t="s">
        <v>120</v>
      </c>
      <c r="D8" s="46">
        <v>0</v>
      </c>
      <c r="E8" s="46">
        <v>94480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94480</v>
      </c>
      <c r="O8" s="47">
        <f t="shared" si="1"/>
        <v>7.363416725118853</v>
      </c>
      <c r="P8" s="9"/>
    </row>
    <row r="9" spans="1:16" ht="15">
      <c r="A9" s="12"/>
      <c r="B9" s="25">
        <v>312.51</v>
      </c>
      <c r="C9" s="20" t="s">
        <v>142</v>
      </c>
      <c r="D9" s="46">
        <v>0</v>
      </c>
      <c r="E9" s="46">
        <v>93880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93880</v>
      </c>
      <c r="O9" s="47">
        <f t="shared" si="1"/>
        <v>7.316654976229445</v>
      </c>
      <c r="P9" s="9"/>
    </row>
    <row r="10" spans="1:16" ht="15">
      <c r="A10" s="12"/>
      <c r="B10" s="25">
        <v>314.1</v>
      </c>
      <c r="C10" s="20" t="s">
        <v>12</v>
      </c>
      <c r="D10" s="46">
        <v>1091981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1091981</v>
      </c>
      <c r="O10" s="47">
        <f t="shared" si="1"/>
        <v>85.10490219000857</v>
      </c>
      <c r="P10" s="9"/>
    </row>
    <row r="11" spans="1:16" ht="15">
      <c r="A11" s="12"/>
      <c r="B11" s="25">
        <v>314.3</v>
      </c>
      <c r="C11" s="20" t="s">
        <v>13</v>
      </c>
      <c r="D11" s="46">
        <v>452540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452540</v>
      </c>
      <c r="O11" s="47">
        <f t="shared" si="1"/>
        <v>35.26926973735485</v>
      </c>
      <c r="P11" s="9"/>
    </row>
    <row r="12" spans="1:16" ht="15">
      <c r="A12" s="12"/>
      <c r="B12" s="25">
        <v>314.4</v>
      </c>
      <c r="C12" s="20" t="s">
        <v>14</v>
      </c>
      <c r="D12" s="46">
        <v>61262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61262</v>
      </c>
      <c r="O12" s="47">
        <f t="shared" si="1"/>
        <v>4.774530434104903</v>
      </c>
      <c r="P12" s="9"/>
    </row>
    <row r="13" spans="1:16" ht="15">
      <c r="A13" s="12"/>
      <c r="B13" s="25">
        <v>315</v>
      </c>
      <c r="C13" s="20" t="s">
        <v>121</v>
      </c>
      <c r="D13" s="46">
        <v>484637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484637</v>
      </c>
      <c r="O13" s="47">
        <f t="shared" si="1"/>
        <v>37.77078949419375</v>
      </c>
      <c r="P13" s="9"/>
    </row>
    <row r="14" spans="1:16" ht="15">
      <c r="A14" s="12"/>
      <c r="B14" s="25">
        <v>316</v>
      </c>
      <c r="C14" s="20" t="s">
        <v>122</v>
      </c>
      <c r="D14" s="46">
        <v>107403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107403</v>
      </c>
      <c r="O14" s="47">
        <f t="shared" si="1"/>
        <v>8.370586859948562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SUM(D16:D26)</f>
        <v>1851541</v>
      </c>
      <c r="E15" s="32">
        <f t="shared" si="3"/>
        <v>2388171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424027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4663739</v>
      </c>
      <c r="O15" s="45">
        <f t="shared" si="1"/>
        <v>363.4743200062349</v>
      </c>
      <c r="P15" s="10"/>
    </row>
    <row r="16" spans="1:16" ht="15">
      <c r="A16" s="12"/>
      <c r="B16" s="25">
        <v>322</v>
      </c>
      <c r="C16" s="20" t="s">
        <v>0</v>
      </c>
      <c r="D16" s="46">
        <v>855541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855541</v>
      </c>
      <c r="O16" s="47">
        <f t="shared" si="1"/>
        <v>66.67765567765568</v>
      </c>
      <c r="P16" s="9"/>
    </row>
    <row r="17" spans="1:16" ht="15">
      <c r="A17" s="12"/>
      <c r="B17" s="25">
        <v>323.1</v>
      </c>
      <c r="C17" s="20" t="s">
        <v>18</v>
      </c>
      <c r="D17" s="46">
        <v>766235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4">SUM(D17:M17)</f>
        <v>766235</v>
      </c>
      <c r="O17" s="47">
        <f t="shared" si="1"/>
        <v>59.71748110045982</v>
      </c>
      <c r="P17" s="9"/>
    </row>
    <row r="18" spans="1:16" ht="15">
      <c r="A18" s="12"/>
      <c r="B18" s="25">
        <v>323.7</v>
      </c>
      <c r="C18" s="20" t="s">
        <v>20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397500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397500</v>
      </c>
      <c r="O18" s="47">
        <f t="shared" si="1"/>
        <v>30.979658639233108</v>
      </c>
      <c r="P18" s="9"/>
    </row>
    <row r="19" spans="1:16" ht="15">
      <c r="A19" s="12"/>
      <c r="B19" s="25">
        <v>323.9</v>
      </c>
      <c r="C19" s="20" t="s">
        <v>81</v>
      </c>
      <c r="D19" s="46">
        <v>67169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67169</v>
      </c>
      <c r="O19" s="47">
        <f t="shared" si="1"/>
        <v>5.234899851921129</v>
      </c>
      <c r="P19" s="9"/>
    </row>
    <row r="20" spans="1:16" ht="15">
      <c r="A20" s="12"/>
      <c r="B20" s="25">
        <v>324.12</v>
      </c>
      <c r="C20" s="20" t="s">
        <v>21</v>
      </c>
      <c r="D20" s="46">
        <v>1666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1666</v>
      </c>
      <c r="O20" s="47">
        <f t="shared" si="1"/>
        <v>0.1298417894162575</v>
      </c>
      <c r="P20" s="9"/>
    </row>
    <row r="21" spans="1:16" ht="15">
      <c r="A21" s="12"/>
      <c r="B21" s="25">
        <v>324.22</v>
      </c>
      <c r="C21" s="20" t="s">
        <v>138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16600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16600</v>
      </c>
      <c r="O21" s="47">
        <f t="shared" si="1"/>
        <v>1.2937417192736342</v>
      </c>
      <c r="P21" s="9"/>
    </row>
    <row r="22" spans="1:16" ht="15">
      <c r="A22" s="12"/>
      <c r="B22" s="25">
        <v>324.52</v>
      </c>
      <c r="C22" s="20" t="s">
        <v>123</v>
      </c>
      <c r="D22" s="46">
        <v>5904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5904</v>
      </c>
      <c r="O22" s="47">
        <f t="shared" si="1"/>
        <v>0.4601356090717793</v>
      </c>
      <c r="P22" s="9"/>
    </row>
    <row r="23" spans="1:16" ht="15">
      <c r="A23" s="12"/>
      <c r="B23" s="25">
        <v>324.62</v>
      </c>
      <c r="C23" s="20" t="s">
        <v>24</v>
      </c>
      <c r="D23" s="46">
        <v>14692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14692</v>
      </c>
      <c r="O23" s="47">
        <f t="shared" si="1"/>
        <v>1.1450393578053153</v>
      </c>
      <c r="P23" s="9"/>
    </row>
    <row r="24" spans="1:16" ht="15">
      <c r="A24" s="12"/>
      <c r="B24" s="25">
        <v>325.2</v>
      </c>
      <c r="C24" s="20" t="s">
        <v>25</v>
      </c>
      <c r="D24" s="46">
        <v>0</v>
      </c>
      <c r="E24" s="46">
        <v>2284337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2284337</v>
      </c>
      <c r="O24" s="47">
        <f t="shared" si="1"/>
        <v>178.03265528797445</v>
      </c>
      <c r="P24" s="9"/>
    </row>
    <row r="25" spans="1:16" ht="15">
      <c r="A25" s="12"/>
      <c r="B25" s="25">
        <v>329</v>
      </c>
      <c r="C25" s="20" t="s">
        <v>26</v>
      </c>
      <c r="D25" s="46">
        <v>29610</v>
      </c>
      <c r="E25" s="46">
        <v>103834</v>
      </c>
      <c r="F25" s="46">
        <v>0</v>
      </c>
      <c r="G25" s="46">
        <v>0</v>
      </c>
      <c r="H25" s="46">
        <v>0</v>
      </c>
      <c r="I25" s="46">
        <v>5927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5" ref="N25:N31">SUM(D25:M25)</f>
        <v>139371</v>
      </c>
      <c r="O25" s="47">
        <f t="shared" si="1"/>
        <v>10.862052840776245</v>
      </c>
      <c r="P25" s="9"/>
    </row>
    <row r="26" spans="1:16" ht="15">
      <c r="A26" s="12"/>
      <c r="B26" s="25">
        <v>367</v>
      </c>
      <c r="C26" s="20" t="s">
        <v>124</v>
      </c>
      <c r="D26" s="46">
        <v>110724</v>
      </c>
      <c r="E26" s="46">
        <v>0</v>
      </c>
      <c r="F26" s="46">
        <v>0</v>
      </c>
      <c r="G26" s="46">
        <v>0</v>
      </c>
      <c r="H26" s="46">
        <v>0</v>
      </c>
      <c r="I26" s="46">
        <v>4000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114724</v>
      </c>
      <c r="O26" s="47">
        <f t="shared" si="1"/>
        <v>8.941158132647494</v>
      </c>
      <c r="P26" s="9"/>
    </row>
    <row r="27" spans="1:16" ht="15.75">
      <c r="A27" s="29" t="s">
        <v>28</v>
      </c>
      <c r="B27" s="30"/>
      <c r="C27" s="31"/>
      <c r="D27" s="32">
        <f aca="true" t="shared" si="6" ref="D27:M27">SUM(D28:D39)</f>
        <v>1470341</v>
      </c>
      <c r="E27" s="32">
        <f t="shared" si="6"/>
        <v>315354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1785695</v>
      </c>
      <c r="O27" s="45">
        <f t="shared" si="1"/>
        <v>139.17036863845374</v>
      </c>
      <c r="P27" s="10"/>
    </row>
    <row r="28" spans="1:16" ht="15">
      <c r="A28" s="12"/>
      <c r="B28" s="25">
        <v>331.2</v>
      </c>
      <c r="C28" s="20" t="s">
        <v>27</v>
      </c>
      <c r="D28" s="46">
        <v>14214</v>
      </c>
      <c r="E28" s="46">
        <v>895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15109</v>
      </c>
      <c r="O28" s="47">
        <f t="shared" si="1"/>
        <v>1.1775387732834541</v>
      </c>
      <c r="P28" s="9"/>
    </row>
    <row r="29" spans="1:16" ht="15">
      <c r="A29" s="12"/>
      <c r="B29" s="25">
        <v>331.49</v>
      </c>
      <c r="C29" s="20" t="s">
        <v>31</v>
      </c>
      <c r="D29" s="46">
        <v>0</v>
      </c>
      <c r="E29" s="46">
        <v>1687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1687</v>
      </c>
      <c r="O29" s="47">
        <f t="shared" si="1"/>
        <v>0.1314784506273868</v>
      </c>
      <c r="P29" s="9"/>
    </row>
    <row r="30" spans="1:16" ht="15">
      <c r="A30" s="12"/>
      <c r="B30" s="25">
        <v>331.7</v>
      </c>
      <c r="C30" s="20" t="s">
        <v>98</v>
      </c>
      <c r="D30" s="46">
        <v>0</v>
      </c>
      <c r="E30" s="46">
        <v>89889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89889</v>
      </c>
      <c r="O30" s="47">
        <f t="shared" si="1"/>
        <v>7.005611409866729</v>
      </c>
      <c r="P30" s="9"/>
    </row>
    <row r="31" spans="1:16" ht="15">
      <c r="A31" s="12"/>
      <c r="B31" s="25">
        <v>334.2</v>
      </c>
      <c r="C31" s="20" t="s">
        <v>30</v>
      </c>
      <c r="D31" s="46">
        <v>2370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2370</v>
      </c>
      <c r="O31" s="47">
        <f t="shared" si="1"/>
        <v>0.18470890811316343</v>
      </c>
      <c r="P31" s="9"/>
    </row>
    <row r="32" spans="1:16" ht="15">
      <c r="A32" s="12"/>
      <c r="B32" s="25">
        <v>334.7</v>
      </c>
      <c r="C32" s="20" t="s">
        <v>33</v>
      </c>
      <c r="D32" s="46">
        <v>50000</v>
      </c>
      <c r="E32" s="46">
        <v>20674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37">SUM(D32:M32)</f>
        <v>70674</v>
      </c>
      <c r="O32" s="47">
        <f t="shared" si="1"/>
        <v>5.508066401683423</v>
      </c>
      <c r="P32" s="9"/>
    </row>
    <row r="33" spans="1:16" ht="15">
      <c r="A33" s="12"/>
      <c r="B33" s="25">
        <v>335.12</v>
      </c>
      <c r="C33" s="20" t="s">
        <v>125</v>
      </c>
      <c r="D33" s="46">
        <v>437176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437176</v>
      </c>
      <c r="O33" s="47">
        <f t="shared" si="1"/>
        <v>34.07185722079339</v>
      </c>
      <c r="P33" s="9"/>
    </row>
    <row r="34" spans="1:16" ht="15">
      <c r="A34" s="12"/>
      <c r="B34" s="25">
        <v>335.14</v>
      </c>
      <c r="C34" s="20" t="s">
        <v>126</v>
      </c>
      <c r="D34" s="46">
        <v>113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113</v>
      </c>
      <c r="O34" s="47">
        <f t="shared" si="1"/>
        <v>0.008806796040838593</v>
      </c>
      <c r="P34" s="9"/>
    </row>
    <row r="35" spans="1:16" ht="15">
      <c r="A35" s="12"/>
      <c r="B35" s="25">
        <v>335.15</v>
      </c>
      <c r="C35" s="20" t="s">
        <v>127</v>
      </c>
      <c r="D35" s="46">
        <v>29704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29704</v>
      </c>
      <c r="O35" s="47">
        <f t="shared" si="1"/>
        <v>2.3150183150183152</v>
      </c>
      <c r="P35" s="9"/>
    </row>
    <row r="36" spans="1:16" ht="15">
      <c r="A36" s="12"/>
      <c r="B36" s="25">
        <v>335.18</v>
      </c>
      <c r="C36" s="20" t="s">
        <v>128</v>
      </c>
      <c r="D36" s="46">
        <v>853805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853805</v>
      </c>
      <c r="O36" s="47">
        <f t="shared" si="1"/>
        <v>66.542358350869</v>
      </c>
      <c r="P36" s="9"/>
    </row>
    <row r="37" spans="1:16" ht="15">
      <c r="A37" s="12"/>
      <c r="B37" s="25">
        <v>335.21</v>
      </c>
      <c r="C37" s="20" t="s">
        <v>148</v>
      </c>
      <c r="D37" s="46">
        <v>0</v>
      </c>
      <c r="E37" s="46">
        <v>1920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1920</v>
      </c>
      <c r="O37" s="47">
        <f aca="true" t="shared" si="8" ref="O37:O68">(N37/O$72)</f>
        <v>0.14963759644610708</v>
      </c>
      <c r="P37" s="9"/>
    </row>
    <row r="38" spans="1:16" ht="15">
      <c r="A38" s="12"/>
      <c r="B38" s="25">
        <v>337.2</v>
      </c>
      <c r="C38" s="20" t="s">
        <v>38</v>
      </c>
      <c r="D38" s="46">
        <v>47402</v>
      </c>
      <c r="E38" s="46">
        <v>28690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76092</v>
      </c>
      <c r="O38" s="47">
        <f t="shared" si="8"/>
        <v>5.930324994154781</v>
      </c>
      <c r="P38" s="9"/>
    </row>
    <row r="39" spans="1:16" ht="15">
      <c r="A39" s="12"/>
      <c r="B39" s="25">
        <v>337.7</v>
      </c>
      <c r="C39" s="20" t="s">
        <v>40</v>
      </c>
      <c r="D39" s="46">
        <v>35557</v>
      </c>
      <c r="E39" s="46">
        <v>171599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207156</v>
      </c>
      <c r="O39" s="47">
        <f t="shared" si="8"/>
        <v>16.144961421557166</v>
      </c>
      <c r="P39" s="9"/>
    </row>
    <row r="40" spans="1:16" ht="15.75">
      <c r="A40" s="29" t="s">
        <v>46</v>
      </c>
      <c r="B40" s="30"/>
      <c r="C40" s="31"/>
      <c r="D40" s="32">
        <f aca="true" t="shared" si="9" ref="D40:M40">SUM(D41:D51)</f>
        <v>524475</v>
      </c>
      <c r="E40" s="32">
        <f t="shared" si="9"/>
        <v>101963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12547081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13173519</v>
      </c>
      <c r="O40" s="45">
        <f t="shared" si="8"/>
        <v>1026.6946457797521</v>
      </c>
      <c r="P40" s="10"/>
    </row>
    <row r="41" spans="1:16" ht="15">
      <c r="A41" s="12"/>
      <c r="B41" s="25">
        <v>341.3</v>
      </c>
      <c r="C41" s="20" t="s">
        <v>152</v>
      </c>
      <c r="D41" s="46">
        <v>7200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10" ref="N41:N51">SUM(D41:M41)</f>
        <v>7200</v>
      </c>
      <c r="O41" s="47">
        <f t="shared" si="8"/>
        <v>0.5611409866729016</v>
      </c>
      <c r="P41" s="9"/>
    </row>
    <row r="42" spans="1:16" ht="15">
      <c r="A42" s="12"/>
      <c r="B42" s="25">
        <v>341.9</v>
      </c>
      <c r="C42" s="20" t="s">
        <v>129</v>
      </c>
      <c r="D42" s="46">
        <v>3015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3015</v>
      </c>
      <c r="O42" s="47">
        <f t="shared" si="8"/>
        <v>0.23497778816927753</v>
      </c>
      <c r="P42" s="9"/>
    </row>
    <row r="43" spans="1:16" ht="15">
      <c r="A43" s="12"/>
      <c r="B43" s="25">
        <v>342.2</v>
      </c>
      <c r="C43" s="20" t="s">
        <v>50</v>
      </c>
      <c r="D43" s="46">
        <v>0</v>
      </c>
      <c r="E43" s="46">
        <v>101963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101963</v>
      </c>
      <c r="O43" s="47">
        <f t="shared" si="8"/>
        <v>7.946613670017926</v>
      </c>
      <c r="P43" s="9"/>
    </row>
    <row r="44" spans="1:16" ht="15">
      <c r="A44" s="12"/>
      <c r="B44" s="25">
        <v>342.9</v>
      </c>
      <c r="C44" s="20" t="s">
        <v>86</v>
      </c>
      <c r="D44" s="46">
        <v>17682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17682</v>
      </c>
      <c r="O44" s="47">
        <f t="shared" si="8"/>
        <v>1.3780687397708675</v>
      </c>
      <c r="P44" s="9"/>
    </row>
    <row r="45" spans="1:16" ht="15">
      <c r="A45" s="12"/>
      <c r="B45" s="25">
        <v>343.4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2880950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2880950</v>
      </c>
      <c r="O45" s="47">
        <f t="shared" si="8"/>
        <v>224.53043410490218</v>
      </c>
      <c r="P45" s="9"/>
    </row>
    <row r="46" spans="1:16" ht="15">
      <c r="A46" s="12"/>
      <c r="B46" s="25">
        <v>343.6</v>
      </c>
      <c r="C46" s="20" t="s">
        <v>87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8290247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8290247</v>
      </c>
      <c r="O46" s="47">
        <f t="shared" si="8"/>
        <v>646.1107474086198</v>
      </c>
      <c r="P46" s="9"/>
    </row>
    <row r="47" spans="1:16" ht="15">
      <c r="A47" s="12"/>
      <c r="B47" s="25">
        <v>343.9</v>
      </c>
      <c r="C47" s="20" t="s">
        <v>100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482520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482520</v>
      </c>
      <c r="O47" s="47">
        <f t="shared" si="8"/>
        <v>37.60579845686229</v>
      </c>
      <c r="P47" s="9"/>
    </row>
    <row r="48" spans="1:16" ht="15">
      <c r="A48" s="12"/>
      <c r="B48" s="25">
        <v>344.5</v>
      </c>
      <c r="C48" s="20" t="s">
        <v>130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798364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798364</v>
      </c>
      <c r="O48" s="47">
        <f t="shared" si="8"/>
        <v>62.221494817239495</v>
      </c>
      <c r="P48" s="9"/>
    </row>
    <row r="49" spans="1:16" ht="15">
      <c r="A49" s="12"/>
      <c r="B49" s="25">
        <v>347.1</v>
      </c>
      <c r="C49" s="20" t="s">
        <v>88</v>
      </c>
      <c r="D49" s="46">
        <v>7701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7701</v>
      </c>
      <c r="O49" s="47">
        <f t="shared" si="8"/>
        <v>0.6001870469955576</v>
      </c>
      <c r="P49" s="9"/>
    </row>
    <row r="50" spans="1:16" ht="15">
      <c r="A50" s="12"/>
      <c r="B50" s="25">
        <v>347.2</v>
      </c>
      <c r="C50" s="20" t="s">
        <v>56</v>
      </c>
      <c r="D50" s="46">
        <v>428477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428477</v>
      </c>
      <c r="O50" s="47">
        <f t="shared" si="8"/>
        <v>33.39388979814512</v>
      </c>
      <c r="P50" s="9"/>
    </row>
    <row r="51" spans="1:16" ht="15">
      <c r="A51" s="12"/>
      <c r="B51" s="25">
        <v>349</v>
      </c>
      <c r="C51" s="20" t="s">
        <v>1</v>
      </c>
      <c r="D51" s="46">
        <v>60400</v>
      </c>
      <c r="E51" s="46">
        <v>0</v>
      </c>
      <c r="F51" s="46">
        <v>0</v>
      </c>
      <c r="G51" s="46">
        <v>0</v>
      </c>
      <c r="H51" s="46">
        <v>0</v>
      </c>
      <c r="I51" s="46">
        <v>95000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155400</v>
      </c>
      <c r="O51" s="47">
        <f t="shared" si="8"/>
        <v>12.111292962356792</v>
      </c>
      <c r="P51" s="9"/>
    </row>
    <row r="52" spans="1:16" ht="15.75">
      <c r="A52" s="29" t="s">
        <v>47</v>
      </c>
      <c r="B52" s="30"/>
      <c r="C52" s="31"/>
      <c r="D52" s="32">
        <f aca="true" t="shared" si="11" ref="D52:M52">SUM(D53:D58)</f>
        <v>569090</v>
      </c>
      <c r="E52" s="32">
        <f t="shared" si="11"/>
        <v>57036</v>
      </c>
      <c r="F52" s="32">
        <f t="shared" si="11"/>
        <v>0</v>
      </c>
      <c r="G52" s="32">
        <f t="shared" si="11"/>
        <v>0</v>
      </c>
      <c r="H52" s="32">
        <f t="shared" si="11"/>
        <v>0</v>
      </c>
      <c r="I52" s="32">
        <f t="shared" si="11"/>
        <v>215772</v>
      </c>
      <c r="J52" s="32">
        <f t="shared" si="11"/>
        <v>0</v>
      </c>
      <c r="K52" s="32">
        <f t="shared" si="11"/>
        <v>0</v>
      </c>
      <c r="L52" s="32">
        <f t="shared" si="11"/>
        <v>0</v>
      </c>
      <c r="M52" s="32">
        <f t="shared" si="11"/>
        <v>0</v>
      </c>
      <c r="N52" s="32">
        <f aca="true" t="shared" si="12" ref="N52:N60">SUM(D52:M52)</f>
        <v>841898</v>
      </c>
      <c r="O52" s="45">
        <f t="shared" si="8"/>
        <v>65.61437144415868</v>
      </c>
      <c r="P52" s="10"/>
    </row>
    <row r="53" spans="1:16" ht="15">
      <c r="A53" s="13"/>
      <c r="B53" s="39">
        <v>351.1</v>
      </c>
      <c r="C53" s="21" t="s">
        <v>89</v>
      </c>
      <c r="D53" s="46">
        <v>226882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226882</v>
      </c>
      <c r="O53" s="47">
        <f t="shared" si="8"/>
        <v>17.682331852544618</v>
      </c>
      <c r="P53" s="9"/>
    </row>
    <row r="54" spans="1:16" ht="15">
      <c r="A54" s="13"/>
      <c r="B54" s="39">
        <v>351.2</v>
      </c>
      <c r="C54" s="21" t="s">
        <v>131</v>
      </c>
      <c r="D54" s="46">
        <v>0</v>
      </c>
      <c r="E54" s="46">
        <v>50067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50067</v>
      </c>
      <c r="O54" s="47">
        <f t="shared" si="8"/>
        <v>3.9020341360766895</v>
      </c>
      <c r="P54" s="9"/>
    </row>
    <row r="55" spans="1:16" ht="15">
      <c r="A55" s="13"/>
      <c r="B55" s="39">
        <v>351.3</v>
      </c>
      <c r="C55" s="21" t="s">
        <v>101</v>
      </c>
      <c r="D55" s="46">
        <v>0</v>
      </c>
      <c r="E55" s="46">
        <v>6969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6969</v>
      </c>
      <c r="O55" s="47">
        <f t="shared" si="8"/>
        <v>0.5431377133504793</v>
      </c>
      <c r="P55" s="9"/>
    </row>
    <row r="56" spans="1:16" ht="15">
      <c r="A56" s="13"/>
      <c r="B56" s="39">
        <v>351.5</v>
      </c>
      <c r="C56" s="21" t="s">
        <v>60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4972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4972</v>
      </c>
      <c r="O56" s="47">
        <f t="shared" si="8"/>
        <v>0.38749902579689816</v>
      </c>
      <c r="P56" s="9"/>
    </row>
    <row r="57" spans="1:16" ht="15">
      <c r="A57" s="13"/>
      <c r="B57" s="39">
        <v>352</v>
      </c>
      <c r="C57" s="21" t="s">
        <v>61</v>
      </c>
      <c r="D57" s="46">
        <v>4624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4624</v>
      </c>
      <c r="O57" s="47">
        <f t="shared" si="8"/>
        <v>0.36037721144104123</v>
      </c>
      <c r="P57" s="9"/>
    </row>
    <row r="58" spans="1:16" ht="15">
      <c r="A58" s="13"/>
      <c r="B58" s="39">
        <v>354</v>
      </c>
      <c r="C58" s="21" t="s">
        <v>90</v>
      </c>
      <c r="D58" s="46">
        <v>337584</v>
      </c>
      <c r="E58" s="46">
        <v>0</v>
      </c>
      <c r="F58" s="46">
        <v>0</v>
      </c>
      <c r="G58" s="46">
        <v>0</v>
      </c>
      <c r="H58" s="46">
        <v>0</v>
      </c>
      <c r="I58" s="46">
        <v>210800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548384</v>
      </c>
      <c r="O58" s="47">
        <f t="shared" si="8"/>
        <v>42.73899150494895</v>
      </c>
      <c r="P58" s="9"/>
    </row>
    <row r="59" spans="1:16" ht="15.75">
      <c r="A59" s="29" t="s">
        <v>4</v>
      </c>
      <c r="B59" s="30"/>
      <c r="C59" s="31"/>
      <c r="D59" s="32">
        <f aca="true" t="shared" si="13" ref="D59:M59">SUM(D60:D66)</f>
        <v>351374</v>
      </c>
      <c r="E59" s="32">
        <f t="shared" si="13"/>
        <v>83029</v>
      </c>
      <c r="F59" s="32">
        <f t="shared" si="13"/>
        <v>0</v>
      </c>
      <c r="G59" s="32">
        <f t="shared" si="13"/>
        <v>0</v>
      </c>
      <c r="H59" s="32">
        <f t="shared" si="13"/>
        <v>0</v>
      </c>
      <c r="I59" s="32">
        <f t="shared" si="13"/>
        <v>290514</v>
      </c>
      <c r="J59" s="32">
        <f t="shared" si="13"/>
        <v>0</v>
      </c>
      <c r="K59" s="32">
        <f t="shared" si="13"/>
        <v>4802754</v>
      </c>
      <c r="L59" s="32">
        <f t="shared" si="13"/>
        <v>0</v>
      </c>
      <c r="M59" s="32">
        <f t="shared" si="13"/>
        <v>0</v>
      </c>
      <c r="N59" s="32">
        <f t="shared" si="12"/>
        <v>5527671</v>
      </c>
      <c r="O59" s="45">
        <f t="shared" si="8"/>
        <v>430.80593874210894</v>
      </c>
      <c r="P59" s="10"/>
    </row>
    <row r="60" spans="1:16" ht="15">
      <c r="A60" s="12"/>
      <c r="B60" s="25">
        <v>361.1</v>
      </c>
      <c r="C60" s="20" t="s">
        <v>63</v>
      </c>
      <c r="D60" s="46">
        <v>130727</v>
      </c>
      <c r="E60" s="46">
        <v>35376</v>
      </c>
      <c r="F60" s="46">
        <v>0</v>
      </c>
      <c r="G60" s="46">
        <v>0</v>
      </c>
      <c r="H60" s="46">
        <v>0</v>
      </c>
      <c r="I60" s="46">
        <v>121282</v>
      </c>
      <c r="J60" s="46">
        <v>0</v>
      </c>
      <c r="K60" s="46">
        <v>200137</v>
      </c>
      <c r="L60" s="46">
        <v>0</v>
      </c>
      <c r="M60" s="46">
        <v>0</v>
      </c>
      <c r="N60" s="46">
        <f t="shared" si="12"/>
        <v>487522</v>
      </c>
      <c r="O60" s="47">
        <f t="shared" si="8"/>
        <v>37.99563557010366</v>
      </c>
      <c r="P60" s="9"/>
    </row>
    <row r="61" spans="1:16" ht="15">
      <c r="A61" s="12"/>
      <c r="B61" s="25">
        <v>361.3</v>
      </c>
      <c r="C61" s="20" t="s">
        <v>64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2792187</v>
      </c>
      <c r="L61" s="46">
        <v>0</v>
      </c>
      <c r="M61" s="46">
        <v>0</v>
      </c>
      <c r="N61" s="46">
        <f aca="true" t="shared" si="14" ref="N61:N66">SUM(D61:M61)</f>
        <v>2792187</v>
      </c>
      <c r="O61" s="47">
        <f t="shared" si="8"/>
        <v>217.61257891045125</v>
      </c>
      <c r="P61" s="9"/>
    </row>
    <row r="62" spans="1:16" ht="15">
      <c r="A62" s="12"/>
      <c r="B62" s="25">
        <v>362</v>
      </c>
      <c r="C62" s="20" t="s">
        <v>65</v>
      </c>
      <c r="D62" s="46">
        <v>122190</v>
      </c>
      <c r="E62" s="46">
        <v>0</v>
      </c>
      <c r="F62" s="46">
        <v>0</v>
      </c>
      <c r="G62" s="46">
        <v>0</v>
      </c>
      <c r="H62" s="46">
        <v>0</v>
      </c>
      <c r="I62" s="46">
        <v>43434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165624</v>
      </c>
      <c r="O62" s="47">
        <f t="shared" si="8"/>
        <v>12.908113163432313</v>
      </c>
      <c r="P62" s="9"/>
    </row>
    <row r="63" spans="1:16" ht="15">
      <c r="A63" s="12"/>
      <c r="B63" s="25">
        <v>364</v>
      </c>
      <c r="C63" s="20" t="s">
        <v>132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20360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20360</v>
      </c>
      <c r="O63" s="47">
        <f t="shared" si="8"/>
        <v>1.5867820123139271</v>
      </c>
      <c r="P63" s="9"/>
    </row>
    <row r="64" spans="1:16" ht="15">
      <c r="A64" s="12"/>
      <c r="B64" s="25">
        <v>366</v>
      </c>
      <c r="C64" s="20" t="s">
        <v>66</v>
      </c>
      <c r="D64" s="46">
        <v>24253</v>
      </c>
      <c r="E64" s="46">
        <v>0</v>
      </c>
      <c r="F64" s="46">
        <v>0</v>
      </c>
      <c r="G64" s="46">
        <v>0</v>
      </c>
      <c r="H64" s="46">
        <v>0</v>
      </c>
      <c r="I64" s="46">
        <v>20000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44253</v>
      </c>
      <c r="O64" s="47">
        <f t="shared" si="8"/>
        <v>3.4489127893383213</v>
      </c>
      <c r="P64" s="9"/>
    </row>
    <row r="65" spans="1:16" ht="15">
      <c r="A65" s="12"/>
      <c r="B65" s="25">
        <v>368</v>
      </c>
      <c r="C65" s="20" t="s">
        <v>67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1810430</v>
      </c>
      <c r="L65" s="46">
        <v>0</v>
      </c>
      <c r="M65" s="46">
        <v>0</v>
      </c>
      <c r="N65" s="46">
        <f t="shared" si="14"/>
        <v>1810430</v>
      </c>
      <c r="O65" s="47">
        <f t="shared" si="8"/>
        <v>141.0981217364196</v>
      </c>
      <c r="P65" s="9"/>
    </row>
    <row r="66" spans="1:16" ht="15">
      <c r="A66" s="12"/>
      <c r="B66" s="25">
        <v>369.9</v>
      </c>
      <c r="C66" s="20" t="s">
        <v>68</v>
      </c>
      <c r="D66" s="46">
        <v>74204</v>
      </c>
      <c r="E66" s="46">
        <v>47653</v>
      </c>
      <c r="F66" s="46">
        <v>0</v>
      </c>
      <c r="G66" s="46">
        <v>0</v>
      </c>
      <c r="H66" s="46">
        <v>0</v>
      </c>
      <c r="I66" s="46">
        <v>85438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207295</v>
      </c>
      <c r="O66" s="47">
        <f t="shared" si="8"/>
        <v>16.15579456004988</v>
      </c>
      <c r="P66" s="9"/>
    </row>
    <row r="67" spans="1:16" ht="15.75">
      <c r="A67" s="29" t="s">
        <v>48</v>
      </c>
      <c r="B67" s="30"/>
      <c r="C67" s="31"/>
      <c r="D67" s="32">
        <f aca="true" t="shared" si="15" ref="D67:M67">SUM(D68:D69)</f>
        <v>1907562</v>
      </c>
      <c r="E67" s="32">
        <f t="shared" si="15"/>
        <v>25000</v>
      </c>
      <c r="F67" s="32">
        <f t="shared" si="15"/>
        <v>0</v>
      </c>
      <c r="G67" s="32">
        <f t="shared" si="15"/>
        <v>0</v>
      </c>
      <c r="H67" s="32">
        <f t="shared" si="15"/>
        <v>0</v>
      </c>
      <c r="I67" s="32">
        <f t="shared" si="15"/>
        <v>0</v>
      </c>
      <c r="J67" s="32">
        <f t="shared" si="15"/>
        <v>0</v>
      </c>
      <c r="K67" s="32">
        <f t="shared" si="15"/>
        <v>0</v>
      </c>
      <c r="L67" s="32">
        <f t="shared" si="15"/>
        <v>0</v>
      </c>
      <c r="M67" s="32">
        <f t="shared" si="15"/>
        <v>0</v>
      </c>
      <c r="N67" s="32">
        <f>SUM(D67:M67)</f>
        <v>1932562</v>
      </c>
      <c r="O67" s="45">
        <f t="shared" si="8"/>
        <v>150.616631595355</v>
      </c>
      <c r="P67" s="9"/>
    </row>
    <row r="68" spans="1:16" ht="15">
      <c r="A68" s="12"/>
      <c r="B68" s="25">
        <v>381</v>
      </c>
      <c r="C68" s="20" t="s">
        <v>69</v>
      </c>
      <c r="D68" s="46">
        <v>1871580</v>
      </c>
      <c r="E68" s="46">
        <v>25000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1896580</v>
      </c>
      <c r="O68" s="47">
        <f t="shared" si="8"/>
        <v>147.81232951445716</v>
      </c>
      <c r="P68" s="9"/>
    </row>
    <row r="69" spans="1:16" ht="15.75" thickBot="1">
      <c r="A69" s="12"/>
      <c r="B69" s="25">
        <v>388.1</v>
      </c>
      <c r="C69" s="20" t="s">
        <v>70</v>
      </c>
      <c r="D69" s="46">
        <v>35982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35982</v>
      </c>
      <c r="O69" s="47">
        <f>(N69/O$72)</f>
        <v>2.8043020808978256</v>
      </c>
      <c r="P69" s="9"/>
    </row>
    <row r="70" spans="1:119" ht="16.5" thickBot="1">
      <c r="A70" s="14" t="s">
        <v>58</v>
      </c>
      <c r="B70" s="23"/>
      <c r="C70" s="22"/>
      <c r="D70" s="15">
        <f aca="true" t="shared" si="16" ref="D70:M70">SUM(D5,D15,D27,D40,D52,D59,D67)</f>
        <v>17115434</v>
      </c>
      <c r="E70" s="15">
        <f t="shared" si="16"/>
        <v>3291892</v>
      </c>
      <c r="F70" s="15">
        <f t="shared" si="16"/>
        <v>0</v>
      </c>
      <c r="G70" s="15">
        <f t="shared" si="16"/>
        <v>0</v>
      </c>
      <c r="H70" s="15">
        <f t="shared" si="16"/>
        <v>0</v>
      </c>
      <c r="I70" s="15">
        <f t="shared" si="16"/>
        <v>13477394</v>
      </c>
      <c r="J70" s="15">
        <f t="shared" si="16"/>
        <v>0</v>
      </c>
      <c r="K70" s="15">
        <f t="shared" si="16"/>
        <v>4802754</v>
      </c>
      <c r="L70" s="15">
        <f t="shared" si="16"/>
        <v>0</v>
      </c>
      <c r="M70" s="15">
        <f t="shared" si="16"/>
        <v>0</v>
      </c>
      <c r="N70" s="15">
        <f>SUM(D70:M70)</f>
        <v>38687474</v>
      </c>
      <c r="O70" s="38">
        <f>(N70/O$72)</f>
        <v>3015.156573922531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5" ht="15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5" ht="15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51" t="s">
        <v>153</v>
      </c>
      <c r="M72" s="51"/>
      <c r="N72" s="51"/>
      <c r="O72" s="43">
        <v>12831</v>
      </c>
    </row>
    <row r="73" spans="1:15" ht="15">
      <c r="A73" s="52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  <row r="74" spans="1:15" ht="15.75" customHeight="1" thickBot="1">
      <c r="A74" s="55" t="s">
        <v>96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7"/>
    </row>
  </sheetData>
  <sheetProtection/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146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71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76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10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9708065</v>
      </c>
      <c r="E5" s="27">
        <f t="shared" si="0"/>
        <v>247974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9956039</v>
      </c>
      <c r="O5" s="33">
        <f aca="true" t="shared" si="1" ref="O5:O36">(N5/O$73)</f>
        <v>786.2927657558048</v>
      </c>
      <c r="P5" s="6"/>
    </row>
    <row r="6" spans="1:16" ht="15">
      <c r="A6" s="12"/>
      <c r="B6" s="25">
        <v>311</v>
      </c>
      <c r="C6" s="20" t="s">
        <v>3</v>
      </c>
      <c r="D6" s="46">
        <v>7480408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7480408</v>
      </c>
      <c r="O6" s="47">
        <f t="shared" si="1"/>
        <v>590.776180698152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131166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131166</v>
      </c>
      <c r="O7" s="47">
        <f t="shared" si="1"/>
        <v>10.359027009951035</v>
      </c>
      <c r="P7" s="9"/>
    </row>
    <row r="8" spans="1:16" ht="15">
      <c r="A8" s="12"/>
      <c r="B8" s="25">
        <v>312.42</v>
      </c>
      <c r="C8" s="20" t="s">
        <v>120</v>
      </c>
      <c r="D8" s="46">
        <v>0</v>
      </c>
      <c r="E8" s="46">
        <v>94057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94057</v>
      </c>
      <c r="O8" s="47">
        <f t="shared" si="1"/>
        <v>7.42828936976781</v>
      </c>
      <c r="P8" s="9"/>
    </row>
    <row r="9" spans="1:16" ht="15">
      <c r="A9" s="12"/>
      <c r="B9" s="25">
        <v>312.51</v>
      </c>
      <c r="C9" s="20" t="s">
        <v>142</v>
      </c>
      <c r="D9" s="46">
        <v>0</v>
      </c>
      <c r="E9" s="46">
        <v>22751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22751</v>
      </c>
      <c r="O9" s="47">
        <f t="shared" si="1"/>
        <v>1.7967935555204548</v>
      </c>
      <c r="P9" s="9"/>
    </row>
    <row r="10" spans="1:16" ht="15">
      <c r="A10" s="12"/>
      <c r="B10" s="25">
        <v>314.1</v>
      </c>
      <c r="C10" s="20" t="s">
        <v>12</v>
      </c>
      <c r="D10" s="46">
        <v>1076664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1076664</v>
      </c>
      <c r="O10" s="47">
        <f t="shared" si="1"/>
        <v>85.03111672721529</v>
      </c>
      <c r="P10" s="9"/>
    </row>
    <row r="11" spans="1:16" ht="15">
      <c r="A11" s="12"/>
      <c r="B11" s="25">
        <v>314.3</v>
      </c>
      <c r="C11" s="20" t="s">
        <v>13</v>
      </c>
      <c r="D11" s="46">
        <v>492698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492698</v>
      </c>
      <c r="O11" s="47">
        <f t="shared" si="1"/>
        <v>38.91154635918496</v>
      </c>
      <c r="P11" s="9"/>
    </row>
    <row r="12" spans="1:16" ht="15">
      <c r="A12" s="12"/>
      <c r="B12" s="25">
        <v>314.4</v>
      </c>
      <c r="C12" s="20" t="s">
        <v>14</v>
      </c>
      <c r="D12" s="46">
        <v>60124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60124</v>
      </c>
      <c r="O12" s="47">
        <f t="shared" si="1"/>
        <v>4.748380982467225</v>
      </c>
      <c r="P12" s="9"/>
    </row>
    <row r="13" spans="1:16" ht="15">
      <c r="A13" s="12"/>
      <c r="B13" s="25">
        <v>315</v>
      </c>
      <c r="C13" s="20" t="s">
        <v>121</v>
      </c>
      <c r="D13" s="46">
        <v>485955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485955</v>
      </c>
      <c r="O13" s="47">
        <f t="shared" si="1"/>
        <v>38.37900805559943</v>
      </c>
      <c r="P13" s="9"/>
    </row>
    <row r="14" spans="1:16" ht="15">
      <c r="A14" s="12"/>
      <c r="B14" s="25">
        <v>316</v>
      </c>
      <c r="C14" s="20" t="s">
        <v>122</v>
      </c>
      <c r="D14" s="46">
        <v>112216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112216</v>
      </c>
      <c r="O14" s="47">
        <f t="shared" si="1"/>
        <v>8.862422997946611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SUM(D16:D26)</f>
        <v>1565479</v>
      </c>
      <c r="E15" s="32">
        <f t="shared" si="3"/>
        <v>2324540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434465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4324484</v>
      </c>
      <c r="O15" s="45">
        <f t="shared" si="1"/>
        <v>341.53245932712053</v>
      </c>
      <c r="P15" s="10"/>
    </row>
    <row r="16" spans="1:16" ht="15">
      <c r="A16" s="12"/>
      <c r="B16" s="25">
        <v>322</v>
      </c>
      <c r="C16" s="20" t="s">
        <v>0</v>
      </c>
      <c r="D16" s="46">
        <v>566034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566034</v>
      </c>
      <c r="O16" s="47">
        <f t="shared" si="1"/>
        <v>44.70336439740957</v>
      </c>
      <c r="P16" s="9"/>
    </row>
    <row r="17" spans="1:16" ht="15">
      <c r="A17" s="12"/>
      <c r="B17" s="25">
        <v>323.1</v>
      </c>
      <c r="C17" s="20" t="s">
        <v>18</v>
      </c>
      <c r="D17" s="46">
        <v>770075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4">SUM(D17:M17)</f>
        <v>770075</v>
      </c>
      <c r="O17" s="47">
        <f t="shared" si="1"/>
        <v>60.817801295214025</v>
      </c>
      <c r="P17" s="9"/>
    </row>
    <row r="18" spans="1:16" ht="15">
      <c r="A18" s="12"/>
      <c r="B18" s="25">
        <v>323.7</v>
      </c>
      <c r="C18" s="20" t="s">
        <v>20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395000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395000</v>
      </c>
      <c r="O18" s="47">
        <f t="shared" si="1"/>
        <v>31.195703680303268</v>
      </c>
      <c r="P18" s="9"/>
    </row>
    <row r="19" spans="1:16" ht="15">
      <c r="A19" s="12"/>
      <c r="B19" s="25">
        <v>323.9</v>
      </c>
      <c r="C19" s="20" t="s">
        <v>81</v>
      </c>
      <c r="D19" s="46">
        <v>72634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72634</v>
      </c>
      <c r="O19" s="47">
        <f t="shared" si="1"/>
        <v>5.736376559785184</v>
      </c>
      <c r="P19" s="9"/>
    </row>
    <row r="20" spans="1:16" ht="15">
      <c r="A20" s="12"/>
      <c r="B20" s="25">
        <v>324.12</v>
      </c>
      <c r="C20" s="20" t="s">
        <v>21</v>
      </c>
      <c r="D20" s="46">
        <v>1249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1249</v>
      </c>
      <c r="O20" s="47">
        <f t="shared" si="1"/>
        <v>0.09864160480176908</v>
      </c>
      <c r="P20" s="9"/>
    </row>
    <row r="21" spans="1:16" ht="15">
      <c r="A21" s="12"/>
      <c r="B21" s="25">
        <v>324.22</v>
      </c>
      <c r="C21" s="20" t="s">
        <v>138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4544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4544</v>
      </c>
      <c r="O21" s="47">
        <f t="shared" si="1"/>
        <v>0.35886905702100774</v>
      </c>
      <c r="P21" s="9"/>
    </row>
    <row r="22" spans="1:16" ht="15">
      <c r="A22" s="12"/>
      <c r="B22" s="25">
        <v>324.42</v>
      </c>
      <c r="C22" s="20" t="s">
        <v>147</v>
      </c>
      <c r="D22" s="46">
        <v>7484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7484</v>
      </c>
      <c r="O22" s="47">
        <f t="shared" si="1"/>
        <v>0.5910598641604802</v>
      </c>
      <c r="P22" s="9"/>
    </row>
    <row r="23" spans="1:16" ht="15">
      <c r="A23" s="12"/>
      <c r="B23" s="25">
        <v>324.62</v>
      </c>
      <c r="C23" s="20" t="s">
        <v>24</v>
      </c>
      <c r="D23" s="46">
        <v>6446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6446</v>
      </c>
      <c r="O23" s="47">
        <f t="shared" si="1"/>
        <v>0.509082293476544</v>
      </c>
      <c r="P23" s="9"/>
    </row>
    <row r="24" spans="1:16" ht="15">
      <c r="A24" s="12"/>
      <c r="B24" s="25">
        <v>325.2</v>
      </c>
      <c r="C24" s="20" t="s">
        <v>25</v>
      </c>
      <c r="D24" s="46">
        <v>0</v>
      </c>
      <c r="E24" s="46">
        <v>2324540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2324540</v>
      </c>
      <c r="O24" s="47">
        <f t="shared" si="1"/>
        <v>183.58395198230926</v>
      </c>
      <c r="P24" s="9"/>
    </row>
    <row r="25" spans="1:16" ht="15">
      <c r="A25" s="12"/>
      <c r="B25" s="25">
        <v>329</v>
      </c>
      <c r="C25" s="20" t="s">
        <v>26</v>
      </c>
      <c r="D25" s="46">
        <v>17415</v>
      </c>
      <c r="E25" s="46">
        <v>0</v>
      </c>
      <c r="F25" s="46">
        <v>0</v>
      </c>
      <c r="G25" s="46">
        <v>0</v>
      </c>
      <c r="H25" s="46">
        <v>0</v>
      </c>
      <c r="I25" s="46">
        <v>34921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5" ref="N25:N31">SUM(D25:M25)</f>
        <v>52336</v>
      </c>
      <c r="O25" s="47">
        <f t="shared" si="1"/>
        <v>4.133312272942663</v>
      </c>
      <c r="P25" s="9"/>
    </row>
    <row r="26" spans="1:16" ht="15">
      <c r="A26" s="12"/>
      <c r="B26" s="25">
        <v>367</v>
      </c>
      <c r="C26" s="20" t="s">
        <v>124</v>
      </c>
      <c r="D26" s="46">
        <v>124142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124142</v>
      </c>
      <c r="O26" s="47">
        <f t="shared" si="1"/>
        <v>9.80429631969673</v>
      </c>
      <c r="P26" s="9"/>
    </row>
    <row r="27" spans="1:16" ht="15.75">
      <c r="A27" s="29" t="s">
        <v>28</v>
      </c>
      <c r="B27" s="30"/>
      <c r="C27" s="31"/>
      <c r="D27" s="32">
        <f aca="true" t="shared" si="6" ref="D27:M27">SUM(D28:D39)</f>
        <v>1504174</v>
      </c>
      <c r="E27" s="32">
        <f t="shared" si="6"/>
        <v>1039497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2543671</v>
      </c>
      <c r="O27" s="45">
        <f t="shared" si="1"/>
        <v>200.8901437371663</v>
      </c>
      <c r="P27" s="10"/>
    </row>
    <row r="28" spans="1:16" ht="15">
      <c r="A28" s="12"/>
      <c r="B28" s="25">
        <v>331.2</v>
      </c>
      <c r="C28" s="20" t="s">
        <v>27</v>
      </c>
      <c r="D28" s="46">
        <v>173640</v>
      </c>
      <c r="E28" s="46">
        <v>8651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182291</v>
      </c>
      <c r="O28" s="47">
        <f t="shared" si="1"/>
        <v>14.396698783762439</v>
      </c>
      <c r="P28" s="9"/>
    </row>
    <row r="29" spans="1:16" ht="15">
      <c r="A29" s="12"/>
      <c r="B29" s="25">
        <v>331.49</v>
      </c>
      <c r="C29" s="20" t="s">
        <v>31</v>
      </c>
      <c r="D29" s="46">
        <v>0</v>
      </c>
      <c r="E29" s="46">
        <v>786080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786080</v>
      </c>
      <c r="O29" s="47">
        <f t="shared" si="1"/>
        <v>62.08181961775391</v>
      </c>
      <c r="P29" s="9"/>
    </row>
    <row r="30" spans="1:16" ht="15">
      <c r="A30" s="12"/>
      <c r="B30" s="25">
        <v>331.7</v>
      </c>
      <c r="C30" s="20" t="s">
        <v>98</v>
      </c>
      <c r="D30" s="46">
        <v>0</v>
      </c>
      <c r="E30" s="46">
        <v>39000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39000</v>
      </c>
      <c r="O30" s="47">
        <f t="shared" si="1"/>
        <v>3.080082135523614</v>
      </c>
      <c r="P30" s="9"/>
    </row>
    <row r="31" spans="1:16" ht="15">
      <c r="A31" s="12"/>
      <c r="B31" s="25">
        <v>334.2</v>
      </c>
      <c r="C31" s="20" t="s">
        <v>30</v>
      </c>
      <c r="D31" s="46">
        <v>9647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9647</v>
      </c>
      <c r="O31" s="47">
        <f t="shared" si="1"/>
        <v>0.7618859579845206</v>
      </c>
      <c r="P31" s="9"/>
    </row>
    <row r="32" spans="1:16" ht="15">
      <c r="A32" s="12"/>
      <c r="B32" s="25">
        <v>334.7</v>
      </c>
      <c r="C32" s="20" t="s">
        <v>33</v>
      </c>
      <c r="D32" s="46">
        <v>0</v>
      </c>
      <c r="E32" s="46">
        <v>19693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37">SUM(D32:M32)</f>
        <v>19693</v>
      </c>
      <c r="O32" s="47">
        <f t="shared" si="1"/>
        <v>1.5552835255093982</v>
      </c>
      <c r="P32" s="9"/>
    </row>
    <row r="33" spans="1:16" ht="15">
      <c r="A33" s="12"/>
      <c r="B33" s="25">
        <v>335.12</v>
      </c>
      <c r="C33" s="20" t="s">
        <v>125</v>
      </c>
      <c r="D33" s="46">
        <v>434032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434032</v>
      </c>
      <c r="O33" s="47">
        <f t="shared" si="1"/>
        <v>34.27831306270731</v>
      </c>
      <c r="P33" s="9"/>
    </row>
    <row r="34" spans="1:16" ht="15">
      <c r="A34" s="12"/>
      <c r="B34" s="25">
        <v>335.14</v>
      </c>
      <c r="C34" s="20" t="s">
        <v>126</v>
      </c>
      <c r="D34" s="46">
        <v>62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62</v>
      </c>
      <c r="O34" s="47">
        <f t="shared" si="1"/>
        <v>0.004896540830832412</v>
      </c>
      <c r="P34" s="9"/>
    </row>
    <row r="35" spans="1:16" ht="15">
      <c r="A35" s="12"/>
      <c r="B35" s="25">
        <v>335.15</v>
      </c>
      <c r="C35" s="20" t="s">
        <v>127</v>
      </c>
      <c r="D35" s="46">
        <v>32073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32073</v>
      </c>
      <c r="O35" s="47">
        <f t="shared" si="1"/>
        <v>2.533012162375612</v>
      </c>
      <c r="P35" s="9"/>
    </row>
    <row r="36" spans="1:16" ht="15">
      <c r="A36" s="12"/>
      <c r="B36" s="25">
        <v>335.18</v>
      </c>
      <c r="C36" s="20" t="s">
        <v>128</v>
      </c>
      <c r="D36" s="46">
        <v>808468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808468</v>
      </c>
      <c r="O36" s="47">
        <f t="shared" si="1"/>
        <v>63.84994471647449</v>
      </c>
      <c r="P36" s="9"/>
    </row>
    <row r="37" spans="1:16" ht="15">
      <c r="A37" s="12"/>
      <c r="B37" s="25">
        <v>335.21</v>
      </c>
      <c r="C37" s="20" t="s">
        <v>148</v>
      </c>
      <c r="D37" s="46">
        <v>0</v>
      </c>
      <c r="E37" s="46">
        <v>2400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2400</v>
      </c>
      <c r="O37" s="47">
        <f aca="true" t="shared" si="8" ref="O37:O68">(N37/O$73)</f>
        <v>0.1895435160322224</v>
      </c>
      <c r="P37" s="9"/>
    </row>
    <row r="38" spans="1:16" ht="15">
      <c r="A38" s="12"/>
      <c r="B38" s="25">
        <v>337.2</v>
      </c>
      <c r="C38" s="20" t="s">
        <v>38</v>
      </c>
      <c r="D38" s="46">
        <v>46252</v>
      </c>
      <c r="E38" s="46">
        <v>34077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80329</v>
      </c>
      <c r="O38" s="47">
        <f t="shared" si="8"/>
        <v>6.344100458063497</v>
      </c>
      <c r="P38" s="9"/>
    </row>
    <row r="39" spans="1:16" ht="15">
      <c r="A39" s="12"/>
      <c r="B39" s="25">
        <v>337.7</v>
      </c>
      <c r="C39" s="20" t="s">
        <v>40</v>
      </c>
      <c r="D39" s="46">
        <v>0</v>
      </c>
      <c r="E39" s="46">
        <v>149596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149596</v>
      </c>
      <c r="O39" s="47">
        <f t="shared" si="8"/>
        <v>11.814563260148475</v>
      </c>
      <c r="P39" s="9"/>
    </row>
    <row r="40" spans="1:16" ht="15.75">
      <c r="A40" s="29" t="s">
        <v>46</v>
      </c>
      <c r="B40" s="30"/>
      <c r="C40" s="31"/>
      <c r="D40" s="32">
        <f aca="true" t="shared" si="9" ref="D40:M40">SUM(D41:D50)</f>
        <v>552126</v>
      </c>
      <c r="E40" s="32">
        <f t="shared" si="9"/>
        <v>111827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13126269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13790222</v>
      </c>
      <c r="O40" s="45">
        <f t="shared" si="8"/>
        <v>1089.1029853103776</v>
      </c>
      <c r="P40" s="10"/>
    </row>
    <row r="41" spans="1:16" ht="15">
      <c r="A41" s="12"/>
      <c r="B41" s="25">
        <v>341.9</v>
      </c>
      <c r="C41" s="20" t="s">
        <v>129</v>
      </c>
      <c r="D41" s="46">
        <v>2100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10" ref="N41:N50">SUM(D41:M41)</f>
        <v>2100</v>
      </c>
      <c r="O41" s="47">
        <f t="shared" si="8"/>
        <v>0.1658505765281946</v>
      </c>
      <c r="P41" s="9"/>
    </row>
    <row r="42" spans="1:16" ht="15">
      <c r="A42" s="12"/>
      <c r="B42" s="25">
        <v>342.2</v>
      </c>
      <c r="C42" s="20" t="s">
        <v>50</v>
      </c>
      <c r="D42" s="46">
        <v>0</v>
      </c>
      <c r="E42" s="46">
        <v>111827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111827</v>
      </c>
      <c r="O42" s="47">
        <f t="shared" si="8"/>
        <v>8.83170115305639</v>
      </c>
      <c r="P42" s="9"/>
    </row>
    <row r="43" spans="1:16" ht="15">
      <c r="A43" s="12"/>
      <c r="B43" s="25">
        <v>342.9</v>
      </c>
      <c r="C43" s="20" t="s">
        <v>86</v>
      </c>
      <c r="D43" s="46">
        <v>23419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23419</v>
      </c>
      <c r="O43" s="47">
        <f t="shared" si="8"/>
        <v>1.8495498341494234</v>
      </c>
      <c r="P43" s="9"/>
    </row>
    <row r="44" spans="1:16" ht="15">
      <c r="A44" s="12"/>
      <c r="B44" s="25">
        <v>343.4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2959557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2959557</v>
      </c>
      <c r="O44" s="47">
        <f t="shared" si="8"/>
        <v>233.73534986574</v>
      </c>
      <c r="P44" s="9"/>
    </row>
    <row r="45" spans="1:16" ht="15">
      <c r="A45" s="12"/>
      <c r="B45" s="25">
        <v>343.6</v>
      </c>
      <c r="C45" s="20" t="s">
        <v>87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8861678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8861678</v>
      </c>
      <c r="O45" s="47">
        <f t="shared" si="8"/>
        <v>699.8640025272468</v>
      </c>
      <c r="P45" s="9"/>
    </row>
    <row r="46" spans="1:16" ht="15">
      <c r="A46" s="12"/>
      <c r="B46" s="25">
        <v>343.9</v>
      </c>
      <c r="C46" s="20" t="s">
        <v>100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460856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460856</v>
      </c>
      <c r="O46" s="47">
        <f t="shared" si="8"/>
        <v>36.39677776022745</v>
      </c>
      <c r="P46" s="9"/>
    </row>
    <row r="47" spans="1:16" ht="15">
      <c r="A47" s="12"/>
      <c r="B47" s="25">
        <v>344.5</v>
      </c>
      <c r="C47" s="20" t="s">
        <v>130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749178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749178</v>
      </c>
      <c r="O47" s="47">
        <f t="shared" si="8"/>
        <v>59.167430105828466</v>
      </c>
      <c r="P47" s="9"/>
    </row>
    <row r="48" spans="1:16" ht="15">
      <c r="A48" s="12"/>
      <c r="B48" s="25">
        <v>347.1</v>
      </c>
      <c r="C48" s="20" t="s">
        <v>88</v>
      </c>
      <c r="D48" s="46">
        <v>8074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8074</v>
      </c>
      <c r="O48" s="47">
        <f t="shared" si="8"/>
        <v>0.6376559785184015</v>
      </c>
      <c r="P48" s="9"/>
    </row>
    <row r="49" spans="1:16" ht="15">
      <c r="A49" s="12"/>
      <c r="B49" s="25">
        <v>347.2</v>
      </c>
      <c r="C49" s="20" t="s">
        <v>56</v>
      </c>
      <c r="D49" s="46">
        <v>460319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460319</v>
      </c>
      <c r="O49" s="47">
        <f t="shared" si="8"/>
        <v>36.354367398515244</v>
      </c>
      <c r="P49" s="9"/>
    </row>
    <row r="50" spans="1:16" ht="15">
      <c r="A50" s="12"/>
      <c r="B50" s="25">
        <v>349</v>
      </c>
      <c r="C50" s="20" t="s">
        <v>1</v>
      </c>
      <c r="D50" s="46">
        <v>58214</v>
      </c>
      <c r="E50" s="46">
        <v>0</v>
      </c>
      <c r="F50" s="46">
        <v>0</v>
      </c>
      <c r="G50" s="46">
        <v>0</v>
      </c>
      <c r="H50" s="46">
        <v>0</v>
      </c>
      <c r="I50" s="46">
        <v>95000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153214</v>
      </c>
      <c r="O50" s="47">
        <f t="shared" si="8"/>
        <v>12.100300110567051</v>
      </c>
      <c r="P50" s="9"/>
    </row>
    <row r="51" spans="1:16" ht="15.75">
      <c r="A51" s="29" t="s">
        <v>47</v>
      </c>
      <c r="B51" s="30"/>
      <c r="C51" s="31"/>
      <c r="D51" s="32">
        <f aca="true" t="shared" si="11" ref="D51:M51">SUM(D52:D57)</f>
        <v>363938</v>
      </c>
      <c r="E51" s="32">
        <f t="shared" si="11"/>
        <v>69036</v>
      </c>
      <c r="F51" s="32">
        <f t="shared" si="11"/>
        <v>0</v>
      </c>
      <c r="G51" s="32">
        <f t="shared" si="11"/>
        <v>0</v>
      </c>
      <c r="H51" s="32">
        <f t="shared" si="11"/>
        <v>0</v>
      </c>
      <c r="I51" s="32">
        <f t="shared" si="11"/>
        <v>201095</v>
      </c>
      <c r="J51" s="32">
        <f t="shared" si="11"/>
        <v>0</v>
      </c>
      <c r="K51" s="32">
        <f t="shared" si="11"/>
        <v>0</v>
      </c>
      <c r="L51" s="32">
        <f t="shared" si="11"/>
        <v>0</v>
      </c>
      <c r="M51" s="32">
        <f t="shared" si="11"/>
        <v>0</v>
      </c>
      <c r="N51" s="32">
        <f aca="true" t="shared" si="12" ref="N51:N59">SUM(D51:M51)</f>
        <v>634069</v>
      </c>
      <c r="O51" s="45">
        <f t="shared" si="8"/>
        <v>50.07652819459801</v>
      </c>
      <c r="P51" s="10"/>
    </row>
    <row r="52" spans="1:16" ht="15">
      <c r="A52" s="13"/>
      <c r="B52" s="39">
        <v>351.1</v>
      </c>
      <c r="C52" s="21" t="s">
        <v>89</v>
      </c>
      <c r="D52" s="46">
        <v>191558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191558</v>
      </c>
      <c r="O52" s="47">
        <f t="shared" si="8"/>
        <v>15.128573685041857</v>
      </c>
      <c r="P52" s="9"/>
    </row>
    <row r="53" spans="1:16" ht="15">
      <c r="A53" s="13"/>
      <c r="B53" s="39">
        <v>351.2</v>
      </c>
      <c r="C53" s="21" t="s">
        <v>131</v>
      </c>
      <c r="D53" s="46">
        <v>0</v>
      </c>
      <c r="E53" s="46">
        <v>62406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62406</v>
      </c>
      <c r="O53" s="47">
        <f t="shared" si="8"/>
        <v>4.928605275627863</v>
      </c>
      <c r="P53" s="9"/>
    </row>
    <row r="54" spans="1:16" ht="15">
      <c r="A54" s="13"/>
      <c r="B54" s="39">
        <v>351.3</v>
      </c>
      <c r="C54" s="21" t="s">
        <v>101</v>
      </c>
      <c r="D54" s="46">
        <v>0</v>
      </c>
      <c r="E54" s="46">
        <v>6630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6630</v>
      </c>
      <c r="O54" s="47">
        <f t="shared" si="8"/>
        <v>0.5236139630390144</v>
      </c>
      <c r="P54" s="9"/>
    </row>
    <row r="55" spans="1:16" ht="15">
      <c r="A55" s="13"/>
      <c r="B55" s="39">
        <v>351.5</v>
      </c>
      <c r="C55" s="21" t="s">
        <v>60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4907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4907</v>
      </c>
      <c r="O55" s="47">
        <f t="shared" si="8"/>
        <v>0.38753751382088136</v>
      </c>
      <c r="P55" s="9"/>
    </row>
    <row r="56" spans="1:16" ht="15">
      <c r="A56" s="13"/>
      <c r="B56" s="39">
        <v>352</v>
      </c>
      <c r="C56" s="21" t="s">
        <v>61</v>
      </c>
      <c r="D56" s="46">
        <v>4958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4958</v>
      </c>
      <c r="O56" s="47">
        <f t="shared" si="8"/>
        <v>0.3915653135365661</v>
      </c>
      <c r="P56" s="9"/>
    </row>
    <row r="57" spans="1:16" ht="15">
      <c r="A57" s="13"/>
      <c r="B57" s="39">
        <v>354</v>
      </c>
      <c r="C57" s="21" t="s">
        <v>90</v>
      </c>
      <c r="D57" s="46">
        <v>167422</v>
      </c>
      <c r="E57" s="46">
        <v>0</v>
      </c>
      <c r="F57" s="46">
        <v>0</v>
      </c>
      <c r="G57" s="46">
        <v>0</v>
      </c>
      <c r="H57" s="46">
        <v>0</v>
      </c>
      <c r="I57" s="46">
        <v>196188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363610</v>
      </c>
      <c r="O57" s="47">
        <f t="shared" si="8"/>
        <v>28.71663244353183</v>
      </c>
      <c r="P57" s="9"/>
    </row>
    <row r="58" spans="1:16" ht="15.75">
      <c r="A58" s="29" t="s">
        <v>4</v>
      </c>
      <c r="B58" s="30"/>
      <c r="C58" s="31"/>
      <c r="D58" s="32">
        <f aca="true" t="shared" si="13" ref="D58:M58">SUM(D59:D65)</f>
        <v>295846</v>
      </c>
      <c r="E58" s="32">
        <f t="shared" si="13"/>
        <v>64462</v>
      </c>
      <c r="F58" s="32">
        <f t="shared" si="13"/>
        <v>0</v>
      </c>
      <c r="G58" s="32">
        <f t="shared" si="13"/>
        <v>0</v>
      </c>
      <c r="H58" s="32">
        <f t="shared" si="13"/>
        <v>0</v>
      </c>
      <c r="I58" s="32">
        <f t="shared" si="13"/>
        <v>226050</v>
      </c>
      <c r="J58" s="32">
        <f t="shared" si="13"/>
        <v>0</v>
      </c>
      <c r="K58" s="32">
        <f t="shared" si="13"/>
        <v>3911767</v>
      </c>
      <c r="L58" s="32">
        <f t="shared" si="13"/>
        <v>0</v>
      </c>
      <c r="M58" s="32">
        <f t="shared" si="13"/>
        <v>0</v>
      </c>
      <c r="N58" s="32">
        <f t="shared" si="12"/>
        <v>4498125</v>
      </c>
      <c r="O58" s="45">
        <f t="shared" si="8"/>
        <v>355.24601168851683</v>
      </c>
      <c r="P58" s="10"/>
    </row>
    <row r="59" spans="1:16" ht="15">
      <c r="A59" s="12"/>
      <c r="B59" s="25">
        <v>361.1</v>
      </c>
      <c r="C59" s="20" t="s">
        <v>63</v>
      </c>
      <c r="D59" s="46">
        <v>74033</v>
      </c>
      <c r="E59" s="46">
        <v>17802</v>
      </c>
      <c r="F59" s="46">
        <v>0</v>
      </c>
      <c r="G59" s="46">
        <v>0</v>
      </c>
      <c r="H59" s="46">
        <v>0</v>
      </c>
      <c r="I59" s="46">
        <v>45797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137632</v>
      </c>
      <c r="O59" s="47">
        <f t="shared" si="8"/>
        <v>10.869688832727848</v>
      </c>
      <c r="P59" s="9"/>
    </row>
    <row r="60" spans="1:16" ht="15">
      <c r="A60" s="12"/>
      <c r="B60" s="25">
        <v>361.3</v>
      </c>
      <c r="C60" s="20" t="s">
        <v>64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2068155</v>
      </c>
      <c r="L60" s="46">
        <v>0</v>
      </c>
      <c r="M60" s="46">
        <v>0</v>
      </c>
      <c r="N60" s="46">
        <f aca="true" t="shared" si="14" ref="N60:N65">SUM(D60:M60)</f>
        <v>2068155</v>
      </c>
      <c r="O60" s="47">
        <f t="shared" si="8"/>
        <v>163.33557099984205</v>
      </c>
      <c r="P60" s="9"/>
    </row>
    <row r="61" spans="1:16" ht="15">
      <c r="A61" s="12"/>
      <c r="B61" s="25">
        <v>362</v>
      </c>
      <c r="C61" s="20" t="s">
        <v>65</v>
      </c>
      <c r="D61" s="46">
        <v>76479</v>
      </c>
      <c r="E61" s="46">
        <v>0</v>
      </c>
      <c r="F61" s="46">
        <v>0</v>
      </c>
      <c r="G61" s="46">
        <v>0</v>
      </c>
      <c r="H61" s="46">
        <v>0</v>
      </c>
      <c r="I61" s="46">
        <v>43687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120166</v>
      </c>
      <c r="O61" s="47">
        <f t="shared" si="8"/>
        <v>9.490285894803348</v>
      </c>
      <c r="P61" s="9"/>
    </row>
    <row r="62" spans="1:16" ht="15">
      <c r="A62" s="12"/>
      <c r="B62" s="25">
        <v>364</v>
      </c>
      <c r="C62" s="20" t="s">
        <v>132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-5532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-5532</v>
      </c>
      <c r="O62" s="47">
        <f t="shared" si="8"/>
        <v>-0.4368978044542726</v>
      </c>
      <c r="P62" s="9"/>
    </row>
    <row r="63" spans="1:16" ht="15">
      <c r="A63" s="12"/>
      <c r="B63" s="25">
        <v>366</v>
      </c>
      <c r="C63" s="20" t="s">
        <v>66</v>
      </c>
      <c r="D63" s="46">
        <v>19366</v>
      </c>
      <c r="E63" s="46">
        <v>4000</v>
      </c>
      <c r="F63" s="46">
        <v>0</v>
      </c>
      <c r="G63" s="46">
        <v>0</v>
      </c>
      <c r="H63" s="46">
        <v>0</v>
      </c>
      <c r="I63" s="46">
        <v>18333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41699</v>
      </c>
      <c r="O63" s="47">
        <f t="shared" si="8"/>
        <v>3.293239614594851</v>
      </c>
      <c r="P63" s="9"/>
    </row>
    <row r="64" spans="1:16" ht="15">
      <c r="A64" s="12"/>
      <c r="B64" s="25">
        <v>368</v>
      </c>
      <c r="C64" s="20" t="s">
        <v>67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1843612</v>
      </c>
      <c r="L64" s="46">
        <v>0</v>
      </c>
      <c r="M64" s="46">
        <v>0</v>
      </c>
      <c r="N64" s="46">
        <f t="shared" si="14"/>
        <v>1843612</v>
      </c>
      <c r="O64" s="47">
        <f t="shared" si="8"/>
        <v>145.60195861633233</v>
      </c>
      <c r="P64" s="9"/>
    </row>
    <row r="65" spans="1:16" ht="15">
      <c r="A65" s="12"/>
      <c r="B65" s="25">
        <v>369.9</v>
      </c>
      <c r="C65" s="20" t="s">
        <v>68</v>
      </c>
      <c r="D65" s="46">
        <v>125968</v>
      </c>
      <c r="E65" s="46">
        <v>42660</v>
      </c>
      <c r="F65" s="46">
        <v>0</v>
      </c>
      <c r="G65" s="46">
        <v>0</v>
      </c>
      <c r="H65" s="46">
        <v>0</v>
      </c>
      <c r="I65" s="46">
        <v>123765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292393</v>
      </c>
      <c r="O65" s="47">
        <f t="shared" si="8"/>
        <v>23.092165534670666</v>
      </c>
      <c r="P65" s="9"/>
    </row>
    <row r="66" spans="1:16" ht="15.75">
      <c r="A66" s="29" t="s">
        <v>48</v>
      </c>
      <c r="B66" s="30"/>
      <c r="C66" s="31"/>
      <c r="D66" s="32">
        <f aca="true" t="shared" si="15" ref="D66:M66">SUM(D67:D70)</f>
        <v>1926512</v>
      </c>
      <c r="E66" s="32">
        <f t="shared" si="15"/>
        <v>477803</v>
      </c>
      <c r="F66" s="32">
        <f t="shared" si="15"/>
        <v>0</v>
      </c>
      <c r="G66" s="32">
        <f t="shared" si="15"/>
        <v>0</v>
      </c>
      <c r="H66" s="32">
        <f t="shared" si="15"/>
        <v>0</v>
      </c>
      <c r="I66" s="32">
        <f t="shared" si="15"/>
        <v>755599</v>
      </c>
      <c r="J66" s="32">
        <f t="shared" si="15"/>
        <v>0</v>
      </c>
      <c r="K66" s="32">
        <f t="shared" si="15"/>
        <v>532160</v>
      </c>
      <c r="L66" s="32">
        <f t="shared" si="15"/>
        <v>0</v>
      </c>
      <c r="M66" s="32">
        <f t="shared" si="15"/>
        <v>0</v>
      </c>
      <c r="N66" s="32">
        <f aca="true" t="shared" si="16" ref="N66:N71">SUM(D66:M66)</f>
        <v>3692074</v>
      </c>
      <c r="O66" s="45">
        <f t="shared" si="8"/>
        <v>291.5869530879798</v>
      </c>
      <c r="P66" s="9"/>
    </row>
    <row r="67" spans="1:16" ht="15">
      <c r="A67" s="12"/>
      <c r="B67" s="25">
        <v>381</v>
      </c>
      <c r="C67" s="20" t="s">
        <v>69</v>
      </c>
      <c r="D67" s="46">
        <v>1887014</v>
      </c>
      <c r="E67" s="46">
        <v>25000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1912014</v>
      </c>
      <c r="O67" s="47">
        <f t="shared" si="8"/>
        <v>151.0041067761807</v>
      </c>
      <c r="P67" s="9"/>
    </row>
    <row r="68" spans="1:16" ht="15">
      <c r="A68" s="12"/>
      <c r="B68" s="25">
        <v>388.1</v>
      </c>
      <c r="C68" s="20" t="s">
        <v>70</v>
      </c>
      <c r="D68" s="46">
        <v>39498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39498</v>
      </c>
      <c r="O68" s="47">
        <f t="shared" si="8"/>
        <v>3.1194124151003</v>
      </c>
      <c r="P68" s="9"/>
    </row>
    <row r="69" spans="1:16" ht="15">
      <c r="A69" s="12"/>
      <c r="B69" s="25">
        <v>389.1</v>
      </c>
      <c r="C69" s="20" t="s">
        <v>134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532160</v>
      </c>
      <c r="L69" s="46">
        <v>0</v>
      </c>
      <c r="M69" s="46">
        <v>0</v>
      </c>
      <c r="N69" s="46">
        <f t="shared" si="16"/>
        <v>532160</v>
      </c>
      <c r="O69" s="47">
        <f>(N69/O$73)</f>
        <v>42.02811562154478</v>
      </c>
      <c r="P69" s="9"/>
    </row>
    <row r="70" spans="1:16" ht="15.75" thickBot="1">
      <c r="A70" s="48"/>
      <c r="B70" s="49">
        <v>393</v>
      </c>
      <c r="C70" s="50" t="s">
        <v>149</v>
      </c>
      <c r="D70" s="46">
        <v>0</v>
      </c>
      <c r="E70" s="46">
        <v>452803</v>
      </c>
      <c r="F70" s="46">
        <v>0</v>
      </c>
      <c r="G70" s="46">
        <v>0</v>
      </c>
      <c r="H70" s="46">
        <v>0</v>
      </c>
      <c r="I70" s="46">
        <v>755599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1208402</v>
      </c>
      <c r="O70" s="47">
        <f>(N70/O$73)</f>
        <v>95.435318275154</v>
      </c>
      <c r="P70" s="9"/>
    </row>
    <row r="71" spans="1:119" ht="16.5" thickBot="1">
      <c r="A71" s="14" t="s">
        <v>58</v>
      </c>
      <c r="B71" s="23"/>
      <c r="C71" s="22"/>
      <c r="D71" s="15">
        <f aca="true" t="shared" si="17" ref="D71:M71">SUM(D5,D15,D27,D40,D51,D58,D66)</f>
        <v>15916140</v>
      </c>
      <c r="E71" s="15">
        <f t="shared" si="17"/>
        <v>4335139</v>
      </c>
      <c r="F71" s="15">
        <f t="shared" si="17"/>
        <v>0</v>
      </c>
      <c r="G71" s="15">
        <f t="shared" si="17"/>
        <v>0</v>
      </c>
      <c r="H71" s="15">
        <f t="shared" si="17"/>
        <v>0</v>
      </c>
      <c r="I71" s="15">
        <f t="shared" si="17"/>
        <v>14743478</v>
      </c>
      <c r="J71" s="15">
        <f t="shared" si="17"/>
        <v>0</v>
      </c>
      <c r="K71" s="15">
        <f t="shared" si="17"/>
        <v>4443927</v>
      </c>
      <c r="L71" s="15">
        <f t="shared" si="17"/>
        <v>0</v>
      </c>
      <c r="M71" s="15">
        <f t="shared" si="17"/>
        <v>0</v>
      </c>
      <c r="N71" s="15">
        <f t="shared" si="16"/>
        <v>39438684</v>
      </c>
      <c r="O71" s="38">
        <f>(N71/O$73)</f>
        <v>3114.727847101564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5" ht="15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5" ht="15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51" t="s">
        <v>150</v>
      </c>
      <c r="M73" s="51"/>
      <c r="N73" s="51"/>
      <c r="O73" s="43">
        <v>12662</v>
      </c>
    </row>
    <row r="74" spans="1:15" ht="15">
      <c r="A74" s="52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  <row r="75" spans="1:15" ht="15.75" customHeight="1" thickBot="1">
      <c r="A75" s="55" t="s">
        <v>96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7"/>
    </row>
  </sheetData>
  <sheetProtection/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144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71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76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10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9186576</v>
      </c>
      <c r="E5" s="27">
        <f t="shared" si="0"/>
        <v>455360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9641936</v>
      </c>
      <c r="O5" s="33">
        <f aca="true" t="shared" si="1" ref="O5:O36">(N5/O$68)</f>
        <v>774.7015908725695</v>
      </c>
      <c r="P5" s="6"/>
    </row>
    <row r="6" spans="1:16" ht="15">
      <c r="A6" s="12"/>
      <c r="B6" s="25">
        <v>311</v>
      </c>
      <c r="C6" s="20" t="s">
        <v>3</v>
      </c>
      <c r="D6" s="46">
        <v>6994529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6994529</v>
      </c>
      <c r="O6" s="47">
        <f t="shared" si="1"/>
        <v>561.9901173067652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173959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173959</v>
      </c>
      <c r="O7" s="47">
        <f t="shared" si="1"/>
        <v>13.977101076651133</v>
      </c>
      <c r="P7" s="9"/>
    </row>
    <row r="8" spans="1:16" ht="15">
      <c r="A8" s="12"/>
      <c r="B8" s="25">
        <v>312.42</v>
      </c>
      <c r="C8" s="20" t="s">
        <v>120</v>
      </c>
      <c r="D8" s="46">
        <v>0</v>
      </c>
      <c r="E8" s="46">
        <v>91159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91159</v>
      </c>
      <c r="O8" s="47">
        <f t="shared" si="1"/>
        <v>7.324361240559216</v>
      </c>
      <c r="P8" s="9"/>
    </row>
    <row r="9" spans="1:16" ht="15">
      <c r="A9" s="12"/>
      <c r="B9" s="25">
        <v>312.51</v>
      </c>
      <c r="C9" s="20" t="s">
        <v>142</v>
      </c>
      <c r="D9" s="46">
        <v>0</v>
      </c>
      <c r="E9" s="46">
        <v>190242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190242</v>
      </c>
      <c r="O9" s="47">
        <f t="shared" si="1"/>
        <v>15.285392897316408</v>
      </c>
      <c r="P9" s="9"/>
    </row>
    <row r="10" spans="1:16" ht="15">
      <c r="A10" s="12"/>
      <c r="B10" s="25">
        <v>314.1</v>
      </c>
      <c r="C10" s="20" t="s">
        <v>12</v>
      </c>
      <c r="D10" s="46">
        <v>1053091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1053091</v>
      </c>
      <c r="O10" s="47">
        <f t="shared" si="1"/>
        <v>84.61280732765547</v>
      </c>
      <c r="P10" s="9"/>
    </row>
    <row r="11" spans="1:16" ht="15">
      <c r="A11" s="12"/>
      <c r="B11" s="25">
        <v>314.3</v>
      </c>
      <c r="C11" s="20" t="s">
        <v>13</v>
      </c>
      <c r="D11" s="46">
        <v>468262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468262</v>
      </c>
      <c r="O11" s="47">
        <f t="shared" si="1"/>
        <v>37.62349349188494</v>
      </c>
      <c r="P11" s="9"/>
    </row>
    <row r="12" spans="1:16" ht="15">
      <c r="A12" s="12"/>
      <c r="B12" s="25">
        <v>314.4</v>
      </c>
      <c r="C12" s="20" t="s">
        <v>14</v>
      </c>
      <c r="D12" s="46">
        <v>47378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47378</v>
      </c>
      <c r="O12" s="47">
        <f t="shared" si="1"/>
        <v>3.80668487867588</v>
      </c>
      <c r="P12" s="9"/>
    </row>
    <row r="13" spans="1:16" ht="15">
      <c r="A13" s="12"/>
      <c r="B13" s="25">
        <v>315</v>
      </c>
      <c r="C13" s="20" t="s">
        <v>121</v>
      </c>
      <c r="D13" s="46">
        <v>519716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519716</v>
      </c>
      <c r="O13" s="47">
        <f t="shared" si="1"/>
        <v>41.757673147999355</v>
      </c>
      <c r="P13" s="9"/>
    </row>
    <row r="14" spans="1:16" ht="15">
      <c r="A14" s="12"/>
      <c r="B14" s="25">
        <v>316</v>
      </c>
      <c r="C14" s="20" t="s">
        <v>122</v>
      </c>
      <c r="D14" s="46">
        <v>103600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103600</v>
      </c>
      <c r="O14" s="47">
        <f t="shared" si="1"/>
        <v>8.323959505061866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SUM(D16:D26)</f>
        <v>1498109</v>
      </c>
      <c r="E15" s="32">
        <f t="shared" si="3"/>
        <v>2400682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7879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3906670</v>
      </c>
      <c r="O15" s="45">
        <f t="shared" si="1"/>
        <v>313.88960308532864</v>
      </c>
      <c r="P15" s="10"/>
    </row>
    <row r="16" spans="1:16" ht="15">
      <c r="A16" s="12"/>
      <c r="B16" s="25">
        <v>322</v>
      </c>
      <c r="C16" s="20" t="s">
        <v>0</v>
      </c>
      <c r="D16" s="46">
        <v>513229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513229</v>
      </c>
      <c r="O16" s="47">
        <f t="shared" si="1"/>
        <v>41.23646151373936</v>
      </c>
      <c r="P16" s="9"/>
    </row>
    <row r="17" spans="1:16" ht="15">
      <c r="A17" s="12"/>
      <c r="B17" s="25">
        <v>323.1</v>
      </c>
      <c r="C17" s="20" t="s">
        <v>18</v>
      </c>
      <c r="D17" s="46">
        <v>760857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4">SUM(D17:M17)</f>
        <v>760857</v>
      </c>
      <c r="O17" s="47">
        <f t="shared" si="1"/>
        <v>61.13265306122449</v>
      </c>
      <c r="P17" s="9"/>
    </row>
    <row r="18" spans="1:16" ht="15">
      <c r="A18" s="12"/>
      <c r="B18" s="25">
        <v>323.7</v>
      </c>
      <c r="C18" s="20" t="s">
        <v>20</v>
      </c>
      <c r="D18" s="46">
        <v>0</v>
      </c>
      <c r="E18" s="46">
        <v>473185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473185</v>
      </c>
      <c r="O18" s="47">
        <f t="shared" si="1"/>
        <v>38.019042262574324</v>
      </c>
      <c r="P18" s="9"/>
    </row>
    <row r="19" spans="1:16" ht="15">
      <c r="A19" s="12"/>
      <c r="B19" s="25">
        <v>323.9</v>
      </c>
      <c r="C19" s="20" t="s">
        <v>81</v>
      </c>
      <c r="D19" s="46">
        <v>71164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71164</v>
      </c>
      <c r="O19" s="47">
        <f t="shared" si="1"/>
        <v>5.717820986662382</v>
      </c>
      <c r="P19" s="9"/>
    </row>
    <row r="20" spans="1:16" ht="15">
      <c r="A20" s="12"/>
      <c r="B20" s="25">
        <v>324.12</v>
      </c>
      <c r="C20" s="20" t="s">
        <v>21</v>
      </c>
      <c r="D20" s="46">
        <v>1060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1060</v>
      </c>
      <c r="O20" s="47">
        <f t="shared" si="1"/>
        <v>0.08516792543789169</v>
      </c>
      <c r="P20" s="9"/>
    </row>
    <row r="21" spans="1:16" ht="15">
      <c r="A21" s="12"/>
      <c r="B21" s="25">
        <v>324.22</v>
      </c>
      <c r="C21" s="20" t="s">
        <v>138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3320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3320</v>
      </c>
      <c r="O21" s="47">
        <f t="shared" si="1"/>
        <v>0.2667523702394344</v>
      </c>
      <c r="P21" s="9"/>
    </row>
    <row r="22" spans="1:16" ht="15">
      <c r="A22" s="12"/>
      <c r="B22" s="25">
        <v>324.52</v>
      </c>
      <c r="C22" s="20" t="s">
        <v>123</v>
      </c>
      <c r="D22" s="46">
        <v>3509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3509</v>
      </c>
      <c r="O22" s="47">
        <f t="shared" si="1"/>
        <v>0.2819379720392094</v>
      </c>
      <c r="P22" s="9"/>
    </row>
    <row r="23" spans="1:16" ht="15">
      <c r="A23" s="12"/>
      <c r="B23" s="25">
        <v>324.62</v>
      </c>
      <c r="C23" s="20" t="s">
        <v>24</v>
      </c>
      <c r="D23" s="46">
        <v>7579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7579</v>
      </c>
      <c r="O23" s="47">
        <f t="shared" si="1"/>
        <v>0.6089506668809256</v>
      </c>
      <c r="P23" s="9"/>
    </row>
    <row r="24" spans="1:16" ht="15">
      <c r="A24" s="12"/>
      <c r="B24" s="25">
        <v>325.2</v>
      </c>
      <c r="C24" s="20" t="s">
        <v>25</v>
      </c>
      <c r="D24" s="46">
        <v>0</v>
      </c>
      <c r="E24" s="46">
        <v>1918811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1918811</v>
      </c>
      <c r="O24" s="47">
        <f t="shared" si="1"/>
        <v>154.17089828057206</v>
      </c>
      <c r="P24" s="9"/>
    </row>
    <row r="25" spans="1:16" ht="15">
      <c r="A25" s="12"/>
      <c r="B25" s="25">
        <v>329</v>
      </c>
      <c r="C25" s="20" t="s">
        <v>26</v>
      </c>
      <c r="D25" s="46">
        <v>10379</v>
      </c>
      <c r="E25" s="46">
        <v>8686</v>
      </c>
      <c r="F25" s="46">
        <v>0</v>
      </c>
      <c r="G25" s="46">
        <v>0</v>
      </c>
      <c r="H25" s="46">
        <v>0</v>
      </c>
      <c r="I25" s="46">
        <v>4559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5" ref="N25:N37">SUM(D25:M25)</f>
        <v>23624</v>
      </c>
      <c r="O25" s="47">
        <f t="shared" si="1"/>
        <v>1.8981198778724089</v>
      </c>
      <c r="P25" s="9"/>
    </row>
    <row r="26" spans="1:16" ht="15">
      <c r="A26" s="12"/>
      <c r="B26" s="25">
        <v>367</v>
      </c>
      <c r="C26" s="20" t="s">
        <v>124</v>
      </c>
      <c r="D26" s="46">
        <v>130332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130332</v>
      </c>
      <c r="O26" s="47">
        <f t="shared" si="1"/>
        <v>10.471798168086131</v>
      </c>
      <c r="P26" s="9"/>
    </row>
    <row r="27" spans="1:16" ht="15.75">
      <c r="A27" s="29" t="s">
        <v>28</v>
      </c>
      <c r="B27" s="30"/>
      <c r="C27" s="31"/>
      <c r="D27" s="32">
        <f aca="true" t="shared" si="6" ref="D27:M27">SUM(D28:D36)</f>
        <v>1355687</v>
      </c>
      <c r="E27" s="32">
        <f t="shared" si="6"/>
        <v>264310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1619997</v>
      </c>
      <c r="O27" s="45">
        <f t="shared" si="1"/>
        <v>130.1620600996304</v>
      </c>
      <c r="P27" s="10"/>
    </row>
    <row r="28" spans="1:16" ht="15">
      <c r="A28" s="12"/>
      <c r="B28" s="25">
        <v>331.2</v>
      </c>
      <c r="C28" s="20" t="s">
        <v>27</v>
      </c>
      <c r="D28" s="46">
        <v>0</v>
      </c>
      <c r="E28" s="46">
        <v>4665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4665</v>
      </c>
      <c r="O28" s="47">
        <f t="shared" si="1"/>
        <v>0.37481921902619314</v>
      </c>
      <c r="P28" s="9"/>
    </row>
    <row r="29" spans="1:16" ht="15">
      <c r="A29" s="12"/>
      <c r="B29" s="25">
        <v>331.49</v>
      </c>
      <c r="C29" s="20" t="s">
        <v>31</v>
      </c>
      <c r="D29" s="46">
        <v>0</v>
      </c>
      <c r="E29" s="46">
        <v>132415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132415</v>
      </c>
      <c r="O29" s="47">
        <f t="shared" si="1"/>
        <v>10.639161176281537</v>
      </c>
      <c r="P29" s="9"/>
    </row>
    <row r="30" spans="1:16" ht="15">
      <c r="A30" s="12"/>
      <c r="B30" s="25">
        <v>331.7</v>
      </c>
      <c r="C30" s="20" t="s">
        <v>98</v>
      </c>
      <c r="D30" s="46">
        <v>55835</v>
      </c>
      <c r="E30" s="46">
        <v>65700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121535</v>
      </c>
      <c r="O30" s="47">
        <f t="shared" si="1"/>
        <v>9.764984734051101</v>
      </c>
      <c r="P30" s="9"/>
    </row>
    <row r="31" spans="1:16" ht="15">
      <c r="A31" s="12"/>
      <c r="B31" s="25">
        <v>334.7</v>
      </c>
      <c r="C31" s="20" t="s">
        <v>33</v>
      </c>
      <c r="D31" s="46">
        <v>0</v>
      </c>
      <c r="E31" s="46">
        <v>17286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17286</v>
      </c>
      <c r="O31" s="47">
        <f t="shared" si="1"/>
        <v>1.3888799614333922</v>
      </c>
      <c r="P31" s="9"/>
    </row>
    <row r="32" spans="1:16" ht="15">
      <c r="A32" s="12"/>
      <c r="B32" s="25">
        <v>335.12</v>
      </c>
      <c r="C32" s="20" t="s">
        <v>125</v>
      </c>
      <c r="D32" s="46">
        <v>432085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432085</v>
      </c>
      <c r="O32" s="47">
        <f t="shared" si="1"/>
        <v>34.716776474369276</v>
      </c>
      <c r="P32" s="9"/>
    </row>
    <row r="33" spans="1:16" ht="15">
      <c r="A33" s="12"/>
      <c r="B33" s="25">
        <v>335.14</v>
      </c>
      <c r="C33" s="20" t="s">
        <v>126</v>
      </c>
      <c r="D33" s="46">
        <v>463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463</v>
      </c>
      <c r="O33" s="47">
        <f t="shared" si="1"/>
        <v>0.037200707054475333</v>
      </c>
      <c r="P33" s="9"/>
    </row>
    <row r="34" spans="1:16" ht="15">
      <c r="A34" s="12"/>
      <c r="B34" s="25">
        <v>335.15</v>
      </c>
      <c r="C34" s="20" t="s">
        <v>127</v>
      </c>
      <c r="D34" s="46">
        <v>25966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25966</v>
      </c>
      <c r="O34" s="47">
        <f t="shared" si="1"/>
        <v>2.0862927848304675</v>
      </c>
      <c r="P34" s="9"/>
    </row>
    <row r="35" spans="1:16" ht="15">
      <c r="A35" s="12"/>
      <c r="B35" s="25">
        <v>335.18</v>
      </c>
      <c r="C35" s="20" t="s">
        <v>128</v>
      </c>
      <c r="D35" s="46">
        <v>795086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795086</v>
      </c>
      <c r="O35" s="47">
        <f t="shared" si="1"/>
        <v>63.88285392897316</v>
      </c>
      <c r="P35" s="9"/>
    </row>
    <row r="36" spans="1:16" ht="15">
      <c r="A36" s="12"/>
      <c r="B36" s="25">
        <v>337.2</v>
      </c>
      <c r="C36" s="20" t="s">
        <v>38</v>
      </c>
      <c r="D36" s="46">
        <v>46252</v>
      </c>
      <c r="E36" s="46">
        <v>44244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90496</v>
      </c>
      <c r="O36" s="47">
        <f t="shared" si="1"/>
        <v>7.271091113610798</v>
      </c>
      <c r="P36" s="9"/>
    </row>
    <row r="37" spans="1:16" ht="15.75">
      <c r="A37" s="29" t="s">
        <v>46</v>
      </c>
      <c r="B37" s="30"/>
      <c r="C37" s="31"/>
      <c r="D37" s="32">
        <f aca="true" t="shared" si="7" ref="D37:M37">SUM(D38:D46)</f>
        <v>530463</v>
      </c>
      <c r="E37" s="32">
        <f t="shared" si="7"/>
        <v>115936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9538559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5"/>
        <v>10184958</v>
      </c>
      <c r="O37" s="45">
        <f aca="true" t="shared" si="8" ref="O37:O66">(N37/O$68)</f>
        <v>818.3318335208099</v>
      </c>
      <c r="P37" s="10"/>
    </row>
    <row r="38" spans="1:16" ht="15">
      <c r="A38" s="12"/>
      <c r="B38" s="25">
        <v>341.9</v>
      </c>
      <c r="C38" s="20" t="s">
        <v>129</v>
      </c>
      <c r="D38" s="46">
        <v>69088</v>
      </c>
      <c r="E38" s="46">
        <v>7917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9" ref="N38:N46">SUM(D38:M38)</f>
        <v>77005</v>
      </c>
      <c r="O38" s="47">
        <f t="shared" si="8"/>
        <v>6.187128394664953</v>
      </c>
      <c r="P38" s="9"/>
    </row>
    <row r="39" spans="1:16" ht="15">
      <c r="A39" s="12"/>
      <c r="B39" s="25">
        <v>342.2</v>
      </c>
      <c r="C39" s="20" t="s">
        <v>50</v>
      </c>
      <c r="D39" s="46">
        <v>0</v>
      </c>
      <c r="E39" s="46">
        <v>102169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102169</v>
      </c>
      <c r="O39" s="47">
        <f t="shared" si="8"/>
        <v>8.208982805720714</v>
      </c>
      <c r="P39" s="9"/>
    </row>
    <row r="40" spans="1:16" ht="15">
      <c r="A40" s="12"/>
      <c r="B40" s="25">
        <v>342.9</v>
      </c>
      <c r="C40" s="20" t="s">
        <v>86</v>
      </c>
      <c r="D40" s="46">
        <v>6736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6736</v>
      </c>
      <c r="O40" s="47">
        <f t="shared" si="8"/>
        <v>0.5412180620279607</v>
      </c>
      <c r="P40" s="9"/>
    </row>
    <row r="41" spans="1:16" ht="15">
      <c r="A41" s="12"/>
      <c r="B41" s="25">
        <v>343.4</v>
      </c>
      <c r="C41" s="20" t="s">
        <v>52</v>
      </c>
      <c r="D41" s="46">
        <v>0</v>
      </c>
      <c r="E41" s="46">
        <v>5850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5850</v>
      </c>
      <c r="O41" s="47">
        <f t="shared" si="8"/>
        <v>0.4700305318977985</v>
      </c>
      <c r="P41" s="9"/>
    </row>
    <row r="42" spans="1:16" ht="15">
      <c r="A42" s="12"/>
      <c r="B42" s="25">
        <v>343.6</v>
      </c>
      <c r="C42" s="20" t="s">
        <v>87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8434297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8434297</v>
      </c>
      <c r="O42" s="47">
        <f t="shared" si="8"/>
        <v>677.6713000160694</v>
      </c>
      <c r="P42" s="9"/>
    </row>
    <row r="43" spans="1:16" ht="15">
      <c r="A43" s="12"/>
      <c r="B43" s="25">
        <v>343.9</v>
      </c>
      <c r="C43" s="20" t="s">
        <v>100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433291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433291</v>
      </c>
      <c r="O43" s="47">
        <f t="shared" si="8"/>
        <v>34.813675076329744</v>
      </c>
      <c r="P43" s="9"/>
    </row>
    <row r="44" spans="1:16" ht="15">
      <c r="A44" s="12"/>
      <c r="B44" s="25">
        <v>344.5</v>
      </c>
      <c r="C44" s="20" t="s">
        <v>130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670971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670971</v>
      </c>
      <c r="O44" s="47">
        <f t="shared" si="8"/>
        <v>53.91057367829021</v>
      </c>
      <c r="P44" s="9"/>
    </row>
    <row r="45" spans="1:16" ht="15">
      <c r="A45" s="12"/>
      <c r="B45" s="25">
        <v>347.1</v>
      </c>
      <c r="C45" s="20" t="s">
        <v>88</v>
      </c>
      <c r="D45" s="46">
        <v>8104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8104</v>
      </c>
      <c r="O45" s="47">
        <f t="shared" si="8"/>
        <v>0.651132894102523</v>
      </c>
      <c r="P45" s="9"/>
    </row>
    <row r="46" spans="1:16" ht="15">
      <c r="A46" s="12"/>
      <c r="B46" s="25">
        <v>347.2</v>
      </c>
      <c r="C46" s="20" t="s">
        <v>56</v>
      </c>
      <c r="D46" s="46">
        <v>446535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446535</v>
      </c>
      <c r="O46" s="47">
        <f t="shared" si="8"/>
        <v>35.87779206170657</v>
      </c>
      <c r="P46" s="9"/>
    </row>
    <row r="47" spans="1:16" ht="15.75">
      <c r="A47" s="29" t="s">
        <v>47</v>
      </c>
      <c r="B47" s="30"/>
      <c r="C47" s="31"/>
      <c r="D47" s="32">
        <f aca="true" t="shared" si="10" ref="D47:M47">SUM(D48:D53)</f>
        <v>248759</v>
      </c>
      <c r="E47" s="32">
        <f t="shared" si="10"/>
        <v>234880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160354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aca="true" t="shared" si="11" ref="N47:N55">SUM(D47:M47)</f>
        <v>643993</v>
      </c>
      <c r="O47" s="45">
        <f t="shared" si="8"/>
        <v>51.7429696287964</v>
      </c>
      <c r="P47" s="10"/>
    </row>
    <row r="48" spans="1:16" ht="15">
      <c r="A48" s="13"/>
      <c r="B48" s="39">
        <v>351.1</v>
      </c>
      <c r="C48" s="21" t="s">
        <v>89</v>
      </c>
      <c r="D48" s="46">
        <v>228834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228834</v>
      </c>
      <c r="O48" s="47">
        <f t="shared" si="8"/>
        <v>18.386148160051423</v>
      </c>
      <c r="P48" s="9"/>
    </row>
    <row r="49" spans="1:16" ht="15">
      <c r="A49" s="13"/>
      <c r="B49" s="39">
        <v>351.2</v>
      </c>
      <c r="C49" s="21" t="s">
        <v>131</v>
      </c>
      <c r="D49" s="46">
        <v>0</v>
      </c>
      <c r="E49" s="46">
        <v>228854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228854</v>
      </c>
      <c r="O49" s="47">
        <f t="shared" si="8"/>
        <v>18.387755102040817</v>
      </c>
      <c r="P49" s="9"/>
    </row>
    <row r="50" spans="1:16" ht="15">
      <c r="A50" s="13"/>
      <c r="B50" s="39">
        <v>351.3</v>
      </c>
      <c r="C50" s="21" t="s">
        <v>101</v>
      </c>
      <c r="D50" s="46">
        <v>0</v>
      </c>
      <c r="E50" s="46">
        <v>6026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6026</v>
      </c>
      <c r="O50" s="47">
        <f t="shared" si="8"/>
        <v>0.4841716214044673</v>
      </c>
      <c r="P50" s="9"/>
    </row>
    <row r="51" spans="1:16" ht="15">
      <c r="A51" s="13"/>
      <c r="B51" s="39">
        <v>351.5</v>
      </c>
      <c r="C51" s="21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4190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4190</v>
      </c>
      <c r="O51" s="47">
        <f t="shared" si="8"/>
        <v>0.3366543467780813</v>
      </c>
      <c r="P51" s="9"/>
    </row>
    <row r="52" spans="1:16" ht="15">
      <c r="A52" s="13"/>
      <c r="B52" s="39">
        <v>352</v>
      </c>
      <c r="C52" s="21" t="s">
        <v>61</v>
      </c>
      <c r="D52" s="46">
        <v>5125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5125</v>
      </c>
      <c r="O52" s="47">
        <f t="shared" si="8"/>
        <v>0.4117788847822594</v>
      </c>
      <c r="P52" s="9"/>
    </row>
    <row r="53" spans="1:16" ht="15">
      <c r="A53" s="13"/>
      <c r="B53" s="39">
        <v>354</v>
      </c>
      <c r="C53" s="21" t="s">
        <v>90</v>
      </c>
      <c r="D53" s="46">
        <v>14800</v>
      </c>
      <c r="E53" s="46">
        <v>0</v>
      </c>
      <c r="F53" s="46">
        <v>0</v>
      </c>
      <c r="G53" s="46">
        <v>0</v>
      </c>
      <c r="H53" s="46">
        <v>0</v>
      </c>
      <c r="I53" s="46">
        <v>156164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170964</v>
      </c>
      <c r="O53" s="47">
        <f t="shared" si="8"/>
        <v>13.736461513739354</v>
      </c>
      <c r="P53" s="9"/>
    </row>
    <row r="54" spans="1:16" ht="15.75">
      <c r="A54" s="29" t="s">
        <v>4</v>
      </c>
      <c r="B54" s="30"/>
      <c r="C54" s="31"/>
      <c r="D54" s="32">
        <f aca="true" t="shared" si="12" ref="D54:M54">SUM(D55:D61)</f>
        <v>249526</v>
      </c>
      <c r="E54" s="32">
        <f t="shared" si="12"/>
        <v>95334</v>
      </c>
      <c r="F54" s="32">
        <f t="shared" si="12"/>
        <v>0</v>
      </c>
      <c r="G54" s="32">
        <f t="shared" si="12"/>
        <v>0</v>
      </c>
      <c r="H54" s="32">
        <f t="shared" si="12"/>
        <v>0</v>
      </c>
      <c r="I54" s="32">
        <f t="shared" si="12"/>
        <v>106232</v>
      </c>
      <c r="J54" s="32">
        <f t="shared" si="12"/>
        <v>0</v>
      </c>
      <c r="K54" s="32">
        <f t="shared" si="12"/>
        <v>3315605</v>
      </c>
      <c r="L54" s="32">
        <f t="shared" si="12"/>
        <v>0</v>
      </c>
      <c r="M54" s="32">
        <f t="shared" si="12"/>
        <v>0</v>
      </c>
      <c r="N54" s="32">
        <f t="shared" si="11"/>
        <v>3766697</v>
      </c>
      <c r="O54" s="45">
        <f t="shared" si="8"/>
        <v>302.64317853125505</v>
      </c>
      <c r="P54" s="10"/>
    </row>
    <row r="55" spans="1:16" ht="15">
      <c r="A55" s="12"/>
      <c r="B55" s="25">
        <v>361.1</v>
      </c>
      <c r="C55" s="20" t="s">
        <v>63</v>
      </c>
      <c r="D55" s="46">
        <v>43359</v>
      </c>
      <c r="E55" s="46">
        <v>13145</v>
      </c>
      <c r="F55" s="46">
        <v>0</v>
      </c>
      <c r="G55" s="46">
        <v>0</v>
      </c>
      <c r="H55" s="46">
        <v>0</v>
      </c>
      <c r="I55" s="46">
        <v>13034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69538</v>
      </c>
      <c r="O55" s="47">
        <f t="shared" si="8"/>
        <v>5.587176602924634</v>
      </c>
      <c r="P55" s="9"/>
    </row>
    <row r="56" spans="1:16" ht="15">
      <c r="A56" s="12"/>
      <c r="B56" s="25">
        <v>361.3</v>
      </c>
      <c r="C56" s="20" t="s">
        <v>64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1500398</v>
      </c>
      <c r="L56" s="46">
        <v>0</v>
      </c>
      <c r="M56" s="46">
        <v>0</v>
      </c>
      <c r="N56" s="46">
        <f aca="true" t="shared" si="13" ref="N56:N61">SUM(D56:M56)</f>
        <v>1500398</v>
      </c>
      <c r="O56" s="47">
        <f t="shared" si="8"/>
        <v>120.55262735015266</v>
      </c>
      <c r="P56" s="9"/>
    </row>
    <row r="57" spans="1:16" ht="15">
      <c r="A57" s="12"/>
      <c r="B57" s="25">
        <v>362</v>
      </c>
      <c r="C57" s="20" t="s">
        <v>65</v>
      </c>
      <c r="D57" s="46">
        <v>64988</v>
      </c>
      <c r="E57" s="46">
        <v>4289</v>
      </c>
      <c r="F57" s="46">
        <v>0</v>
      </c>
      <c r="G57" s="46">
        <v>0</v>
      </c>
      <c r="H57" s="46">
        <v>0</v>
      </c>
      <c r="I57" s="46">
        <v>34413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103690</v>
      </c>
      <c r="O57" s="47">
        <f t="shared" si="8"/>
        <v>8.33119074401414</v>
      </c>
      <c r="P57" s="9"/>
    </row>
    <row r="58" spans="1:16" ht="15">
      <c r="A58" s="12"/>
      <c r="B58" s="25">
        <v>364</v>
      </c>
      <c r="C58" s="20" t="s">
        <v>132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3513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3513</v>
      </c>
      <c r="O58" s="47">
        <f t="shared" si="8"/>
        <v>0.2822593604370882</v>
      </c>
      <c r="P58" s="9"/>
    </row>
    <row r="59" spans="1:16" ht="15">
      <c r="A59" s="12"/>
      <c r="B59" s="25">
        <v>366</v>
      </c>
      <c r="C59" s="20" t="s">
        <v>66</v>
      </c>
      <c r="D59" s="46">
        <v>14791</v>
      </c>
      <c r="E59" s="46">
        <v>5000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19791</v>
      </c>
      <c r="O59" s="47">
        <f t="shared" si="8"/>
        <v>1.5901494456050136</v>
      </c>
      <c r="P59" s="9"/>
    </row>
    <row r="60" spans="1:16" ht="15">
      <c r="A60" s="12"/>
      <c r="B60" s="25">
        <v>368</v>
      </c>
      <c r="C60" s="20" t="s">
        <v>67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1815207</v>
      </c>
      <c r="L60" s="46">
        <v>0</v>
      </c>
      <c r="M60" s="46">
        <v>0</v>
      </c>
      <c r="N60" s="46">
        <f t="shared" si="13"/>
        <v>1815207</v>
      </c>
      <c r="O60" s="47">
        <f t="shared" si="8"/>
        <v>145.84661738711233</v>
      </c>
      <c r="P60" s="9"/>
    </row>
    <row r="61" spans="1:16" ht="15">
      <c r="A61" s="12"/>
      <c r="B61" s="25">
        <v>369.9</v>
      </c>
      <c r="C61" s="20" t="s">
        <v>68</v>
      </c>
      <c r="D61" s="46">
        <v>126388</v>
      </c>
      <c r="E61" s="46">
        <v>72900</v>
      </c>
      <c r="F61" s="46">
        <v>0</v>
      </c>
      <c r="G61" s="46">
        <v>0</v>
      </c>
      <c r="H61" s="46">
        <v>0</v>
      </c>
      <c r="I61" s="46">
        <v>55272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254560</v>
      </c>
      <c r="O61" s="47">
        <f t="shared" si="8"/>
        <v>20.45315764100916</v>
      </c>
      <c r="P61" s="9"/>
    </row>
    <row r="62" spans="1:16" ht="15.75">
      <c r="A62" s="29" t="s">
        <v>48</v>
      </c>
      <c r="B62" s="30"/>
      <c r="C62" s="31"/>
      <c r="D62" s="32">
        <f aca="true" t="shared" si="14" ref="D62:M62">SUM(D63:D65)</f>
        <v>1927818</v>
      </c>
      <c r="E62" s="32">
        <f t="shared" si="14"/>
        <v>50000</v>
      </c>
      <c r="F62" s="32">
        <f t="shared" si="14"/>
        <v>0</v>
      </c>
      <c r="G62" s="32">
        <f t="shared" si="14"/>
        <v>0</v>
      </c>
      <c r="H62" s="32">
        <f t="shared" si="14"/>
        <v>0</v>
      </c>
      <c r="I62" s="32">
        <f t="shared" si="14"/>
        <v>0</v>
      </c>
      <c r="J62" s="32">
        <f t="shared" si="14"/>
        <v>0</v>
      </c>
      <c r="K62" s="32">
        <f t="shared" si="14"/>
        <v>331201</v>
      </c>
      <c r="L62" s="32">
        <f t="shared" si="14"/>
        <v>0</v>
      </c>
      <c r="M62" s="32">
        <f t="shared" si="14"/>
        <v>0</v>
      </c>
      <c r="N62" s="32">
        <f>SUM(D62:M62)</f>
        <v>2309019</v>
      </c>
      <c r="O62" s="45">
        <f t="shared" si="8"/>
        <v>185.52297927044833</v>
      </c>
      <c r="P62" s="9"/>
    </row>
    <row r="63" spans="1:16" ht="15">
      <c r="A63" s="12"/>
      <c r="B63" s="25">
        <v>381</v>
      </c>
      <c r="C63" s="20" t="s">
        <v>69</v>
      </c>
      <c r="D63" s="46">
        <v>1890780</v>
      </c>
      <c r="E63" s="46">
        <v>25000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1915780</v>
      </c>
      <c r="O63" s="47">
        <f t="shared" si="8"/>
        <v>153.92736622207937</v>
      </c>
      <c r="P63" s="9"/>
    </row>
    <row r="64" spans="1:16" ht="15">
      <c r="A64" s="12"/>
      <c r="B64" s="25">
        <v>388.1</v>
      </c>
      <c r="C64" s="20" t="s">
        <v>70</v>
      </c>
      <c r="D64" s="46">
        <v>37038</v>
      </c>
      <c r="E64" s="46">
        <v>25000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62038</v>
      </c>
      <c r="O64" s="47">
        <f t="shared" si="8"/>
        <v>4.984573356901816</v>
      </c>
      <c r="P64" s="9"/>
    </row>
    <row r="65" spans="1:16" ht="15.75" thickBot="1">
      <c r="A65" s="12"/>
      <c r="B65" s="25">
        <v>389.1</v>
      </c>
      <c r="C65" s="20" t="s">
        <v>134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331201</v>
      </c>
      <c r="L65" s="46">
        <v>0</v>
      </c>
      <c r="M65" s="46">
        <v>0</v>
      </c>
      <c r="N65" s="46">
        <f>SUM(D65:M65)</f>
        <v>331201</v>
      </c>
      <c r="O65" s="47">
        <f t="shared" si="8"/>
        <v>26.611039691467138</v>
      </c>
      <c r="P65" s="9"/>
    </row>
    <row r="66" spans="1:119" ht="16.5" thickBot="1">
      <c r="A66" s="14" t="s">
        <v>58</v>
      </c>
      <c r="B66" s="23"/>
      <c r="C66" s="22"/>
      <c r="D66" s="15">
        <f aca="true" t="shared" si="15" ref="D66:M66">SUM(D5,D15,D27,D37,D47,D54,D62)</f>
        <v>14996938</v>
      </c>
      <c r="E66" s="15">
        <f t="shared" si="15"/>
        <v>3616502</v>
      </c>
      <c r="F66" s="15">
        <f t="shared" si="15"/>
        <v>0</v>
      </c>
      <c r="G66" s="15">
        <f t="shared" si="15"/>
        <v>0</v>
      </c>
      <c r="H66" s="15">
        <f t="shared" si="15"/>
        <v>0</v>
      </c>
      <c r="I66" s="15">
        <f t="shared" si="15"/>
        <v>9813024</v>
      </c>
      <c r="J66" s="15">
        <f t="shared" si="15"/>
        <v>0</v>
      </c>
      <c r="K66" s="15">
        <f t="shared" si="15"/>
        <v>3646806</v>
      </c>
      <c r="L66" s="15">
        <f t="shared" si="15"/>
        <v>0</v>
      </c>
      <c r="M66" s="15">
        <f t="shared" si="15"/>
        <v>0</v>
      </c>
      <c r="N66" s="15">
        <f>SUM(D66:M66)</f>
        <v>32073270</v>
      </c>
      <c r="O66" s="38">
        <f t="shared" si="8"/>
        <v>2576.994215008838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5" ht="15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5" ht="15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51" t="s">
        <v>145</v>
      </c>
      <c r="M68" s="51"/>
      <c r="N68" s="51"/>
      <c r="O68" s="43">
        <v>12446</v>
      </c>
    </row>
    <row r="69" spans="1:15" ht="15">
      <c r="A69" s="52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  <row r="70" spans="1:15" ht="15.75" customHeight="1" thickBot="1">
      <c r="A70" s="55" t="s">
        <v>96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7"/>
    </row>
  </sheetData>
  <sheetProtection/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141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71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76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10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8726086</v>
      </c>
      <c r="E5" s="27">
        <f t="shared" si="0"/>
        <v>357486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9083572</v>
      </c>
      <c r="O5" s="33">
        <f aca="true" t="shared" si="1" ref="O5:O36">(N5/O$70)</f>
        <v>747.0042763157895</v>
      </c>
      <c r="P5" s="6"/>
    </row>
    <row r="6" spans="1:16" ht="15">
      <c r="A6" s="12"/>
      <c r="B6" s="25">
        <v>311</v>
      </c>
      <c r="C6" s="20" t="s">
        <v>3</v>
      </c>
      <c r="D6" s="46">
        <v>6504190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6504190</v>
      </c>
      <c r="O6" s="47">
        <f t="shared" si="1"/>
        <v>534.8840460526316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124489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124489</v>
      </c>
      <c r="O7" s="47">
        <f t="shared" si="1"/>
        <v>10.237582236842105</v>
      </c>
      <c r="P7" s="9"/>
    </row>
    <row r="8" spans="1:16" ht="15">
      <c r="A8" s="12"/>
      <c r="B8" s="25">
        <v>312.42</v>
      </c>
      <c r="C8" s="20" t="s">
        <v>120</v>
      </c>
      <c r="D8" s="46">
        <v>0</v>
      </c>
      <c r="E8" s="46">
        <v>89530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89530</v>
      </c>
      <c r="O8" s="47">
        <f t="shared" si="1"/>
        <v>7.362664473684211</v>
      </c>
      <c r="P8" s="9"/>
    </row>
    <row r="9" spans="1:16" ht="15">
      <c r="A9" s="12"/>
      <c r="B9" s="25">
        <v>312.51</v>
      </c>
      <c r="C9" s="20" t="s">
        <v>142</v>
      </c>
      <c r="D9" s="46">
        <v>0</v>
      </c>
      <c r="E9" s="46">
        <v>143467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143467</v>
      </c>
      <c r="O9" s="47">
        <f t="shared" si="1"/>
        <v>11.798273026315789</v>
      </c>
      <c r="P9" s="9"/>
    </row>
    <row r="10" spans="1:16" ht="15">
      <c r="A10" s="12"/>
      <c r="B10" s="25">
        <v>314.1</v>
      </c>
      <c r="C10" s="20" t="s">
        <v>12</v>
      </c>
      <c r="D10" s="46">
        <v>1045780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1045780</v>
      </c>
      <c r="O10" s="47">
        <f t="shared" si="1"/>
        <v>86.00164473684211</v>
      </c>
      <c r="P10" s="9"/>
    </row>
    <row r="11" spans="1:16" ht="15">
      <c r="A11" s="12"/>
      <c r="B11" s="25">
        <v>314.3</v>
      </c>
      <c r="C11" s="20" t="s">
        <v>13</v>
      </c>
      <c r="D11" s="46">
        <v>448554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448554</v>
      </c>
      <c r="O11" s="47">
        <f t="shared" si="1"/>
        <v>36.88766447368421</v>
      </c>
      <c r="P11" s="9"/>
    </row>
    <row r="12" spans="1:16" ht="15">
      <c r="A12" s="12"/>
      <c r="B12" s="25">
        <v>314.4</v>
      </c>
      <c r="C12" s="20" t="s">
        <v>14</v>
      </c>
      <c r="D12" s="46">
        <v>54898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54898</v>
      </c>
      <c r="O12" s="47">
        <f t="shared" si="1"/>
        <v>4.514638157894737</v>
      </c>
      <c r="P12" s="9"/>
    </row>
    <row r="13" spans="1:16" ht="15">
      <c r="A13" s="12"/>
      <c r="B13" s="25">
        <v>315</v>
      </c>
      <c r="C13" s="20" t="s">
        <v>121</v>
      </c>
      <c r="D13" s="46">
        <v>565835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565835</v>
      </c>
      <c r="O13" s="47">
        <f t="shared" si="1"/>
        <v>46.53248355263158</v>
      </c>
      <c r="P13" s="9"/>
    </row>
    <row r="14" spans="1:16" ht="15">
      <c r="A14" s="12"/>
      <c r="B14" s="25">
        <v>316</v>
      </c>
      <c r="C14" s="20" t="s">
        <v>122</v>
      </c>
      <c r="D14" s="46">
        <v>106829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106829</v>
      </c>
      <c r="O14" s="47">
        <f t="shared" si="1"/>
        <v>8.785279605263158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SUM(D16:D26)</f>
        <v>2060230</v>
      </c>
      <c r="E15" s="32">
        <f t="shared" si="3"/>
        <v>2153481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283651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4497362</v>
      </c>
      <c r="O15" s="45">
        <f t="shared" si="1"/>
        <v>369.8488486842105</v>
      </c>
      <c r="P15" s="10"/>
    </row>
    <row r="16" spans="1:16" ht="15">
      <c r="A16" s="12"/>
      <c r="B16" s="25">
        <v>322</v>
      </c>
      <c r="C16" s="20" t="s">
        <v>0</v>
      </c>
      <c r="D16" s="46">
        <v>875115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875115</v>
      </c>
      <c r="O16" s="47">
        <f t="shared" si="1"/>
        <v>71.96669407894737</v>
      </c>
      <c r="P16" s="9"/>
    </row>
    <row r="17" spans="1:16" ht="15">
      <c r="A17" s="12"/>
      <c r="B17" s="25">
        <v>323.1</v>
      </c>
      <c r="C17" s="20" t="s">
        <v>18</v>
      </c>
      <c r="D17" s="46">
        <v>788662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4">SUM(D17:M17)</f>
        <v>788662</v>
      </c>
      <c r="O17" s="47">
        <f t="shared" si="1"/>
        <v>64.85707236842106</v>
      </c>
      <c r="P17" s="9"/>
    </row>
    <row r="18" spans="1:16" ht="15">
      <c r="A18" s="12"/>
      <c r="B18" s="25">
        <v>323.7</v>
      </c>
      <c r="C18" s="20" t="s">
        <v>20</v>
      </c>
      <c r="D18" s="46">
        <v>0</v>
      </c>
      <c r="E18" s="46">
        <v>476256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476256</v>
      </c>
      <c r="O18" s="47">
        <f t="shared" si="1"/>
        <v>39.165789473684214</v>
      </c>
      <c r="P18" s="9"/>
    </row>
    <row r="19" spans="1:16" ht="15">
      <c r="A19" s="12"/>
      <c r="B19" s="25">
        <v>323.9</v>
      </c>
      <c r="C19" s="20" t="s">
        <v>81</v>
      </c>
      <c r="D19" s="46">
        <v>60822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60822</v>
      </c>
      <c r="O19" s="47">
        <f t="shared" si="1"/>
        <v>5.001809210526316</v>
      </c>
      <c r="P19" s="9"/>
    </row>
    <row r="20" spans="1:16" ht="15">
      <c r="A20" s="12"/>
      <c r="B20" s="25">
        <v>324.12</v>
      </c>
      <c r="C20" s="20" t="s">
        <v>21</v>
      </c>
      <c r="D20" s="46">
        <v>27270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27270</v>
      </c>
      <c r="O20" s="47">
        <f t="shared" si="1"/>
        <v>2.242598684210526</v>
      </c>
      <c r="P20" s="9"/>
    </row>
    <row r="21" spans="1:16" ht="15">
      <c r="A21" s="12"/>
      <c r="B21" s="25">
        <v>324.22</v>
      </c>
      <c r="C21" s="20" t="s">
        <v>138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265682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265682</v>
      </c>
      <c r="O21" s="47">
        <f t="shared" si="1"/>
        <v>21.848848684210527</v>
      </c>
      <c r="P21" s="9"/>
    </row>
    <row r="22" spans="1:16" ht="15">
      <c r="A22" s="12"/>
      <c r="B22" s="25">
        <v>324.52</v>
      </c>
      <c r="C22" s="20" t="s">
        <v>123</v>
      </c>
      <c r="D22" s="46">
        <v>62930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62930</v>
      </c>
      <c r="O22" s="47">
        <f t="shared" si="1"/>
        <v>5.175164473684211</v>
      </c>
      <c r="P22" s="9"/>
    </row>
    <row r="23" spans="1:16" ht="15">
      <c r="A23" s="12"/>
      <c r="B23" s="25">
        <v>324.62</v>
      </c>
      <c r="C23" s="20" t="s">
        <v>24</v>
      </c>
      <c r="D23" s="46">
        <v>176020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176020</v>
      </c>
      <c r="O23" s="47">
        <f t="shared" si="1"/>
        <v>14.475328947368421</v>
      </c>
      <c r="P23" s="9"/>
    </row>
    <row r="24" spans="1:16" ht="15">
      <c r="A24" s="12"/>
      <c r="B24" s="25">
        <v>325.2</v>
      </c>
      <c r="C24" s="20" t="s">
        <v>25</v>
      </c>
      <c r="D24" s="46">
        <v>0</v>
      </c>
      <c r="E24" s="46">
        <v>1669358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1669358</v>
      </c>
      <c r="O24" s="47">
        <f t="shared" si="1"/>
        <v>137.2827302631579</v>
      </c>
      <c r="P24" s="9"/>
    </row>
    <row r="25" spans="1:16" ht="15">
      <c r="A25" s="12"/>
      <c r="B25" s="25">
        <v>329</v>
      </c>
      <c r="C25" s="20" t="s">
        <v>26</v>
      </c>
      <c r="D25" s="46">
        <v>10233</v>
      </c>
      <c r="E25" s="46">
        <v>7867</v>
      </c>
      <c r="F25" s="46">
        <v>0</v>
      </c>
      <c r="G25" s="46">
        <v>0</v>
      </c>
      <c r="H25" s="46">
        <v>0</v>
      </c>
      <c r="I25" s="46">
        <v>17969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5" ref="N25:N36">SUM(D25:M25)</f>
        <v>36069</v>
      </c>
      <c r="O25" s="47">
        <f t="shared" si="1"/>
        <v>2.9662006578947366</v>
      </c>
      <c r="P25" s="9"/>
    </row>
    <row r="26" spans="1:16" ht="15">
      <c r="A26" s="12"/>
      <c r="B26" s="25">
        <v>367</v>
      </c>
      <c r="C26" s="20" t="s">
        <v>124</v>
      </c>
      <c r="D26" s="46">
        <v>59178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59178</v>
      </c>
      <c r="O26" s="47">
        <f t="shared" si="1"/>
        <v>4.8666118421052635</v>
      </c>
      <c r="P26" s="9"/>
    </row>
    <row r="27" spans="1:16" ht="15.75">
      <c r="A27" s="29" t="s">
        <v>28</v>
      </c>
      <c r="B27" s="30"/>
      <c r="C27" s="31"/>
      <c r="D27" s="32">
        <f aca="true" t="shared" si="6" ref="D27:M27">SUM(D28:D35)</f>
        <v>1287969</v>
      </c>
      <c r="E27" s="32">
        <f t="shared" si="6"/>
        <v>120391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1408360</v>
      </c>
      <c r="O27" s="45">
        <f t="shared" si="1"/>
        <v>115.81907894736842</v>
      </c>
      <c r="P27" s="10"/>
    </row>
    <row r="28" spans="1:16" ht="15">
      <c r="A28" s="12"/>
      <c r="B28" s="25">
        <v>331.7</v>
      </c>
      <c r="C28" s="20" t="s">
        <v>98</v>
      </c>
      <c r="D28" s="46">
        <v>0</v>
      </c>
      <c r="E28" s="46">
        <v>62220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62220</v>
      </c>
      <c r="O28" s="47">
        <f t="shared" si="1"/>
        <v>5.1167763157894735</v>
      </c>
      <c r="P28" s="9"/>
    </row>
    <row r="29" spans="1:16" ht="15">
      <c r="A29" s="12"/>
      <c r="B29" s="25">
        <v>334.7</v>
      </c>
      <c r="C29" s="20" t="s">
        <v>33</v>
      </c>
      <c r="D29" s="46">
        <v>0</v>
      </c>
      <c r="E29" s="46">
        <v>19243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19243</v>
      </c>
      <c r="O29" s="47">
        <f t="shared" si="1"/>
        <v>1.582483552631579</v>
      </c>
      <c r="P29" s="9"/>
    </row>
    <row r="30" spans="1:16" ht="15">
      <c r="A30" s="12"/>
      <c r="B30" s="25">
        <v>335.12</v>
      </c>
      <c r="C30" s="20" t="s">
        <v>125</v>
      </c>
      <c r="D30" s="46">
        <v>431222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431222</v>
      </c>
      <c r="O30" s="47">
        <f t="shared" si="1"/>
        <v>35.46233552631579</v>
      </c>
      <c r="P30" s="9"/>
    </row>
    <row r="31" spans="1:16" ht="15">
      <c r="A31" s="12"/>
      <c r="B31" s="25">
        <v>335.14</v>
      </c>
      <c r="C31" s="20" t="s">
        <v>126</v>
      </c>
      <c r="D31" s="46">
        <v>126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126</v>
      </c>
      <c r="O31" s="47">
        <f t="shared" si="1"/>
        <v>0.010361842105263157</v>
      </c>
      <c r="P31" s="9"/>
    </row>
    <row r="32" spans="1:16" ht="15">
      <c r="A32" s="12"/>
      <c r="B32" s="25">
        <v>335.15</v>
      </c>
      <c r="C32" s="20" t="s">
        <v>127</v>
      </c>
      <c r="D32" s="46">
        <v>27826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27826</v>
      </c>
      <c r="O32" s="47">
        <f t="shared" si="1"/>
        <v>2.2883223684210527</v>
      </c>
      <c r="P32" s="9"/>
    </row>
    <row r="33" spans="1:16" ht="15">
      <c r="A33" s="12"/>
      <c r="B33" s="25">
        <v>335.18</v>
      </c>
      <c r="C33" s="20" t="s">
        <v>128</v>
      </c>
      <c r="D33" s="46">
        <v>770916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770916</v>
      </c>
      <c r="O33" s="47">
        <f t="shared" si="1"/>
        <v>63.39769736842105</v>
      </c>
      <c r="P33" s="9"/>
    </row>
    <row r="34" spans="1:16" ht="15">
      <c r="A34" s="12"/>
      <c r="B34" s="25">
        <v>337.2</v>
      </c>
      <c r="C34" s="20" t="s">
        <v>38</v>
      </c>
      <c r="D34" s="46">
        <v>7823</v>
      </c>
      <c r="E34" s="46">
        <v>37278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45101</v>
      </c>
      <c r="O34" s="47">
        <f t="shared" si="1"/>
        <v>3.7089638157894735</v>
      </c>
      <c r="P34" s="9"/>
    </row>
    <row r="35" spans="1:16" ht="15">
      <c r="A35" s="12"/>
      <c r="B35" s="25">
        <v>337.7</v>
      </c>
      <c r="C35" s="20" t="s">
        <v>40</v>
      </c>
      <c r="D35" s="46">
        <v>50056</v>
      </c>
      <c r="E35" s="46">
        <v>1650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51706</v>
      </c>
      <c r="O35" s="47">
        <f t="shared" si="1"/>
        <v>4.252138157894737</v>
      </c>
      <c r="P35" s="9"/>
    </row>
    <row r="36" spans="1:16" ht="15.75">
      <c r="A36" s="29" t="s">
        <v>46</v>
      </c>
      <c r="B36" s="30"/>
      <c r="C36" s="31"/>
      <c r="D36" s="32">
        <f aca="true" t="shared" si="7" ref="D36:M36">SUM(D37:D45)</f>
        <v>524155</v>
      </c>
      <c r="E36" s="32">
        <f t="shared" si="7"/>
        <v>106785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9094230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si="5"/>
        <v>9725170</v>
      </c>
      <c r="O36" s="45">
        <f t="shared" si="1"/>
        <v>799.7672697368421</v>
      </c>
      <c r="P36" s="10"/>
    </row>
    <row r="37" spans="1:16" ht="15">
      <c r="A37" s="12"/>
      <c r="B37" s="25">
        <v>341.9</v>
      </c>
      <c r="C37" s="20" t="s">
        <v>129</v>
      </c>
      <c r="D37" s="46">
        <v>67700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8" ref="N37:N45">SUM(D37:M37)</f>
        <v>67700</v>
      </c>
      <c r="O37" s="47">
        <f aca="true" t="shared" si="9" ref="O37:O68">(N37/O$70)</f>
        <v>5.567434210526316</v>
      </c>
      <c r="P37" s="9"/>
    </row>
    <row r="38" spans="1:16" ht="15">
      <c r="A38" s="12"/>
      <c r="B38" s="25">
        <v>342.1</v>
      </c>
      <c r="C38" s="20" t="s">
        <v>49</v>
      </c>
      <c r="D38" s="46">
        <v>5900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5900</v>
      </c>
      <c r="O38" s="47">
        <f t="shared" si="9"/>
        <v>0.48519736842105265</v>
      </c>
      <c r="P38" s="9"/>
    </row>
    <row r="39" spans="1:16" ht="15">
      <c r="A39" s="12"/>
      <c r="B39" s="25">
        <v>342.2</v>
      </c>
      <c r="C39" s="20" t="s">
        <v>50</v>
      </c>
      <c r="D39" s="46">
        <v>0</v>
      </c>
      <c r="E39" s="46">
        <v>101385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101385</v>
      </c>
      <c r="O39" s="47">
        <f t="shared" si="9"/>
        <v>8.337582236842104</v>
      </c>
      <c r="P39" s="9"/>
    </row>
    <row r="40" spans="1:16" ht="15">
      <c r="A40" s="12"/>
      <c r="B40" s="25">
        <v>343.4</v>
      </c>
      <c r="C40" s="20" t="s">
        <v>52</v>
      </c>
      <c r="D40" s="46">
        <v>0</v>
      </c>
      <c r="E40" s="46">
        <v>5400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5400</v>
      </c>
      <c r="O40" s="47">
        <f t="shared" si="9"/>
        <v>0.4440789473684211</v>
      </c>
      <c r="P40" s="9"/>
    </row>
    <row r="41" spans="1:16" ht="15">
      <c r="A41" s="12"/>
      <c r="B41" s="25">
        <v>343.6</v>
      </c>
      <c r="C41" s="20" t="s">
        <v>87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8165598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8165598</v>
      </c>
      <c r="O41" s="47">
        <f t="shared" si="9"/>
        <v>671.5129934210527</v>
      </c>
      <c r="P41" s="9"/>
    </row>
    <row r="42" spans="1:16" ht="15">
      <c r="A42" s="12"/>
      <c r="B42" s="25">
        <v>343.9</v>
      </c>
      <c r="C42" s="20" t="s">
        <v>100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413123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413123</v>
      </c>
      <c r="O42" s="47">
        <f t="shared" si="9"/>
        <v>33.973930921052634</v>
      </c>
      <c r="P42" s="9"/>
    </row>
    <row r="43" spans="1:16" ht="15">
      <c r="A43" s="12"/>
      <c r="B43" s="25">
        <v>344.5</v>
      </c>
      <c r="C43" s="20" t="s">
        <v>130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515509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515509</v>
      </c>
      <c r="O43" s="47">
        <f t="shared" si="9"/>
        <v>42.39383223684211</v>
      </c>
      <c r="P43" s="9"/>
    </row>
    <row r="44" spans="1:16" ht="15">
      <c r="A44" s="12"/>
      <c r="B44" s="25">
        <v>347.1</v>
      </c>
      <c r="C44" s="20" t="s">
        <v>88</v>
      </c>
      <c r="D44" s="46">
        <v>1499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1499</v>
      </c>
      <c r="O44" s="47">
        <f t="shared" si="9"/>
        <v>0.12327302631578947</v>
      </c>
      <c r="P44" s="9"/>
    </row>
    <row r="45" spans="1:16" ht="15">
      <c r="A45" s="12"/>
      <c r="B45" s="25">
        <v>347.2</v>
      </c>
      <c r="C45" s="20" t="s">
        <v>56</v>
      </c>
      <c r="D45" s="46">
        <v>449056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449056</v>
      </c>
      <c r="O45" s="47">
        <f t="shared" si="9"/>
        <v>36.92894736842105</v>
      </c>
      <c r="P45" s="9"/>
    </row>
    <row r="46" spans="1:16" ht="15.75">
      <c r="A46" s="29" t="s">
        <v>47</v>
      </c>
      <c r="B46" s="30"/>
      <c r="C46" s="31"/>
      <c r="D46" s="32">
        <f aca="true" t="shared" si="10" ref="D46:M46">SUM(D47:D52)</f>
        <v>402477</v>
      </c>
      <c r="E46" s="32">
        <f t="shared" si="10"/>
        <v>191394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170644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aca="true" t="shared" si="11" ref="N46:N54">SUM(D46:M46)</f>
        <v>764515</v>
      </c>
      <c r="O46" s="45">
        <f t="shared" si="9"/>
        <v>62.87129934210526</v>
      </c>
      <c r="P46" s="10"/>
    </row>
    <row r="47" spans="1:16" ht="15">
      <c r="A47" s="13"/>
      <c r="B47" s="39">
        <v>351.1</v>
      </c>
      <c r="C47" s="21" t="s">
        <v>89</v>
      </c>
      <c r="D47" s="46">
        <v>154082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154082</v>
      </c>
      <c r="O47" s="47">
        <f t="shared" si="9"/>
        <v>12.671217105263159</v>
      </c>
      <c r="P47" s="9"/>
    </row>
    <row r="48" spans="1:16" ht="15">
      <c r="A48" s="13"/>
      <c r="B48" s="39">
        <v>351.2</v>
      </c>
      <c r="C48" s="21" t="s">
        <v>131</v>
      </c>
      <c r="D48" s="46">
        <v>0</v>
      </c>
      <c r="E48" s="46">
        <v>185268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185268</v>
      </c>
      <c r="O48" s="47">
        <f t="shared" si="9"/>
        <v>15.235855263157895</v>
      </c>
      <c r="P48" s="9"/>
    </row>
    <row r="49" spans="1:16" ht="15">
      <c r="A49" s="13"/>
      <c r="B49" s="39">
        <v>351.3</v>
      </c>
      <c r="C49" s="21" t="s">
        <v>101</v>
      </c>
      <c r="D49" s="46">
        <v>0</v>
      </c>
      <c r="E49" s="46">
        <v>6126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6126</v>
      </c>
      <c r="O49" s="47">
        <f t="shared" si="9"/>
        <v>0.5037828947368421</v>
      </c>
      <c r="P49" s="9"/>
    </row>
    <row r="50" spans="1:16" ht="15">
      <c r="A50" s="13"/>
      <c r="B50" s="39">
        <v>351.5</v>
      </c>
      <c r="C50" s="21" t="s">
        <v>60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7525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7525</v>
      </c>
      <c r="O50" s="47">
        <f t="shared" si="9"/>
        <v>0.6188322368421053</v>
      </c>
      <c r="P50" s="9"/>
    </row>
    <row r="51" spans="1:16" ht="15">
      <c r="A51" s="13"/>
      <c r="B51" s="39">
        <v>352</v>
      </c>
      <c r="C51" s="21" t="s">
        <v>61</v>
      </c>
      <c r="D51" s="46">
        <v>6479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6479</v>
      </c>
      <c r="O51" s="47">
        <f t="shared" si="9"/>
        <v>0.5328125</v>
      </c>
      <c r="P51" s="9"/>
    </row>
    <row r="52" spans="1:16" ht="15">
      <c r="A52" s="13"/>
      <c r="B52" s="39">
        <v>354</v>
      </c>
      <c r="C52" s="21" t="s">
        <v>90</v>
      </c>
      <c r="D52" s="46">
        <v>241916</v>
      </c>
      <c r="E52" s="46">
        <v>0</v>
      </c>
      <c r="F52" s="46">
        <v>0</v>
      </c>
      <c r="G52" s="46">
        <v>0</v>
      </c>
      <c r="H52" s="46">
        <v>0</v>
      </c>
      <c r="I52" s="46">
        <v>163119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405035</v>
      </c>
      <c r="O52" s="47">
        <f t="shared" si="9"/>
        <v>33.30879934210526</v>
      </c>
      <c r="P52" s="9"/>
    </row>
    <row r="53" spans="1:16" ht="15.75">
      <c r="A53" s="29" t="s">
        <v>4</v>
      </c>
      <c r="B53" s="30"/>
      <c r="C53" s="31"/>
      <c r="D53" s="32">
        <f aca="true" t="shared" si="12" ref="D53:M53">SUM(D54:D61)</f>
        <v>267196</v>
      </c>
      <c r="E53" s="32">
        <f t="shared" si="12"/>
        <v>435718</v>
      </c>
      <c r="F53" s="32">
        <f t="shared" si="12"/>
        <v>0</v>
      </c>
      <c r="G53" s="32">
        <f t="shared" si="12"/>
        <v>0</v>
      </c>
      <c r="H53" s="32">
        <f t="shared" si="12"/>
        <v>0</v>
      </c>
      <c r="I53" s="32">
        <f t="shared" si="12"/>
        <v>54008</v>
      </c>
      <c r="J53" s="32">
        <f t="shared" si="12"/>
        <v>0</v>
      </c>
      <c r="K53" s="32">
        <f t="shared" si="12"/>
        <v>-222463</v>
      </c>
      <c r="L53" s="32">
        <f t="shared" si="12"/>
        <v>0</v>
      </c>
      <c r="M53" s="32">
        <f t="shared" si="12"/>
        <v>0</v>
      </c>
      <c r="N53" s="32">
        <f t="shared" si="11"/>
        <v>534459</v>
      </c>
      <c r="O53" s="45">
        <f t="shared" si="9"/>
        <v>43.95222039473684</v>
      </c>
      <c r="P53" s="10"/>
    </row>
    <row r="54" spans="1:16" ht="15">
      <c r="A54" s="12"/>
      <c r="B54" s="25">
        <v>361.1</v>
      </c>
      <c r="C54" s="20" t="s">
        <v>63</v>
      </c>
      <c r="D54" s="46">
        <v>43102</v>
      </c>
      <c r="E54" s="46">
        <v>22401</v>
      </c>
      <c r="F54" s="46">
        <v>0</v>
      </c>
      <c r="G54" s="46">
        <v>0</v>
      </c>
      <c r="H54" s="46">
        <v>0</v>
      </c>
      <c r="I54" s="46">
        <v>7144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72647</v>
      </c>
      <c r="O54" s="47">
        <f t="shared" si="9"/>
        <v>5.974259868421052</v>
      </c>
      <c r="P54" s="9"/>
    </row>
    <row r="55" spans="1:16" ht="15">
      <c r="A55" s="12"/>
      <c r="B55" s="25">
        <v>361.3</v>
      </c>
      <c r="C55" s="20" t="s">
        <v>64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-2107049</v>
      </c>
      <c r="L55" s="46">
        <v>0</v>
      </c>
      <c r="M55" s="46">
        <v>0</v>
      </c>
      <c r="N55" s="46">
        <f aca="true" t="shared" si="13" ref="N55:N61">SUM(D55:M55)</f>
        <v>-2107049</v>
      </c>
      <c r="O55" s="47">
        <f t="shared" si="9"/>
        <v>-173.27705592105264</v>
      </c>
      <c r="P55" s="9"/>
    </row>
    <row r="56" spans="1:16" ht="15">
      <c r="A56" s="12"/>
      <c r="B56" s="25">
        <v>362</v>
      </c>
      <c r="C56" s="20" t="s">
        <v>65</v>
      </c>
      <c r="D56" s="46">
        <v>66617</v>
      </c>
      <c r="E56" s="46">
        <v>29240</v>
      </c>
      <c r="F56" s="46">
        <v>0</v>
      </c>
      <c r="G56" s="46">
        <v>0</v>
      </c>
      <c r="H56" s="46">
        <v>0</v>
      </c>
      <c r="I56" s="46">
        <v>31090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126947</v>
      </c>
      <c r="O56" s="47">
        <f t="shared" si="9"/>
        <v>10.439720394736842</v>
      </c>
      <c r="P56" s="9"/>
    </row>
    <row r="57" spans="1:16" ht="15">
      <c r="A57" s="12"/>
      <c r="B57" s="25">
        <v>364</v>
      </c>
      <c r="C57" s="20" t="s">
        <v>132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5551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5551</v>
      </c>
      <c r="O57" s="47">
        <f t="shared" si="9"/>
        <v>0.4564967105263158</v>
      </c>
      <c r="P57" s="9"/>
    </row>
    <row r="58" spans="1:16" ht="15">
      <c r="A58" s="12"/>
      <c r="B58" s="25">
        <v>365</v>
      </c>
      <c r="C58" s="20" t="s">
        <v>133</v>
      </c>
      <c r="D58" s="46">
        <v>2247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2247</v>
      </c>
      <c r="O58" s="47">
        <f t="shared" si="9"/>
        <v>0.1847861842105263</v>
      </c>
      <c r="P58" s="9"/>
    </row>
    <row r="59" spans="1:16" ht="15">
      <c r="A59" s="12"/>
      <c r="B59" s="25">
        <v>366</v>
      </c>
      <c r="C59" s="20" t="s">
        <v>66</v>
      </c>
      <c r="D59" s="46">
        <v>16744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16744</v>
      </c>
      <c r="O59" s="47">
        <f t="shared" si="9"/>
        <v>1.3769736842105262</v>
      </c>
      <c r="P59" s="9"/>
    </row>
    <row r="60" spans="1:16" ht="15">
      <c r="A60" s="12"/>
      <c r="B60" s="25">
        <v>368</v>
      </c>
      <c r="C60" s="20" t="s">
        <v>67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1884586</v>
      </c>
      <c r="L60" s="46">
        <v>0</v>
      </c>
      <c r="M60" s="46">
        <v>0</v>
      </c>
      <c r="N60" s="46">
        <f t="shared" si="13"/>
        <v>1884586</v>
      </c>
      <c r="O60" s="47">
        <f t="shared" si="9"/>
        <v>154.98240131578947</v>
      </c>
      <c r="P60" s="9"/>
    </row>
    <row r="61" spans="1:16" ht="15">
      <c r="A61" s="12"/>
      <c r="B61" s="25">
        <v>369.9</v>
      </c>
      <c r="C61" s="20" t="s">
        <v>68</v>
      </c>
      <c r="D61" s="46">
        <v>138486</v>
      </c>
      <c r="E61" s="46">
        <v>384077</v>
      </c>
      <c r="F61" s="46">
        <v>0</v>
      </c>
      <c r="G61" s="46">
        <v>0</v>
      </c>
      <c r="H61" s="46">
        <v>0</v>
      </c>
      <c r="I61" s="46">
        <v>10223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532786</v>
      </c>
      <c r="O61" s="47">
        <f t="shared" si="9"/>
        <v>43.814638157894734</v>
      </c>
      <c r="P61" s="9"/>
    </row>
    <row r="62" spans="1:16" ht="15.75">
      <c r="A62" s="29" t="s">
        <v>48</v>
      </c>
      <c r="B62" s="30"/>
      <c r="C62" s="31"/>
      <c r="D62" s="32">
        <f aca="true" t="shared" si="14" ref="D62:M62">SUM(D63:D67)</f>
        <v>2736979</v>
      </c>
      <c r="E62" s="32">
        <f t="shared" si="14"/>
        <v>383359</v>
      </c>
      <c r="F62" s="32">
        <f t="shared" si="14"/>
        <v>0</v>
      </c>
      <c r="G62" s="32">
        <f t="shared" si="14"/>
        <v>0</v>
      </c>
      <c r="H62" s="32">
        <f t="shared" si="14"/>
        <v>0</v>
      </c>
      <c r="I62" s="32">
        <f t="shared" si="14"/>
        <v>0</v>
      </c>
      <c r="J62" s="32">
        <f t="shared" si="14"/>
        <v>0</v>
      </c>
      <c r="K62" s="32">
        <f t="shared" si="14"/>
        <v>549398</v>
      </c>
      <c r="L62" s="32">
        <f t="shared" si="14"/>
        <v>0</v>
      </c>
      <c r="M62" s="32">
        <f t="shared" si="14"/>
        <v>0</v>
      </c>
      <c r="N62" s="32">
        <f aca="true" t="shared" si="15" ref="N62:N68">SUM(D62:M62)</f>
        <v>3669736</v>
      </c>
      <c r="O62" s="45">
        <f t="shared" si="9"/>
        <v>301.7875</v>
      </c>
      <c r="P62" s="9"/>
    </row>
    <row r="63" spans="1:16" ht="15">
      <c r="A63" s="12"/>
      <c r="B63" s="25">
        <v>381</v>
      </c>
      <c r="C63" s="20" t="s">
        <v>69</v>
      </c>
      <c r="D63" s="46">
        <v>1974480</v>
      </c>
      <c r="E63" s="46">
        <v>380910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2355390</v>
      </c>
      <c r="O63" s="47">
        <f t="shared" si="9"/>
        <v>193.69983552631578</v>
      </c>
      <c r="P63" s="9"/>
    </row>
    <row r="64" spans="1:16" ht="15">
      <c r="A64" s="12"/>
      <c r="B64" s="25">
        <v>384</v>
      </c>
      <c r="C64" s="20" t="s">
        <v>105</v>
      </c>
      <c r="D64" s="46">
        <v>744200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744200</v>
      </c>
      <c r="O64" s="47">
        <f t="shared" si="9"/>
        <v>61.20065789473684</v>
      </c>
      <c r="P64" s="9"/>
    </row>
    <row r="65" spans="1:16" ht="15">
      <c r="A65" s="12"/>
      <c r="B65" s="25">
        <v>388.1</v>
      </c>
      <c r="C65" s="20" t="s">
        <v>70</v>
      </c>
      <c r="D65" s="46">
        <v>18299</v>
      </c>
      <c r="E65" s="46">
        <v>2449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20748</v>
      </c>
      <c r="O65" s="47">
        <f t="shared" si="9"/>
        <v>1.70625</v>
      </c>
      <c r="P65" s="9"/>
    </row>
    <row r="66" spans="1:16" ht="15">
      <c r="A66" s="12"/>
      <c r="B66" s="25">
        <v>389.1</v>
      </c>
      <c r="C66" s="20" t="s">
        <v>134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539424</v>
      </c>
      <c r="L66" s="46">
        <v>0</v>
      </c>
      <c r="M66" s="46">
        <v>0</v>
      </c>
      <c r="N66" s="46">
        <f t="shared" si="15"/>
        <v>539424</v>
      </c>
      <c r="O66" s="47">
        <f t="shared" si="9"/>
        <v>44.36052631578947</v>
      </c>
      <c r="P66" s="9"/>
    </row>
    <row r="67" spans="1:16" ht="15.75" thickBot="1">
      <c r="A67" s="12"/>
      <c r="B67" s="25">
        <v>389.9</v>
      </c>
      <c r="C67" s="20" t="s">
        <v>135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9974</v>
      </c>
      <c r="L67" s="46">
        <v>0</v>
      </c>
      <c r="M67" s="46">
        <v>0</v>
      </c>
      <c r="N67" s="46">
        <f t="shared" si="15"/>
        <v>9974</v>
      </c>
      <c r="O67" s="47">
        <f t="shared" si="9"/>
        <v>0.8202302631578947</v>
      </c>
      <c r="P67" s="9"/>
    </row>
    <row r="68" spans="1:119" ht="16.5" thickBot="1">
      <c r="A68" s="14" t="s">
        <v>58</v>
      </c>
      <c r="B68" s="23"/>
      <c r="C68" s="22"/>
      <c r="D68" s="15">
        <f aca="true" t="shared" si="16" ref="D68:M68">SUM(D5,D15,D27,D36,D46,D53,D62)</f>
        <v>16005092</v>
      </c>
      <c r="E68" s="15">
        <f t="shared" si="16"/>
        <v>3748614</v>
      </c>
      <c r="F68" s="15">
        <f t="shared" si="16"/>
        <v>0</v>
      </c>
      <c r="G68" s="15">
        <f t="shared" si="16"/>
        <v>0</v>
      </c>
      <c r="H68" s="15">
        <f t="shared" si="16"/>
        <v>0</v>
      </c>
      <c r="I68" s="15">
        <f t="shared" si="16"/>
        <v>9602533</v>
      </c>
      <c r="J68" s="15">
        <f t="shared" si="16"/>
        <v>0</v>
      </c>
      <c r="K68" s="15">
        <f t="shared" si="16"/>
        <v>326935</v>
      </c>
      <c r="L68" s="15">
        <f t="shared" si="16"/>
        <v>0</v>
      </c>
      <c r="M68" s="15">
        <f t="shared" si="16"/>
        <v>0</v>
      </c>
      <c r="N68" s="15">
        <f t="shared" si="15"/>
        <v>29683174</v>
      </c>
      <c r="O68" s="38">
        <f t="shared" si="9"/>
        <v>2441.0504934210526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5" ht="15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5" ht="15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51" t="s">
        <v>143</v>
      </c>
      <c r="M70" s="51"/>
      <c r="N70" s="51"/>
      <c r="O70" s="43">
        <v>12160</v>
      </c>
    </row>
    <row r="71" spans="1:15" ht="15">
      <c r="A71" s="52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  <row r="72" spans="1:15" ht="15.75" customHeight="1" thickBot="1">
      <c r="A72" s="55" t="s">
        <v>96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7"/>
    </row>
  </sheetData>
  <sheetProtection/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137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71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76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10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8422793</v>
      </c>
      <c r="E5" s="27">
        <f t="shared" si="0"/>
        <v>207386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8630179</v>
      </c>
      <c r="O5" s="33">
        <f aca="true" t="shared" si="1" ref="O5:O36">(N5/O$68)</f>
        <v>714.9514538977716</v>
      </c>
      <c r="P5" s="6"/>
    </row>
    <row r="6" spans="1:16" ht="15">
      <c r="A6" s="12"/>
      <c r="B6" s="25">
        <v>311</v>
      </c>
      <c r="C6" s="20" t="s">
        <v>3</v>
      </c>
      <c r="D6" s="46">
        <v>6214184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6214184</v>
      </c>
      <c r="O6" s="47">
        <f t="shared" si="1"/>
        <v>514.8027503935051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119478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119478</v>
      </c>
      <c r="O7" s="47">
        <f t="shared" si="1"/>
        <v>9.897937204871178</v>
      </c>
      <c r="P7" s="9"/>
    </row>
    <row r="8" spans="1:16" ht="15">
      <c r="A8" s="12"/>
      <c r="B8" s="25">
        <v>312.42</v>
      </c>
      <c r="C8" s="20" t="s">
        <v>120</v>
      </c>
      <c r="D8" s="46">
        <v>0</v>
      </c>
      <c r="E8" s="46">
        <v>87908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87908</v>
      </c>
      <c r="O8" s="47">
        <f t="shared" si="1"/>
        <v>7.282578079695137</v>
      </c>
      <c r="P8" s="9"/>
    </row>
    <row r="9" spans="1:16" ht="15">
      <c r="A9" s="12"/>
      <c r="B9" s="25">
        <v>314.1</v>
      </c>
      <c r="C9" s="20" t="s">
        <v>12</v>
      </c>
      <c r="D9" s="46">
        <v>1035711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1035711</v>
      </c>
      <c r="O9" s="47">
        <f t="shared" si="1"/>
        <v>85.80159058901499</v>
      </c>
      <c r="P9" s="9"/>
    </row>
    <row r="10" spans="1:16" ht="15">
      <c r="A10" s="12"/>
      <c r="B10" s="25">
        <v>314.3</v>
      </c>
      <c r="C10" s="20" t="s">
        <v>13</v>
      </c>
      <c r="D10" s="46">
        <v>416997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416997</v>
      </c>
      <c r="O10" s="47">
        <f t="shared" si="1"/>
        <v>34.54535663988071</v>
      </c>
      <c r="P10" s="9"/>
    </row>
    <row r="11" spans="1:16" ht="15">
      <c r="A11" s="12"/>
      <c r="B11" s="25">
        <v>314.4</v>
      </c>
      <c r="C11" s="20" t="s">
        <v>14</v>
      </c>
      <c r="D11" s="46">
        <v>65513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65513</v>
      </c>
      <c r="O11" s="47">
        <f t="shared" si="1"/>
        <v>5.427305111424074</v>
      </c>
      <c r="P11" s="9"/>
    </row>
    <row r="12" spans="1:16" ht="15">
      <c r="A12" s="12"/>
      <c r="B12" s="25">
        <v>315</v>
      </c>
      <c r="C12" s="20" t="s">
        <v>121</v>
      </c>
      <c r="D12" s="46">
        <v>592239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592239</v>
      </c>
      <c r="O12" s="47">
        <f t="shared" si="1"/>
        <v>49.06296081517687</v>
      </c>
      <c r="P12" s="9"/>
    </row>
    <row r="13" spans="1:16" ht="15">
      <c r="A13" s="12"/>
      <c r="B13" s="25">
        <v>316</v>
      </c>
      <c r="C13" s="20" t="s">
        <v>122</v>
      </c>
      <c r="D13" s="46">
        <v>98149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98149</v>
      </c>
      <c r="O13" s="47">
        <f t="shared" si="1"/>
        <v>8.130975064203463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SUM(D15:D25)</f>
        <v>1402204</v>
      </c>
      <c r="E14" s="32">
        <f t="shared" si="3"/>
        <v>1982567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4150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3388921</v>
      </c>
      <c r="O14" s="45">
        <f t="shared" si="1"/>
        <v>280.7489851710712</v>
      </c>
      <c r="P14" s="10"/>
    </row>
    <row r="15" spans="1:16" ht="15">
      <c r="A15" s="12"/>
      <c r="B15" s="25">
        <v>322</v>
      </c>
      <c r="C15" s="20" t="s">
        <v>0</v>
      </c>
      <c r="D15" s="46">
        <v>481969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481969</v>
      </c>
      <c r="O15" s="47">
        <f t="shared" si="1"/>
        <v>39.927843592080194</v>
      </c>
      <c r="P15" s="9"/>
    </row>
    <row r="16" spans="1:16" ht="15">
      <c r="A16" s="12"/>
      <c r="B16" s="25">
        <v>323.1</v>
      </c>
      <c r="C16" s="20" t="s">
        <v>18</v>
      </c>
      <c r="D16" s="46">
        <v>782349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3">SUM(D16:M16)</f>
        <v>782349</v>
      </c>
      <c r="O16" s="47">
        <f t="shared" si="1"/>
        <v>64.81227735895949</v>
      </c>
      <c r="P16" s="9"/>
    </row>
    <row r="17" spans="1:16" ht="15">
      <c r="A17" s="12"/>
      <c r="B17" s="25">
        <v>323.7</v>
      </c>
      <c r="C17" s="20" t="s">
        <v>20</v>
      </c>
      <c r="D17" s="46">
        <v>0</v>
      </c>
      <c r="E17" s="46">
        <v>473168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473168</v>
      </c>
      <c r="O17" s="47">
        <f t="shared" si="1"/>
        <v>39.198740783696465</v>
      </c>
      <c r="P17" s="9"/>
    </row>
    <row r="18" spans="1:16" ht="15">
      <c r="A18" s="12"/>
      <c r="B18" s="25">
        <v>323.9</v>
      </c>
      <c r="C18" s="20" t="s">
        <v>81</v>
      </c>
      <c r="D18" s="46">
        <v>48281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48281</v>
      </c>
      <c r="O18" s="47">
        <f t="shared" si="1"/>
        <v>3.999751470466407</v>
      </c>
      <c r="P18" s="9"/>
    </row>
    <row r="19" spans="1:16" ht="15">
      <c r="A19" s="12"/>
      <c r="B19" s="25">
        <v>324.12</v>
      </c>
      <c r="C19" s="20" t="s">
        <v>21</v>
      </c>
      <c r="D19" s="46">
        <v>1868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1868</v>
      </c>
      <c r="O19" s="47">
        <f t="shared" si="1"/>
        <v>0.15475105625051777</v>
      </c>
      <c r="P19" s="9"/>
    </row>
    <row r="20" spans="1:16" ht="15">
      <c r="A20" s="12"/>
      <c r="B20" s="25">
        <v>324.22</v>
      </c>
      <c r="C20" s="20" t="s">
        <v>138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4150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4150</v>
      </c>
      <c r="O20" s="47">
        <f t="shared" si="1"/>
        <v>0.34379918813685695</v>
      </c>
      <c r="P20" s="9"/>
    </row>
    <row r="21" spans="1:16" ht="15">
      <c r="A21" s="12"/>
      <c r="B21" s="25">
        <v>324.52</v>
      </c>
      <c r="C21" s="20" t="s">
        <v>123</v>
      </c>
      <c r="D21" s="46">
        <v>10198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10198</v>
      </c>
      <c r="O21" s="47">
        <f t="shared" si="1"/>
        <v>0.8448347278601607</v>
      </c>
      <c r="P21" s="9"/>
    </row>
    <row r="22" spans="1:16" ht="15">
      <c r="A22" s="12"/>
      <c r="B22" s="25">
        <v>324.62</v>
      </c>
      <c r="C22" s="20" t="s">
        <v>24</v>
      </c>
      <c r="D22" s="46">
        <v>9819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9819</v>
      </c>
      <c r="O22" s="47">
        <f t="shared" si="1"/>
        <v>0.8134371634495899</v>
      </c>
      <c r="P22" s="9"/>
    </row>
    <row r="23" spans="1:16" ht="15">
      <c r="A23" s="12"/>
      <c r="B23" s="25">
        <v>325.2</v>
      </c>
      <c r="C23" s="20" t="s">
        <v>25</v>
      </c>
      <c r="D23" s="46">
        <v>0</v>
      </c>
      <c r="E23" s="46">
        <v>1500803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1500803</v>
      </c>
      <c r="O23" s="47">
        <f t="shared" si="1"/>
        <v>124.33128986827934</v>
      </c>
      <c r="P23" s="9"/>
    </row>
    <row r="24" spans="1:16" ht="15">
      <c r="A24" s="12"/>
      <c r="B24" s="25">
        <v>329</v>
      </c>
      <c r="C24" s="20" t="s">
        <v>26</v>
      </c>
      <c r="D24" s="46">
        <v>11475</v>
      </c>
      <c r="E24" s="46">
        <v>8596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5" ref="N24:N36">SUM(D24:M24)</f>
        <v>20071</v>
      </c>
      <c r="O24" s="47">
        <f t="shared" si="1"/>
        <v>1.662745422914423</v>
      </c>
      <c r="P24" s="9"/>
    </row>
    <row r="25" spans="1:16" ht="15">
      <c r="A25" s="12"/>
      <c r="B25" s="25">
        <v>367</v>
      </c>
      <c r="C25" s="20" t="s">
        <v>124</v>
      </c>
      <c r="D25" s="46">
        <v>56245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56245</v>
      </c>
      <c r="O25" s="47">
        <f t="shared" si="1"/>
        <v>4.6595145389777155</v>
      </c>
      <c r="P25" s="9"/>
    </row>
    <row r="26" spans="1:16" ht="15.75">
      <c r="A26" s="29" t="s">
        <v>28</v>
      </c>
      <c r="B26" s="30"/>
      <c r="C26" s="31"/>
      <c r="D26" s="32">
        <f aca="true" t="shared" si="6" ref="D26:M26">SUM(D27:D35)</f>
        <v>1272395</v>
      </c>
      <c r="E26" s="32">
        <f t="shared" si="6"/>
        <v>303570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1575965</v>
      </c>
      <c r="O26" s="45">
        <f t="shared" si="1"/>
        <v>130.5579488029161</v>
      </c>
      <c r="P26" s="10"/>
    </row>
    <row r="27" spans="1:16" ht="15">
      <c r="A27" s="12"/>
      <c r="B27" s="25">
        <v>331.2</v>
      </c>
      <c r="C27" s="20" t="s">
        <v>27</v>
      </c>
      <c r="D27" s="46">
        <v>88784</v>
      </c>
      <c r="E27" s="46">
        <v>31166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119950</v>
      </c>
      <c r="O27" s="47">
        <f t="shared" si="1"/>
        <v>9.93703918482313</v>
      </c>
      <c r="P27" s="9"/>
    </row>
    <row r="28" spans="1:16" ht="15">
      <c r="A28" s="12"/>
      <c r="B28" s="25">
        <v>331.7</v>
      </c>
      <c r="C28" s="20" t="s">
        <v>98</v>
      </c>
      <c r="D28" s="46">
        <v>0</v>
      </c>
      <c r="E28" s="46">
        <v>136428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136428</v>
      </c>
      <c r="O28" s="47">
        <f t="shared" si="1"/>
        <v>11.302129069671112</v>
      </c>
      <c r="P28" s="9"/>
    </row>
    <row r="29" spans="1:16" ht="15">
      <c r="A29" s="12"/>
      <c r="B29" s="25">
        <v>334.7</v>
      </c>
      <c r="C29" s="20" t="s">
        <v>33</v>
      </c>
      <c r="D29" s="46">
        <v>0</v>
      </c>
      <c r="E29" s="46">
        <v>14267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14267</v>
      </c>
      <c r="O29" s="47">
        <f t="shared" si="1"/>
        <v>1.181923618590009</v>
      </c>
      <c r="P29" s="9"/>
    </row>
    <row r="30" spans="1:16" ht="15">
      <c r="A30" s="12"/>
      <c r="B30" s="25">
        <v>335.12</v>
      </c>
      <c r="C30" s="20" t="s">
        <v>125</v>
      </c>
      <c r="D30" s="46">
        <v>425531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425531</v>
      </c>
      <c r="O30" s="47">
        <f t="shared" si="1"/>
        <v>35.25234031977467</v>
      </c>
      <c r="P30" s="9"/>
    </row>
    <row r="31" spans="1:16" ht="15">
      <c r="A31" s="12"/>
      <c r="B31" s="25">
        <v>335.14</v>
      </c>
      <c r="C31" s="20" t="s">
        <v>126</v>
      </c>
      <c r="D31" s="46">
        <v>29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29</v>
      </c>
      <c r="O31" s="47">
        <f t="shared" si="1"/>
        <v>0.0024024521580647833</v>
      </c>
      <c r="P31" s="9"/>
    </row>
    <row r="32" spans="1:16" ht="15">
      <c r="A32" s="12"/>
      <c r="B32" s="25">
        <v>335.15</v>
      </c>
      <c r="C32" s="20" t="s">
        <v>127</v>
      </c>
      <c r="D32" s="46">
        <v>26551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26551</v>
      </c>
      <c r="O32" s="47">
        <f t="shared" si="1"/>
        <v>2.1995692154751056</v>
      </c>
      <c r="P32" s="9"/>
    </row>
    <row r="33" spans="1:16" ht="15">
      <c r="A33" s="12"/>
      <c r="B33" s="25">
        <v>335.18</v>
      </c>
      <c r="C33" s="20" t="s">
        <v>128</v>
      </c>
      <c r="D33" s="46">
        <v>731500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731500</v>
      </c>
      <c r="O33" s="47">
        <f t="shared" si="1"/>
        <v>60.599784607737554</v>
      </c>
      <c r="P33" s="9"/>
    </row>
    <row r="34" spans="1:16" ht="15">
      <c r="A34" s="12"/>
      <c r="B34" s="25">
        <v>337.2</v>
      </c>
      <c r="C34" s="20" t="s">
        <v>38</v>
      </c>
      <c r="D34" s="46">
        <v>0</v>
      </c>
      <c r="E34" s="46">
        <v>40336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40336</v>
      </c>
      <c r="O34" s="47">
        <f t="shared" si="1"/>
        <v>3.341562422334521</v>
      </c>
      <c r="P34" s="9"/>
    </row>
    <row r="35" spans="1:16" ht="15">
      <c r="A35" s="12"/>
      <c r="B35" s="25">
        <v>337.7</v>
      </c>
      <c r="C35" s="20" t="s">
        <v>40</v>
      </c>
      <c r="D35" s="46">
        <v>0</v>
      </c>
      <c r="E35" s="46">
        <v>81373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81373</v>
      </c>
      <c r="O35" s="47">
        <f t="shared" si="1"/>
        <v>6.741197912351918</v>
      </c>
      <c r="P35" s="9"/>
    </row>
    <row r="36" spans="1:16" ht="15.75">
      <c r="A36" s="29" t="s">
        <v>46</v>
      </c>
      <c r="B36" s="30"/>
      <c r="C36" s="31"/>
      <c r="D36" s="32">
        <f aca="true" t="shared" si="7" ref="D36:M36">SUM(D37:D45)</f>
        <v>435870</v>
      </c>
      <c r="E36" s="32">
        <f t="shared" si="7"/>
        <v>105428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8211129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si="5"/>
        <v>8752427</v>
      </c>
      <c r="O36" s="45">
        <f t="shared" si="1"/>
        <v>725.0788667053268</v>
      </c>
      <c r="P36" s="10"/>
    </row>
    <row r="37" spans="1:16" ht="15">
      <c r="A37" s="12"/>
      <c r="B37" s="25">
        <v>341.9</v>
      </c>
      <c r="C37" s="20" t="s">
        <v>129</v>
      </c>
      <c r="D37" s="46">
        <v>3028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8" ref="N37:N45">SUM(D37:M37)</f>
        <v>3028</v>
      </c>
      <c r="O37" s="47">
        <f aca="true" t="shared" si="9" ref="O37:O66">(N37/O$68)</f>
        <v>0.2508491425731091</v>
      </c>
      <c r="P37" s="9"/>
    </row>
    <row r="38" spans="1:16" ht="15">
      <c r="A38" s="12"/>
      <c r="B38" s="25">
        <v>342.1</v>
      </c>
      <c r="C38" s="20" t="s">
        <v>49</v>
      </c>
      <c r="D38" s="46">
        <v>7983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7983</v>
      </c>
      <c r="O38" s="47">
        <f t="shared" si="9"/>
        <v>0.6613370888907298</v>
      </c>
      <c r="P38" s="9"/>
    </row>
    <row r="39" spans="1:16" ht="15">
      <c r="A39" s="12"/>
      <c r="B39" s="25">
        <v>342.4</v>
      </c>
      <c r="C39" s="20" t="s">
        <v>139</v>
      </c>
      <c r="D39" s="46">
        <v>0</v>
      </c>
      <c r="E39" s="46">
        <v>103085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103085</v>
      </c>
      <c r="O39" s="47">
        <f t="shared" si="9"/>
        <v>8.539888990141662</v>
      </c>
      <c r="P39" s="9"/>
    </row>
    <row r="40" spans="1:16" ht="15">
      <c r="A40" s="12"/>
      <c r="B40" s="25">
        <v>343.4</v>
      </c>
      <c r="C40" s="20" t="s">
        <v>52</v>
      </c>
      <c r="D40" s="46">
        <v>0</v>
      </c>
      <c r="E40" s="46">
        <v>2343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2343</v>
      </c>
      <c r="O40" s="47">
        <f t="shared" si="9"/>
        <v>0.19410156573606163</v>
      </c>
      <c r="P40" s="9"/>
    </row>
    <row r="41" spans="1:16" ht="15">
      <c r="A41" s="12"/>
      <c r="B41" s="25">
        <v>343.6</v>
      </c>
      <c r="C41" s="20" t="s">
        <v>87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7381474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7381474</v>
      </c>
      <c r="O41" s="47">
        <f t="shared" si="9"/>
        <v>611.5047634827272</v>
      </c>
      <c r="P41" s="9"/>
    </row>
    <row r="42" spans="1:16" ht="15">
      <c r="A42" s="12"/>
      <c r="B42" s="25">
        <v>343.9</v>
      </c>
      <c r="C42" s="20" t="s">
        <v>100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388822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388822</v>
      </c>
      <c r="O42" s="47">
        <f t="shared" si="9"/>
        <v>32.21125010355397</v>
      </c>
      <c r="P42" s="9"/>
    </row>
    <row r="43" spans="1:16" ht="15">
      <c r="A43" s="12"/>
      <c r="B43" s="25">
        <v>344.5</v>
      </c>
      <c r="C43" s="20" t="s">
        <v>130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440833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440833</v>
      </c>
      <c r="O43" s="47">
        <f t="shared" si="9"/>
        <v>36.52000662745423</v>
      </c>
      <c r="P43" s="9"/>
    </row>
    <row r="44" spans="1:16" ht="15">
      <c r="A44" s="12"/>
      <c r="B44" s="25">
        <v>347.2</v>
      </c>
      <c r="C44" s="20" t="s">
        <v>56</v>
      </c>
      <c r="D44" s="46">
        <v>363123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363123</v>
      </c>
      <c r="O44" s="47">
        <f t="shared" si="9"/>
        <v>30.08226327561925</v>
      </c>
      <c r="P44" s="9"/>
    </row>
    <row r="45" spans="1:16" ht="15">
      <c r="A45" s="12"/>
      <c r="B45" s="25">
        <v>349</v>
      </c>
      <c r="C45" s="20" t="s">
        <v>1</v>
      </c>
      <c r="D45" s="46">
        <v>61736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61736</v>
      </c>
      <c r="O45" s="47">
        <f t="shared" si="9"/>
        <v>5.114406428630602</v>
      </c>
      <c r="P45" s="9"/>
    </row>
    <row r="46" spans="1:16" ht="15.75">
      <c r="A46" s="29" t="s">
        <v>47</v>
      </c>
      <c r="B46" s="30"/>
      <c r="C46" s="31"/>
      <c r="D46" s="32">
        <f aca="true" t="shared" si="10" ref="D46:M46">SUM(D47:D51)</f>
        <v>226896</v>
      </c>
      <c r="E46" s="32">
        <f t="shared" si="10"/>
        <v>136780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204176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aca="true" t="shared" si="11" ref="N46:N53">SUM(D46:M46)</f>
        <v>567852</v>
      </c>
      <c r="O46" s="45">
        <f t="shared" si="9"/>
        <v>47.04266423660012</v>
      </c>
      <c r="P46" s="10"/>
    </row>
    <row r="47" spans="1:16" ht="15">
      <c r="A47" s="13"/>
      <c r="B47" s="39">
        <v>351.1</v>
      </c>
      <c r="C47" s="21" t="s">
        <v>89</v>
      </c>
      <c r="D47" s="46">
        <v>84497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84497</v>
      </c>
      <c r="O47" s="47">
        <f t="shared" si="9"/>
        <v>7</v>
      </c>
      <c r="P47" s="9"/>
    </row>
    <row r="48" spans="1:16" ht="15">
      <c r="A48" s="13"/>
      <c r="B48" s="39">
        <v>351.2</v>
      </c>
      <c r="C48" s="21" t="s">
        <v>131</v>
      </c>
      <c r="D48" s="46">
        <v>0</v>
      </c>
      <c r="E48" s="46">
        <v>133144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133144</v>
      </c>
      <c r="O48" s="47">
        <f t="shared" si="9"/>
        <v>11.030072073564742</v>
      </c>
      <c r="P48" s="9"/>
    </row>
    <row r="49" spans="1:16" ht="15">
      <c r="A49" s="13"/>
      <c r="B49" s="39">
        <v>351.3</v>
      </c>
      <c r="C49" s="21" t="s">
        <v>101</v>
      </c>
      <c r="D49" s="46">
        <v>0</v>
      </c>
      <c r="E49" s="46">
        <v>3636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3636</v>
      </c>
      <c r="O49" s="47">
        <f t="shared" si="9"/>
        <v>0.30121779471460525</v>
      </c>
      <c r="P49" s="9"/>
    </row>
    <row r="50" spans="1:16" ht="15">
      <c r="A50" s="13"/>
      <c r="B50" s="39">
        <v>352</v>
      </c>
      <c r="C50" s="21" t="s">
        <v>61</v>
      </c>
      <c r="D50" s="46">
        <v>12949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12949</v>
      </c>
      <c r="O50" s="47">
        <f t="shared" si="9"/>
        <v>1.072736310164858</v>
      </c>
      <c r="P50" s="9"/>
    </row>
    <row r="51" spans="1:16" ht="15">
      <c r="A51" s="13"/>
      <c r="B51" s="39">
        <v>354</v>
      </c>
      <c r="C51" s="21" t="s">
        <v>90</v>
      </c>
      <c r="D51" s="46">
        <v>129450</v>
      </c>
      <c r="E51" s="46">
        <v>0</v>
      </c>
      <c r="F51" s="46">
        <v>0</v>
      </c>
      <c r="G51" s="46">
        <v>0</v>
      </c>
      <c r="H51" s="46">
        <v>0</v>
      </c>
      <c r="I51" s="46">
        <v>204176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333626</v>
      </c>
      <c r="O51" s="47">
        <f t="shared" si="9"/>
        <v>27.638638058155912</v>
      </c>
      <c r="P51" s="9"/>
    </row>
    <row r="52" spans="1:16" ht="15.75">
      <c r="A52" s="29" t="s">
        <v>4</v>
      </c>
      <c r="B52" s="30"/>
      <c r="C52" s="31"/>
      <c r="D52" s="32">
        <f aca="true" t="shared" si="12" ref="D52:M52">SUM(D53:D60)</f>
        <v>248228</v>
      </c>
      <c r="E52" s="32">
        <f t="shared" si="12"/>
        <v>74956</v>
      </c>
      <c r="F52" s="32">
        <f t="shared" si="12"/>
        <v>0</v>
      </c>
      <c r="G52" s="32">
        <f t="shared" si="12"/>
        <v>0</v>
      </c>
      <c r="H52" s="32">
        <f t="shared" si="12"/>
        <v>0</v>
      </c>
      <c r="I52" s="32">
        <f t="shared" si="12"/>
        <v>79666</v>
      </c>
      <c r="J52" s="32">
        <f t="shared" si="12"/>
        <v>0</v>
      </c>
      <c r="K52" s="32">
        <f t="shared" si="12"/>
        <v>4353115</v>
      </c>
      <c r="L52" s="32">
        <f t="shared" si="12"/>
        <v>0</v>
      </c>
      <c r="M52" s="32">
        <f t="shared" si="12"/>
        <v>0</v>
      </c>
      <c r="N52" s="32">
        <f t="shared" si="11"/>
        <v>4755965</v>
      </c>
      <c r="O52" s="45">
        <f t="shared" si="9"/>
        <v>393.99925441139925</v>
      </c>
      <c r="P52" s="10"/>
    </row>
    <row r="53" spans="1:16" ht="15">
      <c r="A53" s="12"/>
      <c r="B53" s="25">
        <v>361.1</v>
      </c>
      <c r="C53" s="20" t="s">
        <v>63</v>
      </c>
      <c r="D53" s="46">
        <v>19557</v>
      </c>
      <c r="E53" s="46">
        <v>7118</v>
      </c>
      <c r="F53" s="46">
        <v>0</v>
      </c>
      <c r="G53" s="46">
        <v>0</v>
      </c>
      <c r="H53" s="46">
        <v>0</v>
      </c>
      <c r="I53" s="46">
        <v>5393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32068</v>
      </c>
      <c r="O53" s="47">
        <f t="shared" si="9"/>
        <v>2.6566150277524647</v>
      </c>
      <c r="P53" s="9"/>
    </row>
    <row r="54" spans="1:16" ht="15">
      <c r="A54" s="12"/>
      <c r="B54" s="25">
        <v>361.3</v>
      </c>
      <c r="C54" s="20" t="s">
        <v>64</v>
      </c>
      <c r="D54" s="46">
        <v>-12539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2485689</v>
      </c>
      <c r="L54" s="46">
        <v>0</v>
      </c>
      <c r="M54" s="46">
        <v>0</v>
      </c>
      <c r="N54" s="46">
        <f aca="true" t="shared" si="13" ref="N54:N60">SUM(D54:M54)</f>
        <v>2473150</v>
      </c>
      <c r="O54" s="47">
        <f t="shared" si="9"/>
        <v>204.88360533510067</v>
      </c>
      <c r="P54" s="9"/>
    </row>
    <row r="55" spans="1:16" ht="15">
      <c r="A55" s="12"/>
      <c r="B55" s="25">
        <v>362</v>
      </c>
      <c r="C55" s="20" t="s">
        <v>65</v>
      </c>
      <c r="D55" s="46">
        <v>50729</v>
      </c>
      <c r="E55" s="46">
        <v>40811</v>
      </c>
      <c r="F55" s="46">
        <v>0</v>
      </c>
      <c r="G55" s="46">
        <v>0</v>
      </c>
      <c r="H55" s="46">
        <v>0</v>
      </c>
      <c r="I55" s="46">
        <v>26500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118040</v>
      </c>
      <c r="O55" s="47">
        <f t="shared" si="9"/>
        <v>9.778808715102311</v>
      </c>
      <c r="P55" s="9"/>
    </row>
    <row r="56" spans="1:16" ht="15">
      <c r="A56" s="12"/>
      <c r="B56" s="25">
        <v>364</v>
      </c>
      <c r="C56" s="20" t="s">
        <v>132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13197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13197</v>
      </c>
      <c r="O56" s="47">
        <f t="shared" si="9"/>
        <v>1.093281418275205</v>
      </c>
      <c r="P56" s="9"/>
    </row>
    <row r="57" spans="1:16" ht="15">
      <c r="A57" s="12"/>
      <c r="B57" s="25">
        <v>365</v>
      </c>
      <c r="C57" s="20" t="s">
        <v>133</v>
      </c>
      <c r="D57" s="46">
        <v>787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787</v>
      </c>
      <c r="O57" s="47">
        <f t="shared" si="9"/>
        <v>0.06519758097920636</v>
      </c>
      <c r="P57" s="9"/>
    </row>
    <row r="58" spans="1:16" ht="15">
      <c r="A58" s="12"/>
      <c r="B58" s="25">
        <v>366</v>
      </c>
      <c r="C58" s="20" t="s">
        <v>66</v>
      </c>
      <c r="D58" s="46">
        <v>1930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1930</v>
      </c>
      <c r="O58" s="47">
        <f t="shared" si="9"/>
        <v>0.15988733327810456</v>
      </c>
      <c r="P58" s="9"/>
    </row>
    <row r="59" spans="1:16" ht="15">
      <c r="A59" s="12"/>
      <c r="B59" s="25">
        <v>368</v>
      </c>
      <c r="C59" s="20" t="s">
        <v>67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1867426</v>
      </c>
      <c r="L59" s="46">
        <v>0</v>
      </c>
      <c r="M59" s="46">
        <v>0</v>
      </c>
      <c r="N59" s="46">
        <f t="shared" si="13"/>
        <v>1867426</v>
      </c>
      <c r="O59" s="47">
        <f t="shared" si="9"/>
        <v>154.70350426642366</v>
      </c>
      <c r="P59" s="9"/>
    </row>
    <row r="60" spans="1:16" ht="15">
      <c r="A60" s="12"/>
      <c r="B60" s="25">
        <v>369.9</v>
      </c>
      <c r="C60" s="20" t="s">
        <v>68</v>
      </c>
      <c r="D60" s="46">
        <v>187764</v>
      </c>
      <c r="E60" s="46">
        <v>27027</v>
      </c>
      <c r="F60" s="46">
        <v>0</v>
      </c>
      <c r="G60" s="46">
        <v>0</v>
      </c>
      <c r="H60" s="46">
        <v>0</v>
      </c>
      <c r="I60" s="46">
        <v>34576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249367</v>
      </c>
      <c r="O60" s="47">
        <f t="shared" si="9"/>
        <v>20.658354734487617</v>
      </c>
      <c r="P60" s="9"/>
    </row>
    <row r="61" spans="1:16" ht="15.75">
      <c r="A61" s="29" t="s">
        <v>48</v>
      </c>
      <c r="B61" s="30"/>
      <c r="C61" s="31"/>
      <c r="D61" s="32">
        <f aca="true" t="shared" si="14" ref="D61:M61">SUM(D62:D65)</f>
        <v>1791241</v>
      </c>
      <c r="E61" s="32">
        <f t="shared" si="14"/>
        <v>0</v>
      </c>
      <c r="F61" s="32">
        <f t="shared" si="14"/>
        <v>0</v>
      </c>
      <c r="G61" s="32">
        <f t="shared" si="14"/>
        <v>0</v>
      </c>
      <c r="H61" s="32">
        <f t="shared" si="14"/>
        <v>0</v>
      </c>
      <c r="I61" s="32">
        <f t="shared" si="14"/>
        <v>57279</v>
      </c>
      <c r="J61" s="32">
        <f t="shared" si="14"/>
        <v>0</v>
      </c>
      <c r="K61" s="32">
        <f t="shared" si="14"/>
        <v>510030</v>
      </c>
      <c r="L61" s="32">
        <f t="shared" si="14"/>
        <v>0</v>
      </c>
      <c r="M61" s="32">
        <f t="shared" si="14"/>
        <v>0</v>
      </c>
      <c r="N61" s="32">
        <f aca="true" t="shared" si="15" ref="N61:N66">SUM(D61:M61)</f>
        <v>2358550</v>
      </c>
      <c r="O61" s="45">
        <f t="shared" si="9"/>
        <v>195.38977715185155</v>
      </c>
      <c r="P61" s="9"/>
    </row>
    <row r="62" spans="1:16" ht="15">
      <c r="A62" s="12"/>
      <c r="B62" s="25">
        <v>381</v>
      </c>
      <c r="C62" s="20" t="s">
        <v>69</v>
      </c>
      <c r="D62" s="46">
        <v>1760213</v>
      </c>
      <c r="E62" s="46">
        <v>0</v>
      </c>
      <c r="F62" s="46">
        <v>0</v>
      </c>
      <c r="G62" s="46">
        <v>0</v>
      </c>
      <c r="H62" s="46">
        <v>0</v>
      </c>
      <c r="I62" s="46">
        <v>57279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1817492</v>
      </c>
      <c r="O62" s="47">
        <f t="shared" si="9"/>
        <v>150.56681302294757</v>
      </c>
      <c r="P62" s="9"/>
    </row>
    <row r="63" spans="1:16" ht="15">
      <c r="A63" s="12"/>
      <c r="B63" s="25">
        <v>388.1</v>
      </c>
      <c r="C63" s="20" t="s">
        <v>70</v>
      </c>
      <c r="D63" s="46">
        <v>31028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31028</v>
      </c>
      <c r="O63" s="47">
        <f t="shared" si="9"/>
        <v>2.5704581227735894</v>
      </c>
      <c r="P63" s="9"/>
    </row>
    <row r="64" spans="1:16" ht="15">
      <c r="A64" s="12"/>
      <c r="B64" s="25">
        <v>389.1</v>
      </c>
      <c r="C64" s="20" t="s">
        <v>134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507876</v>
      </c>
      <c r="L64" s="46">
        <v>0</v>
      </c>
      <c r="M64" s="46">
        <v>0</v>
      </c>
      <c r="N64" s="46">
        <f t="shared" si="15"/>
        <v>507876</v>
      </c>
      <c r="O64" s="47">
        <f t="shared" si="9"/>
        <v>42.074061801010686</v>
      </c>
      <c r="P64" s="9"/>
    </row>
    <row r="65" spans="1:16" ht="15.75" thickBot="1">
      <c r="A65" s="12"/>
      <c r="B65" s="25">
        <v>389.9</v>
      </c>
      <c r="C65" s="20" t="s">
        <v>135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2154</v>
      </c>
      <c r="L65" s="46">
        <v>0</v>
      </c>
      <c r="M65" s="46">
        <v>0</v>
      </c>
      <c r="N65" s="46">
        <f t="shared" si="15"/>
        <v>2154</v>
      </c>
      <c r="O65" s="47">
        <f t="shared" si="9"/>
        <v>0.1784442051197084</v>
      </c>
      <c r="P65" s="9"/>
    </row>
    <row r="66" spans="1:119" ht="16.5" thickBot="1">
      <c r="A66" s="14" t="s">
        <v>58</v>
      </c>
      <c r="B66" s="23"/>
      <c r="C66" s="22"/>
      <c r="D66" s="15">
        <f aca="true" t="shared" si="16" ref="D66:M66">SUM(D5,D14,D26,D36,D46,D52,D61)</f>
        <v>13799627</v>
      </c>
      <c r="E66" s="15">
        <f t="shared" si="16"/>
        <v>2810687</v>
      </c>
      <c r="F66" s="15">
        <f t="shared" si="16"/>
        <v>0</v>
      </c>
      <c r="G66" s="15">
        <f t="shared" si="16"/>
        <v>0</v>
      </c>
      <c r="H66" s="15">
        <f t="shared" si="16"/>
        <v>0</v>
      </c>
      <c r="I66" s="15">
        <f t="shared" si="16"/>
        <v>8556400</v>
      </c>
      <c r="J66" s="15">
        <f t="shared" si="16"/>
        <v>0</v>
      </c>
      <c r="K66" s="15">
        <f t="shared" si="16"/>
        <v>4863145</v>
      </c>
      <c r="L66" s="15">
        <f t="shared" si="16"/>
        <v>0</v>
      </c>
      <c r="M66" s="15">
        <f t="shared" si="16"/>
        <v>0</v>
      </c>
      <c r="N66" s="15">
        <f t="shared" si="15"/>
        <v>30029859</v>
      </c>
      <c r="O66" s="38">
        <f t="shared" si="9"/>
        <v>2487.7689503769366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5" ht="15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5" ht="15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51" t="s">
        <v>140</v>
      </c>
      <c r="M68" s="51"/>
      <c r="N68" s="51"/>
      <c r="O68" s="43">
        <v>12071</v>
      </c>
    </row>
    <row r="69" spans="1:15" ht="15">
      <c r="A69" s="52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  <row r="70" spans="1:15" ht="15.75" customHeight="1" thickBot="1">
      <c r="A70" s="55" t="s">
        <v>96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7"/>
    </row>
  </sheetData>
  <sheetProtection/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119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71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76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10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8024828</v>
      </c>
      <c r="E5" s="27">
        <f t="shared" si="0"/>
        <v>200996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8225824</v>
      </c>
      <c r="O5" s="33">
        <f aca="true" t="shared" si="1" ref="O5:O36">(N5/O$70)</f>
        <v>686.1142714154641</v>
      </c>
      <c r="P5" s="6"/>
    </row>
    <row r="6" spans="1:16" ht="15">
      <c r="A6" s="12"/>
      <c r="B6" s="25">
        <v>311</v>
      </c>
      <c r="C6" s="20" t="s">
        <v>3</v>
      </c>
      <c r="D6" s="46">
        <v>5854126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5854126</v>
      </c>
      <c r="O6" s="47">
        <f t="shared" si="1"/>
        <v>488.2914338143298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113727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113727</v>
      </c>
      <c r="O7" s="47">
        <f t="shared" si="1"/>
        <v>9.48594544999583</v>
      </c>
      <c r="P7" s="9"/>
    </row>
    <row r="8" spans="1:16" ht="15">
      <c r="A8" s="12"/>
      <c r="B8" s="25">
        <v>312.42</v>
      </c>
      <c r="C8" s="20" t="s">
        <v>120</v>
      </c>
      <c r="D8" s="46">
        <v>0</v>
      </c>
      <c r="E8" s="46">
        <v>87269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87269</v>
      </c>
      <c r="O8" s="47">
        <f t="shared" si="1"/>
        <v>7.279089165067979</v>
      </c>
      <c r="P8" s="9"/>
    </row>
    <row r="9" spans="1:16" ht="15">
      <c r="A9" s="12"/>
      <c r="B9" s="25">
        <v>314.1</v>
      </c>
      <c r="C9" s="20" t="s">
        <v>12</v>
      </c>
      <c r="D9" s="46">
        <v>943129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943129</v>
      </c>
      <c r="O9" s="47">
        <f t="shared" si="1"/>
        <v>78.66619401117691</v>
      </c>
      <c r="P9" s="9"/>
    </row>
    <row r="10" spans="1:16" ht="15">
      <c r="A10" s="12"/>
      <c r="B10" s="25">
        <v>314.3</v>
      </c>
      <c r="C10" s="20" t="s">
        <v>13</v>
      </c>
      <c r="D10" s="46">
        <v>410245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410245</v>
      </c>
      <c r="O10" s="47">
        <f t="shared" si="1"/>
        <v>34.218450246058886</v>
      </c>
      <c r="P10" s="9"/>
    </row>
    <row r="11" spans="1:16" ht="15">
      <c r="A11" s="12"/>
      <c r="B11" s="25">
        <v>314.4</v>
      </c>
      <c r="C11" s="20" t="s">
        <v>14</v>
      </c>
      <c r="D11" s="46">
        <v>66702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66702</v>
      </c>
      <c r="O11" s="47">
        <f t="shared" si="1"/>
        <v>5.563599966636083</v>
      </c>
      <c r="P11" s="9"/>
    </row>
    <row r="12" spans="1:16" ht="15">
      <c r="A12" s="12"/>
      <c r="B12" s="25">
        <v>315</v>
      </c>
      <c r="C12" s="20" t="s">
        <v>121</v>
      </c>
      <c r="D12" s="46">
        <v>657534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657534</v>
      </c>
      <c r="O12" s="47">
        <f t="shared" si="1"/>
        <v>54.8447743765118</v>
      </c>
      <c r="P12" s="9"/>
    </row>
    <row r="13" spans="1:16" ht="15">
      <c r="A13" s="12"/>
      <c r="B13" s="25">
        <v>316</v>
      </c>
      <c r="C13" s="20" t="s">
        <v>122</v>
      </c>
      <c r="D13" s="46">
        <v>93092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93092</v>
      </c>
      <c r="O13" s="47">
        <f t="shared" si="1"/>
        <v>7.7647843856868795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SUM(D15:D25)</f>
        <v>1373056</v>
      </c>
      <c r="E14" s="32">
        <f t="shared" si="3"/>
        <v>1900417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16225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3289698</v>
      </c>
      <c r="O14" s="45">
        <f t="shared" si="1"/>
        <v>274.3930269413629</v>
      </c>
      <c r="P14" s="10"/>
    </row>
    <row r="15" spans="1:16" ht="15">
      <c r="A15" s="12"/>
      <c r="B15" s="25">
        <v>322</v>
      </c>
      <c r="C15" s="20" t="s">
        <v>0</v>
      </c>
      <c r="D15" s="46">
        <v>527081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527081</v>
      </c>
      <c r="O15" s="47">
        <f t="shared" si="1"/>
        <v>43.96371674034532</v>
      </c>
      <c r="P15" s="9"/>
    </row>
    <row r="16" spans="1:16" ht="15">
      <c r="A16" s="12"/>
      <c r="B16" s="25">
        <v>323.1</v>
      </c>
      <c r="C16" s="20" t="s">
        <v>18</v>
      </c>
      <c r="D16" s="46">
        <v>717779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3">SUM(D16:M16)</f>
        <v>717779</v>
      </c>
      <c r="O16" s="47">
        <f t="shared" si="1"/>
        <v>59.86979731420469</v>
      </c>
      <c r="P16" s="9"/>
    </row>
    <row r="17" spans="1:16" ht="15">
      <c r="A17" s="12"/>
      <c r="B17" s="25">
        <v>323.7</v>
      </c>
      <c r="C17" s="20" t="s">
        <v>20</v>
      </c>
      <c r="D17" s="46">
        <v>0</v>
      </c>
      <c r="E17" s="46">
        <v>494249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494249</v>
      </c>
      <c r="O17" s="47">
        <f t="shared" si="1"/>
        <v>41.22520643923597</v>
      </c>
      <c r="P17" s="9"/>
    </row>
    <row r="18" spans="1:16" ht="15">
      <c r="A18" s="12"/>
      <c r="B18" s="25">
        <v>323.9</v>
      </c>
      <c r="C18" s="20" t="s">
        <v>81</v>
      </c>
      <c r="D18" s="46">
        <v>46603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46603</v>
      </c>
      <c r="O18" s="47">
        <f t="shared" si="1"/>
        <v>3.887146551005088</v>
      </c>
      <c r="P18" s="9"/>
    </row>
    <row r="19" spans="1:16" ht="15">
      <c r="A19" s="12"/>
      <c r="B19" s="25">
        <v>324.12</v>
      </c>
      <c r="C19" s="20" t="s">
        <v>21</v>
      </c>
      <c r="D19" s="46">
        <v>2267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2267</v>
      </c>
      <c r="O19" s="47">
        <f t="shared" si="1"/>
        <v>0.18908999916590208</v>
      </c>
      <c r="P19" s="9"/>
    </row>
    <row r="20" spans="1:16" ht="15">
      <c r="A20" s="12"/>
      <c r="B20" s="25">
        <v>324.21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6225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6225</v>
      </c>
      <c r="O20" s="47">
        <f t="shared" si="1"/>
        <v>0.5192259571273667</v>
      </c>
      <c r="P20" s="9"/>
    </row>
    <row r="21" spans="1:16" ht="15">
      <c r="A21" s="12"/>
      <c r="B21" s="25">
        <v>324.52</v>
      </c>
      <c r="C21" s="20" t="s">
        <v>123</v>
      </c>
      <c r="D21" s="46">
        <v>10474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10474</v>
      </c>
      <c r="O21" s="47">
        <f t="shared" si="1"/>
        <v>0.87363416465093</v>
      </c>
      <c r="P21" s="9"/>
    </row>
    <row r="22" spans="1:16" ht="15">
      <c r="A22" s="12"/>
      <c r="B22" s="25">
        <v>324.62</v>
      </c>
      <c r="C22" s="20" t="s">
        <v>24</v>
      </c>
      <c r="D22" s="46">
        <v>11044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11044</v>
      </c>
      <c r="O22" s="47">
        <f t="shared" si="1"/>
        <v>0.9211777462674118</v>
      </c>
      <c r="P22" s="9"/>
    </row>
    <row r="23" spans="1:16" ht="15">
      <c r="A23" s="12"/>
      <c r="B23" s="25">
        <v>325.2</v>
      </c>
      <c r="C23" s="20" t="s">
        <v>25</v>
      </c>
      <c r="D23" s="46">
        <v>0</v>
      </c>
      <c r="E23" s="46">
        <v>1396739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1396739</v>
      </c>
      <c r="O23" s="47">
        <f t="shared" si="1"/>
        <v>116.50170990074234</v>
      </c>
      <c r="P23" s="9"/>
    </row>
    <row r="24" spans="1:16" ht="15">
      <c r="A24" s="12"/>
      <c r="B24" s="25">
        <v>329</v>
      </c>
      <c r="C24" s="20" t="s">
        <v>26</v>
      </c>
      <c r="D24" s="46">
        <v>19475</v>
      </c>
      <c r="E24" s="46">
        <v>9429</v>
      </c>
      <c r="F24" s="46">
        <v>0</v>
      </c>
      <c r="G24" s="46">
        <v>0</v>
      </c>
      <c r="H24" s="46">
        <v>0</v>
      </c>
      <c r="I24" s="46">
        <v>10000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5" ref="N24:N37">SUM(D24:M24)</f>
        <v>38904</v>
      </c>
      <c r="O24" s="47">
        <f t="shared" si="1"/>
        <v>3.2449745600133455</v>
      </c>
      <c r="P24" s="9"/>
    </row>
    <row r="25" spans="1:16" ht="15">
      <c r="A25" s="12"/>
      <c r="B25" s="25">
        <v>367</v>
      </c>
      <c r="C25" s="20" t="s">
        <v>124</v>
      </c>
      <c r="D25" s="46">
        <v>38333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38333</v>
      </c>
      <c r="O25" s="47">
        <f t="shared" si="1"/>
        <v>3.1973475686045543</v>
      </c>
      <c r="P25" s="9"/>
    </row>
    <row r="26" spans="1:16" ht="15.75">
      <c r="A26" s="29" t="s">
        <v>28</v>
      </c>
      <c r="B26" s="30"/>
      <c r="C26" s="31"/>
      <c r="D26" s="32">
        <f aca="true" t="shared" si="6" ref="D26:M26">SUM(D27:D36)</f>
        <v>1200594</v>
      </c>
      <c r="E26" s="32">
        <f t="shared" si="6"/>
        <v>413887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1614481</v>
      </c>
      <c r="O26" s="45">
        <f t="shared" si="1"/>
        <v>134.663524897823</v>
      </c>
      <c r="P26" s="10"/>
    </row>
    <row r="27" spans="1:16" ht="15">
      <c r="A27" s="12"/>
      <c r="B27" s="25">
        <v>331.2</v>
      </c>
      <c r="C27" s="20" t="s">
        <v>27</v>
      </c>
      <c r="D27" s="46">
        <v>74391</v>
      </c>
      <c r="E27" s="46">
        <v>52943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127334</v>
      </c>
      <c r="O27" s="47">
        <f t="shared" si="1"/>
        <v>10.62090249395279</v>
      </c>
      <c r="P27" s="9"/>
    </row>
    <row r="28" spans="1:16" ht="15">
      <c r="A28" s="12"/>
      <c r="B28" s="25">
        <v>331.7</v>
      </c>
      <c r="C28" s="20" t="s">
        <v>98</v>
      </c>
      <c r="D28" s="46">
        <v>0</v>
      </c>
      <c r="E28" s="46">
        <v>88576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88576</v>
      </c>
      <c r="O28" s="47">
        <f t="shared" si="1"/>
        <v>7.3881057636166485</v>
      </c>
      <c r="P28" s="9"/>
    </row>
    <row r="29" spans="1:16" ht="15">
      <c r="A29" s="12"/>
      <c r="B29" s="25">
        <v>334.7</v>
      </c>
      <c r="C29" s="20" t="s">
        <v>33</v>
      </c>
      <c r="D29" s="46">
        <v>0</v>
      </c>
      <c r="E29" s="46">
        <v>12992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12992</v>
      </c>
      <c r="O29" s="47">
        <f t="shared" si="1"/>
        <v>1.083660021686546</v>
      </c>
      <c r="P29" s="9"/>
    </row>
    <row r="30" spans="1:16" ht="15">
      <c r="A30" s="12"/>
      <c r="B30" s="25">
        <v>335.12</v>
      </c>
      <c r="C30" s="20" t="s">
        <v>125</v>
      </c>
      <c r="D30" s="46">
        <v>422057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422057</v>
      </c>
      <c r="O30" s="47">
        <f t="shared" si="1"/>
        <v>35.20368671282009</v>
      </c>
      <c r="P30" s="9"/>
    </row>
    <row r="31" spans="1:16" ht="15">
      <c r="A31" s="12"/>
      <c r="B31" s="25">
        <v>335.14</v>
      </c>
      <c r="C31" s="20" t="s">
        <v>126</v>
      </c>
      <c r="D31" s="46">
        <v>29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29</v>
      </c>
      <c r="O31" s="47">
        <f t="shared" si="1"/>
        <v>0.0024188839769788972</v>
      </c>
      <c r="P31" s="9"/>
    </row>
    <row r="32" spans="1:16" ht="15">
      <c r="A32" s="12"/>
      <c r="B32" s="25">
        <v>335.15</v>
      </c>
      <c r="C32" s="20" t="s">
        <v>127</v>
      </c>
      <c r="D32" s="46">
        <v>16916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16916</v>
      </c>
      <c r="O32" s="47">
        <f t="shared" si="1"/>
        <v>1.4109600467094836</v>
      </c>
      <c r="P32" s="9"/>
    </row>
    <row r="33" spans="1:16" ht="15">
      <c r="A33" s="12"/>
      <c r="B33" s="25">
        <v>335.18</v>
      </c>
      <c r="C33" s="20" t="s">
        <v>128</v>
      </c>
      <c r="D33" s="46">
        <v>687201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687201</v>
      </c>
      <c r="O33" s="47">
        <f t="shared" si="1"/>
        <v>57.31929268496121</v>
      </c>
      <c r="P33" s="9"/>
    </row>
    <row r="34" spans="1:16" ht="15">
      <c r="A34" s="12"/>
      <c r="B34" s="25">
        <v>337.2</v>
      </c>
      <c r="C34" s="20" t="s">
        <v>38</v>
      </c>
      <c r="D34" s="46">
        <v>0</v>
      </c>
      <c r="E34" s="46">
        <v>28320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28320</v>
      </c>
      <c r="O34" s="47">
        <f t="shared" si="1"/>
        <v>2.3621653182083575</v>
      </c>
      <c r="P34" s="9"/>
    </row>
    <row r="35" spans="1:16" ht="15">
      <c r="A35" s="12"/>
      <c r="B35" s="25">
        <v>337.3</v>
      </c>
      <c r="C35" s="20" t="s">
        <v>39</v>
      </c>
      <c r="D35" s="46">
        <v>0</v>
      </c>
      <c r="E35" s="46">
        <v>200283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200283</v>
      </c>
      <c r="O35" s="47">
        <f t="shared" si="1"/>
        <v>16.705563433147052</v>
      </c>
      <c r="P35" s="9"/>
    </row>
    <row r="36" spans="1:16" ht="15">
      <c r="A36" s="12"/>
      <c r="B36" s="25">
        <v>337.7</v>
      </c>
      <c r="C36" s="20" t="s">
        <v>40</v>
      </c>
      <c r="D36" s="46">
        <v>0</v>
      </c>
      <c r="E36" s="46">
        <v>30773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30773</v>
      </c>
      <c r="O36" s="47">
        <f t="shared" si="1"/>
        <v>2.5667695387438485</v>
      </c>
      <c r="P36" s="9"/>
    </row>
    <row r="37" spans="1:16" ht="15.75">
      <c r="A37" s="29" t="s">
        <v>46</v>
      </c>
      <c r="B37" s="30"/>
      <c r="C37" s="31"/>
      <c r="D37" s="32">
        <f aca="true" t="shared" si="7" ref="D37:M37">SUM(D38:D47)</f>
        <v>358748</v>
      </c>
      <c r="E37" s="32">
        <f t="shared" si="7"/>
        <v>157160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8091937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5"/>
        <v>8607845</v>
      </c>
      <c r="O37" s="45">
        <f aca="true" t="shared" si="8" ref="O37:O68">(N37/O$70)</f>
        <v>717.9785636833765</v>
      </c>
      <c r="P37" s="10"/>
    </row>
    <row r="38" spans="1:16" ht="15">
      <c r="A38" s="12"/>
      <c r="B38" s="25">
        <v>341.9</v>
      </c>
      <c r="C38" s="20" t="s">
        <v>129</v>
      </c>
      <c r="D38" s="46">
        <v>1350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9" ref="N38:N47">SUM(D38:M38)</f>
        <v>1350</v>
      </c>
      <c r="O38" s="47">
        <f t="shared" si="8"/>
        <v>0.11260321961798316</v>
      </c>
      <c r="P38" s="9"/>
    </row>
    <row r="39" spans="1:16" ht="15">
      <c r="A39" s="12"/>
      <c r="B39" s="25">
        <v>342.2</v>
      </c>
      <c r="C39" s="20" t="s">
        <v>50</v>
      </c>
      <c r="D39" s="46">
        <v>0</v>
      </c>
      <c r="E39" s="46">
        <v>99819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99819</v>
      </c>
      <c r="O39" s="47">
        <f t="shared" si="8"/>
        <v>8.325882058553674</v>
      </c>
      <c r="P39" s="9"/>
    </row>
    <row r="40" spans="1:16" ht="15">
      <c r="A40" s="12"/>
      <c r="B40" s="25">
        <v>342.9</v>
      </c>
      <c r="C40" s="20" t="s">
        <v>86</v>
      </c>
      <c r="D40" s="46">
        <v>19205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19205</v>
      </c>
      <c r="O40" s="47">
        <f t="shared" si="8"/>
        <v>1.6018850613061975</v>
      </c>
      <c r="P40" s="9"/>
    </row>
    <row r="41" spans="1:16" ht="15">
      <c r="A41" s="12"/>
      <c r="B41" s="25">
        <v>343.4</v>
      </c>
      <c r="C41" s="20" t="s">
        <v>52</v>
      </c>
      <c r="D41" s="46">
        <v>0</v>
      </c>
      <c r="E41" s="46">
        <v>57341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57341</v>
      </c>
      <c r="O41" s="47">
        <f t="shared" si="8"/>
        <v>4.782800900825757</v>
      </c>
      <c r="P41" s="9"/>
    </row>
    <row r="42" spans="1:16" ht="15">
      <c r="A42" s="12"/>
      <c r="B42" s="25">
        <v>343.6</v>
      </c>
      <c r="C42" s="20" t="s">
        <v>87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7368714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7368714</v>
      </c>
      <c r="O42" s="47">
        <f t="shared" si="8"/>
        <v>614.6229043289683</v>
      </c>
      <c r="P42" s="9"/>
    </row>
    <row r="43" spans="1:16" ht="15">
      <c r="A43" s="12"/>
      <c r="B43" s="25">
        <v>343.9</v>
      </c>
      <c r="C43" s="20" t="s">
        <v>100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358130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358130</v>
      </c>
      <c r="O43" s="47">
        <f t="shared" si="8"/>
        <v>29.87154891984319</v>
      </c>
      <c r="P43" s="9"/>
    </row>
    <row r="44" spans="1:16" ht="15">
      <c r="A44" s="12"/>
      <c r="B44" s="25">
        <v>344.5</v>
      </c>
      <c r="C44" s="20" t="s">
        <v>130</v>
      </c>
      <c r="D44" s="46">
        <v>490</v>
      </c>
      <c r="E44" s="46">
        <v>0</v>
      </c>
      <c r="F44" s="46">
        <v>0</v>
      </c>
      <c r="G44" s="46">
        <v>0</v>
      </c>
      <c r="H44" s="46">
        <v>0</v>
      </c>
      <c r="I44" s="46">
        <v>365093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365583</v>
      </c>
      <c r="O44" s="47">
        <f t="shared" si="8"/>
        <v>30.493202101926766</v>
      </c>
      <c r="P44" s="9"/>
    </row>
    <row r="45" spans="1:16" ht="15">
      <c r="A45" s="12"/>
      <c r="B45" s="25">
        <v>347.2</v>
      </c>
      <c r="C45" s="20" t="s">
        <v>56</v>
      </c>
      <c r="D45" s="46">
        <v>190031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190031</v>
      </c>
      <c r="O45" s="47">
        <f t="shared" si="8"/>
        <v>15.850446242388857</v>
      </c>
      <c r="P45" s="9"/>
    </row>
    <row r="46" spans="1:16" ht="15">
      <c r="A46" s="12"/>
      <c r="B46" s="25">
        <v>347.9</v>
      </c>
      <c r="C46" s="20" t="s">
        <v>112</v>
      </c>
      <c r="D46" s="46">
        <v>110522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110522</v>
      </c>
      <c r="O46" s="47">
        <f t="shared" si="8"/>
        <v>9.218617065643507</v>
      </c>
      <c r="P46" s="9"/>
    </row>
    <row r="47" spans="1:16" ht="15">
      <c r="A47" s="12"/>
      <c r="B47" s="25">
        <v>349</v>
      </c>
      <c r="C47" s="20" t="s">
        <v>1</v>
      </c>
      <c r="D47" s="46">
        <v>37150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37150</v>
      </c>
      <c r="O47" s="47">
        <f t="shared" si="8"/>
        <v>3.098673784302277</v>
      </c>
      <c r="P47" s="9"/>
    </row>
    <row r="48" spans="1:16" ht="15.75">
      <c r="A48" s="29" t="s">
        <v>47</v>
      </c>
      <c r="B48" s="30"/>
      <c r="C48" s="31"/>
      <c r="D48" s="32">
        <f aca="true" t="shared" si="10" ref="D48:M48">SUM(D49:D53)</f>
        <v>938451</v>
      </c>
      <c r="E48" s="32">
        <f t="shared" si="10"/>
        <v>87761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231707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aca="true" t="shared" si="11" ref="N48:N55">SUM(D48:M48)</f>
        <v>1257919</v>
      </c>
      <c r="O48" s="45">
        <f t="shared" si="8"/>
        <v>104.9227625323213</v>
      </c>
      <c r="P48" s="10"/>
    </row>
    <row r="49" spans="1:16" ht="15">
      <c r="A49" s="13"/>
      <c r="B49" s="39">
        <v>351.1</v>
      </c>
      <c r="C49" s="21" t="s">
        <v>89</v>
      </c>
      <c r="D49" s="46">
        <v>97544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97544</v>
      </c>
      <c r="O49" s="47">
        <f t="shared" si="8"/>
        <v>8.136124781049295</v>
      </c>
      <c r="P49" s="9"/>
    </row>
    <row r="50" spans="1:16" ht="15">
      <c r="A50" s="13"/>
      <c r="B50" s="39">
        <v>351.2</v>
      </c>
      <c r="C50" s="21" t="s">
        <v>131</v>
      </c>
      <c r="D50" s="46">
        <v>0</v>
      </c>
      <c r="E50" s="46">
        <v>83062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83062</v>
      </c>
      <c r="O50" s="47">
        <f t="shared" si="8"/>
        <v>6.92818416882142</v>
      </c>
      <c r="P50" s="9"/>
    </row>
    <row r="51" spans="1:16" ht="15">
      <c r="A51" s="13"/>
      <c r="B51" s="39">
        <v>351.3</v>
      </c>
      <c r="C51" s="21" t="s">
        <v>101</v>
      </c>
      <c r="D51" s="46">
        <v>0</v>
      </c>
      <c r="E51" s="46">
        <v>4699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4699</v>
      </c>
      <c r="O51" s="47">
        <f t="shared" si="8"/>
        <v>0.391942614062891</v>
      </c>
      <c r="P51" s="9"/>
    </row>
    <row r="52" spans="1:16" ht="15">
      <c r="A52" s="13"/>
      <c r="B52" s="39">
        <v>352</v>
      </c>
      <c r="C52" s="21" t="s">
        <v>61</v>
      </c>
      <c r="D52" s="46">
        <v>12599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12599</v>
      </c>
      <c r="O52" s="47">
        <f t="shared" si="8"/>
        <v>1.0508799733088665</v>
      </c>
      <c r="P52" s="9"/>
    </row>
    <row r="53" spans="1:16" ht="15">
      <c r="A53" s="13"/>
      <c r="B53" s="39">
        <v>354</v>
      </c>
      <c r="C53" s="21" t="s">
        <v>90</v>
      </c>
      <c r="D53" s="46">
        <v>828308</v>
      </c>
      <c r="E53" s="46">
        <v>0</v>
      </c>
      <c r="F53" s="46">
        <v>0</v>
      </c>
      <c r="G53" s="46">
        <v>0</v>
      </c>
      <c r="H53" s="46">
        <v>0</v>
      </c>
      <c r="I53" s="46">
        <v>231707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1060015</v>
      </c>
      <c r="O53" s="47">
        <f t="shared" si="8"/>
        <v>88.41563099507883</v>
      </c>
      <c r="P53" s="9"/>
    </row>
    <row r="54" spans="1:16" ht="15.75">
      <c r="A54" s="29" t="s">
        <v>4</v>
      </c>
      <c r="B54" s="30"/>
      <c r="C54" s="31"/>
      <c r="D54" s="32">
        <f aca="true" t="shared" si="12" ref="D54:M54">SUM(D55:D62)</f>
        <v>220188</v>
      </c>
      <c r="E54" s="32">
        <f t="shared" si="12"/>
        <v>310821</v>
      </c>
      <c r="F54" s="32">
        <f t="shared" si="12"/>
        <v>0</v>
      </c>
      <c r="G54" s="32">
        <f t="shared" si="12"/>
        <v>0</v>
      </c>
      <c r="H54" s="32">
        <f t="shared" si="12"/>
        <v>0</v>
      </c>
      <c r="I54" s="32">
        <f t="shared" si="12"/>
        <v>174528</v>
      </c>
      <c r="J54" s="32">
        <f t="shared" si="12"/>
        <v>0</v>
      </c>
      <c r="K54" s="32">
        <f t="shared" si="12"/>
        <v>3670532</v>
      </c>
      <c r="L54" s="32">
        <f t="shared" si="12"/>
        <v>0</v>
      </c>
      <c r="M54" s="32">
        <f t="shared" si="12"/>
        <v>0</v>
      </c>
      <c r="N54" s="32">
        <f t="shared" si="11"/>
        <v>4376069</v>
      </c>
      <c r="O54" s="45">
        <f t="shared" si="8"/>
        <v>365.007006422554</v>
      </c>
      <c r="P54" s="10"/>
    </row>
    <row r="55" spans="1:16" ht="15">
      <c r="A55" s="12"/>
      <c r="B55" s="25">
        <v>361.1</v>
      </c>
      <c r="C55" s="20" t="s">
        <v>63</v>
      </c>
      <c r="D55" s="46">
        <v>24765</v>
      </c>
      <c r="E55" s="46">
        <v>10200</v>
      </c>
      <c r="F55" s="46">
        <v>0</v>
      </c>
      <c r="G55" s="46">
        <v>0</v>
      </c>
      <c r="H55" s="46">
        <v>0</v>
      </c>
      <c r="I55" s="46">
        <v>8485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43450</v>
      </c>
      <c r="O55" s="47">
        <f t="shared" si="8"/>
        <v>3.624155475852865</v>
      </c>
      <c r="P55" s="9"/>
    </row>
    <row r="56" spans="1:16" ht="15">
      <c r="A56" s="12"/>
      <c r="B56" s="25">
        <v>361.3</v>
      </c>
      <c r="C56" s="20" t="s">
        <v>64</v>
      </c>
      <c r="D56" s="46">
        <v>23078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1863643</v>
      </c>
      <c r="L56" s="46">
        <v>0</v>
      </c>
      <c r="M56" s="46">
        <v>0</v>
      </c>
      <c r="N56" s="46">
        <f aca="true" t="shared" si="13" ref="N56:N62">SUM(D56:M56)</f>
        <v>1886721</v>
      </c>
      <c r="O56" s="47">
        <f t="shared" si="8"/>
        <v>157.37100675619317</v>
      </c>
      <c r="P56" s="9"/>
    </row>
    <row r="57" spans="1:16" ht="15">
      <c r="A57" s="12"/>
      <c r="B57" s="25">
        <v>362</v>
      </c>
      <c r="C57" s="20" t="s">
        <v>65</v>
      </c>
      <c r="D57" s="46">
        <v>53500</v>
      </c>
      <c r="E57" s="46">
        <v>0</v>
      </c>
      <c r="F57" s="46">
        <v>0</v>
      </c>
      <c r="G57" s="46">
        <v>0</v>
      </c>
      <c r="H57" s="46">
        <v>0</v>
      </c>
      <c r="I57" s="46">
        <v>26500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80000</v>
      </c>
      <c r="O57" s="47">
        <f t="shared" si="8"/>
        <v>6.672783384769372</v>
      </c>
      <c r="P57" s="9"/>
    </row>
    <row r="58" spans="1:16" ht="15">
      <c r="A58" s="12"/>
      <c r="B58" s="25">
        <v>364</v>
      </c>
      <c r="C58" s="20" t="s">
        <v>132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33288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33288</v>
      </c>
      <c r="O58" s="47">
        <f t="shared" si="8"/>
        <v>2.776545166402536</v>
      </c>
      <c r="P58" s="9"/>
    </row>
    <row r="59" spans="1:16" ht="15">
      <c r="A59" s="12"/>
      <c r="B59" s="25">
        <v>365</v>
      </c>
      <c r="C59" s="20" t="s">
        <v>133</v>
      </c>
      <c r="D59" s="46">
        <v>20305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20305</v>
      </c>
      <c r="O59" s="47">
        <f t="shared" si="8"/>
        <v>1.6936358328467762</v>
      </c>
      <c r="P59" s="9"/>
    </row>
    <row r="60" spans="1:16" ht="15">
      <c r="A60" s="12"/>
      <c r="B60" s="25">
        <v>366</v>
      </c>
      <c r="C60" s="20" t="s">
        <v>66</v>
      </c>
      <c r="D60" s="46">
        <v>956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956</v>
      </c>
      <c r="O60" s="47">
        <f t="shared" si="8"/>
        <v>0.079739761447994</v>
      </c>
      <c r="P60" s="9"/>
    </row>
    <row r="61" spans="1:16" ht="15">
      <c r="A61" s="12"/>
      <c r="B61" s="25">
        <v>368</v>
      </c>
      <c r="C61" s="20" t="s">
        <v>67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1806889</v>
      </c>
      <c r="L61" s="46">
        <v>0</v>
      </c>
      <c r="M61" s="46">
        <v>0</v>
      </c>
      <c r="N61" s="46">
        <f t="shared" si="13"/>
        <v>1806889</v>
      </c>
      <c r="O61" s="47">
        <f t="shared" si="8"/>
        <v>150.71223621653183</v>
      </c>
      <c r="P61" s="9"/>
    </row>
    <row r="62" spans="1:16" ht="15">
      <c r="A62" s="12"/>
      <c r="B62" s="25">
        <v>369.9</v>
      </c>
      <c r="C62" s="20" t="s">
        <v>68</v>
      </c>
      <c r="D62" s="46">
        <v>97584</v>
      </c>
      <c r="E62" s="46">
        <v>300621</v>
      </c>
      <c r="F62" s="46">
        <v>0</v>
      </c>
      <c r="G62" s="46">
        <v>0</v>
      </c>
      <c r="H62" s="46">
        <v>0</v>
      </c>
      <c r="I62" s="46">
        <v>106255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504460</v>
      </c>
      <c r="O62" s="47">
        <f t="shared" si="8"/>
        <v>42.076903828509465</v>
      </c>
      <c r="P62" s="9"/>
    </row>
    <row r="63" spans="1:16" ht="15.75">
      <c r="A63" s="29" t="s">
        <v>48</v>
      </c>
      <c r="B63" s="30"/>
      <c r="C63" s="31"/>
      <c r="D63" s="32">
        <f aca="true" t="shared" si="14" ref="D63:M63">SUM(D64:D67)</f>
        <v>1877943</v>
      </c>
      <c r="E63" s="32">
        <f t="shared" si="14"/>
        <v>46976</v>
      </c>
      <c r="F63" s="32">
        <f t="shared" si="14"/>
        <v>0</v>
      </c>
      <c r="G63" s="32">
        <f t="shared" si="14"/>
        <v>0</v>
      </c>
      <c r="H63" s="32">
        <f t="shared" si="14"/>
        <v>0</v>
      </c>
      <c r="I63" s="32">
        <f t="shared" si="14"/>
        <v>1703403</v>
      </c>
      <c r="J63" s="32">
        <f t="shared" si="14"/>
        <v>0</v>
      </c>
      <c r="K63" s="32">
        <f t="shared" si="14"/>
        <v>360975</v>
      </c>
      <c r="L63" s="32">
        <f t="shared" si="14"/>
        <v>0</v>
      </c>
      <c r="M63" s="32">
        <f t="shared" si="14"/>
        <v>0</v>
      </c>
      <c r="N63" s="32">
        <f aca="true" t="shared" si="15" ref="N63:N68">SUM(D63:M63)</f>
        <v>3989297</v>
      </c>
      <c r="O63" s="45">
        <f t="shared" si="8"/>
        <v>332.74643423137877</v>
      </c>
      <c r="P63" s="9"/>
    </row>
    <row r="64" spans="1:16" ht="15">
      <c r="A64" s="12"/>
      <c r="B64" s="25">
        <v>381</v>
      </c>
      <c r="C64" s="20" t="s">
        <v>69</v>
      </c>
      <c r="D64" s="46">
        <v>1875933</v>
      </c>
      <c r="E64" s="46">
        <v>46976</v>
      </c>
      <c r="F64" s="46">
        <v>0</v>
      </c>
      <c r="G64" s="46">
        <v>0</v>
      </c>
      <c r="H64" s="46">
        <v>0</v>
      </c>
      <c r="I64" s="46">
        <v>872248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2795157</v>
      </c>
      <c r="O64" s="47">
        <f t="shared" si="8"/>
        <v>233.14346484277254</v>
      </c>
      <c r="P64" s="9"/>
    </row>
    <row r="65" spans="1:16" ht="15">
      <c r="A65" s="12"/>
      <c r="B65" s="25">
        <v>388.1</v>
      </c>
      <c r="C65" s="20" t="s">
        <v>70</v>
      </c>
      <c r="D65" s="46">
        <v>2010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2010</v>
      </c>
      <c r="O65" s="47">
        <f t="shared" si="8"/>
        <v>0.16765368254233046</v>
      </c>
      <c r="P65" s="9"/>
    </row>
    <row r="66" spans="1:16" ht="15">
      <c r="A66" s="12"/>
      <c r="B66" s="25">
        <v>389.1</v>
      </c>
      <c r="C66" s="20" t="s">
        <v>134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360975</v>
      </c>
      <c r="L66" s="46">
        <v>0</v>
      </c>
      <c r="M66" s="46">
        <v>0</v>
      </c>
      <c r="N66" s="46">
        <f t="shared" si="15"/>
        <v>360975</v>
      </c>
      <c r="O66" s="47">
        <f t="shared" si="8"/>
        <v>30.10884977896405</v>
      </c>
      <c r="P66" s="9"/>
    </row>
    <row r="67" spans="1:16" ht="15.75" thickBot="1">
      <c r="A67" s="12"/>
      <c r="B67" s="25">
        <v>389.9</v>
      </c>
      <c r="C67" s="20" t="s">
        <v>135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831155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831155</v>
      </c>
      <c r="O67" s="47">
        <f t="shared" si="8"/>
        <v>69.32646592709985</v>
      </c>
      <c r="P67" s="9"/>
    </row>
    <row r="68" spans="1:119" ht="16.5" thickBot="1">
      <c r="A68" s="14" t="s">
        <v>58</v>
      </c>
      <c r="B68" s="23"/>
      <c r="C68" s="22"/>
      <c r="D68" s="15">
        <f aca="true" t="shared" si="16" ref="D68:M68">SUM(D5,D14,D26,D37,D48,D54,D63)</f>
        <v>13993808</v>
      </c>
      <c r="E68" s="15">
        <f t="shared" si="16"/>
        <v>3118018</v>
      </c>
      <c r="F68" s="15">
        <f t="shared" si="16"/>
        <v>0</v>
      </c>
      <c r="G68" s="15">
        <f t="shared" si="16"/>
        <v>0</v>
      </c>
      <c r="H68" s="15">
        <f t="shared" si="16"/>
        <v>0</v>
      </c>
      <c r="I68" s="15">
        <f t="shared" si="16"/>
        <v>10217800</v>
      </c>
      <c r="J68" s="15">
        <f t="shared" si="16"/>
        <v>0</v>
      </c>
      <c r="K68" s="15">
        <f t="shared" si="16"/>
        <v>4031507</v>
      </c>
      <c r="L68" s="15">
        <f t="shared" si="16"/>
        <v>0</v>
      </c>
      <c r="M68" s="15">
        <f t="shared" si="16"/>
        <v>0</v>
      </c>
      <c r="N68" s="15">
        <f t="shared" si="15"/>
        <v>31361133</v>
      </c>
      <c r="O68" s="38">
        <f t="shared" si="8"/>
        <v>2615.8255901242806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5" ht="15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5" ht="15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51" t="s">
        <v>136</v>
      </c>
      <c r="M70" s="51"/>
      <c r="N70" s="51"/>
      <c r="O70" s="43">
        <v>11989</v>
      </c>
    </row>
    <row r="71" spans="1:15" ht="15">
      <c r="A71" s="52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  <row r="72" spans="1:15" ht="15.75" customHeight="1" thickBot="1">
      <c r="A72" s="55" t="s">
        <v>96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7"/>
    </row>
  </sheetData>
  <sheetProtection/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2022-07-08T18:35:43Z</cp:lastPrinted>
  <dcterms:created xsi:type="dcterms:W3CDTF">2000-08-31T21:26:31Z</dcterms:created>
  <dcterms:modified xsi:type="dcterms:W3CDTF">2022-07-08T18:36:01Z</dcterms:modified>
  <cp:category/>
  <cp:version/>
  <cp:contentType/>
  <cp:contentStatus/>
</cp:coreProperties>
</file>