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'2007'!$A$1:$O$42</definedName>
    <definedName name="_xlnm.Print_Area" localSheetId="14">'2008'!$A$1:$O$42</definedName>
    <definedName name="_xlnm.Print_Area" localSheetId="13">'2009'!$A$1:$O$42</definedName>
    <definedName name="_xlnm.Print_Area" localSheetId="12">'2010'!$A$1:$O$41</definedName>
    <definedName name="_xlnm.Print_Area" localSheetId="11">'2011'!$A$1:$O$40</definedName>
    <definedName name="_xlnm.Print_Area" localSheetId="10">'2012'!$A$1:$O$40</definedName>
    <definedName name="_xlnm.Print_Area" localSheetId="9">'2013'!$A$1:$O$41</definedName>
    <definedName name="_xlnm.Print_Area" localSheetId="8">'2014'!$A$1:$O$42</definedName>
    <definedName name="_xlnm.Print_Area" localSheetId="7">'2015'!$A$1:$O$42</definedName>
    <definedName name="_xlnm.Print_Area" localSheetId="6">'2016'!$A$1:$O$43</definedName>
    <definedName name="_xlnm.Print_Area" localSheetId="5">'2017'!$A$1:$O$42</definedName>
    <definedName name="_xlnm.Print_Area" localSheetId="4">'2018'!$A$1:$O$42</definedName>
    <definedName name="_xlnm.Print_Area" localSheetId="3">'2019'!$A$1:$O$42</definedName>
    <definedName name="_xlnm.Print_Area" localSheetId="2">'2020'!$A$1:$O$43</definedName>
    <definedName name="_xlnm.Print_Area" localSheetId="1">'2021'!$A$1:$P$42</definedName>
    <definedName name="_xlnm.Print_Area" localSheetId="0">'2022'!$A$1:$P$42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8" l="1"/>
  <c r="F38" i="48"/>
  <c r="G38" i="48"/>
  <c r="H38" i="48"/>
  <c r="I38" i="48"/>
  <c r="J38" i="48"/>
  <c r="K38" i="48"/>
  <c r="L38" i="48"/>
  <c r="M38" i="48"/>
  <c r="N38" i="48"/>
  <c r="D38" i="48"/>
  <c r="O37" i="48" l="1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1" i="48"/>
  <c r="P31" i="48" s="1"/>
  <c r="O29" i="48"/>
  <c r="P29" i="48" s="1"/>
  <c r="O27" i="48"/>
  <c r="P27" i="48" s="1"/>
  <c r="O24" i="48"/>
  <c r="P24" i="48" s="1"/>
  <c r="O16" i="48"/>
  <c r="P16" i="48" s="1"/>
  <c r="O11" i="48"/>
  <c r="P11" i="48" s="1"/>
  <c r="O5" i="48"/>
  <c r="P5" i="48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O35" i="47" s="1"/>
  <c r="P35" i="47" s="1"/>
  <c r="E35" i="47"/>
  <c r="D35" i="47"/>
  <c r="O34" i="47"/>
  <c r="P34" i="47" s="1"/>
  <c r="O33" i="47"/>
  <c r="P33" i="47"/>
  <c r="O32" i="47"/>
  <c r="P32" i="47" s="1"/>
  <c r="N31" i="47"/>
  <c r="M31" i="47"/>
  <c r="L31" i="47"/>
  <c r="O31" i="47" s="1"/>
  <c r="P31" i="47" s="1"/>
  <c r="K31" i="47"/>
  <c r="J31" i="47"/>
  <c r="I31" i="47"/>
  <c r="H31" i="47"/>
  <c r="G31" i="47"/>
  <c r="F31" i="47"/>
  <c r="E31" i="47"/>
  <c r="D31" i="47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4" i="47" s="1"/>
  <c r="P24" i="47" s="1"/>
  <c r="O23" i="47"/>
  <c r="P23" i="47"/>
  <c r="O22" i="47"/>
  <c r="P22" i="47" s="1"/>
  <c r="O21" i="47"/>
  <c r="P21" i="47"/>
  <c r="O20" i="47"/>
  <c r="P20" i="47" s="1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 s="1"/>
  <c r="N11" i="47"/>
  <c r="M11" i="47"/>
  <c r="L11" i="47"/>
  <c r="O11" i="47" s="1"/>
  <c r="P11" i="47" s="1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 s="1"/>
  <c r="O7" i="47"/>
  <c r="P7" i="47" s="1"/>
  <c r="O6" i="47"/>
  <c r="P6" i="47"/>
  <c r="N5" i="47"/>
  <c r="M5" i="47"/>
  <c r="M38" i="47" s="1"/>
  <c r="L5" i="47"/>
  <c r="K5" i="47"/>
  <c r="J5" i="47"/>
  <c r="J38" i="47" s="1"/>
  <c r="I5" i="47"/>
  <c r="H5" i="47"/>
  <c r="H38" i="47" s="1"/>
  <c r="G5" i="47"/>
  <c r="F5" i="47"/>
  <c r="E5" i="47"/>
  <c r="D5" i="47"/>
  <c r="N38" i="46"/>
  <c r="O38" i="46"/>
  <c r="N37" i="46"/>
  <c r="O37" i="46" s="1"/>
  <c r="M36" i="46"/>
  <c r="L36" i="46"/>
  <c r="K36" i="46"/>
  <c r="N36" i="46" s="1"/>
  <c r="O36" i="46" s="1"/>
  <c r="J36" i="46"/>
  <c r="I36" i="46"/>
  <c r="H36" i="46"/>
  <c r="G36" i="46"/>
  <c r="F36" i="46"/>
  <c r="E36" i="46"/>
  <c r="D36" i="46"/>
  <c r="N35" i="46"/>
  <c r="O35" i="46" s="1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2" i="46" s="1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30" i="46" s="1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N25" i="46" s="1"/>
  <c r="O25" i="46" s="1"/>
  <c r="D25" i="46"/>
  <c r="N24" i="46"/>
  <c r="O24" i="46" s="1"/>
  <c r="N23" i="46"/>
  <c r="O23" i="46"/>
  <c r="N22" i="46"/>
  <c r="O22" i="46"/>
  <c r="N21" i="46"/>
  <c r="O21" i="46" s="1"/>
  <c r="N20" i="46"/>
  <c r="O20" i="46"/>
  <c r="N19" i="46"/>
  <c r="O19" i="46" s="1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N15" i="46"/>
  <c r="O15" i="46"/>
  <c r="N14" i="46"/>
  <c r="O14" i="46"/>
  <c r="N13" i="46"/>
  <c r="O13" i="46" s="1"/>
  <c r="M12" i="46"/>
  <c r="M39" i="46" s="1"/>
  <c r="L12" i="46"/>
  <c r="L39" i="46" s="1"/>
  <c r="K12" i="46"/>
  <c r="N12" i="46" s="1"/>
  <c r="O12" i="46" s="1"/>
  <c r="J12" i="46"/>
  <c r="I12" i="46"/>
  <c r="H12" i="46"/>
  <c r="G12" i="46"/>
  <c r="F12" i="46"/>
  <c r="E12" i="46"/>
  <c r="D12" i="46"/>
  <c r="N11" i="46"/>
  <c r="O11" i="46" s="1"/>
  <c r="N10" i="46"/>
  <c r="O10" i="46"/>
  <c r="N9" i="46"/>
  <c r="O9" i="46" s="1"/>
  <c r="N8" i="46"/>
  <c r="O8" i="46" s="1"/>
  <c r="N7" i="46"/>
  <c r="O7" i="46"/>
  <c r="N6" i="46"/>
  <c r="O6" i="46"/>
  <c r="M5" i="46"/>
  <c r="L5" i="46"/>
  <c r="K5" i="46"/>
  <c r="K39" i="46" s="1"/>
  <c r="J5" i="46"/>
  <c r="J39" i="46" s="1"/>
  <c r="I5" i="46"/>
  <c r="I39" i="46" s="1"/>
  <c r="H5" i="46"/>
  <c r="G5" i="46"/>
  <c r="F5" i="46"/>
  <c r="E5" i="46"/>
  <c r="D5" i="46"/>
  <c r="N37" i="45"/>
  <c r="O37" i="45"/>
  <c r="N36" i="45"/>
  <c r="O36" i="45" s="1"/>
  <c r="M35" i="45"/>
  <c r="L35" i="45"/>
  <c r="L38" i="45" s="1"/>
  <c r="K35" i="45"/>
  <c r="K38" i="45" s="1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 s="1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N15" i="45" s="1"/>
  <c r="O15" i="45" s="1"/>
  <c r="F15" i="45"/>
  <c r="E15" i="45"/>
  <c r="D15" i="45"/>
  <c r="N14" i="45"/>
  <c r="O14" i="45" s="1"/>
  <c r="N13" i="45"/>
  <c r="O13" i="45"/>
  <c r="N12" i="45"/>
  <c r="O12" i="45" s="1"/>
  <c r="N11" i="45"/>
  <c r="O11" i="45" s="1"/>
  <c r="M10" i="45"/>
  <c r="M38" i="45" s="1"/>
  <c r="L10" i="45"/>
  <c r="K10" i="45"/>
  <c r="J10" i="45"/>
  <c r="I10" i="45"/>
  <c r="H10" i="45"/>
  <c r="G10" i="45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37" i="44"/>
  <c r="O37" i="44" s="1"/>
  <c r="N36" i="44"/>
  <c r="O36" i="44"/>
  <c r="M35" i="44"/>
  <c r="L35" i="44"/>
  <c r="K35" i="44"/>
  <c r="J35" i="44"/>
  <c r="I35" i="44"/>
  <c r="N35" i="44" s="1"/>
  <c r="H35" i="44"/>
  <c r="G35" i="44"/>
  <c r="F35" i="44"/>
  <c r="E35" i="44"/>
  <c r="D35" i="44"/>
  <c r="N34" i="44"/>
  <c r="O34" i="44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N31" i="44" s="1"/>
  <c r="O31" i="44" s="1"/>
  <c r="E31" i="44"/>
  <c r="D31" i="44"/>
  <c r="N30" i="44"/>
  <c r="O30" i="44" s="1"/>
  <c r="M29" i="44"/>
  <c r="L29" i="44"/>
  <c r="K29" i="44"/>
  <c r="J29" i="44"/>
  <c r="I29" i="44"/>
  <c r="H29" i="44"/>
  <c r="G29" i="44"/>
  <c r="F29" i="44"/>
  <c r="N29" i="44" s="1"/>
  <c r="O29" i="44" s="1"/>
  <c r="E29" i="44"/>
  <c r="D29" i="44"/>
  <c r="N28" i="44"/>
  <c r="O28" i="44" s="1"/>
  <c r="M27" i="44"/>
  <c r="M38" i="44" s="1"/>
  <c r="L27" i="44"/>
  <c r="K27" i="44"/>
  <c r="J27" i="44"/>
  <c r="I27" i="44"/>
  <c r="H27" i="44"/>
  <c r="G27" i="44"/>
  <c r="F27" i="44"/>
  <c r="N27" i="44" s="1"/>
  <c r="O27" i="44" s="1"/>
  <c r="E27" i="44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D38" i="44" s="1"/>
  <c r="N15" i="44"/>
  <c r="O15" i="44" s="1"/>
  <c r="N14" i="44"/>
  <c r="O14" i="44" s="1"/>
  <c r="N13" i="44"/>
  <c r="O13" i="44" s="1"/>
  <c r="N12" i="44"/>
  <c r="O12" i="44"/>
  <c r="M11" i="44"/>
  <c r="L11" i="44"/>
  <c r="K11" i="44"/>
  <c r="J11" i="44"/>
  <c r="I11" i="44"/>
  <c r="N11" i="44" s="1"/>
  <c r="O11" i="44" s="1"/>
  <c r="H11" i="44"/>
  <c r="G11" i="44"/>
  <c r="F11" i="44"/>
  <c r="E11" i="44"/>
  <c r="D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M29" i="43"/>
  <c r="L29" i="43"/>
  <c r="K29" i="43"/>
  <c r="N29" i="43" s="1"/>
  <c r="O29" i="43" s="1"/>
  <c r="J29" i="43"/>
  <c r="I29" i="43"/>
  <c r="H29" i="43"/>
  <c r="G29" i="43"/>
  <c r="F29" i="43"/>
  <c r="E29" i="43"/>
  <c r="D29" i="43"/>
  <c r="N28" i="43"/>
  <c r="O28" i="43" s="1"/>
  <c r="M27" i="43"/>
  <c r="L27" i="43"/>
  <c r="L38" i="43" s="1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N16" i="43" s="1"/>
  <c r="O16" i="43" s="1"/>
  <c r="E16" i="43"/>
  <c r="D16" i="43"/>
  <c r="N15" i="43"/>
  <c r="O15" i="43" s="1"/>
  <c r="N14" i="43"/>
  <c r="O14" i="43" s="1"/>
  <c r="N13" i="43"/>
  <c r="O13" i="43" s="1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E38" i="43" s="1"/>
  <c r="D5" i="43"/>
  <c r="D38" i="43" s="1"/>
  <c r="N38" i="42"/>
  <c r="O38" i="42" s="1"/>
  <c r="N37" i="42"/>
  <c r="O37" i="42" s="1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N32" i="42"/>
  <c r="O32" i="42" s="1"/>
  <c r="M31" i="42"/>
  <c r="L31" i="42"/>
  <c r="N31" i="42" s="1"/>
  <c r="O31" i="42" s="1"/>
  <c r="K31" i="42"/>
  <c r="J31" i="42"/>
  <c r="I31" i="42"/>
  <c r="H31" i="42"/>
  <c r="G31" i="42"/>
  <c r="F31" i="42"/>
  <c r="E31" i="42"/>
  <c r="D31" i="42"/>
  <c r="N30" i="42"/>
  <c r="O30" i="42" s="1"/>
  <c r="M29" i="42"/>
  <c r="L29" i="42"/>
  <c r="K29" i="42"/>
  <c r="N29" i="42" s="1"/>
  <c r="J29" i="42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 s="1"/>
  <c r="N20" i="42"/>
  <c r="O20" i="42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N16" i="42" s="1"/>
  <c r="O16" i="42" s="1"/>
  <c r="E16" i="42"/>
  <c r="D16" i="42"/>
  <c r="N15" i="42"/>
  <c r="O15" i="42" s="1"/>
  <c r="N14" i="42"/>
  <c r="O14" i="42" s="1"/>
  <c r="N13" i="42"/>
  <c r="O13" i="42" s="1"/>
  <c r="N12" i="42"/>
  <c r="O12" i="42"/>
  <c r="M11" i="42"/>
  <c r="L11" i="42"/>
  <c r="L39" i="42" s="1"/>
  <c r="K11" i="42"/>
  <c r="J11" i="42"/>
  <c r="I11" i="42"/>
  <c r="I39" i="42" s="1"/>
  <c r="H11" i="42"/>
  <c r="G11" i="42"/>
  <c r="F11" i="42"/>
  <c r="E11" i="42"/>
  <c r="D11" i="42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H39" i="42" s="1"/>
  <c r="G5" i="42"/>
  <c r="F5" i="42"/>
  <c r="E5" i="42"/>
  <c r="D5" i="42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M31" i="41"/>
  <c r="L31" i="41"/>
  <c r="K31" i="41"/>
  <c r="J31" i="41"/>
  <c r="I31" i="41"/>
  <c r="N31" i="41" s="1"/>
  <c r="O31" i="41" s="1"/>
  <c r="H31" i="41"/>
  <c r="G31" i="41"/>
  <c r="F31" i="41"/>
  <c r="E31" i="41"/>
  <c r="D31" i="41"/>
  <c r="N30" i="41"/>
  <c r="O30" i="41"/>
  <c r="M29" i="41"/>
  <c r="L29" i="41"/>
  <c r="K29" i="41"/>
  <c r="J29" i="41"/>
  <c r="I29" i="41"/>
  <c r="N29" i="41" s="1"/>
  <c r="O29" i="41" s="1"/>
  <c r="H29" i="41"/>
  <c r="G29" i="41"/>
  <c r="F29" i="41"/>
  <c r="E29" i="41"/>
  <c r="D29" i="41"/>
  <c r="N28" i="41"/>
  <c r="O28" i="4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/>
  <c r="N25" i="41"/>
  <c r="O25" i="41" s="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 s="1"/>
  <c r="N13" i="41"/>
  <c r="O13" i="41" s="1"/>
  <c r="N12" i="41"/>
  <c r="O12" i="41" s="1"/>
  <c r="M11" i="41"/>
  <c r="L11" i="41"/>
  <c r="K11" i="41"/>
  <c r="J11" i="41"/>
  <c r="J38" i="41" s="1"/>
  <c r="I11" i="41"/>
  <c r="H11" i="41"/>
  <c r="G11" i="41"/>
  <c r="G38" i="41" s="1"/>
  <c r="F11" i="41"/>
  <c r="E11" i="41"/>
  <c r="D11" i="41"/>
  <c r="N10" i="41"/>
  <c r="O10" i="41" s="1"/>
  <c r="N9" i="41"/>
  <c r="O9" i="41"/>
  <c r="N8" i="41"/>
  <c r="O8" i="41"/>
  <c r="N7" i="41"/>
  <c r="O7" i="41" s="1"/>
  <c r="N6" i="41"/>
  <c r="O6" i="41" s="1"/>
  <c r="M5" i="41"/>
  <c r="M38" i="41" s="1"/>
  <c r="L5" i="41"/>
  <c r="K5" i="41"/>
  <c r="J5" i="41"/>
  <c r="I5" i="41"/>
  <c r="H5" i="41"/>
  <c r="G5" i="41"/>
  <c r="F5" i="41"/>
  <c r="E5" i="41"/>
  <c r="D5" i="4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M29" i="40"/>
  <c r="L29" i="40"/>
  <c r="K29" i="40"/>
  <c r="J29" i="40"/>
  <c r="I29" i="40"/>
  <c r="H29" i="40"/>
  <c r="G29" i="40"/>
  <c r="N29" i="40" s="1"/>
  <c r="O29" i="40" s="1"/>
  <c r="F29" i="40"/>
  <c r="E29" i="40"/>
  <c r="D29" i="40"/>
  <c r="N28" i="40"/>
  <c r="O28" i="40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N21" i="40"/>
  <c r="O21" i="40"/>
  <c r="N20" i="40"/>
  <c r="O20" i="40" s="1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 s="1"/>
  <c r="M11" i="40"/>
  <c r="L11" i="40"/>
  <c r="L38" i="40" s="1"/>
  <c r="K11" i="40"/>
  <c r="J11" i="40"/>
  <c r="I11" i="40"/>
  <c r="H11" i="40"/>
  <c r="H38" i="40" s="1"/>
  <c r="G11" i="40"/>
  <c r="F11" i="40"/>
  <c r="E11" i="40"/>
  <c r="D11" i="40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F38" i="40" s="1"/>
  <c r="E5" i="40"/>
  <c r="N5" i="40" s="1"/>
  <c r="O5" i="40" s="1"/>
  <c r="D5" i="40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G24" i="39"/>
  <c r="G38" i="39" s="1"/>
  <c r="F24" i="39"/>
  <c r="N24" i="39" s="1"/>
  <c r="E24" i="39"/>
  <c r="D24" i="39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 s="1"/>
  <c r="M16" i="39"/>
  <c r="L16" i="39"/>
  <c r="K16" i="39"/>
  <c r="K38" i="39" s="1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 s="1"/>
  <c r="N12" i="39"/>
  <c r="O12" i="39"/>
  <c r="M11" i="39"/>
  <c r="L11" i="39"/>
  <c r="L38" i="39" s="1"/>
  <c r="K11" i="39"/>
  <c r="J11" i="39"/>
  <c r="I11" i="39"/>
  <c r="H11" i="39"/>
  <c r="G11" i="39"/>
  <c r="F11" i="39"/>
  <c r="E11" i="39"/>
  <c r="E38" i="39" s="1"/>
  <c r="D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J38" i="39" s="1"/>
  <c r="I5" i="39"/>
  <c r="I38" i="39" s="1"/>
  <c r="H5" i="39"/>
  <c r="G5" i="39"/>
  <c r="F5" i="39"/>
  <c r="E5" i="39"/>
  <c r="D5" i="39"/>
  <c r="N36" i="38"/>
  <c r="O36" i="38" s="1"/>
  <c r="M35" i="38"/>
  <c r="L35" i="38"/>
  <c r="K35" i="38"/>
  <c r="J35" i="38"/>
  <c r="I35" i="38"/>
  <c r="H35" i="38"/>
  <c r="N35" i="38" s="1"/>
  <c r="O35" i="38" s="1"/>
  <c r="G35" i="38"/>
  <c r="F35" i="38"/>
  <c r="E35" i="38"/>
  <c r="D35" i="38"/>
  <c r="N34" i="38"/>
  <c r="O34" i="38" s="1"/>
  <c r="N33" i="38"/>
  <c r="O33" i="38" s="1"/>
  <c r="N32" i="38"/>
  <c r="O32" i="38"/>
  <c r="M31" i="38"/>
  <c r="L31" i="38"/>
  <c r="N31" i="38" s="1"/>
  <c r="O31" i="38" s="1"/>
  <c r="K31" i="38"/>
  <c r="J31" i="38"/>
  <c r="I31" i="38"/>
  <c r="H31" i="38"/>
  <c r="G31" i="38"/>
  <c r="F31" i="38"/>
  <c r="E31" i="38"/>
  <c r="D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M27" i="38"/>
  <c r="M37" i="38" s="1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I37" i="38" s="1"/>
  <c r="H16" i="38"/>
  <c r="G16" i="38"/>
  <c r="F16" i="38"/>
  <c r="F37" i="38" s="1"/>
  <c r="E16" i="38"/>
  <c r="D16" i="38"/>
  <c r="N15" i="38"/>
  <c r="O15" i="38" s="1"/>
  <c r="N14" i="38"/>
  <c r="O14" i="38" s="1"/>
  <c r="N13" i="38"/>
  <c r="O13" i="38" s="1"/>
  <c r="N12" i="38"/>
  <c r="O12" i="38" s="1"/>
  <c r="M11" i="38"/>
  <c r="L11" i="38"/>
  <c r="L37" i="38" s="1"/>
  <c r="K11" i="38"/>
  <c r="K37" i="38" s="1"/>
  <c r="J11" i="38"/>
  <c r="N11" i="38" s="1"/>
  <c r="O11" i="38" s="1"/>
  <c r="I11" i="38"/>
  <c r="H11" i="38"/>
  <c r="G11" i="38"/>
  <c r="F11" i="38"/>
  <c r="E11" i="38"/>
  <c r="D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G37" i="38" s="1"/>
  <c r="F5" i="38"/>
  <c r="E5" i="38"/>
  <c r="D5" i="38"/>
  <c r="N5" i="38" s="1"/>
  <c r="O5" i="38" s="1"/>
  <c r="N37" i="37"/>
  <c r="O37" i="37"/>
  <c r="M36" i="37"/>
  <c r="L36" i="37"/>
  <c r="K36" i="37"/>
  <c r="J36" i="37"/>
  <c r="I36" i="37"/>
  <c r="N36" i="37" s="1"/>
  <c r="H36" i="37"/>
  <c r="G36" i="37"/>
  <c r="F36" i="37"/>
  <c r="E36" i="37"/>
  <c r="D36" i="37"/>
  <c r="N35" i="37"/>
  <c r="O35" i="37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N32" i="37" s="1"/>
  <c r="O32" i="37" s="1"/>
  <c r="E32" i="37"/>
  <c r="D32" i="37"/>
  <c r="N31" i="37"/>
  <c r="O31" i="37" s="1"/>
  <c r="M30" i="37"/>
  <c r="L30" i="37"/>
  <c r="K30" i="37"/>
  <c r="J30" i="37"/>
  <c r="I30" i="37"/>
  <c r="H30" i="37"/>
  <c r="H38" i="37"/>
  <c r="G30" i="37"/>
  <c r="F30" i="37"/>
  <c r="E30" i="37"/>
  <c r="D30" i="37"/>
  <c r="N30" i="37" s="1"/>
  <c r="O30" i="37" s="1"/>
  <c r="N29" i="37"/>
  <c r="O29" i="37" s="1"/>
  <c r="M28" i="37"/>
  <c r="L28" i="37"/>
  <c r="K28" i="37"/>
  <c r="J28" i="37"/>
  <c r="J38" i="37" s="1"/>
  <c r="I28" i="37"/>
  <c r="H28" i="37"/>
  <c r="G28" i="37"/>
  <c r="F28" i="37"/>
  <c r="F38" i="37" s="1"/>
  <c r="E28" i="37"/>
  <c r="E38" i="37" s="1"/>
  <c r="D28" i="37"/>
  <c r="N27" i="37"/>
  <c r="O27" i="37" s="1"/>
  <c r="N26" i="37"/>
  <c r="O26" i="37" s="1"/>
  <c r="M25" i="37"/>
  <c r="L25" i="37"/>
  <c r="K25" i="37"/>
  <c r="J25" i="37"/>
  <c r="I25" i="37"/>
  <c r="I38" i="37" s="1"/>
  <c r="H25" i="37"/>
  <c r="G25" i="37"/>
  <c r="F25" i="37"/>
  <c r="E25" i="37"/>
  <c r="D25" i="37"/>
  <c r="N24" i="37"/>
  <c r="O24" i="37" s="1"/>
  <c r="N23" i="37"/>
  <c r="O23" i="37"/>
  <c r="N22" i="37"/>
  <c r="O22" i="37" s="1"/>
  <c r="N21" i="37"/>
  <c r="O21" i="37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38" i="37" s="1"/>
  <c r="L5" i="37"/>
  <c r="K5" i="37"/>
  <c r="K38" i="37" s="1"/>
  <c r="J5" i="37"/>
  <c r="I5" i="37"/>
  <c r="H5" i="37"/>
  <c r="G5" i="37"/>
  <c r="F5" i="37"/>
  <c r="E5" i="37"/>
  <c r="D5" i="37"/>
  <c r="N35" i="36"/>
  <c r="O35" i="36" s="1"/>
  <c r="M34" i="36"/>
  <c r="M36" i="36" s="1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F36" i="36" s="1"/>
  <c r="E23" i="36"/>
  <c r="D23" i="36"/>
  <c r="N22" i="36"/>
  <c r="O22" i="36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/>
  <c r="M15" i="36"/>
  <c r="L15" i="36"/>
  <c r="L36" i="36" s="1"/>
  <c r="K15" i="36"/>
  <c r="J15" i="36"/>
  <c r="I15" i="36"/>
  <c r="I36" i="36" s="1"/>
  <c r="H15" i="36"/>
  <c r="G15" i="36"/>
  <c r="G36" i="36" s="1"/>
  <c r="F15" i="36"/>
  <c r="E15" i="36"/>
  <c r="D15" i="36"/>
  <c r="N14" i="36"/>
  <c r="O14" i="36"/>
  <c r="N13" i="36"/>
  <c r="O13" i="36" s="1"/>
  <c r="N12" i="36"/>
  <c r="O12" i="36"/>
  <c r="N11" i="36"/>
  <c r="O11" i="36" s="1"/>
  <c r="M10" i="36"/>
  <c r="L10" i="36"/>
  <c r="K10" i="36"/>
  <c r="J10" i="36"/>
  <c r="I10" i="36"/>
  <c r="H10" i="36"/>
  <c r="G10" i="36"/>
  <c r="F10" i="36"/>
  <c r="E10" i="36"/>
  <c r="E36" i="36" s="1"/>
  <c r="D10" i="36"/>
  <c r="N10" i="36" s="1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D5" i="36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N30" i="35" s="1"/>
  <c r="O30" i="35" s="1"/>
  <c r="E30" i="35"/>
  <c r="D30" i="35"/>
  <c r="N29" i="35"/>
  <c r="O29" i="35" s="1"/>
  <c r="M28" i="35"/>
  <c r="L28" i="35"/>
  <c r="K28" i="35"/>
  <c r="J28" i="35"/>
  <c r="I28" i="35"/>
  <c r="I36" i="35" s="1"/>
  <c r="H28" i="35"/>
  <c r="H36" i="35"/>
  <c r="G28" i="35"/>
  <c r="F28" i="35"/>
  <c r="E28" i="35"/>
  <c r="D28" i="35"/>
  <c r="N27" i="35"/>
  <c r="O27" i="35" s="1"/>
  <c r="M26" i="35"/>
  <c r="L26" i="35"/>
  <c r="K26" i="35"/>
  <c r="J26" i="35"/>
  <c r="J36" i="35" s="1"/>
  <c r="I26" i="35"/>
  <c r="H26" i="35"/>
  <c r="G26" i="35"/>
  <c r="F26" i="35"/>
  <c r="E26" i="35"/>
  <c r="D26" i="35"/>
  <c r="N25" i="35"/>
  <c r="O25" i="35" s="1"/>
  <c r="N24" i="35"/>
  <c r="O24" i="35"/>
  <c r="M23" i="35"/>
  <c r="L23" i="35"/>
  <c r="N23" i="35" s="1"/>
  <c r="O23" i="35" s="1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N15" i="35" s="1"/>
  <c r="D15" i="35"/>
  <c r="N14" i="35"/>
  <c r="O14" i="35"/>
  <c r="N13" i="35"/>
  <c r="O13" i="35"/>
  <c r="N12" i="35"/>
  <c r="O12" i="35" s="1"/>
  <c r="N11" i="35"/>
  <c r="O11" i="35" s="1"/>
  <c r="M10" i="35"/>
  <c r="L10" i="35"/>
  <c r="K10" i="35"/>
  <c r="K36" i="35" s="1"/>
  <c r="J10" i="35"/>
  <c r="I10" i="35"/>
  <c r="H10" i="35"/>
  <c r="G10" i="35"/>
  <c r="N10" i="35" s="1"/>
  <c r="O10" i="35" s="1"/>
  <c r="F10" i="35"/>
  <c r="E10" i="35"/>
  <c r="D10" i="35"/>
  <c r="N9" i="35"/>
  <c r="O9" i="35" s="1"/>
  <c r="N8" i="35"/>
  <c r="O8" i="35" s="1"/>
  <c r="N7" i="35"/>
  <c r="O7" i="35" s="1"/>
  <c r="N6" i="35"/>
  <c r="O6" i="35"/>
  <c r="M5" i="35"/>
  <c r="M36" i="35" s="1"/>
  <c r="L5" i="35"/>
  <c r="L36" i="35" s="1"/>
  <c r="K5" i="35"/>
  <c r="J5" i="35"/>
  <c r="I5" i="35"/>
  <c r="H5" i="35"/>
  <c r="G5" i="35"/>
  <c r="F5" i="35"/>
  <c r="E5" i="35"/>
  <c r="D5" i="35"/>
  <c r="N36" i="34"/>
  <c r="O36" i="34"/>
  <c r="M35" i="34"/>
  <c r="L35" i="34"/>
  <c r="K35" i="34"/>
  <c r="J35" i="34"/>
  <c r="I35" i="34"/>
  <c r="H35" i="34"/>
  <c r="G35" i="34"/>
  <c r="F35" i="34"/>
  <c r="E35" i="34"/>
  <c r="D35" i="34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G37" i="34" s="1"/>
  <c r="F16" i="34"/>
  <c r="N16" i="34" s="1"/>
  <c r="O16" i="34" s="1"/>
  <c r="E16" i="34"/>
  <c r="D16" i="34"/>
  <c r="N15" i="34"/>
  <c r="O15" i="34" s="1"/>
  <c r="N14" i="34"/>
  <c r="O14" i="34" s="1"/>
  <c r="N13" i="34"/>
  <c r="O13" i="34" s="1"/>
  <c r="N12" i="34"/>
  <c r="O12" i="34"/>
  <c r="M11" i="34"/>
  <c r="M37" i="34" s="1"/>
  <c r="L11" i="34"/>
  <c r="N11" i="34" s="1"/>
  <c r="O11" i="34" s="1"/>
  <c r="K11" i="34"/>
  <c r="J11" i="34"/>
  <c r="I11" i="34"/>
  <c r="H11" i="34"/>
  <c r="G11" i="34"/>
  <c r="F11" i="34"/>
  <c r="E11" i="34"/>
  <c r="D11" i="34"/>
  <c r="N10" i="34"/>
  <c r="O10" i="34" s="1"/>
  <c r="N9" i="34"/>
  <c r="O9" i="34" s="1"/>
  <c r="N8" i="34"/>
  <c r="O8" i="34"/>
  <c r="N7" i="34"/>
  <c r="O7" i="34"/>
  <c r="N6" i="34"/>
  <c r="O6" i="34"/>
  <c r="M5" i="34"/>
  <c r="L5" i="34"/>
  <c r="K5" i="34"/>
  <c r="J5" i="34"/>
  <c r="J37" i="34" s="1"/>
  <c r="I5" i="34"/>
  <c r="I37" i="34" s="1"/>
  <c r="H5" i="34"/>
  <c r="H37" i="34" s="1"/>
  <c r="G5" i="34"/>
  <c r="F5" i="34"/>
  <c r="N5" i="34" s="1"/>
  <c r="O5" i="34" s="1"/>
  <c r="F37" i="34"/>
  <c r="E5" i="34"/>
  <c r="D5" i="34"/>
  <c r="E35" i="33"/>
  <c r="F35" i="33"/>
  <c r="G35" i="33"/>
  <c r="H35" i="33"/>
  <c r="I35" i="33"/>
  <c r="I38" i="33" s="1"/>
  <c r="J35" i="33"/>
  <c r="K35" i="33"/>
  <c r="L35" i="33"/>
  <c r="M35" i="33"/>
  <c r="D35" i="33"/>
  <c r="E31" i="33"/>
  <c r="F31" i="33"/>
  <c r="G31" i="33"/>
  <c r="H31" i="33"/>
  <c r="I31" i="33"/>
  <c r="J31" i="33"/>
  <c r="K31" i="33"/>
  <c r="L31" i="33"/>
  <c r="N31" i="33" s="1"/>
  <c r="O31" i="33" s="1"/>
  <c r="M31" i="33"/>
  <c r="E29" i="33"/>
  <c r="F29" i="33"/>
  <c r="G29" i="33"/>
  <c r="H29" i="33"/>
  <c r="I29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M27" i="33"/>
  <c r="E24" i="33"/>
  <c r="F24" i="33"/>
  <c r="G24" i="33"/>
  <c r="G38" i="33" s="1"/>
  <c r="N24" i="33"/>
  <c r="O24" i="33" s="1"/>
  <c r="H24" i="33"/>
  <c r="I24" i="33"/>
  <c r="J24" i="33"/>
  <c r="K24" i="33"/>
  <c r="L24" i="33"/>
  <c r="M24" i="33"/>
  <c r="E16" i="33"/>
  <c r="F16" i="33"/>
  <c r="G16" i="33"/>
  <c r="H16" i="33"/>
  <c r="I16" i="33"/>
  <c r="J16" i="33"/>
  <c r="K16" i="33"/>
  <c r="L16" i="33"/>
  <c r="M16" i="33"/>
  <c r="E11" i="33"/>
  <c r="F11" i="33"/>
  <c r="G11" i="33"/>
  <c r="H11" i="33"/>
  <c r="I11" i="33"/>
  <c r="J11" i="33"/>
  <c r="K11" i="33"/>
  <c r="N11" i="33" s="1"/>
  <c r="O11" i="33" s="1"/>
  <c r="L11" i="33"/>
  <c r="L38" i="33" s="1"/>
  <c r="M11" i="33"/>
  <c r="E5" i="33"/>
  <c r="E38" i="33" s="1"/>
  <c r="F5" i="33"/>
  <c r="G5" i="33"/>
  <c r="O5" i="33"/>
  <c r="H5" i="33"/>
  <c r="I5" i="33"/>
  <c r="J5" i="33"/>
  <c r="K5" i="33"/>
  <c r="L5" i="33"/>
  <c r="M5" i="33"/>
  <c r="D31" i="33"/>
  <c r="D29" i="33"/>
  <c r="D24" i="33"/>
  <c r="D16" i="33"/>
  <c r="D11" i="33"/>
  <c r="D5" i="33"/>
  <c r="N5" i="33" s="1"/>
  <c r="N37" i="33"/>
  <c r="O37" i="33" s="1"/>
  <c r="N36" i="33"/>
  <c r="O36" i="33" s="1"/>
  <c r="N30" i="33"/>
  <c r="N32" i="33"/>
  <c r="O32" i="33"/>
  <c r="N33" i="33"/>
  <c r="O33" i="33"/>
  <c r="N34" i="33"/>
  <c r="O34" i="33"/>
  <c r="D27" i="33"/>
  <c r="N27" i="33" s="1"/>
  <c r="O27" i="33" s="1"/>
  <c r="N28" i="33"/>
  <c r="O28" i="33" s="1"/>
  <c r="N26" i="33"/>
  <c r="O26" i="33" s="1"/>
  <c r="N25" i="33"/>
  <c r="O25" i="33"/>
  <c r="O30" i="33"/>
  <c r="N13" i="33"/>
  <c r="O13" i="33"/>
  <c r="N14" i="33"/>
  <c r="O14" i="33"/>
  <c r="N15" i="33"/>
  <c r="O15" i="33" s="1"/>
  <c r="N7" i="33"/>
  <c r="O7" i="33" s="1"/>
  <c r="N8" i="33"/>
  <c r="O8" i="33"/>
  <c r="N9" i="33"/>
  <c r="O9" i="33"/>
  <c r="N10" i="33"/>
  <c r="O10" i="33"/>
  <c r="N6" i="33"/>
  <c r="O6" i="33" s="1"/>
  <c r="N19" i="33"/>
  <c r="O19" i="33"/>
  <c r="N20" i="33"/>
  <c r="O20" i="33" s="1"/>
  <c r="N21" i="33"/>
  <c r="O21" i="33"/>
  <c r="N22" i="33"/>
  <c r="O22" i="33"/>
  <c r="N23" i="33"/>
  <c r="O23" i="33"/>
  <c r="N18" i="33"/>
  <c r="O18" i="33"/>
  <c r="N17" i="33"/>
  <c r="O17" i="33"/>
  <c r="N12" i="33"/>
  <c r="O12" i="33" s="1"/>
  <c r="O15" i="35"/>
  <c r="N31" i="34"/>
  <c r="O31" i="34" s="1"/>
  <c r="N28" i="36"/>
  <c r="O28" i="36"/>
  <c r="G38" i="37"/>
  <c r="O36" i="37"/>
  <c r="N25" i="37"/>
  <c r="O25" i="37" s="1"/>
  <c r="E37" i="38"/>
  <c r="F38" i="39"/>
  <c r="O24" i="39"/>
  <c r="M38" i="39"/>
  <c r="N11" i="40"/>
  <c r="O11" i="40" s="1"/>
  <c r="E38" i="40"/>
  <c r="I38" i="40"/>
  <c r="M38" i="40"/>
  <c r="H38" i="41"/>
  <c r="E38" i="41"/>
  <c r="I38" i="41"/>
  <c r="D38" i="41"/>
  <c r="O29" i="42"/>
  <c r="N35" i="42"/>
  <c r="O35" i="42" s="1"/>
  <c r="J39" i="42"/>
  <c r="E39" i="42"/>
  <c r="F39" i="42"/>
  <c r="N27" i="43"/>
  <c r="O27" i="43" s="1"/>
  <c r="F38" i="43"/>
  <c r="H38" i="43"/>
  <c r="J38" i="43"/>
  <c r="O35" i="44"/>
  <c r="N24" i="44"/>
  <c r="O24" i="44" s="1"/>
  <c r="K38" i="44"/>
  <c r="L38" i="44"/>
  <c r="F38" i="44"/>
  <c r="G38" i="44"/>
  <c r="H38" i="44"/>
  <c r="I38" i="44"/>
  <c r="J38" i="44"/>
  <c r="N27" i="45"/>
  <c r="O27" i="45"/>
  <c r="J38" i="45"/>
  <c r="F38" i="45"/>
  <c r="N10" i="45"/>
  <c r="O10" i="45" s="1"/>
  <c r="N28" i="46"/>
  <c r="O28" i="46" s="1"/>
  <c r="N17" i="46"/>
  <c r="O17" i="46"/>
  <c r="F39" i="46"/>
  <c r="G39" i="46"/>
  <c r="H39" i="46"/>
  <c r="O16" i="47"/>
  <c r="P16" i="47"/>
  <c r="O38" i="48" l="1"/>
  <c r="P38" i="48" s="1"/>
  <c r="D36" i="36"/>
  <c r="N5" i="36"/>
  <c r="O5" i="36" s="1"/>
  <c r="N27" i="39"/>
  <c r="O27" i="39" s="1"/>
  <c r="N5" i="42"/>
  <c r="O5" i="42" s="1"/>
  <c r="D39" i="42"/>
  <c r="D39" i="46"/>
  <c r="N39" i="46" s="1"/>
  <c r="O39" i="46" s="1"/>
  <c r="N28" i="35"/>
  <c r="O28" i="35" s="1"/>
  <c r="L38" i="37"/>
  <c r="H38" i="39"/>
  <c r="N5" i="39"/>
  <c r="O5" i="39" s="1"/>
  <c r="D38" i="39"/>
  <c r="G38" i="40"/>
  <c r="N35" i="41"/>
  <c r="O35" i="41" s="1"/>
  <c r="K38" i="43"/>
  <c r="O27" i="47"/>
  <c r="P27" i="47" s="1"/>
  <c r="O29" i="47"/>
  <c r="P29" i="47" s="1"/>
  <c r="N31" i="39"/>
  <c r="O31" i="39" s="1"/>
  <c r="N24" i="40"/>
  <c r="O24" i="40" s="1"/>
  <c r="N31" i="40"/>
  <c r="O31" i="40" s="1"/>
  <c r="K39" i="42"/>
  <c r="E38" i="47"/>
  <c r="N31" i="43"/>
  <c r="O31" i="43" s="1"/>
  <c r="F38" i="47"/>
  <c r="N28" i="37"/>
  <c r="O28" i="37" s="1"/>
  <c r="N5" i="37"/>
  <c r="O5" i="37" s="1"/>
  <c r="D38" i="37"/>
  <c r="N24" i="38"/>
  <c r="O24" i="38" s="1"/>
  <c r="F38" i="41"/>
  <c r="N38" i="41" s="1"/>
  <c r="O38" i="41" s="1"/>
  <c r="N5" i="41"/>
  <c r="O5" i="41" s="1"/>
  <c r="G38" i="45"/>
  <c r="N5" i="45"/>
  <c r="O5" i="45" s="1"/>
  <c r="D38" i="45"/>
  <c r="N38" i="45" s="1"/>
  <c r="O38" i="45" s="1"/>
  <c r="G38" i="47"/>
  <c r="N5" i="46"/>
  <c r="O5" i="46" s="1"/>
  <c r="N29" i="39"/>
  <c r="O29" i="39" s="1"/>
  <c r="M38" i="43"/>
  <c r="D36" i="35"/>
  <c r="K38" i="33"/>
  <c r="N16" i="33"/>
  <c r="O16" i="33" s="1"/>
  <c r="K37" i="34"/>
  <c r="D37" i="34"/>
  <c r="N24" i="34"/>
  <c r="O24" i="34" s="1"/>
  <c r="N35" i="34"/>
  <c r="O35" i="34" s="1"/>
  <c r="E36" i="35"/>
  <c r="J36" i="36"/>
  <c r="N23" i="36"/>
  <c r="O23" i="36" s="1"/>
  <c r="N26" i="36"/>
  <c r="O26" i="36" s="1"/>
  <c r="N34" i="36"/>
  <c r="O34" i="36" s="1"/>
  <c r="N17" i="37"/>
  <c r="O17" i="37" s="1"/>
  <c r="H38" i="45"/>
  <c r="E38" i="45"/>
  <c r="N24" i="45"/>
  <c r="O24" i="45" s="1"/>
  <c r="E39" i="46"/>
  <c r="N5" i="43"/>
  <c r="O5" i="43" s="1"/>
  <c r="N5" i="35"/>
  <c r="O5" i="35" s="1"/>
  <c r="L37" i="34"/>
  <c r="E37" i="34"/>
  <c r="K36" i="36"/>
  <c r="N16" i="39"/>
  <c r="O16" i="39" s="1"/>
  <c r="N35" i="39"/>
  <c r="O35" i="39" s="1"/>
  <c r="J38" i="40"/>
  <c r="N16" i="40"/>
  <c r="O16" i="40" s="1"/>
  <c r="K38" i="41"/>
  <c r="M39" i="42"/>
  <c r="N5" i="44"/>
  <c r="O5" i="44" s="1"/>
  <c r="E38" i="44"/>
  <c r="N38" i="44" s="1"/>
  <c r="O38" i="44" s="1"/>
  <c r="I38" i="45"/>
  <c r="O5" i="47"/>
  <c r="P5" i="47" s="1"/>
  <c r="I38" i="47"/>
  <c r="N38" i="47"/>
  <c r="D38" i="33"/>
  <c r="N11" i="42"/>
  <c r="O11" i="42" s="1"/>
  <c r="F36" i="35"/>
  <c r="J38" i="33"/>
  <c r="G36" i="35"/>
  <c r="J37" i="38"/>
  <c r="K38" i="40"/>
  <c r="L38" i="41"/>
  <c r="N27" i="42"/>
  <c r="O27" i="42" s="1"/>
  <c r="G38" i="43"/>
  <c r="N38" i="43" s="1"/>
  <c r="O38" i="43" s="1"/>
  <c r="N11" i="43"/>
  <c r="O11" i="43" s="1"/>
  <c r="N16" i="44"/>
  <c r="O16" i="44" s="1"/>
  <c r="M38" i="33"/>
  <c r="N29" i="33"/>
  <c r="O29" i="33" s="1"/>
  <c r="H36" i="36"/>
  <c r="N27" i="38"/>
  <c r="O27" i="38" s="1"/>
  <c r="N29" i="38"/>
  <c r="O29" i="38" s="1"/>
  <c r="G39" i="42"/>
  <c r="N24" i="42"/>
  <c r="O24" i="42" s="1"/>
  <c r="N35" i="43"/>
  <c r="O35" i="43" s="1"/>
  <c r="K38" i="47"/>
  <c r="N35" i="40"/>
  <c r="O35" i="40" s="1"/>
  <c r="D38" i="40"/>
  <c r="N38" i="40" s="1"/>
  <c r="O38" i="40" s="1"/>
  <c r="N35" i="45"/>
  <c r="O35" i="45" s="1"/>
  <c r="N11" i="39"/>
  <c r="O11" i="39" s="1"/>
  <c r="H37" i="38"/>
  <c r="H38" i="33"/>
  <c r="F38" i="33"/>
  <c r="N35" i="33"/>
  <c r="O35" i="33" s="1"/>
  <c r="N26" i="35"/>
  <c r="O26" i="35" s="1"/>
  <c r="N15" i="36"/>
  <c r="O15" i="36" s="1"/>
  <c r="N16" i="38"/>
  <c r="O16" i="38" s="1"/>
  <c r="D37" i="38"/>
  <c r="N37" i="38" s="1"/>
  <c r="O37" i="38" s="1"/>
  <c r="N11" i="41"/>
  <c r="O11" i="41" s="1"/>
  <c r="I38" i="43"/>
  <c r="L38" i="47"/>
  <c r="D38" i="47"/>
  <c r="N37" i="34" l="1"/>
  <c r="O37" i="34" s="1"/>
  <c r="N39" i="42"/>
  <c r="O39" i="42" s="1"/>
  <c r="N38" i="37"/>
  <c r="O38" i="37" s="1"/>
  <c r="N36" i="35"/>
  <c r="O36" i="35" s="1"/>
  <c r="O38" i="47"/>
  <c r="P38" i="47" s="1"/>
  <c r="N38" i="33"/>
  <c r="O38" i="33" s="1"/>
  <c r="N36" i="36"/>
  <c r="O36" i="36" s="1"/>
  <c r="N38" i="39"/>
  <c r="O38" i="39" s="1"/>
</calcChain>
</file>

<file path=xl/sharedStrings.xml><?xml version="1.0" encoding="utf-8"?>
<sst xmlns="http://schemas.openxmlformats.org/spreadsheetml/2006/main" count="862" uniqueCount="101">
  <si>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</si>
  <si>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</si>
  <si>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</si>
  <si>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</si>
  <si>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</si>
  <si>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</si>
  <si>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</si>
  <si>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</si>
  <si>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</si>
  <si>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</si>
  <si>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</si>
  <si>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</si>
  <si>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</si>
  <si>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</si>
  <si>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</si>
  <si>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</si>
  <si>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</si>
  <si>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</si>
  <si>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</si>
  <si>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</si>
  <si>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</si>
  <si>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</si>
  <si>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</si>
  <si>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</si>
  <si>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</si>
  <si>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</si>
  <si>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</si>
  <si>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</si>
  <si>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</si>
  <si>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</si>
  <si>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</si>
  <si>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</si>
  <si>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</si>
  <si>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</si>
  <si>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</si>
  <si>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</si>
  <si>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</si>
  <si>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</si>
  <si>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</si>
  <si>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</si>
  <si>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</si>
  <si>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</si>
  <si>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Human Services</t>
  </si>
  <si>
    <t>Health Services</t>
  </si>
  <si>
    <t>Culture / Recreation</t>
  </si>
  <si>
    <t>Libraries</t>
  </si>
  <si>
    <t>Parks and Recreation</t>
  </si>
  <si>
    <t>Special Events</t>
  </si>
  <si>
    <t>Inter-Fund Group Transfers Out</t>
  </si>
  <si>
    <t>Special Items (Loss)</t>
  </si>
  <si>
    <t>Other Uses and Non-Operating</t>
  </si>
  <si>
    <t>2009 Municipal Population:</t>
  </si>
  <si>
    <t>Williston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</si>
  <si>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</si>
  <si>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</si>
  <si>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</si>
  <si>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</si>
  <si>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</si>
  <si>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</si>
  <si>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Pension Benefits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</si>
  <si>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</si>
  <si>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</si>
  <si>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</si>
  <si>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</si>
  <si>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</si>
  <si>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</si>
  <si>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</si>
  <si>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Water / Sewer Services</t>
  </si>
  <si>
    <t>Road / Street Facilities</t>
  </si>
  <si>
    <t>Health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</si>
  <si>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</si>
  <si>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</si>
  <si>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</si>
  <si>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</si>
  <si>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</si>
  <si>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</si>
  <si>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</si>
  <si>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</si>
  <si>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</si>
  <si>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</si>
  <si>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</si>
  <si>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Extraordinary Items (Loss)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</si>
  <si>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</si>
  <si>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</si>
  <si>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</si>
  <si>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</si>
  <si>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</si>
  <si>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</si>
  <si>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Flood Control / Stormwater Control</t>
  </si>
  <si>
    <t>2019 Municipal Population:</t>
  </si>
  <si>
    <t>Local Fiscal Year Ended September 30, 2020</t>
  </si>
  <si>
    <t>Non-Court Information Systems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</si>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</sst>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458812.75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417410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876222.75</v>
      </c>
      <c r="P5" s="32">
        <f>(O5/P$40)</f>
        <v>284.02682333873582</v>
      </c>
      <c r="Q5" s="6"/>
    </row>
    <row r="6" spans="1:134">
      <c r="A6" s="12"/>
      <c r="B6" s="44">
        <v>511</v>
      </c>
      <c r="C6" s="20" t="s">
        <v>19</v>
      </c>
      <c r="D6" s="46">
        <v>58522.58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58522.58</v>
      </c>
      <c r="P6" s="47">
        <f>(O6/P$40)</f>
        <v>18.970042139384116</v>
      </c>
      <c r="Q6" s="9"/>
    </row>
    <row r="7" spans="1:134">
      <c r="A7" s="12"/>
      <c r="B7" s="44">
        <v>513</v>
      </c>
      <c r="C7" s="20" t="s">
        <v>20</v>
      </c>
      <c r="D7" s="46">
        <v>278954.65999999997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50326</v>
      </c>
      <c r="L7" s="46">
        <v>0</v>
      </c>
      <c r="M7" s="46">
        <v>0</v>
      </c>
      <c r="N7" s="46">
        <v>0</v>
      </c>
      <c r="O7" s="46">
        <f t="shared" ref="O7:O10" si="0">SUM(D7:N7)</f>
        <v>329280.65999999997</v>
      </c>
      <c r="P7" s="47">
        <f>(O7/P$40)</f>
        <v>106.73603241491085</v>
      </c>
      <c r="Q7" s="9"/>
    </row>
    <row r="8" spans="1:134">
      <c r="A8" s="12"/>
      <c r="B8" s="44">
        <v>514</v>
      </c>
      <c r="C8" s="20" t="s">
        <v>21</v>
      </c>
      <c r="D8" s="46">
        <v>53986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53986</v>
      </c>
      <c r="P8" s="47">
        <f>(O8/P$40)</f>
        <v>17.499513776337114</v>
      </c>
      <c r="Q8" s="9"/>
    </row>
    <row r="9" spans="1:134">
      <c r="A9" s="12"/>
      <c r="B9" s="44">
        <v>515</v>
      </c>
      <c r="C9" s="20" t="s">
        <v>22</v>
      </c>
      <c r="D9" s="46">
        <v>67349.509999999995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67349.509999999995</v>
      </c>
      <c r="P9" s="47">
        <f>(O9/P$40)</f>
        <v>21.831283630470015</v>
      </c>
      <c r="Q9" s="9"/>
    </row>
    <row r="10" spans="1:134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367084</v>
      </c>
      <c r="L10" s="46">
        <v>0</v>
      </c>
      <c r="M10" s="46">
        <v>0</v>
      </c>
      <c r="N10" s="46">
        <v>0</v>
      </c>
      <c r="O10" s="46">
        <f t="shared" si="0"/>
        <v>367084</v>
      </c>
      <c r="P10" s="47">
        <f>(O10/P$40)</f>
        <v>118.98995137763372</v>
      </c>
      <c r="Q10" s="9"/>
    </row>
    <row r="11" spans="1:134" ht="15.75">
      <c r="A11" s="28" t="s">
        <v>24</v>
      </c>
      <c r="B11" s="29"/>
      <c r="C11" s="30"/>
      <c r="D11" s="31">
        <f>SUM(D12:D15)</f>
        <v>2636716.4099999997</v>
      </c>
      <c r="E11" s="31">
        <f>SUM(E12:E15)</f>
        <v>0</v>
      </c>
      <c r="F11" s="31">
        <f>SUM(F12:F15)</f>
        <v>0</v>
      </c>
      <c r="G11" s="31">
        <f>SUM(G12:G15)</f>
        <v>0</v>
      </c>
      <c r="H11" s="31">
        <f>SUM(H12:H15)</f>
        <v>0</v>
      </c>
      <c r="I11" s="31">
        <f>SUM(I12:I15)</f>
        <v>0</v>
      </c>
      <c r="J11" s="31">
        <f>SUM(J12:J15)</f>
        <v>0</v>
      </c>
      <c r="K11" s="31">
        <f>SUM(K12:K15)</f>
        <v>0</v>
      </c>
      <c r="L11" s="31">
        <f>SUM(L12:L15)</f>
        <v>0</v>
      </c>
      <c r="M11" s="31">
        <f>SUM(M12:M15)</f>
        <v>0</v>
      </c>
      <c r="N11" s="31">
        <f>SUM(N12:N15)</f>
        <v>0</v>
      </c>
      <c r="O11" s="42">
        <f>SUM(D11:N11)</f>
        <v>2636716.4099999997</v>
      </c>
      <c r="P11" s="43">
        <f>(O11/P$40)</f>
        <v>854.68927390599663</v>
      </c>
      <c r="Q11" s="10"/>
    </row>
    <row r="12" spans="1:134">
      <c r="A12" s="12"/>
      <c r="B12" s="44">
        <v>521</v>
      </c>
      <c r="C12" s="20" t="s">
        <v>25</v>
      </c>
      <c r="D12" s="46">
        <v>1268948.3799999999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1268948.3799999999</v>
      </c>
      <c r="P12" s="47">
        <f>(O12/P$40)</f>
        <v>411.32848622366282</v>
      </c>
      <c r="Q12" s="9"/>
    </row>
    <row r="13" spans="1:134">
      <c r="A13" s="12"/>
      <c r="B13" s="44">
        <v>522</v>
      </c>
      <c r="C13" s="20" t="s">
        <v>26</v>
      </c>
      <c r="D13" s="46">
        <v>948160.44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5" si="1">SUM(D13:N13)</f>
        <v>948160.44</v>
      </c>
      <c r="P13" s="47">
        <f>(O13/P$40)</f>
        <v>307.34536142625603</v>
      </c>
      <c r="Q13" s="9"/>
    </row>
    <row r="14" spans="1:134">
      <c r="A14" s="12"/>
      <c r="B14" s="44">
        <v>524</v>
      </c>
      <c r="C14" s="20" t="s">
        <v>27</v>
      </c>
      <c r="D14" s="46">
        <v>155509.94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155509.94</v>
      </c>
      <c r="P14" s="47">
        <f>(O14/P$40)</f>
        <v>50.408408427876822</v>
      </c>
      <c r="Q14" s="9"/>
    </row>
    <row r="15" spans="1:134">
      <c r="A15" s="12"/>
      <c r="B15" s="44">
        <v>529</v>
      </c>
      <c r="C15" s="20" t="s">
        <v>28</v>
      </c>
      <c r="D15" s="46">
        <v>264097.64999999997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264097.64999999997</v>
      </c>
      <c r="P15" s="47">
        <f>(O15/P$40)</f>
        <v>85.607017828200966</v>
      </c>
      <c r="Q15" s="9"/>
    </row>
    <row r="16" spans="1:134" ht="15.75">
      <c r="A16" s="28" t="s">
        <v>29</v>
      </c>
      <c r="B16" s="29"/>
      <c r="C16" s="30"/>
      <c r="D16" s="31">
        <f>SUM(D17:D23)</f>
        <v>0</v>
      </c>
      <c r="E16" s="31">
        <f>SUM(E17:E23)</f>
        <v>0</v>
      </c>
      <c r="F16" s="31">
        <f>SUM(F17:F23)</f>
        <v>0</v>
      </c>
      <c r="G16" s="31">
        <f>SUM(G17:G23)</f>
        <v>0</v>
      </c>
      <c r="H16" s="31">
        <f>SUM(H17:H23)</f>
        <v>0</v>
      </c>
      <c r="I16" s="31">
        <f>SUM(I17:I23)</f>
        <v>7643492.1581530012</v>
      </c>
      <c r="J16" s="31">
        <f>SUM(J17:J23)</f>
        <v>0</v>
      </c>
      <c r="K16" s="31">
        <f>SUM(K17:K23)</f>
        <v>0</v>
      </c>
      <c r="L16" s="31">
        <f>SUM(L17:L23)</f>
        <v>0</v>
      </c>
      <c r="M16" s="31">
        <f>SUM(M17:M23)</f>
        <v>0</v>
      </c>
      <c r="N16" s="31">
        <f>SUM(N17:N23)</f>
        <v>0</v>
      </c>
      <c r="O16" s="42">
        <f>SUM(D16:N16)</f>
        <v>7643492.1581530012</v>
      </c>
      <c r="P16" s="43">
        <f>(O16/P$40)</f>
        <v>2477.6311695795789</v>
      </c>
      <c r="Q16" s="10"/>
    </row>
    <row r="17" spans="1:17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3785247.0435820003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3785247.0435820003</v>
      </c>
      <c r="P17" s="47">
        <f>(O17/P$40)</f>
        <v>1226.9844549698541</v>
      </c>
      <c r="Q17" s="9"/>
    </row>
    <row r="18" spans="1:17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796606.31983100006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796606.31983100006</v>
      </c>
      <c r="P18" s="47">
        <f>(O18/P$40)</f>
        <v>258.2192284703404</v>
      </c>
      <c r="Q18" s="9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838324.530256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2">SUM(D19:N19)</f>
        <v>838324.530256</v>
      </c>
      <c r="P19" s="47">
        <f>(O19/P$40)</f>
        <v>271.74214919157214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586547.13397800003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586547.13397800003</v>
      </c>
      <c r="P20" s="47">
        <f>(O20/P$40)</f>
        <v>190.1287306249595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406828.88850299997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406828.88850299997</v>
      </c>
      <c r="P21" s="47">
        <f>(O21/P$40)</f>
        <v>131.87322155688815</v>
      </c>
      <c r="Q21" s="9"/>
    </row>
    <row r="22" spans="1:17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629852.67840900016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629852.67840900016</v>
      </c>
      <c r="P22" s="47">
        <f>(O22/P$40)</f>
        <v>204.16618424927071</v>
      </c>
      <c r="Q22" s="9"/>
    </row>
    <row r="23" spans="1:17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600085.56359400006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600085.56359400006</v>
      </c>
      <c r="P23" s="47">
        <f>(O23/P$40)</f>
        <v>194.51720051669369</v>
      </c>
      <c r="Q23" s="9"/>
    </row>
    <row r="24" spans="1:17" ht="15.75">
      <c r="A24" s="28" t="s">
        <v>37</v>
      </c>
      <c r="B24" s="29"/>
      <c r="C24" s="30"/>
      <c r="D24" s="31">
        <f>SUM(D25:D26)</f>
        <v>548272.30000000005</v>
      </c>
      <c r="E24" s="31">
        <f>SUM(E25:E26)</f>
        <v>2997136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3545408.3</v>
      </c>
      <c r="P24" s="43">
        <f>(O24/P$40)</f>
        <v>1149.2409400324148</v>
      </c>
      <c r="Q24" s="10"/>
    </row>
    <row r="25" spans="1:17">
      <c r="A25" s="12"/>
      <c r="B25" s="44">
        <v>541</v>
      </c>
      <c r="C25" s="20" t="s">
        <v>38</v>
      </c>
      <c r="D25" s="46">
        <v>548272.30000000005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548272.30000000005</v>
      </c>
      <c r="P25" s="47">
        <f>(O25/P$40)</f>
        <v>177.72197730956242</v>
      </c>
      <c r="Q25" s="9"/>
    </row>
    <row r="26" spans="1:17">
      <c r="A26" s="12"/>
      <c r="B26" s="44">
        <v>542</v>
      </c>
      <c r="C26" s="20" t="s">
        <v>39</v>
      </c>
      <c r="D26" s="46">
        <v>0</v>
      </c>
      <c r="E26" s="46">
        <v>2997136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2997136</v>
      </c>
      <c r="P26" s="47">
        <f>(O26/P$40)</f>
        <v>971.51896272285251</v>
      </c>
      <c r="Q26" s="9"/>
    </row>
    <row r="27" spans="1:17" ht="15.75">
      <c r="A27" s="28" t="s">
        <v>40</v>
      </c>
      <c r="B27" s="29"/>
      <c r="C27" s="30"/>
      <c r="D27" s="31">
        <f>SUM(D28:D28)</f>
        <v>0</v>
      </c>
      <c r="E27" s="31">
        <f>SUM(E28:E28)</f>
        <v>531345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531345</v>
      </c>
      <c r="P27" s="43">
        <f>(O27/P$40)</f>
        <v>172.23500810372772</v>
      </c>
      <c r="Q27" s="10"/>
    </row>
    <row r="28" spans="1:17">
      <c r="A28" s="13"/>
      <c r="B28" s="45">
        <v>552</v>
      </c>
      <c r="C28" s="21" t="s">
        <v>41</v>
      </c>
      <c r="D28" s="46">
        <v>0</v>
      </c>
      <c r="E28" s="46">
        <v>531345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531345</v>
      </c>
      <c r="P28" s="47">
        <f>(O28/P$40)</f>
        <v>172.23500810372772</v>
      </c>
      <c r="Q28" s="9"/>
    </row>
    <row r="29" spans="1:17" ht="15.75">
      <c r="A29" s="28" t="s">
        <v>42</v>
      </c>
      <c r="B29" s="29"/>
      <c r="C29" s="30"/>
      <c r="D29" s="31">
        <f>SUM(D30:D30)</f>
        <v>52177.670000000006</v>
      </c>
      <c r="E29" s="31">
        <f>SUM(E30:E30)</f>
        <v>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52177.670000000006</v>
      </c>
      <c r="P29" s="43">
        <f>(O29/P$40)</f>
        <v>16.91334521880065</v>
      </c>
      <c r="Q29" s="10"/>
    </row>
    <row r="30" spans="1:17">
      <c r="A30" s="12"/>
      <c r="B30" s="44">
        <v>562</v>
      </c>
      <c r="C30" s="20" t="s">
        <v>43</v>
      </c>
      <c r="D30" s="46">
        <v>52177.670000000006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52177.670000000006</v>
      </c>
      <c r="P30" s="47">
        <f>(O30/P$40)</f>
        <v>16.91334521880065</v>
      </c>
      <c r="Q30" s="9"/>
    </row>
    <row r="31" spans="1:17" ht="15.75">
      <c r="A31" s="28" t="s">
        <v>44</v>
      </c>
      <c r="B31" s="29"/>
      <c r="C31" s="30"/>
      <c r="D31" s="31">
        <f>SUM(D32:D34)</f>
        <v>28988.32</v>
      </c>
      <c r="E31" s="31">
        <f>SUM(E32:E34)</f>
        <v>0</v>
      </c>
      <c r="F31" s="31">
        <f>SUM(F32:F34)</f>
        <v>0</v>
      </c>
      <c r="G31" s="31">
        <f>SUM(G32:G34)</f>
        <v>0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28988.32</v>
      </c>
      <c r="P31" s="43">
        <f>(O31/P$40)</f>
        <v>9.3965380875202591</v>
      </c>
      <c r="Q31" s="9"/>
    </row>
    <row r="32" spans="1:17">
      <c r="A32" s="12"/>
      <c r="B32" s="44">
        <v>571</v>
      </c>
      <c r="C32" s="20" t="s">
        <v>45</v>
      </c>
      <c r="D32" s="46">
        <v>8607.73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8607.73</v>
      </c>
      <c r="P32" s="47">
        <f>(O32/P$40)</f>
        <v>2.7901880064829818</v>
      </c>
      <c r="Q32" s="9"/>
    </row>
    <row r="33" spans="1:120">
      <c r="A33" s="12"/>
      <c r="B33" s="44">
        <v>572</v>
      </c>
      <c r="C33" s="20" t="s">
        <v>46</v>
      </c>
      <c r="D33" s="46">
        <v>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1000</v>
      </c>
      <c r="P33" s="47">
        <f>(O33/P$40)</f>
        <v>0.32414910858995138</v>
      </c>
      <c r="Q33" s="9"/>
    </row>
    <row r="34" spans="1:120">
      <c r="A34" s="12"/>
      <c r="B34" s="44">
        <v>574</v>
      </c>
      <c r="C34" s="20" t="s">
        <v>47</v>
      </c>
      <c r="D34" s="46">
        <v>19380.59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19380.59</v>
      </c>
      <c r="P34" s="47">
        <f>(O34/P$40)</f>
        <v>6.2822009724473258</v>
      </c>
      <c r="Q34" s="9"/>
    </row>
    <row r="35" spans="1:120" ht="15.75">
      <c r="A35" s="28" t="s">
        <v>50</v>
      </c>
      <c r="B35" s="29"/>
      <c r="C35" s="30"/>
      <c r="D35" s="31">
        <f>SUM(D36:D37)</f>
        <v>147716</v>
      </c>
      <c r="E35" s="31">
        <f>SUM(E36:E37)</f>
        <v>0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900000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1047716</v>
      </c>
      <c r="P35" s="43">
        <f>(O35/P$40)</f>
        <v>339.6162074554295</v>
      </c>
      <c r="Q35" s="9"/>
    </row>
    <row r="36" spans="1:120">
      <c r="A36" s="12"/>
      <c r="B36" s="44">
        <v>581</v>
      </c>
      <c r="C36" s="20" t="s">
        <v>97</v>
      </c>
      <c r="D36" s="46">
        <v>141462</v>
      </c>
      <c r="E36" s="46">
        <v>0</v>
      </c>
      <c r="F36" s="46">
        <v>0</v>
      </c>
      <c r="G36" s="46">
        <v>0</v>
      </c>
      <c r="H36" s="46">
        <v>0</v>
      </c>
      <c r="I36" s="46">
        <v>900000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1041462</v>
      </c>
      <c r="P36" s="47">
        <f>(O36/P$40)</f>
        <v>337.58897893030792</v>
      </c>
      <c r="Q36" s="9"/>
    </row>
    <row r="37" spans="1:120" ht="15.75" thickBot="1">
      <c r="A37" s="12"/>
      <c r="B37" s="44">
        <v>590</v>
      </c>
      <c r="C37" s="20" t="s">
        <v>76</v>
      </c>
      <c r="D37" s="46">
        <v>6254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3">SUM(D37:N37)</f>
        <v>6254</v>
      </c>
      <c r="P37" s="47">
        <f>(O37/P$40)</f>
        <v>2.027228525121556</v>
      </c>
      <c r="Q37" s="9"/>
    </row>
    <row r="38" spans="1:120" ht="16.5" thickBot="1">
      <c r="A38" s="14" t="s">
        <v>10</v>
      </c>
      <c r="B38" s="23"/>
      <c r="C38" s="22"/>
      <c r="D38" s="15">
        <f>SUM(D5,D11,D16,D24,D27,D29,D31,D35)</f>
        <v>3872683.4499999997</v>
      </c>
      <c r="E38" s="15">
        <f t="shared" ref="E38:N38" si="4">SUM(E5,E11,E16,E24,E27,E29,E31,E35)</f>
        <v>3528481</v>
      </c>
      <c r="F38" s="15">
        <f t="shared" si="4"/>
        <v>0</v>
      </c>
      <c r="G38" s="15">
        <f t="shared" si="4"/>
        <v>0</v>
      </c>
      <c r="H38" s="15">
        <f t="shared" si="4"/>
        <v>0</v>
      </c>
      <c r="I38" s="15">
        <f t="shared" si="4"/>
        <v>8543492.1581530012</v>
      </c>
      <c r="J38" s="15">
        <f t="shared" si="4"/>
        <v>0</v>
      </c>
      <c r="K38" s="15">
        <f t="shared" si="4"/>
        <v>417410</v>
      </c>
      <c r="L38" s="15">
        <f t="shared" si="4"/>
        <v>0</v>
      </c>
      <c r="M38" s="15">
        <f t="shared" si="4"/>
        <v>0</v>
      </c>
      <c r="N38" s="15">
        <f t="shared" si="4"/>
        <v>0</v>
      </c>
      <c r="O38" s="15">
        <f>SUM(D38:N38)</f>
        <v>16362066.608153</v>
      </c>
      <c r="P38" s="37">
        <f>(O38/P$40)</f>
        <v>5303.7493057222046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100</v>
      </c>
      <c r="N40" s="93"/>
      <c r="O40" s="93"/>
      <c r="P40" s="41">
        <v>3085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365098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292307</v>
      </c>
      <c r="L5" s="26">
        <f t="shared" si="0"/>
        <v>0</v>
      </c>
      <c r="M5" s="26">
        <f t="shared" si="0"/>
        <v>0</v>
      </c>
      <c r="N5" s="27">
        <f t="shared" ref="N5:N23" si="1">SUM(D5:M5)</f>
        <v>657405</v>
      </c>
      <c r="O5" s="32">
        <f t="shared" ref="O5:O37" si="2">(N5/O$39)</f>
        <v>235.37593984962405</v>
      </c>
      <c r="P5" s="6"/>
    </row>
    <row r="6" spans="1:133">
      <c r="A6" s="12"/>
      <c r="B6" s="44">
        <v>511</v>
      </c>
      <c r="C6" s="20" t="s">
        <v>19</v>
      </c>
      <c r="D6" s="46">
        <v>36717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36717</v>
      </c>
      <c r="O6" s="47">
        <f t="shared" si="2"/>
        <v>13.14607948442535</v>
      </c>
      <c r="P6" s="9"/>
    </row>
    <row r="7" spans="1:133">
      <c r="A7" s="12"/>
      <c r="B7" s="44">
        <v>513</v>
      </c>
      <c r="C7" s="20" t="s">
        <v>20</v>
      </c>
      <c r="D7" s="46">
        <v>265686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23831</v>
      </c>
      <c r="L7" s="46">
        <v>0</v>
      </c>
      <c r="M7" s="46">
        <v>0</v>
      </c>
      <c r="N7" s="46">
        <f t="shared" si="1"/>
        <v>289517</v>
      </c>
      <c r="O7" s="47">
        <f t="shared" si="2"/>
        <v>103.65807375581812</v>
      </c>
      <c r="P7" s="9"/>
    </row>
    <row r="8" spans="1:133">
      <c r="A8" s="12"/>
      <c r="B8" s="44">
        <v>514</v>
      </c>
      <c r="C8" s="20" t="s">
        <v>21</v>
      </c>
      <c r="D8" s="46">
        <v>30640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30640</v>
      </c>
      <c r="O8" s="47">
        <f t="shared" si="2"/>
        <v>10.970282849982098</v>
      </c>
      <c r="P8" s="9"/>
    </row>
    <row r="9" spans="1:133">
      <c r="A9" s="12"/>
      <c r="B9" s="44">
        <v>515</v>
      </c>
      <c r="C9" s="20" t="s">
        <v>22</v>
      </c>
      <c r="D9" s="46">
        <v>32055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32055</v>
      </c>
      <c r="O9" s="47">
        <f t="shared" si="2"/>
        <v>11.476906552094523</v>
      </c>
      <c r="P9" s="9"/>
    </row>
    <row r="10" spans="1:133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268476</v>
      </c>
      <c r="L10" s="46">
        <v>0</v>
      </c>
      <c r="M10" s="46">
        <v>0</v>
      </c>
      <c r="N10" s="46">
        <f t="shared" si="1"/>
        <v>268476</v>
      </c>
      <c r="O10" s="47">
        <f t="shared" si="2"/>
        <v>96.124597207303978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1558365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1558365</v>
      </c>
      <c r="O11" s="43">
        <f t="shared" si="2"/>
        <v>557.95381310418907</v>
      </c>
      <c r="P11" s="10"/>
    </row>
    <row r="12" spans="1:133">
      <c r="A12" s="12"/>
      <c r="B12" s="44">
        <v>521</v>
      </c>
      <c r="C12" s="20" t="s">
        <v>25</v>
      </c>
      <c r="D12" s="46">
        <v>989195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989195</v>
      </c>
      <c r="O12" s="47">
        <f t="shared" si="2"/>
        <v>354.16935195130685</v>
      </c>
      <c r="P12" s="9"/>
    </row>
    <row r="13" spans="1:133">
      <c r="A13" s="12"/>
      <c r="B13" s="44">
        <v>522</v>
      </c>
      <c r="C13" s="20" t="s">
        <v>26</v>
      </c>
      <c r="D13" s="46">
        <v>355139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355139</v>
      </c>
      <c r="O13" s="47">
        <f t="shared" si="2"/>
        <v>127.1532402434658</v>
      </c>
      <c r="P13" s="9"/>
    </row>
    <row r="14" spans="1:133">
      <c r="A14" s="12"/>
      <c r="B14" s="44">
        <v>524</v>
      </c>
      <c r="C14" s="20" t="s">
        <v>27</v>
      </c>
      <c r="D14" s="46">
        <v>16493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16493</v>
      </c>
      <c r="O14" s="47">
        <f t="shared" si="2"/>
        <v>5.9051199427139274</v>
      </c>
      <c r="P14" s="9"/>
    </row>
    <row r="15" spans="1:133">
      <c r="A15" s="12"/>
      <c r="B15" s="44">
        <v>529</v>
      </c>
      <c r="C15" s="20" t="s">
        <v>28</v>
      </c>
      <c r="D15" s="46">
        <v>197538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197538</v>
      </c>
      <c r="O15" s="47">
        <f t="shared" si="2"/>
        <v>70.726100966702475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5192602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5192602</v>
      </c>
      <c r="O16" s="43">
        <f t="shared" si="2"/>
        <v>1859.1485857500895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2948473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2948473</v>
      </c>
      <c r="O17" s="47">
        <f t="shared" si="2"/>
        <v>1055.6652345148586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401225</v>
      </c>
      <c r="O18" s="47">
        <f t="shared" si="2"/>
        <v>143.65377730039384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605585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605585</v>
      </c>
      <c r="O19" s="47">
        <f t="shared" si="2"/>
        <v>216.82241317579664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488230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488230</v>
      </c>
      <c r="O20" s="47">
        <f t="shared" si="2"/>
        <v>174.80486931614752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213844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213844</v>
      </c>
      <c r="O21" s="47">
        <f t="shared" si="2"/>
        <v>76.56426781238811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293305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293305</v>
      </c>
      <c r="O22" s="47">
        <f t="shared" si="2"/>
        <v>105.01432151808092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241940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241940</v>
      </c>
      <c r="O23" s="47">
        <f t="shared" si="2"/>
        <v>86.623702112423913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256376</v>
      </c>
      <c r="E24" s="31">
        <f t="shared" si="5"/>
        <v>4358959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4615335</v>
      </c>
      <c r="O24" s="43">
        <f t="shared" si="2"/>
        <v>1652.4650912996779</v>
      </c>
      <c r="P24" s="10"/>
    </row>
    <row r="25" spans="1:16">
      <c r="A25" s="12"/>
      <c r="B25" s="44">
        <v>541</v>
      </c>
      <c r="C25" s="20" t="s">
        <v>38</v>
      </c>
      <c r="D25" s="46">
        <v>256376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256376</v>
      </c>
      <c r="O25" s="47">
        <f t="shared" si="2"/>
        <v>91.792337987826713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4358959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4358959</v>
      </c>
      <c r="O26" s="47">
        <f t="shared" si="2"/>
        <v>1560.672753311851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426588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426588</v>
      </c>
      <c r="O27" s="43">
        <f t="shared" si="2"/>
        <v>152.73469387755102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426588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426588</v>
      </c>
      <c r="O28" s="47">
        <f t="shared" si="2"/>
        <v>152.73469387755102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46686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46686</v>
      </c>
      <c r="O29" s="43">
        <f t="shared" si="2"/>
        <v>16.715359828141782</v>
      </c>
      <c r="P29" s="10"/>
    </row>
    <row r="30" spans="1:16">
      <c r="A30" s="12"/>
      <c r="B30" s="44">
        <v>562</v>
      </c>
      <c r="C30" s="20" t="s">
        <v>43</v>
      </c>
      <c r="D30" s="46">
        <v>46686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9">SUM(D30:M30)</f>
        <v>46686</v>
      </c>
      <c r="O30" s="47">
        <f t="shared" si="2"/>
        <v>16.715359828141782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68046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68046</v>
      </c>
      <c r="O31" s="43">
        <f t="shared" si="2"/>
        <v>24.363050483351234</v>
      </c>
      <c r="P31" s="9"/>
    </row>
    <row r="32" spans="1:16">
      <c r="A32" s="12"/>
      <c r="B32" s="44">
        <v>571</v>
      </c>
      <c r="C32" s="20" t="s">
        <v>45</v>
      </c>
      <c r="D32" s="46">
        <v>15981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15981</v>
      </c>
      <c r="O32" s="47">
        <f t="shared" si="2"/>
        <v>5.7218045112781954</v>
      </c>
      <c r="P32" s="9"/>
    </row>
    <row r="33" spans="1:119">
      <c r="A33" s="12"/>
      <c r="B33" s="44">
        <v>572</v>
      </c>
      <c r="C33" s="20" t="s">
        <v>46</v>
      </c>
      <c r="D33" s="46">
        <v>37885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37885</v>
      </c>
      <c r="O33" s="47">
        <f t="shared" si="2"/>
        <v>13.564267812388113</v>
      </c>
      <c r="P33" s="9"/>
    </row>
    <row r="34" spans="1:119">
      <c r="A34" s="12"/>
      <c r="B34" s="44">
        <v>574</v>
      </c>
      <c r="C34" s="20" t="s">
        <v>47</v>
      </c>
      <c r="D34" s="46">
        <v>14180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14180</v>
      </c>
      <c r="O34" s="47">
        <f t="shared" si="2"/>
        <v>5.0769781596849262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SUM(D36:D36)</f>
        <v>71036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627000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698036</v>
      </c>
      <c r="O35" s="43">
        <f t="shared" si="2"/>
        <v>249.9233798782671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71036</v>
      </c>
      <c r="E36" s="46">
        <v>0</v>
      </c>
      <c r="F36" s="46">
        <v>0</v>
      </c>
      <c r="G36" s="46">
        <v>0</v>
      </c>
      <c r="H36" s="46">
        <v>0</v>
      </c>
      <c r="I36" s="46">
        <v>627000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698036</v>
      </c>
      <c r="O36" s="47">
        <f t="shared" si="2"/>
        <v>249.9233798782671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2">SUM(D5,D11,D16,D24,D27,D29,D31,D35)</f>
        <v>2365607</v>
      </c>
      <c r="E37" s="15">
        <f t="shared" si="12"/>
        <v>4785547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5819602</v>
      </c>
      <c r="J37" s="15">
        <f t="shared" si="12"/>
        <v>0</v>
      </c>
      <c r="K37" s="15">
        <f t="shared" si="12"/>
        <v>292307</v>
      </c>
      <c r="L37" s="15">
        <f t="shared" si="12"/>
        <v>0</v>
      </c>
      <c r="M37" s="15">
        <f t="shared" si="12"/>
        <v>0</v>
      </c>
      <c r="N37" s="15">
        <f t="shared" si="9"/>
        <v>13263063</v>
      </c>
      <c r="O37" s="37">
        <f t="shared" si="2"/>
        <v>4748.6799140708918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64</v>
      </c>
      <c r="M39" s="93"/>
      <c r="N39" s="93"/>
      <c r="O39" s="41">
        <v>2793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ignoredErrors>
    <ignoredError sqref="N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620636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461956</v>
      </c>
      <c r="L5" s="26">
        <f t="shared" si="0"/>
        <v>0</v>
      </c>
      <c r="M5" s="26">
        <f t="shared" si="0"/>
        <v>0</v>
      </c>
      <c r="N5" s="27">
        <f t="shared" ref="N5:N22" si="1">SUM(D5:M5)</f>
        <v>1082592</v>
      </c>
      <c r="O5" s="32">
        <f t="shared" ref="O5:O36" si="2">(N5/O$38)</f>
        <v>391.1098265895954</v>
      </c>
      <c r="P5" s="6"/>
    </row>
    <row r="6" spans="1:133">
      <c r="A6" s="12"/>
      <c r="B6" s="44">
        <v>511</v>
      </c>
      <c r="C6" s="20" t="s">
        <v>19</v>
      </c>
      <c r="D6" s="46">
        <v>79894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79894</v>
      </c>
      <c r="O6" s="47">
        <f t="shared" si="2"/>
        <v>28.86343930635838</v>
      </c>
      <c r="P6" s="9"/>
    </row>
    <row r="7" spans="1:133">
      <c r="A7" s="12"/>
      <c r="B7" s="44">
        <v>513</v>
      </c>
      <c r="C7" s="20" t="s">
        <v>20</v>
      </c>
      <c r="D7" s="46">
        <v>441633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24287</v>
      </c>
      <c r="L7" s="46">
        <v>0</v>
      </c>
      <c r="M7" s="46">
        <v>0</v>
      </c>
      <c r="N7" s="46">
        <f t="shared" si="1"/>
        <v>465920</v>
      </c>
      <c r="O7" s="47">
        <f t="shared" si="2"/>
        <v>168.32369942196533</v>
      </c>
      <c r="P7" s="9"/>
    </row>
    <row r="8" spans="1:133">
      <c r="A8" s="12"/>
      <c r="B8" s="44">
        <v>515</v>
      </c>
      <c r="C8" s="20" t="s">
        <v>22</v>
      </c>
      <c r="D8" s="46">
        <v>99109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99109</v>
      </c>
      <c r="O8" s="47">
        <f t="shared" si="2"/>
        <v>35.80527456647399</v>
      </c>
      <c r="P8" s="9"/>
    </row>
    <row r="9" spans="1:133">
      <c r="A9" s="12"/>
      <c r="B9" s="44">
        <v>518</v>
      </c>
      <c r="C9" s="20" t="s">
        <v>59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437669</v>
      </c>
      <c r="L9" s="46">
        <v>0</v>
      </c>
      <c r="M9" s="46">
        <v>0</v>
      </c>
      <c r="N9" s="46">
        <f t="shared" si="1"/>
        <v>437669</v>
      </c>
      <c r="O9" s="47">
        <f t="shared" si="2"/>
        <v>158.1174132947977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SUM(D11:D14)</f>
        <v>1590129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1590129</v>
      </c>
      <c r="O10" s="43">
        <f t="shared" si="2"/>
        <v>574.46856936416179</v>
      </c>
      <c r="P10" s="10"/>
    </row>
    <row r="11" spans="1:133">
      <c r="A11" s="12"/>
      <c r="B11" s="44">
        <v>521</v>
      </c>
      <c r="C11" s="20" t="s">
        <v>25</v>
      </c>
      <c r="D11" s="46">
        <v>1007747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1007747</v>
      </c>
      <c r="O11" s="47">
        <f t="shared" si="2"/>
        <v>364.0704479768786</v>
      </c>
      <c r="P11" s="9"/>
    </row>
    <row r="12" spans="1:133">
      <c r="A12" s="12"/>
      <c r="B12" s="44">
        <v>522</v>
      </c>
      <c r="C12" s="20" t="s">
        <v>26</v>
      </c>
      <c r="D12" s="46">
        <v>371456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371456</v>
      </c>
      <c r="O12" s="47">
        <f t="shared" si="2"/>
        <v>134.19653179190752</v>
      </c>
      <c r="P12" s="9"/>
    </row>
    <row r="13" spans="1:133">
      <c r="A13" s="12"/>
      <c r="B13" s="44">
        <v>524</v>
      </c>
      <c r="C13" s="20" t="s">
        <v>27</v>
      </c>
      <c r="D13" s="46">
        <v>11933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11933</v>
      </c>
      <c r="O13" s="47">
        <f t="shared" si="2"/>
        <v>4.3110549132947975</v>
      </c>
      <c r="P13" s="9"/>
    </row>
    <row r="14" spans="1:133">
      <c r="A14" s="12"/>
      <c r="B14" s="44">
        <v>529</v>
      </c>
      <c r="C14" s="20" t="s">
        <v>28</v>
      </c>
      <c r="D14" s="46">
        <v>198993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198993</v>
      </c>
      <c r="O14" s="47">
        <f t="shared" si="2"/>
        <v>71.890534682080926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4951483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4951483</v>
      </c>
      <c r="O15" s="43">
        <f t="shared" si="2"/>
        <v>1788.8305635838151</v>
      </c>
      <c r="P15" s="10"/>
    </row>
    <row r="16" spans="1:133">
      <c r="A16" s="12"/>
      <c r="B16" s="44">
        <v>531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3056222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3056222</v>
      </c>
      <c r="O16" s="47">
        <f t="shared" si="2"/>
        <v>1104.1264450867052</v>
      </c>
      <c r="P16" s="9"/>
    </row>
    <row r="17" spans="1:16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356088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356088</v>
      </c>
      <c r="O17" s="47">
        <f t="shared" si="2"/>
        <v>128.64450867052022</v>
      </c>
      <c r="P17" s="9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361486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361486</v>
      </c>
      <c r="O18" s="47">
        <f t="shared" si="2"/>
        <v>130.59465317919074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526121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526121</v>
      </c>
      <c r="O19" s="47">
        <f t="shared" si="2"/>
        <v>190.07261560693641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226534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226534</v>
      </c>
      <c r="O20" s="47">
        <f t="shared" si="2"/>
        <v>81.840317919075147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214116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214116</v>
      </c>
      <c r="O21" s="47">
        <f t="shared" si="2"/>
        <v>77.354046242774572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210916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210916</v>
      </c>
      <c r="O22" s="47">
        <f t="shared" si="2"/>
        <v>76.197976878612721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SUM(D24:D25)</f>
        <v>387593</v>
      </c>
      <c r="E23" s="31">
        <f t="shared" si="5"/>
        <v>1039332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1426925</v>
      </c>
      <c r="O23" s="43">
        <f t="shared" si="2"/>
        <v>515.50758670520236</v>
      </c>
      <c r="P23" s="10"/>
    </row>
    <row r="24" spans="1:16">
      <c r="A24" s="12"/>
      <c r="B24" s="44">
        <v>541</v>
      </c>
      <c r="C24" s="20" t="s">
        <v>38</v>
      </c>
      <c r="D24" s="46">
        <v>387593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387593</v>
      </c>
      <c r="O24" s="47">
        <f t="shared" si="2"/>
        <v>140.02637283236993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1039332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1039332</v>
      </c>
      <c r="O25" s="47">
        <f t="shared" si="2"/>
        <v>375.48121387283237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40272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40272</v>
      </c>
      <c r="O26" s="43">
        <f t="shared" si="2"/>
        <v>14.549132947976879</v>
      </c>
      <c r="P26" s="10"/>
    </row>
    <row r="27" spans="1:16">
      <c r="A27" s="13"/>
      <c r="B27" s="45">
        <v>552</v>
      </c>
      <c r="C27" s="21" t="s">
        <v>41</v>
      </c>
      <c r="D27" s="46">
        <v>0</v>
      </c>
      <c r="E27" s="46">
        <v>40272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40272</v>
      </c>
      <c r="O27" s="47">
        <f t="shared" si="2"/>
        <v>14.549132947976879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SUM(D29:D29)</f>
        <v>43665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43665</v>
      </c>
      <c r="O28" s="43">
        <f t="shared" si="2"/>
        <v>15.774927745664741</v>
      </c>
      <c r="P28" s="10"/>
    </row>
    <row r="29" spans="1:16">
      <c r="A29" s="12"/>
      <c r="B29" s="44">
        <v>562</v>
      </c>
      <c r="C29" s="20" t="s">
        <v>43</v>
      </c>
      <c r="D29" s="46">
        <v>43665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9">SUM(D29:M29)</f>
        <v>43665</v>
      </c>
      <c r="O29" s="47">
        <f t="shared" si="2"/>
        <v>15.774927745664741</v>
      </c>
      <c r="P29" s="9"/>
    </row>
    <row r="30" spans="1:16" ht="15.75">
      <c r="A30" s="28" t="s">
        <v>44</v>
      </c>
      <c r="B30" s="29"/>
      <c r="C30" s="30"/>
      <c r="D30" s="31">
        <f t="shared" ref="D30:M30" si="10">SUM(D31:D33)</f>
        <v>245838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245838</v>
      </c>
      <c r="O30" s="43">
        <f t="shared" si="2"/>
        <v>88.814306358381501</v>
      </c>
      <c r="P30" s="9"/>
    </row>
    <row r="31" spans="1:16">
      <c r="A31" s="12"/>
      <c r="B31" s="44">
        <v>571</v>
      </c>
      <c r="C31" s="20" t="s">
        <v>45</v>
      </c>
      <c r="D31" s="46">
        <v>67370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67370</v>
      </c>
      <c r="O31" s="47">
        <f t="shared" si="2"/>
        <v>24.338872832369944</v>
      </c>
      <c r="P31" s="9"/>
    </row>
    <row r="32" spans="1:16">
      <c r="A32" s="12"/>
      <c r="B32" s="44">
        <v>572</v>
      </c>
      <c r="C32" s="20" t="s">
        <v>46</v>
      </c>
      <c r="D32" s="46">
        <v>163783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163783</v>
      </c>
      <c r="O32" s="47">
        <f t="shared" si="2"/>
        <v>59.170158959537574</v>
      </c>
      <c r="P32" s="9"/>
    </row>
    <row r="33" spans="1:119">
      <c r="A33" s="12"/>
      <c r="B33" s="44">
        <v>574</v>
      </c>
      <c r="C33" s="20" t="s">
        <v>47</v>
      </c>
      <c r="D33" s="46">
        <v>14685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14685</v>
      </c>
      <c r="O33" s="47">
        <f t="shared" si="2"/>
        <v>5.3052745664739884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SUM(D35:D35)</f>
        <v>80758</v>
      </c>
      <c r="E34" s="31">
        <f t="shared" si="11"/>
        <v>40562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837000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9"/>
        <v>958320</v>
      </c>
      <c r="O34" s="43">
        <f t="shared" si="2"/>
        <v>346.21387283236993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80758</v>
      </c>
      <c r="E35" s="46">
        <v>40562</v>
      </c>
      <c r="F35" s="46">
        <v>0</v>
      </c>
      <c r="G35" s="46">
        <v>0</v>
      </c>
      <c r="H35" s="46">
        <v>0</v>
      </c>
      <c r="I35" s="46">
        <v>837000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958320</v>
      </c>
      <c r="O35" s="47">
        <f t="shared" si="2"/>
        <v>346.21387283236993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SUM(D5,D10,D15,D23,D26,D28,D30,D34)</f>
        <v>2968619</v>
      </c>
      <c r="E36" s="15">
        <f t="shared" si="12"/>
        <v>1120166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5788483</v>
      </c>
      <c r="J36" s="15">
        <f t="shared" si="12"/>
        <v>0</v>
      </c>
      <c r="K36" s="15">
        <f t="shared" si="12"/>
        <v>461956</v>
      </c>
      <c r="L36" s="15">
        <f t="shared" si="12"/>
        <v>0</v>
      </c>
      <c r="M36" s="15">
        <f t="shared" si="12"/>
        <v>0</v>
      </c>
      <c r="N36" s="15">
        <f t="shared" si="9"/>
        <v>10339224</v>
      </c>
      <c r="O36" s="37">
        <f t="shared" si="2"/>
        <v>3735.2687861271675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60</v>
      </c>
      <c r="M38" s="93"/>
      <c r="N38" s="93"/>
      <c r="O38" s="41">
        <v>2768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687367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556803</v>
      </c>
      <c r="L5" s="26">
        <f t="shared" si="0"/>
        <v>0</v>
      </c>
      <c r="M5" s="26">
        <f t="shared" si="0"/>
        <v>0</v>
      </c>
      <c r="N5" s="27">
        <f t="shared" ref="N5:N22" si="1">SUM(D5:M5)</f>
        <v>1244170</v>
      </c>
      <c r="O5" s="32">
        <f t="shared" ref="O5:O36" si="2">(N5/O$38)</f>
        <v>449.97106690777576</v>
      </c>
      <c r="P5" s="6"/>
    </row>
    <row r="6" spans="1:133">
      <c r="A6" s="12"/>
      <c r="B6" s="44">
        <v>511</v>
      </c>
      <c r="C6" s="20" t="s">
        <v>19</v>
      </c>
      <c r="D6" s="46">
        <v>156066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156066</v>
      </c>
      <c r="O6" s="47">
        <f t="shared" si="2"/>
        <v>56.443399638336345</v>
      </c>
      <c r="P6" s="9"/>
    </row>
    <row r="7" spans="1:133">
      <c r="A7" s="12"/>
      <c r="B7" s="44">
        <v>513</v>
      </c>
      <c r="C7" s="20" t="s">
        <v>20</v>
      </c>
      <c r="D7" s="46">
        <v>394899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556803</v>
      </c>
      <c r="L7" s="46">
        <v>0</v>
      </c>
      <c r="M7" s="46">
        <v>0</v>
      </c>
      <c r="N7" s="46">
        <f t="shared" si="1"/>
        <v>951702</v>
      </c>
      <c r="O7" s="47">
        <f t="shared" si="2"/>
        <v>344.19602169981914</v>
      </c>
      <c r="P7" s="9"/>
    </row>
    <row r="8" spans="1:133">
      <c r="A8" s="12"/>
      <c r="B8" s="44">
        <v>515</v>
      </c>
      <c r="C8" s="20" t="s">
        <v>22</v>
      </c>
      <c r="D8" s="46">
        <v>86711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86711</v>
      </c>
      <c r="O8" s="47">
        <f t="shared" si="2"/>
        <v>31.360216998191682</v>
      </c>
      <c r="P8" s="9"/>
    </row>
    <row r="9" spans="1:133">
      <c r="A9" s="12"/>
      <c r="B9" s="44">
        <v>517</v>
      </c>
      <c r="C9" s="20" t="s">
        <v>23</v>
      </c>
      <c r="D9" s="46">
        <v>49691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49691</v>
      </c>
      <c r="O9" s="47">
        <f t="shared" si="2"/>
        <v>17.971428571428572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SUM(D11:D14)</f>
        <v>1549202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1549202</v>
      </c>
      <c r="O10" s="43">
        <f t="shared" si="2"/>
        <v>560.29005424954789</v>
      </c>
      <c r="P10" s="10"/>
    </row>
    <row r="11" spans="1:133">
      <c r="A11" s="12"/>
      <c r="B11" s="44">
        <v>521</v>
      </c>
      <c r="C11" s="20" t="s">
        <v>25</v>
      </c>
      <c r="D11" s="46">
        <v>1032152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1032152</v>
      </c>
      <c r="O11" s="47">
        <f t="shared" si="2"/>
        <v>373.29186256781196</v>
      </c>
      <c r="P11" s="9"/>
    </row>
    <row r="12" spans="1:133">
      <c r="A12" s="12"/>
      <c r="B12" s="44">
        <v>522</v>
      </c>
      <c r="C12" s="20" t="s">
        <v>26</v>
      </c>
      <c r="D12" s="46">
        <v>292967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292967</v>
      </c>
      <c r="O12" s="47">
        <f t="shared" si="2"/>
        <v>105.95551537070524</v>
      </c>
      <c r="P12" s="9"/>
    </row>
    <row r="13" spans="1:133">
      <c r="A13" s="12"/>
      <c r="B13" s="44">
        <v>524</v>
      </c>
      <c r="C13" s="20" t="s">
        <v>27</v>
      </c>
      <c r="D13" s="46">
        <v>17382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17382</v>
      </c>
      <c r="O13" s="47">
        <f t="shared" si="2"/>
        <v>6.2864376130198911</v>
      </c>
      <c r="P13" s="9"/>
    </row>
    <row r="14" spans="1:133">
      <c r="A14" s="12"/>
      <c r="B14" s="44">
        <v>529</v>
      </c>
      <c r="C14" s="20" t="s">
        <v>28</v>
      </c>
      <c r="D14" s="46">
        <v>206701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206701</v>
      </c>
      <c r="O14" s="47">
        <f t="shared" si="2"/>
        <v>74.756238698010847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5071057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5071057</v>
      </c>
      <c r="O15" s="43">
        <f t="shared" si="2"/>
        <v>1834.0169981916818</v>
      </c>
      <c r="P15" s="10"/>
    </row>
    <row r="16" spans="1:133">
      <c r="A16" s="12"/>
      <c r="B16" s="44">
        <v>531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3174201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3174201</v>
      </c>
      <c r="O16" s="47">
        <f t="shared" si="2"/>
        <v>1147.9931283905967</v>
      </c>
      <c r="P16" s="9"/>
    </row>
    <row r="17" spans="1:16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350904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350904</v>
      </c>
      <c r="O17" s="47">
        <f t="shared" si="2"/>
        <v>126.90922242314647</v>
      </c>
      <c r="P17" s="9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355556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355556</v>
      </c>
      <c r="O18" s="47">
        <f t="shared" si="2"/>
        <v>128.59168173598553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552591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552591</v>
      </c>
      <c r="O19" s="47">
        <f t="shared" si="2"/>
        <v>199.85207956600362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174147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174147</v>
      </c>
      <c r="O20" s="47">
        <f t="shared" si="2"/>
        <v>62.98264014466546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191857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191857</v>
      </c>
      <c r="O21" s="47">
        <f t="shared" si="2"/>
        <v>69.387703435804696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271801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271801</v>
      </c>
      <c r="O22" s="47">
        <f t="shared" si="2"/>
        <v>98.300542495479206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SUM(D24:D25)</f>
        <v>395010</v>
      </c>
      <c r="E23" s="31">
        <f t="shared" si="5"/>
        <v>1114338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1509348</v>
      </c>
      <c r="O23" s="43">
        <f t="shared" si="2"/>
        <v>545.87631103074136</v>
      </c>
      <c r="P23" s="10"/>
    </row>
    <row r="24" spans="1:16">
      <c r="A24" s="12"/>
      <c r="B24" s="44">
        <v>541</v>
      </c>
      <c r="C24" s="20" t="s">
        <v>38</v>
      </c>
      <c r="D24" s="46">
        <v>395010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395010</v>
      </c>
      <c r="O24" s="47">
        <f t="shared" si="2"/>
        <v>142.86075949367088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1114338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1114338</v>
      </c>
      <c r="O25" s="47">
        <f t="shared" si="2"/>
        <v>403.01555153707051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182136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182136</v>
      </c>
      <c r="O26" s="43">
        <f t="shared" si="2"/>
        <v>65.871971066907776</v>
      </c>
      <c r="P26" s="10"/>
    </row>
    <row r="27" spans="1:16">
      <c r="A27" s="13"/>
      <c r="B27" s="45">
        <v>552</v>
      </c>
      <c r="C27" s="21" t="s">
        <v>41</v>
      </c>
      <c r="D27" s="46">
        <v>0</v>
      </c>
      <c r="E27" s="46">
        <v>182136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182136</v>
      </c>
      <c r="O27" s="47">
        <f t="shared" si="2"/>
        <v>65.871971066907776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SUM(D29:D29)</f>
        <v>45819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45819</v>
      </c>
      <c r="O28" s="43">
        <f t="shared" si="2"/>
        <v>16.571066907775769</v>
      </c>
      <c r="P28" s="10"/>
    </row>
    <row r="29" spans="1:16">
      <c r="A29" s="12"/>
      <c r="B29" s="44">
        <v>562</v>
      </c>
      <c r="C29" s="20" t="s">
        <v>43</v>
      </c>
      <c r="D29" s="46">
        <v>45819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9">SUM(D29:M29)</f>
        <v>45819</v>
      </c>
      <c r="O29" s="47">
        <f t="shared" si="2"/>
        <v>16.571066907775769</v>
      </c>
      <c r="P29" s="9"/>
    </row>
    <row r="30" spans="1:16" ht="15.75">
      <c r="A30" s="28" t="s">
        <v>44</v>
      </c>
      <c r="B30" s="29"/>
      <c r="C30" s="30"/>
      <c r="D30" s="31">
        <f t="shared" ref="D30:M30" si="10">SUM(D31:D33)</f>
        <v>218737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218737</v>
      </c>
      <c r="O30" s="43">
        <f t="shared" si="2"/>
        <v>79.109222423146477</v>
      </c>
      <c r="P30" s="9"/>
    </row>
    <row r="31" spans="1:16">
      <c r="A31" s="12"/>
      <c r="B31" s="44">
        <v>571</v>
      </c>
      <c r="C31" s="20" t="s">
        <v>45</v>
      </c>
      <c r="D31" s="46">
        <v>14402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14402</v>
      </c>
      <c r="O31" s="47">
        <f t="shared" si="2"/>
        <v>5.2086799276672693</v>
      </c>
      <c r="P31" s="9"/>
    </row>
    <row r="32" spans="1:16">
      <c r="A32" s="12"/>
      <c r="B32" s="44">
        <v>572</v>
      </c>
      <c r="C32" s="20" t="s">
        <v>46</v>
      </c>
      <c r="D32" s="46">
        <v>184749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184749</v>
      </c>
      <c r="O32" s="47">
        <f t="shared" si="2"/>
        <v>66.816998191681733</v>
      </c>
      <c r="P32" s="9"/>
    </row>
    <row r="33" spans="1:119">
      <c r="A33" s="12"/>
      <c r="B33" s="44">
        <v>574</v>
      </c>
      <c r="C33" s="20" t="s">
        <v>47</v>
      </c>
      <c r="D33" s="46">
        <v>19586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19586</v>
      </c>
      <c r="O33" s="47">
        <f t="shared" si="2"/>
        <v>7.0835443037974679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SUM(D35:D35)</f>
        <v>0</v>
      </c>
      <c r="E34" s="31">
        <f t="shared" si="11"/>
        <v>95000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837000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9"/>
        <v>932000</v>
      </c>
      <c r="O34" s="43">
        <f t="shared" si="2"/>
        <v>337.07052441229655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0</v>
      </c>
      <c r="E35" s="46">
        <v>95000</v>
      </c>
      <c r="F35" s="46">
        <v>0</v>
      </c>
      <c r="G35" s="46">
        <v>0</v>
      </c>
      <c r="H35" s="46">
        <v>0</v>
      </c>
      <c r="I35" s="46">
        <v>837000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932000</v>
      </c>
      <c r="O35" s="47">
        <f t="shared" si="2"/>
        <v>337.07052441229655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SUM(D5,D10,D15,D23,D26,D28,D30,D34)</f>
        <v>2896135</v>
      </c>
      <c r="E36" s="15">
        <f t="shared" si="12"/>
        <v>1391474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5908057</v>
      </c>
      <c r="J36" s="15">
        <f t="shared" si="12"/>
        <v>0</v>
      </c>
      <c r="K36" s="15">
        <f t="shared" si="12"/>
        <v>556803</v>
      </c>
      <c r="L36" s="15">
        <f t="shared" si="12"/>
        <v>0</v>
      </c>
      <c r="M36" s="15">
        <f t="shared" si="12"/>
        <v>0</v>
      </c>
      <c r="N36" s="15">
        <f t="shared" si="9"/>
        <v>10752469</v>
      </c>
      <c r="O36" s="37">
        <f t="shared" si="2"/>
        <v>3888.7772151898735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2765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673113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341433</v>
      </c>
      <c r="L5" s="26">
        <f t="shared" si="0"/>
        <v>0</v>
      </c>
      <c r="M5" s="26">
        <f t="shared" si="0"/>
        <v>0</v>
      </c>
      <c r="N5" s="27">
        <f t="shared" ref="N5:N23" si="1">SUM(D5:M5)</f>
        <v>1014546</v>
      </c>
      <c r="O5" s="32">
        <f t="shared" ref="O5:O37" si="2">(N5/O$39)</f>
        <v>366.52673410404623</v>
      </c>
      <c r="P5" s="6"/>
    </row>
    <row r="6" spans="1:133">
      <c r="A6" s="12"/>
      <c r="B6" s="44">
        <v>511</v>
      </c>
      <c r="C6" s="20" t="s">
        <v>19</v>
      </c>
      <c r="D6" s="46">
        <v>191290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191290</v>
      </c>
      <c r="O6" s="47">
        <f t="shared" si="2"/>
        <v>69.107658959537574</v>
      </c>
      <c r="P6" s="9"/>
    </row>
    <row r="7" spans="1:133">
      <c r="A7" s="12"/>
      <c r="B7" s="44">
        <v>513</v>
      </c>
      <c r="C7" s="20" t="s">
        <v>20</v>
      </c>
      <c r="D7" s="46">
        <v>286595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341433</v>
      </c>
      <c r="L7" s="46">
        <v>0</v>
      </c>
      <c r="M7" s="46">
        <v>0</v>
      </c>
      <c r="N7" s="46">
        <f t="shared" si="1"/>
        <v>628028</v>
      </c>
      <c r="O7" s="47">
        <f t="shared" si="2"/>
        <v>226.88872832369941</v>
      </c>
      <c r="P7" s="9"/>
    </row>
    <row r="8" spans="1:133">
      <c r="A8" s="12"/>
      <c r="B8" s="44">
        <v>514</v>
      </c>
      <c r="C8" s="20" t="s">
        <v>21</v>
      </c>
      <c r="D8" s="46">
        <v>4000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4000</v>
      </c>
      <c r="O8" s="47">
        <f t="shared" si="2"/>
        <v>1.4450867052023122</v>
      </c>
      <c r="P8" s="9"/>
    </row>
    <row r="9" spans="1:133">
      <c r="A9" s="12"/>
      <c r="B9" s="44">
        <v>515</v>
      </c>
      <c r="C9" s="20" t="s">
        <v>22</v>
      </c>
      <c r="D9" s="46">
        <v>91175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91175</v>
      </c>
      <c r="O9" s="47">
        <f t="shared" si="2"/>
        <v>32.938945086705203</v>
      </c>
      <c r="P9" s="9"/>
    </row>
    <row r="10" spans="1:133">
      <c r="A10" s="12"/>
      <c r="B10" s="44">
        <v>517</v>
      </c>
      <c r="C10" s="20" t="s">
        <v>23</v>
      </c>
      <c r="D10" s="46">
        <v>100053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100053</v>
      </c>
      <c r="O10" s="47">
        <f t="shared" si="2"/>
        <v>36.146315028901732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1588553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1588553</v>
      </c>
      <c r="O11" s="43">
        <f t="shared" si="2"/>
        <v>573.89920520231215</v>
      </c>
      <c r="P11" s="10"/>
    </row>
    <row r="12" spans="1:133">
      <c r="A12" s="12"/>
      <c r="B12" s="44">
        <v>521</v>
      </c>
      <c r="C12" s="20" t="s">
        <v>25</v>
      </c>
      <c r="D12" s="46">
        <v>1119066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1119066</v>
      </c>
      <c r="O12" s="47">
        <f t="shared" si="2"/>
        <v>404.28684971098266</v>
      </c>
      <c r="P12" s="9"/>
    </row>
    <row r="13" spans="1:133">
      <c r="A13" s="12"/>
      <c r="B13" s="44">
        <v>522</v>
      </c>
      <c r="C13" s="20" t="s">
        <v>26</v>
      </c>
      <c r="D13" s="46">
        <v>250546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250546</v>
      </c>
      <c r="O13" s="47">
        <f t="shared" si="2"/>
        <v>90.515173410404628</v>
      </c>
      <c r="P13" s="9"/>
    </row>
    <row r="14" spans="1:133">
      <c r="A14" s="12"/>
      <c r="B14" s="44">
        <v>524</v>
      </c>
      <c r="C14" s="20" t="s">
        <v>27</v>
      </c>
      <c r="D14" s="46">
        <v>21721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21721</v>
      </c>
      <c r="O14" s="47">
        <f t="shared" si="2"/>
        <v>7.8471820809248554</v>
      </c>
      <c r="P14" s="9"/>
    </row>
    <row r="15" spans="1:133">
      <c r="A15" s="12"/>
      <c r="B15" s="44">
        <v>529</v>
      </c>
      <c r="C15" s="20" t="s">
        <v>28</v>
      </c>
      <c r="D15" s="46">
        <v>197220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197220</v>
      </c>
      <c r="O15" s="47">
        <f t="shared" si="2"/>
        <v>71.25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5688697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5688697</v>
      </c>
      <c r="O16" s="43">
        <f t="shared" si="2"/>
        <v>2055.1651011560693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3547747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3547747</v>
      </c>
      <c r="O17" s="47">
        <f t="shared" si="2"/>
        <v>1281.7005057803469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369276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369276</v>
      </c>
      <c r="O18" s="47">
        <f t="shared" si="2"/>
        <v>133.40895953757226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430710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430710</v>
      </c>
      <c r="O19" s="47">
        <f t="shared" si="2"/>
        <v>155.60332369942196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565284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565284</v>
      </c>
      <c r="O20" s="47">
        <f t="shared" si="2"/>
        <v>204.22109826589596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162883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162883</v>
      </c>
      <c r="O21" s="47">
        <f t="shared" si="2"/>
        <v>58.845014450867055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187110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187110</v>
      </c>
      <c r="O22" s="47">
        <f t="shared" si="2"/>
        <v>67.59754335260115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425687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425687</v>
      </c>
      <c r="O23" s="47">
        <f t="shared" si="2"/>
        <v>153.78865606936415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394053</v>
      </c>
      <c r="E24" s="31">
        <f t="shared" si="5"/>
        <v>2518075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2912128</v>
      </c>
      <c r="O24" s="43">
        <f t="shared" si="2"/>
        <v>1052.0693641618498</v>
      </c>
      <c r="P24" s="10"/>
    </row>
    <row r="25" spans="1:16">
      <c r="A25" s="12"/>
      <c r="B25" s="44">
        <v>541</v>
      </c>
      <c r="C25" s="20" t="s">
        <v>38</v>
      </c>
      <c r="D25" s="46">
        <v>394053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394053</v>
      </c>
      <c r="O25" s="47">
        <f t="shared" si="2"/>
        <v>142.36018786127167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2518075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2518075</v>
      </c>
      <c r="O26" s="47">
        <f t="shared" si="2"/>
        <v>909.70917630057806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66344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66344</v>
      </c>
      <c r="O27" s="43">
        <f t="shared" si="2"/>
        <v>23.968208092485551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66344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66344</v>
      </c>
      <c r="O28" s="47">
        <f t="shared" si="2"/>
        <v>23.968208092485551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42488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42488</v>
      </c>
      <c r="O29" s="43">
        <f t="shared" si="2"/>
        <v>15.34971098265896</v>
      </c>
      <c r="P29" s="10"/>
    </row>
    <row r="30" spans="1:16">
      <c r="A30" s="12"/>
      <c r="B30" s="44">
        <v>562</v>
      </c>
      <c r="C30" s="20" t="s">
        <v>43</v>
      </c>
      <c r="D30" s="46">
        <v>42488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9">SUM(D30:M30)</f>
        <v>42488</v>
      </c>
      <c r="O30" s="47">
        <f t="shared" si="2"/>
        <v>15.34971098265896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189357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189357</v>
      </c>
      <c r="O31" s="43">
        <f t="shared" si="2"/>
        <v>68.409320809248555</v>
      </c>
      <c r="P31" s="9"/>
    </row>
    <row r="32" spans="1:16">
      <c r="A32" s="12"/>
      <c r="B32" s="44">
        <v>571</v>
      </c>
      <c r="C32" s="20" t="s">
        <v>45</v>
      </c>
      <c r="D32" s="46">
        <v>26556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26556</v>
      </c>
      <c r="O32" s="47">
        <f t="shared" si="2"/>
        <v>9.5939306358381504</v>
      </c>
      <c r="P32" s="9"/>
    </row>
    <row r="33" spans="1:119">
      <c r="A33" s="12"/>
      <c r="B33" s="44">
        <v>572</v>
      </c>
      <c r="C33" s="20" t="s">
        <v>46</v>
      </c>
      <c r="D33" s="46">
        <v>145624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145624</v>
      </c>
      <c r="O33" s="47">
        <f t="shared" si="2"/>
        <v>52.609826589595379</v>
      </c>
      <c r="P33" s="9"/>
    </row>
    <row r="34" spans="1:119">
      <c r="A34" s="12"/>
      <c r="B34" s="44">
        <v>574</v>
      </c>
      <c r="C34" s="20" t="s">
        <v>47</v>
      </c>
      <c r="D34" s="46">
        <v>17177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17177</v>
      </c>
      <c r="O34" s="47">
        <f t="shared" si="2"/>
        <v>6.2055635838150289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SUM(D36:D36)</f>
        <v>0</v>
      </c>
      <c r="E35" s="31">
        <f t="shared" si="11"/>
        <v>95000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837000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932000</v>
      </c>
      <c r="O35" s="43">
        <f t="shared" si="2"/>
        <v>336.70520231213874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0</v>
      </c>
      <c r="E36" s="46">
        <v>95000</v>
      </c>
      <c r="F36" s="46">
        <v>0</v>
      </c>
      <c r="G36" s="46">
        <v>0</v>
      </c>
      <c r="H36" s="46">
        <v>0</v>
      </c>
      <c r="I36" s="46">
        <v>837000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932000</v>
      </c>
      <c r="O36" s="47">
        <f t="shared" si="2"/>
        <v>336.70520231213874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2">SUM(D5,D11,D16,D24,D27,D29,D31,D35)</f>
        <v>2887564</v>
      </c>
      <c r="E37" s="15">
        <f t="shared" si="12"/>
        <v>2679419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6525697</v>
      </c>
      <c r="J37" s="15">
        <f t="shared" si="12"/>
        <v>0</v>
      </c>
      <c r="K37" s="15">
        <f t="shared" si="12"/>
        <v>341433</v>
      </c>
      <c r="L37" s="15">
        <f t="shared" si="12"/>
        <v>0</v>
      </c>
      <c r="M37" s="15">
        <f t="shared" si="12"/>
        <v>0</v>
      </c>
      <c r="N37" s="15">
        <f t="shared" si="9"/>
        <v>12434113</v>
      </c>
      <c r="O37" s="37">
        <f t="shared" si="2"/>
        <v>4492.0928468208094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54</v>
      </c>
      <c r="M39" s="93"/>
      <c r="N39" s="93"/>
      <c r="O39" s="41">
        <v>2768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636247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636247</v>
      </c>
      <c r="O5" s="32">
        <f t="shared" ref="O5:O38" si="2">(N5/O$40)</f>
        <v>241.91901140684411</v>
      </c>
      <c r="P5" s="6"/>
    </row>
    <row r="6" spans="1:133">
      <c r="A6" s="12"/>
      <c r="B6" s="44">
        <v>511</v>
      </c>
      <c r="C6" s="20" t="s">
        <v>19</v>
      </c>
      <c r="D6" s="46">
        <v>122829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122829</v>
      </c>
      <c r="O6" s="47">
        <f t="shared" si="2"/>
        <v>46.703041825095056</v>
      </c>
      <c r="P6" s="9"/>
    </row>
    <row r="7" spans="1:133">
      <c r="A7" s="12"/>
      <c r="B7" s="44">
        <v>513</v>
      </c>
      <c r="C7" s="20" t="s">
        <v>20</v>
      </c>
      <c r="D7" s="46">
        <v>264205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264205</v>
      </c>
      <c r="O7" s="47">
        <f t="shared" si="2"/>
        <v>100.45817490494296</v>
      </c>
      <c r="P7" s="9"/>
    </row>
    <row r="8" spans="1:133">
      <c r="A8" s="12"/>
      <c r="B8" s="44">
        <v>514</v>
      </c>
      <c r="C8" s="20" t="s">
        <v>21</v>
      </c>
      <c r="D8" s="46">
        <v>13200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13200</v>
      </c>
      <c r="O8" s="47">
        <f t="shared" si="2"/>
        <v>5.0190114068441067</v>
      </c>
      <c r="P8" s="9"/>
    </row>
    <row r="9" spans="1:133">
      <c r="A9" s="12"/>
      <c r="B9" s="44">
        <v>515</v>
      </c>
      <c r="C9" s="20" t="s">
        <v>22</v>
      </c>
      <c r="D9" s="46">
        <v>153248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153248</v>
      </c>
      <c r="O9" s="47">
        <f t="shared" si="2"/>
        <v>58.269201520912546</v>
      </c>
      <c r="P9" s="9"/>
    </row>
    <row r="10" spans="1:133">
      <c r="A10" s="12"/>
      <c r="B10" s="44">
        <v>517</v>
      </c>
      <c r="C10" s="20" t="s">
        <v>23</v>
      </c>
      <c r="D10" s="46">
        <v>82765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82765</v>
      </c>
      <c r="O10" s="47">
        <f t="shared" si="2"/>
        <v>31.469581749049429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1785864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1785864</v>
      </c>
      <c r="O11" s="43">
        <f t="shared" si="2"/>
        <v>679.03574144486697</v>
      </c>
      <c r="P11" s="10"/>
    </row>
    <row r="12" spans="1:133">
      <c r="A12" s="12"/>
      <c r="B12" s="44">
        <v>521</v>
      </c>
      <c r="C12" s="20" t="s">
        <v>25</v>
      </c>
      <c r="D12" s="46">
        <v>1155723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1155723</v>
      </c>
      <c r="O12" s="47">
        <f t="shared" si="2"/>
        <v>439.4384030418251</v>
      </c>
      <c r="P12" s="9"/>
    </row>
    <row r="13" spans="1:133">
      <c r="A13" s="12"/>
      <c r="B13" s="44">
        <v>522</v>
      </c>
      <c r="C13" s="20" t="s">
        <v>26</v>
      </c>
      <c r="D13" s="46">
        <v>379397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379397</v>
      </c>
      <c r="O13" s="47">
        <f t="shared" si="2"/>
        <v>144.25741444866921</v>
      </c>
      <c r="P13" s="9"/>
    </row>
    <row r="14" spans="1:133">
      <c r="A14" s="12"/>
      <c r="B14" s="44">
        <v>524</v>
      </c>
      <c r="C14" s="20" t="s">
        <v>27</v>
      </c>
      <c r="D14" s="46">
        <v>35158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35158</v>
      </c>
      <c r="O14" s="47">
        <f t="shared" si="2"/>
        <v>13.3680608365019</v>
      </c>
      <c r="P14" s="9"/>
    </row>
    <row r="15" spans="1:133">
      <c r="A15" s="12"/>
      <c r="B15" s="44">
        <v>529</v>
      </c>
      <c r="C15" s="20" t="s">
        <v>28</v>
      </c>
      <c r="D15" s="46">
        <v>215586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215586</v>
      </c>
      <c r="O15" s="47">
        <f t="shared" si="2"/>
        <v>81.971863117870726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5926778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5926778</v>
      </c>
      <c r="O16" s="43">
        <f t="shared" si="2"/>
        <v>2253.5277566539926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3710537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3710537</v>
      </c>
      <c r="O17" s="47">
        <f t="shared" si="2"/>
        <v>1410.8505703422054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351596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351596</v>
      </c>
      <c r="O18" s="47">
        <f t="shared" si="2"/>
        <v>133.68669201520913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403225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403225</v>
      </c>
      <c r="O19" s="47">
        <f t="shared" si="2"/>
        <v>153.31749049429658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555557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555557</v>
      </c>
      <c r="O20" s="47">
        <f t="shared" si="2"/>
        <v>211.23840304182511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202989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202989</v>
      </c>
      <c r="O21" s="47">
        <f t="shared" si="2"/>
        <v>77.182129277566546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255484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255484</v>
      </c>
      <c r="O22" s="47">
        <f t="shared" si="2"/>
        <v>97.14220532319392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447390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447390</v>
      </c>
      <c r="O23" s="47">
        <f t="shared" si="2"/>
        <v>170.11026615969581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356684</v>
      </c>
      <c r="E24" s="31">
        <f t="shared" si="5"/>
        <v>1501894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1858578</v>
      </c>
      <c r="O24" s="43">
        <f t="shared" si="2"/>
        <v>706.68365019011412</v>
      </c>
      <c r="P24" s="10"/>
    </row>
    <row r="25" spans="1:16">
      <c r="A25" s="12"/>
      <c r="B25" s="44">
        <v>541</v>
      </c>
      <c r="C25" s="20" t="s">
        <v>38</v>
      </c>
      <c r="D25" s="46">
        <v>356684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356684</v>
      </c>
      <c r="O25" s="47">
        <f t="shared" si="2"/>
        <v>135.62129277566541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1501894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1501894</v>
      </c>
      <c r="O26" s="47">
        <f t="shared" si="2"/>
        <v>571.06235741444868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127945</v>
      </c>
      <c r="L27" s="31">
        <f t="shared" si="7"/>
        <v>0</v>
      </c>
      <c r="M27" s="31">
        <f t="shared" si="7"/>
        <v>273835</v>
      </c>
      <c r="N27" s="31">
        <f t="shared" si="6"/>
        <v>401780</v>
      </c>
      <c r="O27" s="43">
        <f t="shared" si="2"/>
        <v>152.76806083650189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127945</v>
      </c>
      <c r="L28" s="46">
        <v>0</v>
      </c>
      <c r="M28" s="46">
        <v>273835</v>
      </c>
      <c r="N28" s="46">
        <f t="shared" si="6"/>
        <v>401780</v>
      </c>
      <c r="O28" s="47">
        <f t="shared" si="2"/>
        <v>152.76806083650189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46105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46105</v>
      </c>
      <c r="O29" s="43">
        <f t="shared" si="2"/>
        <v>17.530418250950571</v>
      </c>
      <c r="P29" s="10"/>
    </row>
    <row r="30" spans="1:16">
      <c r="A30" s="12"/>
      <c r="B30" s="44">
        <v>562</v>
      </c>
      <c r="C30" s="20" t="s">
        <v>43</v>
      </c>
      <c r="D30" s="46">
        <v>46105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9">SUM(D30:M30)</f>
        <v>46105</v>
      </c>
      <c r="O30" s="47">
        <f t="shared" si="2"/>
        <v>17.530418250950571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331312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331312</v>
      </c>
      <c r="O31" s="43">
        <f t="shared" si="2"/>
        <v>125.97414448669201</v>
      </c>
      <c r="P31" s="9"/>
    </row>
    <row r="32" spans="1:16">
      <c r="A32" s="12"/>
      <c r="B32" s="44">
        <v>571</v>
      </c>
      <c r="C32" s="20" t="s">
        <v>45</v>
      </c>
      <c r="D32" s="46">
        <v>14736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14736</v>
      </c>
      <c r="O32" s="47">
        <f t="shared" si="2"/>
        <v>5.6030418250950573</v>
      </c>
      <c r="P32" s="9"/>
    </row>
    <row r="33" spans="1:119">
      <c r="A33" s="12"/>
      <c r="B33" s="44">
        <v>572</v>
      </c>
      <c r="C33" s="20" t="s">
        <v>46</v>
      </c>
      <c r="D33" s="46">
        <v>296475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296475</v>
      </c>
      <c r="O33" s="47">
        <f t="shared" si="2"/>
        <v>112.72813688212928</v>
      </c>
      <c r="P33" s="9"/>
    </row>
    <row r="34" spans="1:119">
      <c r="A34" s="12"/>
      <c r="B34" s="44">
        <v>574</v>
      </c>
      <c r="C34" s="20" t="s">
        <v>47</v>
      </c>
      <c r="D34" s="46">
        <v>20101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20101</v>
      </c>
      <c r="O34" s="47">
        <f t="shared" si="2"/>
        <v>7.6429657794676809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SUM(D36:D37)</f>
        <v>104072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914292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1018364</v>
      </c>
      <c r="O35" s="43">
        <f t="shared" si="2"/>
        <v>387.2106463878327</v>
      </c>
      <c r="P35" s="9"/>
    </row>
    <row r="36" spans="1:119">
      <c r="A36" s="12"/>
      <c r="B36" s="44">
        <v>581</v>
      </c>
      <c r="C36" s="20" t="s">
        <v>48</v>
      </c>
      <c r="D36" s="46">
        <v>104072</v>
      </c>
      <c r="E36" s="46">
        <v>0</v>
      </c>
      <c r="F36" s="46">
        <v>0</v>
      </c>
      <c r="G36" s="46">
        <v>0</v>
      </c>
      <c r="H36" s="46">
        <v>0</v>
      </c>
      <c r="I36" s="46">
        <v>828500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932572</v>
      </c>
      <c r="O36" s="47">
        <f t="shared" si="2"/>
        <v>354.59011406844104</v>
      </c>
      <c r="P36" s="9"/>
    </row>
    <row r="37" spans="1:119" ht="15.75" thickBot="1">
      <c r="A37" s="12"/>
      <c r="B37" s="44">
        <v>593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85792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85792</v>
      </c>
      <c r="O37" s="47">
        <f t="shared" si="2"/>
        <v>32.620532319391636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2">SUM(D5,D11,D16,D24,D27,D29,D31,D35)</f>
        <v>3260284</v>
      </c>
      <c r="E38" s="15">
        <f t="shared" si="12"/>
        <v>1501894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6841070</v>
      </c>
      <c r="J38" s="15">
        <f t="shared" si="12"/>
        <v>0</v>
      </c>
      <c r="K38" s="15">
        <f t="shared" si="12"/>
        <v>127945</v>
      </c>
      <c r="L38" s="15">
        <f t="shared" si="12"/>
        <v>0</v>
      </c>
      <c r="M38" s="15">
        <f t="shared" si="12"/>
        <v>273835</v>
      </c>
      <c r="N38" s="15">
        <f t="shared" si="9"/>
        <v>12005028</v>
      </c>
      <c r="O38" s="37">
        <f t="shared" si="2"/>
        <v>4564.6494296577948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2630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636444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168749</v>
      </c>
      <c r="L5" s="26">
        <f t="shared" si="0"/>
        <v>0</v>
      </c>
      <c r="M5" s="26">
        <f t="shared" si="0"/>
        <v>0</v>
      </c>
      <c r="N5" s="27">
        <f t="shared" ref="N5:N24" si="1">SUM(D5:M5)</f>
        <v>805193</v>
      </c>
      <c r="O5" s="32">
        <f t="shared" ref="O5:O38" si="2">(N5/O$40)</f>
        <v>312.45362824990298</v>
      </c>
      <c r="P5" s="6"/>
    </row>
    <row r="6" spans="1:133">
      <c r="A6" s="12"/>
      <c r="B6" s="44">
        <v>511</v>
      </c>
      <c r="C6" s="20" t="s">
        <v>19</v>
      </c>
      <c r="D6" s="46">
        <v>233848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233848</v>
      </c>
      <c r="O6" s="47">
        <f t="shared" si="2"/>
        <v>90.74427629025999</v>
      </c>
      <c r="P6" s="9"/>
    </row>
    <row r="7" spans="1:133">
      <c r="A7" s="12"/>
      <c r="B7" s="44">
        <v>513</v>
      </c>
      <c r="C7" s="20" t="s">
        <v>20</v>
      </c>
      <c r="D7" s="46">
        <v>260248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260248</v>
      </c>
      <c r="O7" s="47">
        <f t="shared" si="2"/>
        <v>100.98874660457896</v>
      </c>
      <c r="P7" s="9"/>
    </row>
    <row r="8" spans="1:133">
      <c r="A8" s="12"/>
      <c r="B8" s="44">
        <v>514</v>
      </c>
      <c r="C8" s="20" t="s">
        <v>21</v>
      </c>
      <c r="D8" s="46">
        <v>14400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14400</v>
      </c>
      <c r="O8" s="47">
        <f t="shared" si="2"/>
        <v>5.5878928987194412</v>
      </c>
      <c r="P8" s="9"/>
    </row>
    <row r="9" spans="1:133">
      <c r="A9" s="12"/>
      <c r="B9" s="44">
        <v>515</v>
      </c>
      <c r="C9" s="20" t="s">
        <v>22</v>
      </c>
      <c r="D9" s="46">
        <v>98518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98518</v>
      </c>
      <c r="O9" s="47">
        <f t="shared" si="2"/>
        <v>38.229724485836243</v>
      </c>
      <c r="P9" s="9"/>
    </row>
    <row r="10" spans="1:133">
      <c r="A10" s="12"/>
      <c r="B10" s="44">
        <v>517</v>
      </c>
      <c r="C10" s="20" t="s">
        <v>23</v>
      </c>
      <c r="D10" s="46">
        <v>29430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29430</v>
      </c>
      <c r="O10" s="47">
        <f t="shared" si="2"/>
        <v>11.420256111757858</v>
      </c>
      <c r="P10" s="9"/>
    </row>
    <row r="11" spans="1:133">
      <c r="A11" s="12"/>
      <c r="B11" s="44">
        <v>518</v>
      </c>
      <c r="C11" s="20" t="s">
        <v>59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168749</v>
      </c>
      <c r="L11" s="46">
        <v>0</v>
      </c>
      <c r="M11" s="46">
        <v>0</v>
      </c>
      <c r="N11" s="46">
        <f t="shared" si="1"/>
        <v>168749</v>
      </c>
      <c r="O11" s="47">
        <f t="shared" si="2"/>
        <v>65.482731858750483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SUM(D13:D16)</f>
        <v>2129563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2129563</v>
      </c>
      <c r="O12" s="43">
        <f t="shared" si="2"/>
        <v>826.37291424136595</v>
      </c>
      <c r="P12" s="10"/>
    </row>
    <row r="13" spans="1:133">
      <c r="A13" s="12"/>
      <c r="B13" s="44">
        <v>521</v>
      </c>
      <c r="C13" s="20" t="s">
        <v>25</v>
      </c>
      <c r="D13" s="46">
        <v>1238721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1238721</v>
      </c>
      <c r="O13" s="47">
        <f t="shared" si="2"/>
        <v>480.68335273573922</v>
      </c>
      <c r="P13" s="9"/>
    </row>
    <row r="14" spans="1:133">
      <c r="A14" s="12"/>
      <c r="B14" s="44">
        <v>522</v>
      </c>
      <c r="C14" s="20" t="s">
        <v>26</v>
      </c>
      <c r="D14" s="46">
        <v>627532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627532</v>
      </c>
      <c r="O14" s="47">
        <f t="shared" si="2"/>
        <v>243.51261156383393</v>
      </c>
      <c r="P14" s="9"/>
    </row>
    <row r="15" spans="1:133">
      <c r="A15" s="12"/>
      <c r="B15" s="44">
        <v>524</v>
      </c>
      <c r="C15" s="20" t="s">
        <v>27</v>
      </c>
      <c r="D15" s="46">
        <v>34652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34652</v>
      </c>
      <c r="O15" s="47">
        <f t="shared" si="2"/>
        <v>13.446643383779589</v>
      </c>
      <c r="P15" s="9"/>
    </row>
    <row r="16" spans="1:133">
      <c r="A16" s="12"/>
      <c r="B16" s="44">
        <v>529</v>
      </c>
      <c r="C16" s="20" t="s">
        <v>28</v>
      </c>
      <c r="D16" s="46">
        <v>228658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228658</v>
      </c>
      <c r="O16" s="47">
        <f t="shared" si="2"/>
        <v>88.730306558013197</v>
      </c>
      <c r="P16" s="9"/>
    </row>
    <row r="17" spans="1:16" ht="15.75">
      <c r="A17" s="28" t="s">
        <v>29</v>
      </c>
      <c r="B17" s="29"/>
      <c r="C17" s="30"/>
      <c r="D17" s="31">
        <f t="shared" ref="D17:M17" si="4">SUM(D18:D24)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5553945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5553945</v>
      </c>
      <c r="O17" s="43">
        <f t="shared" si="2"/>
        <v>2155.1979045401631</v>
      </c>
      <c r="P17" s="10"/>
    </row>
    <row r="18" spans="1:16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3178946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3178946</v>
      </c>
      <c r="O18" s="47">
        <f t="shared" si="2"/>
        <v>1233.5840124175397</v>
      </c>
      <c r="P18" s="9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519612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519612</v>
      </c>
      <c r="O19" s="47">
        <f t="shared" si="2"/>
        <v>201.63445867287544</v>
      </c>
      <c r="P19" s="9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404528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404528</v>
      </c>
      <c r="O20" s="47">
        <f t="shared" si="2"/>
        <v>156.97632906480405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555807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555807</v>
      </c>
      <c r="O21" s="47">
        <f t="shared" si="2"/>
        <v>215.67986030267753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187559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187559</v>
      </c>
      <c r="O22" s="47">
        <f t="shared" si="2"/>
        <v>72.781916957702748</v>
      </c>
      <c r="P22" s="9"/>
    </row>
    <row r="23" spans="1:16">
      <c r="A23" s="12"/>
      <c r="B23" s="44">
        <v>536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255399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255399</v>
      </c>
      <c r="O23" s="47">
        <f t="shared" si="2"/>
        <v>99.107101280558794</v>
      </c>
      <c r="P23" s="9"/>
    </row>
    <row r="24" spans="1:16">
      <c r="A24" s="12"/>
      <c r="B24" s="44">
        <v>539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452094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452094</v>
      </c>
      <c r="O24" s="47">
        <f t="shared" si="2"/>
        <v>175.43422584400466</v>
      </c>
      <c r="P24" s="9"/>
    </row>
    <row r="25" spans="1:16" ht="15.75">
      <c r="A25" s="28" t="s">
        <v>37</v>
      </c>
      <c r="B25" s="29"/>
      <c r="C25" s="30"/>
      <c r="D25" s="31">
        <f t="shared" ref="D25:M25" si="5">SUM(D26:D27)</f>
        <v>322716</v>
      </c>
      <c r="E25" s="31">
        <f t="shared" si="5"/>
        <v>865217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ref="N25:N30" si="6">SUM(D25:M25)</f>
        <v>1187933</v>
      </c>
      <c r="O25" s="43">
        <f t="shared" si="2"/>
        <v>460.97516492045014</v>
      </c>
      <c r="P25" s="10"/>
    </row>
    <row r="26" spans="1:16">
      <c r="A26" s="12"/>
      <c r="B26" s="44">
        <v>541</v>
      </c>
      <c r="C26" s="20" t="s">
        <v>38</v>
      </c>
      <c r="D26" s="46">
        <v>322716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322716</v>
      </c>
      <c r="O26" s="47">
        <f t="shared" si="2"/>
        <v>125.22933643771827</v>
      </c>
      <c r="P26" s="9"/>
    </row>
    <row r="27" spans="1:16">
      <c r="A27" s="12"/>
      <c r="B27" s="44">
        <v>542</v>
      </c>
      <c r="C27" s="20" t="s">
        <v>39</v>
      </c>
      <c r="D27" s="46">
        <v>0</v>
      </c>
      <c r="E27" s="46">
        <v>865217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865217</v>
      </c>
      <c r="O27" s="47">
        <f t="shared" si="2"/>
        <v>335.74582848273184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199773</v>
      </c>
      <c r="N28" s="31">
        <f t="shared" si="6"/>
        <v>199773</v>
      </c>
      <c r="O28" s="43">
        <f t="shared" si="2"/>
        <v>77.52153667054715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199773</v>
      </c>
      <c r="N29" s="46">
        <f t="shared" si="6"/>
        <v>199773</v>
      </c>
      <c r="O29" s="47">
        <f t="shared" si="2"/>
        <v>77.52153667054715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50264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50264</v>
      </c>
      <c r="O30" s="43">
        <f t="shared" si="2"/>
        <v>19.504850601474583</v>
      </c>
      <c r="P30" s="10"/>
    </row>
    <row r="31" spans="1:16">
      <c r="A31" s="12"/>
      <c r="B31" s="44">
        <v>562</v>
      </c>
      <c r="C31" s="20" t="s">
        <v>43</v>
      </c>
      <c r="D31" s="46">
        <v>50264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9">SUM(D31:M31)</f>
        <v>50264</v>
      </c>
      <c r="O31" s="47">
        <f t="shared" si="2"/>
        <v>19.504850601474583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436858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436858</v>
      </c>
      <c r="O32" s="43">
        <f t="shared" si="2"/>
        <v>169.5219247186651</v>
      </c>
      <c r="P32" s="9"/>
    </row>
    <row r="33" spans="1:119">
      <c r="A33" s="12"/>
      <c r="B33" s="44">
        <v>571</v>
      </c>
      <c r="C33" s="20" t="s">
        <v>45</v>
      </c>
      <c r="D33" s="46">
        <v>12665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12665</v>
      </c>
      <c r="O33" s="47">
        <f t="shared" si="2"/>
        <v>4.9146294140473419</v>
      </c>
      <c r="P33" s="9"/>
    </row>
    <row r="34" spans="1:119">
      <c r="A34" s="12"/>
      <c r="B34" s="44">
        <v>572</v>
      </c>
      <c r="C34" s="20" t="s">
        <v>46</v>
      </c>
      <c r="D34" s="46">
        <v>396118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396118</v>
      </c>
      <c r="O34" s="47">
        <f t="shared" si="2"/>
        <v>153.71284439270468</v>
      </c>
      <c r="P34" s="9"/>
    </row>
    <row r="35" spans="1:119">
      <c r="A35" s="12"/>
      <c r="B35" s="44">
        <v>574</v>
      </c>
      <c r="C35" s="20" t="s">
        <v>47</v>
      </c>
      <c r="D35" s="46">
        <v>28075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28075</v>
      </c>
      <c r="O35" s="47">
        <f t="shared" si="2"/>
        <v>10.894450911913077</v>
      </c>
      <c r="P35" s="9"/>
    </row>
    <row r="36" spans="1:119" ht="15.75">
      <c r="A36" s="28" t="s">
        <v>50</v>
      </c>
      <c r="B36" s="29"/>
      <c r="C36" s="30"/>
      <c r="D36" s="31">
        <f t="shared" ref="D36:M36" si="11">SUM(D37:D37)</f>
        <v>12690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836500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9"/>
        <v>849190</v>
      </c>
      <c r="O36" s="43">
        <f t="shared" si="2"/>
        <v>329.52658129608074</v>
      </c>
      <c r="P36" s="9"/>
    </row>
    <row r="37" spans="1:119" ht="15.75" thickBot="1">
      <c r="A37" s="12"/>
      <c r="B37" s="44">
        <v>581</v>
      </c>
      <c r="C37" s="20" t="s">
        <v>48</v>
      </c>
      <c r="D37" s="46">
        <v>12690</v>
      </c>
      <c r="E37" s="46">
        <v>0</v>
      </c>
      <c r="F37" s="46">
        <v>0</v>
      </c>
      <c r="G37" s="46">
        <v>0</v>
      </c>
      <c r="H37" s="46">
        <v>0</v>
      </c>
      <c r="I37" s="46">
        <v>836500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849190</v>
      </c>
      <c r="O37" s="47">
        <f t="shared" si="2"/>
        <v>329.52658129608074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2">SUM(D5,D12,D17,D25,D28,D30,D32,D36)</f>
        <v>3588535</v>
      </c>
      <c r="E38" s="15">
        <f t="shared" si="12"/>
        <v>865217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6390445</v>
      </c>
      <c r="J38" s="15">
        <f t="shared" si="12"/>
        <v>0</v>
      </c>
      <c r="K38" s="15">
        <f t="shared" si="12"/>
        <v>168749</v>
      </c>
      <c r="L38" s="15">
        <f t="shared" si="12"/>
        <v>0</v>
      </c>
      <c r="M38" s="15">
        <f t="shared" si="12"/>
        <v>199773</v>
      </c>
      <c r="N38" s="15">
        <f t="shared" si="9"/>
        <v>11212719</v>
      </c>
      <c r="O38" s="37">
        <f t="shared" si="2"/>
        <v>4351.0745052386492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62</v>
      </c>
      <c r="M40" s="93"/>
      <c r="N40" s="93"/>
      <c r="O40" s="41">
        <v>2577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608112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608112</v>
      </c>
      <c r="O5" s="32">
        <f t="shared" ref="O5:O38" si="2">(N5/O$40)</f>
        <v>237.82244818146265</v>
      </c>
      <c r="P5" s="6"/>
    </row>
    <row r="6" spans="1:133">
      <c r="A6" s="12"/>
      <c r="B6" s="44">
        <v>511</v>
      </c>
      <c r="C6" s="20" t="s">
        <v>19</v>
      </c>
      <c r="D6" s="46">
        <v>210852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210852</v>
      </c>
      <c r="O6" s="47">
        <f t="shared" si="2"/>
        <v>82.460696128275316</v>
      </c>
      <c r="P6" s="9"/>
    </row>
    <row r="7" spans="1:133">
      <c r="A7" s="12"/>
      <c r="B7" s="44">
        <v>513</v>
      </c>
      <c r="C7" s="20" t="s">
        <v>20</v>
      </c>
      <c r="D7" s="46">
        <v>259606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259606</v>
      </c>
      <c r="O7" s="47">
        <f t="shared" si="2"/>
        <v>101.52757137270238</v>
      </c>
      <c r="P7" s="9"/>
    </row>
    <row r="8" spans="1:133">
      <c r="A8" s="12"/>
      <c r="B8" s="44">
        <v>514</v>
      </c>
      <c r="C8" s="20" t="s">
        <v>21</v>
      </c>
      <c r="D8" s="46">
        <v>14400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14400</v>
      </c>
      <c r="O8" s="47">
        <f t="shared" si="2"/>
        <v>5.631599530700039</v>
      </c>
      <c r="P8" s="9"/>
    </row>
    <row r="9" spans="1:133">
      <c r="A9" s="12"/>
      <c r="B9" s="44">
        <v>515</v>
      </c>
      <c r="C9" s="20" t="s">
        <v>22</v>
      </c>
      <c r="D9" s="46">
        <v>106439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106439</v>
      </c>
      <c r="O9" s="47">
        <f t="shared" si="2"/>
        <v>41.626515447790382</v>
      </c>
      <c r="P9" s="9"/>
    </row>
    <row r="10" spans="1:133">
      <c r="A10" s="12"/>
      <c r="B10" s="44">
        <v>517</v>
      </c>
      <c r="C10" s="20" t="s">
        <v>23</v>
      </c>
      <c r="D10" s="46">
        <v>16815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16815</v>
      </c>
      <c r="O10" s="47">
        <f t="shared" si="2"/>
        <v>6.5760657019945246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1717223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1717223</v>
      </c>
      <c r="O11" s="43">
        <f t="shared" si="2"/>
        <v>671.57723895189679</v>
      </c>
      <c r="P11" s="10"/>
    </row>
    <row r="12" spans="1:133">
      <c r="A12" s="12"/>
      <c r="B12" s="44">
        <v>521</v>
      </c>
      <c r="C12" s="20" t="s">
        <v>25</v>
      </c>
      <c r="D12" s="46">
        <v>1159726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1159726</v>
      </c>
      <c r="O12" s="47">
        <f t="shared" si="2"/>
        <v>453.54947203754398</v>
      </c>
      <c r="P12" s="9"/>
    </row>
    <row r="13" spans="1:133">
      <c r="A13" s="12"/>
      <c r="B13" s="44">
        <v>522</v>
      </c>
      <c r="C13" s="20" t="s">
        <v>26</v>
      </c>
      <c r="D13" s="46">
        <v>233515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233515</v>
      </c>
      <c r="O13" s="47">
        <f t="shared" si="2"/>
        <v>91.323816973015255</v>
      </c>
      <c r="P13" s="9"/>
    </row>
    <row r="14" spans="1:133">
      <c r="A14" s="12"/>
      <c r="B14" s="44">
        <v>524</v>
      </c>
      <c r="C14" s="20" t="s">
        <v>27</v>
      </c>
      <c r="D14" s="46">
        <v>65292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65292</v>
      </c>
      <c r="O14" s="47">
        <f t="shared" si="2"/>
        <v>25.53461087211576</v>
      </c>
      <c r="P14" s="9"/>
    </row>
    <row r="15" spans="1:133">
      <c r="A15" s="12"/>
      <c r="B15" s="44">
        <v>529</v>
      </c>
      <c r="C15" s="20" t="s">
        <v>28</v>
      </c>
      <c r="D15" s="46">
        <v>258690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258690</v>
      </c>
      <c r="O15" s="47">
        <f t="shared" si="2"/>
        <v>101.16933906922175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5243675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5243675</v>
      </c>
      <c r="O16" s="43">
        <f t="shared" si="2"/>
        <v>2050.7137270238559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2919644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2919644</v>
      </c>
      <c r="O17" s="47">
        <f t="shared" si="2"/>
        <v>1141.8240125146656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524627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524627</v>
      </c>
      <c r="O18" s="47">
        <f t="shared" si="2"/>
        <v>205.17285881892843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441445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441445</v>
      </c>
      <c r="O19" s="47">
        <f t="shared" si="2"/>
        <v>172.64176769651937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435225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435225</v>
      </c>
      <c r="O20" s="47">
        <f t="shared" si="2"/>
        <v>170.20922956589754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251886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251886</v>
      </c>
      <c r="O21" s="47">
        <f t="shared" si="2"/>
        <v>98.508408290965974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215802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215802</v>
      </c>
      <c r="O22" s="47">
        <f t="shared" si="2"/>
        <v>84.396558466953465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455046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455046</v>
      </c>
      <c r="O23" s="47">
        <f t="shared" si="2"/>
        <v>177.9608916699257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470434</v>
      </c>
      <c r="E24" s="31">
        <f t="shared" si="5"/>
        <v>726711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1197145</v>
      </c>
      <c r="O24" s="43">
        <f t="shared" si="2"/>
        <v>468.18341806804847</v>
      </c>
      <c r="P24" s="10"/>
    </row>
    <row r="25" spans="1:16">
      <c r="A25" s="12"/>
      <c r="B25" s="44">
        <v>541</v>
      </c>
      <c r="C25" s="20" t="s">
        <v>38</v>
      </c>
      <c r="D25" s="46">
        <v>470434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470434</v>
      </c>
      <c r="O25" s="47">
        <f t="shared" si="2"/>
        <v>183.97888150175987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726711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726711</v>
      </c>
      <c r="O26" s="47">
        <f t="shared" si="2"/>
        <v>284.2045365662886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52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22687</v>
      </c>
      <c r="N27" s="31">
        <f t="shared" si="6"/>
        <v>22739</v>
      </c>
      <c r="O27" s="43">
        <f t="shared" si="2"/>
        <v>8.8928431755964024</v>
      </c>
      <c r="P27" s="10"/>
    </row>
    <row r="28" spans="1:16">
      <c r="A28" s="13"/>
      <c r="B28" s="45">
        <v>552</v>
      </c>
      <c r="C28" s="21" t="s">
        <v>41</v>
      </c>
      <c r="D28" s="46">
        <v>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22687</v>
      </c>
      <c r="N28" s="46">
        <f t="shared" si="6"/>
        <v>22739</v>
      </c>
      <c r="O28" s="47">
        <f t="shared" si="2"/>
        <v>8.8928431755964024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80888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80888</v>
      </c>
      <c r="O29" s="43">
        <f t="shared" si="2"/>
        <v>31.633946030504497</v>
      </c>
      <c r="P29" s="10"/>
    </row>
    <row r="30" spans="1:16">
      <c r="A30" s="12"/>
      <c r="B30" s="44">
        <v>562</v>
      </c>
      <c r="C30" s="20" t="s">
        <v>43</v>
      </c>
      <c r="D30" s="46">
        <v>80888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9">SUM(D30:M30)</f>
        <v>80888</v>
      </c>
      <c r="O30" s="47">
        <f t="shared" si="2"/>
        <v>31.633946030504497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229440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229440</v>
      </c>
      <c r="O31" s="43">
        <f t="shared" si="2"/>
        <v>89.730152522487288</v>
      </c>
      <c r="P31" s="9"/>
    </row>
    <row r="32" spans="1:16">
      <c r="A32" s="12"/>
      <c r="B32" s="44">
        <v>571</v>
      </c>
      <c r="C32" s="20" t="s">
        <v>45</v>
      </c>
      <c r="D32" s="46">
        <v>13094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13094</v>
      </c>
      <c r="O32" s="47">
        <f t="shared" si="2"/>
        <v>5.1208447399296046</v>
      </c>
      <c r="P32" s="9"/>
    </row>
    <row r="33" spans="1:119">
      <c r="A33" s="12"/>
      <c r="B33" s="44">
        <v>572</v>
      </c>
      <c r="C33" s="20" t="s">
        <v>46</v>
      </c>
      <c r="D33" s="46">
        <v>184598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184598</v>
      </c>
      <c r="O33" s="47">
        <f t="shared" si="2"/>
        <v>72.193195150567064</v>
      </c>
      <c r="P33" s="9"/>
    </row>
    <row r="34" spans="1:119">
      <c r="A34" s="12"/>
      <c r="B34" s="44">
        <v>574</v>
      </c>
      <c r="C34" s="20" t="s">
        <v>47</v>
      </c>
      <c r="D34" s="46">
        <v>31748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31748</v>
      </c>
      <c r="O34" s="47">
        <f t="shared" si="2"/>
        <v>12.416112631990615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SUM(D36:D37)</f>
        <v>0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877200</v>
      </c>
      <c r="J35" s="31">
        <f t="shared" si="11"/>
        <v>0</v>
      </c>
      <c r="K35" s="31">
        <f t="shared" si="11"/>
        <v>219418</v>
      </c>
      <c r="L35" s="31">
        <f t="shared" si="11"/>
        <v>0</v>
      </c>
      <c r="M35" s="31">
        <f t="shared" si="11"/>
        <v>0</v>
      </c>
      <c r="N35" s="31">
        <f t="shared" si="9"/>
        <v>1096618</v>
      </c>
      <c r="O35" s="43">
        <f t="shared" si="2"/>
        <v>428.86898709425105</v>
      </c>
      <c r="P35" s="9"/>
    </row>
    <row r="36" spans="1:119">
      <c r="A36" s="12"/>
      <c r="B36" s="44">
        <v>581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877200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877200</v>
      </c>
      <c r="O36" s="47">
        <f t="shared" si="2"/>
        <v>343.05827141181072</v>
      </c>
      <c r="P36" s="9"/>
    </row>
    <row r="37" spans="1:119" ht="15.75" thickBot="1">
      <c r="A37" s="12"/>
      <c r="B37" s="44">
        <v>590</v>
      </c>
      <c r="C37" s="20" t="s">
        <v>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219418</v>
      </c>
      <c r="L37" s="46">
        <v>0</v>
      </c>
      <c r="M37" s="46">
        <v>0</v>
      </c>
      <c r="N37" s="46">
        <f t="shared" si="9"/>
        <v>219418</v>
      </c>
      <c r="O37" s="47">
        <f t="shared" si="2"/>
        <v>85.81071568244036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2">SUM(D5,D11,D16,D24,D27,D29,D31,D35)</f>
        <v>3106149</v>
      </c>
      <c r="E38" s="15">
        <f t="shared" si="12"/>
        <v>726711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6120875</v>
      </c>
      <c r="J38" s="15">
        <f t="shared" si="12"/>
        <v>0</v>
      </c>
      <c r="K38" s="15">
        <f t="shared" si="12"/>
        <v>219418</v>
      </c>
      <c r="L38" s="15">
        <f t="shared" si="12"/>
        <v>0</v>
      </c>
      <c r="M38" s="15">
        <f t="shared" si="12"/>
        <v>22687</v>
      </c>
      <c r="N38" s="15">
        <f t="shared" si="9"/>
        <v>10195840</v>
      </c>
      <c r="O38" s="37">
        <f t="shared" si="2"/>
        <v>3987.4227610481034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77</v>
      </c>
      <c r="M40" s="93"/>
      <c r="N40" s="93"/>
      <c r="O40" s="41">
        <v>2557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447571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506644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3" si="1">SUM(D5:N5)</f>
        <v>954215</v>
      </c>
      <c r="P5" s="32">
        <f t="shared" ref="P5:P38" si="2">(O5/P$40)</f>
        <v>313.78329496876029</v>
      </c>
      <c r="Q5" s="6"/>
    </row>
    <row r="6" spans="1:134">
      <c r="A6" s="12"/>
      <c r="B6" s="44">
        <v>511</v>
      </c>
      <c r="C6" s="20" t="s">
        <v>19</v>
      </c>
      <c r="D6" s="46">
        <v>46468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46468</v>
      </c>
      <c r="P6" s="47">
        <f t="shared" si="2"/>
        <v>15.280499835580402</v>
      </c>
      <c r="Q6" s="9"/>
    </row>
    <row r="7" spans="1:134">
      <c r="A7" s="12"/>
      <c r="B7" s="44">
        <v>513</v>
      </c>
      <c r="C7" s="20" t="s">
        <v>20</v>
      </c>
      <c r="D7" s="46">
        <v>297154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38155</v>
      </c>
      <c r="L7" s="46">
        <v>0</v>
      </c>
      <c r="M7" s="46">
        <v>0</v>
      </c>
      <c r="N7" s="46">
        <v>0</v>
      </c>
      <c r="O7" s="46">
        <f t="shared" si="1"/>
        <v>335309</v>
      </c>
      <c r="P7" s="47">
        <f t="shared" si="2"/>
        <v>110.26274251890825</v>
      </c>
      <c r="Q7" s="9"/>
    </row>
    <row r="8" spans="1:134">
      <c r="A8" s="12"/>
      <c r="B8" s="44">
        <v>514</v>
      </c>
      <c r="C8" s="20" t="s">
        <v>21</v>
      </c>
      <c r="D8" s="46">
        <v>54869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54869</v>
      </c>
      <c r="P8" s="47">
        <f t="shared" si="2"/>
        <v>18.04307793488984</v>
      </c>
      <c r="Q8" s="9"/>
    </row>
    <row r="9" spans="1:134">
      <c r="A9" s="12"/>
      <c r="B9" s="44">
        <v>515</v>
      </c>
      <c r="C9" s="20" t="s">
        <v>22</v>
      </c>
      <c r="D9" s="46">
        <v>49080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49080</v>
      </c>
      <c r="P9" s="47">
        <f t="shared" si="2"/>
        <v>16.139427819796119</v>
      </c>
      <c r="Q9" s="9"/>
    </row>
    <row r="10" spans="1:134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468489</v>
      </c>
      <c r="L10" s="46">
        <v>0</v>
      </c>
      <c r="M10" s="46">
        <v>0</v>
      </c>
      <c r="N10" s="46">
        <v>0</v>
      </c>
      <c r="O10" s="46">
        <f t="shared" si="1"/>
        <v>468489</v>
      </c>
      <c r="P10" s="47">
        <f t="shared" si="2"/>
        <v>154.05754685958567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SUM(D12:D15)</f>
        <v>2327119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2327119</v>
      </c>
      <c r="P11" s="43">
        <f t="shared" si="2"/>
        <v>765.24794475501483</v>
      </c>
      <c r="Q11" s="10"/>
    </row>
    <row r="12" spans="1:134">
      <c r="A12" s="12"/>
      <c r="B12" s="44">
        <v>521</v>
      </c>
      <c r="C12" s="20" t="s">
        <v>25</v>
      </c>
      <c r="D12" s="46">
        <v>1274624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1274624</v>
      </c>
      <c r="P12" s="47">
        <f t="shared" si="2"/>
        <v>419.1463334429464</v>
      </c>
      <c r="Q12" s="9"/>
    </row>
    <row r="13" spans="1:134">
      <c r="A13" s="12"/>
      <c r="B13" s="44">
        <v>522</v>
      </c>
      <c r="C13" s="20" t="s">
        <v>26</v>
      </c>
      <c r="D13" s="46">
        <v>673144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673144</v>
      </c>
      <c r="P13" s="47">
        <f t="shared" si="2"/>
        <v>221.35613285103585</v>
      </c>
      <c r="Q13" s="9"/>
    </row>
    <row r="14" spans="1:134">
      <c r="A14" s="12"/>
      <c r="B14" s="44">
        <v>524</v>
      </c>
      <c r="C14" s="20" t="s">
        <v>27</v>
      </c>
      <c r="D14" s="46">
        <v>131659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131659</v>
      </c>
      <c r="P14" s="47">
        <f t="shared" si="2"/>
        <v>43.294639921078591</v>
      </c>
      <c r="Q14" s="9"/>
    </row>
    <row r="15" spans="1:134">
      <c r="A15" s="12"/>
      <c r="B15" s="44">
        <v>529</v>
      </c>
      <c r="C15" s="20" t="s">
        <v>28</v>
      </c>
      <c r="D15" s="46">
        <v>247692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247692</v>
      </c>
      <c r="P15" s="47">
        <f t="shared" si="2"/>
        <v>81.450838539953963</v>
      </c>
      <c r="Q15" s="9"/>
    </row>
    <row r="16" spans="1:134" ht="15.75">
      <c r="A16" s="28" t="s">
        <v>29</v>
      </c>
      <c r="B16" s="29"/>
      <c r="C16" s="30"/>
      <c r="D16" s="31">
        <f t="shared" ref="D16:N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5210855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5210855</v>
      </c>
      <c r="P16" s="43">
        <f t="shared" si="2"/>
        <v>1713.5333771785597</v>
      </c>
      <c r="Q16" s="10"/>
    </row>
    <row r="17" spans="1:17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2399463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2399463</v>
      </c>
      <c r="P17" s="47">
        <f t="shared" si="2"/>
        <v>789.03748766853005</v>
      </c>
      <c r="Q17" s="9"/>
    </row>
    <row r="18" spans="1:17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588250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588250</v>
      </c>
      <c r="P18" s="47">
        <f t="shared" si="2"/>
        <v>193.43965800723447</v>
      </c>
      <c r="Q18" s="9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558046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558046</v>
      </c>
      <c r="P19" s="47">
        <f t="shared" si="2"/>
        <v>183.50739888194673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527965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527965</v>
      </c>
      <c r="P20" s="47">
        <f t="shared" si="2"/>
        <v>173.61558697796778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413170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413170</v>
      </c>
      <c r="P21" s="47">
        <f t="shared" si="2"/>
        <v>135.86649128576127</v>
      </c>
      <c r="Q21" s="9"/>
    </row>
    <row r="22" spans="1:17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346248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346248</v>
      </c>
      <c r="P22" s="47">
        <f t="shared" si="2"/>
        <v>113.85991450180862</v>
      </c>
      <c r="Q22" s="9"/>
    </row>
    <row r="23" spans="1:17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377713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377713</v>
      </c>
      <c r="P23" s="47">
        <f t="shared" si="2"/>
        <v>124.20683985531075</v>
      </c>
      <c r="Q23" s="9"/>
    </row>
    <row r="24" spans="1:17" ht="15.75">
      <c r="A24" s="28" t="s">
        <v>37</v>
      </c>
      <c r="B24" s="29"/>
      <c r="C24" s="30"/>
      <c r="D24" s="31">
        <f t="shared" ref="D24:N24" si="5">SUM(D25:D26)</f>
        <v>366304</v>
      </c>
      <c r="E24" s="31">
        <f t="shared" si="5"/>
        <v>1645091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5"/>
        <v>0</v>
      </c>
      <c r="O24" s="31">
        <f t="shared" ref="O24:O29" si="6">SUM(D24:N24)</f>
        <v>2011395</v>
      </c>
      <c r="P24" s="43">
        <f t="shared" si="2"/>
        <v>661.42551792173629</v>
      </c>
      <c r="Q24" s="10"/>
    </row>
    <row r="25" spans="1:17">
      <c r="A25" s="12"/>
      <c r="B25" s="44">
        <v>541</v>
      </c>
      <c r="C25" s="20" t="s">
        <v>38</v>
      </c>
      <c r="D25" s="46">
        <v>366304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366304</v>
      </c>
      <c r="P25" s="47">
        <f t="shared" si="2"/>
        <v>120.45511344952318</v>
      </c>
      <c r="Q25" s="9"/>
    </row>
    <row r="26" spans="1:17">
      <c r="A26" s="12"/>
      <c r="B26" s="44">
        <v>542</v>
      </c>
      <c r="C26" s="20" t="s">
        <v>39</v>
      </c>
      <c r="D26" s="46">
        <v>0</v>
      </c>
      <c r="E26" s="46">
        <v>1645091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1645091</v>
      </c>
      <c r="P26" s="47">
        <f t="shared" si="2"/>
        <v>540.97040447221309</v>
      </c>
      <c r="Q26" s="9"/>
    </row>
    <row r="27" spans="1:17" ht="15.75">
      <c r="A27" s="28" t="s">
        <v>40</v>
      </c>
      <c r="B27" s="29"/>
      <c r="C27" s="30"/>
      <c r="D27" s="31">
        <f t="shared" ref="D27:N27" si="7">SUM(D28:D28)</f>
        <v>0</v>
      </c>
      <c r="E27" s="31">
        <f t="shared" si="7"/>
        <v>149443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6"/>
        <v>149443</v>
      </c>
      <c r="P27" s="43">
        <f t="shared" si="2"/>
        <v>49.142716211772445</v>
      </c>
      <c r="Q27" s="10"/>
    </row>
    <row r="28" spans="1:17">
      <c r="A28" s="13"/>
      <c r="B28" s="45">
        <v>552</v>
      </c>
      <c r="C28" s="21" t="s">
        <v>41</v>
      </c>
      <c r="D28" s="46">
        <v>0</v>
      </c>
      <c r="E28" s="46">
        <v>149443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149443</v>
      </c>
      <c r="P28" s="47">
        <f t="shared" si="2"/>
        <v>49.142716211772445</v>
      </c>
      <c r="Q28" s="9"/>
    </row>
    <row r="29" spans="1:17" ht="15.75">
      <c r="A29" s="28" t="s">
        <v>42</v>
      </c>
      <c r="B29" s="29"/>
      <c r="C29" s="30"/>
      <c r="D29" s="31">
        <f t="shared" ref="D29:N29" si="8">SUM(D30:D30)</f>
        <v>53845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6"/>
        <v>53845</v>
      </c>
      <c r="P29" s="43">
        <f t="shared" si="2"/>
        <v>17.706346596514305</v>
      </c>
      <c r="Q29" s="10"/>
    </row>
    <row r="30" spans="1:17">
      <c r="A30" s="12"/>
      <c r="B30" s="44">
        <v>562</v>
      </c>
      <c r="C30" s="20" t="s">
        <v>43</v>
      </c>
      <c r="D30" s="46">
        <v>53845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9">SUM(D30:N30)</f>
        <v>53845</v>
      </c>
      <c r="P30" s="47">
        <f t="shared" si="2"/>
        <v>17.706346596514305</v>
      </c>
      <c r="Q30" s="9"/>
    </row>
    <row r="31" spans="1:17" ht="15.75">
      <c r="A31" s="28" t="s">
        <v>44</v>
      </c>
      <c r="B31" s="29"/>
      <c r="C31" s="30"/>
      <c r="D31" s="31">
        <f t="shared" ref="D31:N31" si="10">SUM(D32:D34)</f>
        <v>29763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 t="shared" si="9"/>
        <v>29763</v>
      </c>
      <c r="P31" s="43">
        <f t="shared" si="2"/>
        <v>9.7872410391318638</v>
      </c>
      <c r="Q31" s="9"/>
    </row>
    <row r="32" spans="1:17">
      <c r="A32" s="12"/>
      <c r="B32" s="44">
        <v>571</v>
      </c>
      <c r="C32" s="20" t="s">
        <v>45</v>
      </c>
      <c r="D32" s="46">
        <v>6438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6438</v>
      </c>
      <c r="P32" s="47">
        <f t="shared" si="2"/>
        <v>2.1170667543571193</v>
      </c>
      <c r="Q32" s="9"/>
    </row>
    <row r="33" spans="1:120">
      <c r="A33" s="12"/>
      <c r="B33" s="44">
        <v>572</v>
      </c>
      <c r="C33" s="20" t="s">
        <v>46</v>
      </c>
      <c r="D33" s="46">
        <v>4585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4585</v>
      </c>
      <c r="P33" s="47">
        <f t="shared" si="2"/>
        <v>1.5077277211443605</v>
      </c>
      <c r="Q33" s="9"/>
    </row>
    <row r="34" spans="1:120">
      <c r="A34" s="12"/>
      <c r="B34" s="44">
        <v>574</v>
      </c>
      <c r="C34" s="20" t="s">
        <v>47</v>
      </c>
      <c r="D34" s="46">
        <v>18740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18740</v>
      </c>
      <c r="P34" s="47">
        <f t="shared" si="2"/>
        <v>6.1624465636303851</v>
      </c>
      <c r="Q34" s="9"/>
    </row>
    <row r="35" spans="1:120" ht="15.75">
      <c r="A35" s="28" t="s">
        <v>50</v>
      </c>
      <c r="B35" s="29"/>
      <c r="C35" s="30"/>
      <c r="D35" s="31">
        <f t="shared" ref="D35:N35" si="11">SUM(D36:D37)</f>
        <v>118141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800000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 t="shared" si="9"/>
        <v>918141</v>
      </c>
      <c r="P35" s="43">
        <f t="shared" si="2"/>
        <v>301.92074975337061</v>
      </c>
      <c r="Q35" s="9"/>
    </row>
    <row r="36" spans="1:120">
      <c r="A36" s="12"/>
      <c r="B36" s="44">
        <v>581</v>
      </c>
      <c r="C36" s="20" t="s">
        <v>97</v>
      </c>
      <c r="D36" s="46">
        <v>112464</v>
      </c>
      <c r="E36" s="46">
        <v>0</v>
      </c>
      <c r="F36" s="46">
        <v>0</v>
      </c>
      <c r="G36" s="46">
        <v>0</v>
      </c>
      <c r="H36" s="46">
        <v>0</v>
      </c>
      <c r="I36" s="46">
        <v>800000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912464</v>
      </c>
      <c r="P36" s="47">
        <f t="shared" si="2"/>
        <v>300.05392962841171</v>
      </c>
      <c r="Q36" s="9"/>
    </row>
    <row r="37" spans="1:120" ht="15.75" thickBot="1">
      <c r="A37" s="12"/>
      <c r="B37" s="44">
        <v>590</v>
      </c>
      <c r="C37" s="20" t="s">
        <v>76</v>
      </c>
      <c r="D37" s="46">
        <v>5677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5677</v>
      </c>
      <c r="P37" s="47">
        <f t="shared" si="2"/>
        <v>1.8668201249588952</v>
      </c>
      <c r="Q37" s="9"/>
    </row>
    <row r="38" spans="1:120" ht="16.5" thickBot="1">
      <c r="A38" s="14" t="s">
        <v>10</v>
      </c>
      <c r="B38" s="23"/>
      <c r="C38" s="22"/>
      <c r="D38" s="15">
        <f>SUM(D5,D11,D16,D24,D27,D29,D31,D35)</f>
        <v>3342743</v>
      </c>
      <c r="E38" s="15">
        <f t="shared" ref="E38:N38" si="12">SUM(E5,E11,E16,E24,E27,E29,E31,E35)</f>
        <v>1794534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6010855</v>
      </c>
      <c r="J38" s="15">
        <f t="shared" si="12"/>
        <v>0</v>
      </c>
      <c r="K38" s="15">
        <f t="shared" si="12"/>
        <v>506644</v>
      </c>
      <c r="L38" s="15">
        <f t="shared" si="12"/>
        <v>0</v>
      </c>
      <c r="M38" s="15">
        <f t="shared" si="12"/>
        <v>0</v>
      </c>
      <c r="N38" s="15">
        <f t="shared" si="12"/>
        <v>0</v>
      </c>
      <c r="O38" s="15">
        <f t="shared" si="9"/>
        <v>11654776</v>
      </c>
      <c r="P38" s="37">
        <f t="shared" si="2"/>
        <v>3832.5471884248605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3041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437941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673720</v>
      </c>
      <c r="L5" s="26">
        <f t="shared" si="0"/>
        <v>0</v>
      </c>
      <c r="M5" s="26">
        <f t="shared" si="0"/>
        <v>0</v>
      </c>
      <c r="N5" s="27">
        <f t="shared" ref="N5:N24" si="1">SUM(D5:M5)</f>
        <v>1111661</v>
      </c>
      <c r="O5" s="32">
        <f t="shared" ref="O5:O39" si="2">(N5/O$41)</f>
        <v>382.53991741225053</v>
      </c>
      <c r="P5" s="6"/>
    </row>
    <row r="6" spans="1:133">
      <c r="A6" s="12"/>
      <c r="B6" s="44">
        <v>511</v>
      </c>
      <c r="C6" s="20" t="s">
        <v>19</v>
      </c>
      <c r="D6" s="46">
        <v>35643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35643</v>
      </c>
      <c r="O6" s="47">
        <f t="shared" si="2"/>
        <v>12.265313145216792</v>
      </c>
      <c r="P6" s="9"/>
    </row>
    <row r="7" spans="1:133">
      <c r="A7" s="12"/>
      <c r="B7" s="44">
        <v>513</v>
      </c>
      <c r="C7" s="20" t="s">
        <v>20</v>
      </c>
      <c r="D7" s="46">
        <v>281401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29623</v>
      </c>
      <c r="L7" s="46">
        <v>0</v>
      </c>
      <c r="M7" s="46">
        <v>0</v>
      </c>
      <c r="N7" s="46">
        <f t="shared" si="1"/>
        <v>311024</v>
      </c>
      <c r="O7" s="47">
        <f t="shared" si="2"/>
        <v>107.02821748107364</v>
      </c>
      <c r="P7" s="9"/>
    </row>
    <row r="8" spans="1:133">
      <c r="A8" s="12"/>
      <c r="B8" s="44">
        <v>514</v>
      </c>
      <c r="C8" s="20" t="s">
        <v>21</v>
      </c>
      <c r="D8" s="46">
        <v>45621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45621</v>
      </c>
      <c r="O8" s="47">
        <f t="shared" si="2"/>
        <v>15.698898830006883</v>
      </c>
      <c r="P8" s="9"/>
    </row>
    <row r="9" spans="1:133">
      <c r="A9" s="12"/>
      <c r="B9" s="44">
        <v>515</v>
      </c>
      <c r="C9" s="20" t="s">
        <v>22</v>
      </c>
      <c r="D9" s="46">
        <v>70725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70725</v>
      </c>
      <c r="O9" s="47">
        <f t="shared" si="2"/>
        <v>24.337577426015141</v>
      </c>
      <c r="P9" s="9"/>
    </row>
    <row r="10" spans="1:133">
      <c r="A10" s="12"/>
      <c r="B10" s="44">
        <v>516</v>
      </c>
      <c r="C10" s="20" t="s">
        <v>91</v>
      </c>
      <c r="D10" s="46">
        <v>4551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4551</v>
      </c>
      <c r="O10" s="47">
        <f t="shared" si="2"/>
        <v>1.5660701995870612</v>
      </c>
      <c r="P10" s="9"/>
    </row>
    <row r="11" spans="1:133">
      <c r="A11" s="12"/>
      <c r="B11" s="44">
        <v>518</v>
      </c>
      <c r="C11" s="20" t="s">
        <v>59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644097</v>
      </c>
      <c r="L11" s="46">
        <v>0</v>
      </c>
      <c r="M11" s="46">
        <v>0</v>
      </c>
      <c r="N11" s="46">
        <f t="shared" si="1"/>
        <v>644097</v>
      </c>
      <c r="O11" s="47">
        <f t="shared" si="2"/>
        <v>221.643840330351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SUM(D13:D16)</f>
        <v>2293819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2293819</v>
      </c>
      <c r="O12" s="43">
        <f t="shared" si="2"/>
        <v>789.33895388850658</v>
      </c>
      <c r="P12" s="10"/>
    </row>
    <row r="13" spans="1:133">
      <c r="A13" s="12"/>
      <c r="B13" s="44">
        <v>521</v>
      </c>
      <c r="C13" s="20" t="s">
        <v>25</v>
      </c>
      <c r="D13" s="46">
        <v>1268359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1268359</v>
      </c>
      <c r="O13" s="47">
        <f t="shared" si="2"/>
        <v>436.46214728148658</v>
      </c>
      <c r="P13" s="9"/>
    </row>
    <row r="14" spans="1:133">
      <c r="A14" s="12"/>
      <c r="B14" s="44">
        <v>522</v>
      </c>
      <c r="C14" s="20" t="s">
        <v>26</v>
      </c>
      <c r="D14" s="46">
        <v>693721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693721</v>
      </c>
      <c r="O14" s="47">
        <f t="shared" si="2"/>
        <v>238.72023399862354</v>
      </c>
      <c r="P14" s="9"/>
    </row>
    <row r="15" spans="1:133">
      <c r="A15" s="12"/>
      <c r="B15" s="44">
        <v>524</v>
      </c>
      <c r="C15" s="20" t="s">
        <v>27</v>
      </c>
      <c r="D15" s="46">
        <v>91426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91426</v>
      </c>
      <c r="O15" s="47">
        <f t="shared" si="2"/>
        <v>31.461114934618031</v>
      </c>
      <c r="P15" s="9"/>
    </row>
    <row r="16" spans="1:133">
      <c r="A16" s="12"/>
      <c r="B16" s="44">
        <v>529</v>
      </c>
      <c r="C16" s="20" t="s">
        <v>28</v>
      </c>
      <c r="D16" s="46">
        <v>240313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240313</v>
      </c>
      <c r="O16" s="47">
        <f t="shared" si="2"/>
        <v>82.695457673778392</v>
      </c>
      <c r="P16" s="9"/>
    </row>
    <row r="17" spans="1:16" ht="15.75">
      <c r="A17" s="28" t="s">
        <v>29</v>
      </c>
      <c r="B17" s="29"/>
      <c r="C17" s="30"/>
      <c r="D17" s="31">
        <f t="shared" ref="D17:M17" si="4">SUM(D18:D24)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5234991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5234991</v>
      </c>
      <c r="O17" s="43">
        <f t="shared" si="2"/>
        <v>1801.4421885753613</v>
      </c>
      <c r="P17" s="10"/>
    </row>
    <row r="18" spans="1:16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2463405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2463405</v>
      </c>
      <c r="O18" s="47">
        <f t="shared" si="2"/>
        <v>847.69614590502408</v>
      </c>
      <c r="P18" s="9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529972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529972</v>
      </c>
      <c r="O19" s="47">
        <f t="shared" si="2"/>
        <v>182.37164487267722</v>
      </c>
      <c r="P19" s="9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613886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613886</v>
      </c>
      <c r="O20" s="47">
        <f t="shared" si="2"/>
        <v>211.24776324845149</v>
      </c>
      <c r="P20" s="9"/>
    </row>
    <row r="21" spans="1:16">
      <c r="A21" s="12"/>
      <c r="B21" s="44">
        <v>534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553457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553457</v>
      </c>
      <c r="O21" s="47">
        <f t="shared" si="2"/>
        <v>190.45320027529249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400196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400196</v>
      </c>
      <c r="O22" s="47">
        <f t="shared" si="2"/>
        <v>137.71369580178941</v>
      </c>
      <c r="P22" s="9"/>
    </row>
    <row r="23" spans="1:16">
      <c r="A23" s="12"/>
      <c r="B23" s="44">
        <v>536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345212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345212</v>
      </c>
      <c r="O23" s="47">
        <f t="shared" si="2"/>
        <v>118.79284239504473</v>
      </c>
      <c r="P23" s="9"/>
    </row>
    <row r="24" spans="1:16">
      <c r="A24" s="12"/>
      <c r="B24" s="44">
        <v>539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328863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328863</v>
      </c>
      <c r="O24" s="47">
        <f t="shared" si="2"/>
        <v>113.1668960770819</v>
      </c>
      <c r="P24" s="9"/>
    </row>
    <row r="25" spans="1:16" ht="15.75">
      <c r="A25" s="28" t="s">
        <v>37</v>
      </c>
      <c r="B25" s="29"/>
      <c r="C25" s="30"/>
      <c r="D25" s="31">
        <f t="shared" ref="D25:M25" si="5">SUM(D26:D27)</f>
        <v>292393</v>
      </c>
      <c r="E25" s="31">
        <f t="shared" si="5"/>
        <v>1390866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ref="N25:N30" si="6">SUM(D25:M25)</f>
        <v>1683259</v>
      </c>
      <c r="O25" s="43">
        <f t="shared" si="2"/>
        <v>579.2357192016517</v>
      </c>
      <c r="P25" s="10"/>
    </row>
    <row r="26" spans="1:16">
      <c r="A26" s="12"/>
      <c r="B26" s="44">
        <v>541</v>
      </c>
      <c r="C26" s="20" t="s">
        <v>68</v>
      </c>
      <c r="D26" s="46">
        <v>292393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292393</v>
      </c>
      <c r="O26" s="47">
        <f t="shared" si="2"/>
        <v>100.61699931176875</v>
      </c>
      <c r="P26" s="9"/>
    </row>
    <row r="27" spans="1:16">
      <c r="A27" s="12"/>
      <c r="B27" s="44">
        <v>542</v>
      </c>
      <c r="C27" s="20" t="s">
        <v>39</v>
      </c>
      <c r="D27" s="46">
        <v>0</v>
      </c>
      <c r="E27" s="46">
        <v>1390866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1390866</v>
      </c>
      <c r="O27" s="47">
        <f t="shared" si="2"/>
        <v>478.61871988988298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209659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209659</v>
      </c>
      <c r="O28" s="43">
        <f t="shared" si="2"/>
        <v>72.146937370956636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209659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209659</v>
      </c>
      <c r="O29" s="47">
        <f t="shared" si="2"/>
        <v>72.146937370956636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135336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135336</v>
      </c>
      <c r="O30" s="43">
        <f t="shared" si="2"/>
        <v>46.571231933929802</v>
      </c>
      <c r="P30" s="10"/>
    </row>
    <row r="31" spans="1:16">
      <c r="A31" s="12"/>
      <c r="B31" s="44">
        <v>562</v>
      </c>
      <c r="C31" s="20" t="s">
        <v>69</v>
      </c>
      <c r="D31" s="46">
        <v>135336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9">SUM(D31:M31)</f>
        <v>135336</v>
      </c>
      <c r="O31" s="47">
        <f t="shared" si="2"/>
        <v>46.571231933929802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9105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9105</v>
      </c>
      <c r="O32" s="43">
        <f t="shared" si="2"/>
        <v>3.1331727460426704</v>
      </c>
      <c r="P32" s="9"/>
    </row>
    <row r="33" spans="1:119">
      <c r="A33" s="12"/>
      <c r="B33" s="44">
        <v>571</v>
      </c>
      <c r="C33" s="20" t="s">
        <v>45</v>
      </c>
      <c r="D33" s="46">
        <v>6343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6343</v>
      </c>
      <c r="O33" s="47">
        <f t="shared" si="2"/>
        <v>2.1827253957329664</v>
      </c>
      <c r="P33" s="9"/>
    </row>
    <row r="34" spans="1:119">
      <c r="A34" s="12"/>
      <c r="B34" s="44">
        <v>572</v>
      </c>
      <c r="C34" s="20" t="s">
        <v>70</v>
      </c>
      <c r="D34" s="46">
        <v>1570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1570</v>
      </c>
      <c r="O34" s="47">
        <f t="shared" si="2"/>
        <v>0.54026152787336545</v>
      </c>
      <c r="P34" s="9"/>
    </row>
    <row r="35" spans="1:119">
      <c r="A35" s="12"/>
      <c r="B35" s="44">
        <v>574</v>
      </c>
      <c r="C35" s="20" t="s">
        <v>47</v>
      </c>
      <c r="D35" s="46">
        <v>1192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1192</v>
      </c>
      <c r="O35" s="47">
        <f t="shared" si="2"/>
        <v>0.41018582243633861</v>
      </c>
      <c r="P35" s="9"/>
    </row>
    <row r="36" spans="1:119" ht="15.75">
      <c r="A36" s="28" t="s">
        <v>71</v>
      </c>
      <c r="B36" s="29"/>
      <c r="C36" s="30"/>
      <c r="D36" s="31">
        <f t="shared" ref="D36:M36" si="11">SUM(D37:D38)</f>
        <v>103551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890000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9"/>
        <v>993551</v>
      </c>
      <c r="O36" s="43">
        <f t="shared" si="2"/>
        <v>341.89642119752239</v>
      </c>
      <c r="P36" s="9"/>
    </row>
    <row r="37" spans="1:119">
      <c r="A37" s="12"/>
      <c r="B37" s="44">
        <v>581</v>
      </c>
      <c r="C37" s="20" t="s">
        <v>72</v>
      </c>
      <c r="D37" s="46">
        <v>97668</v>
      </c>
      <c r="E37" s="46">
        <v>0</v>
      </c>
      <c r="F37" s="46">
        <v>0</v>
      </c>
      <c r="G37" s="46">
        <v>0</v>
      </c>
      <c r="H37" s="46">
        <v>0</v>
      </c>
      <c r="I37" s="46">
        <v>890000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987668</v>
      </c>
      <c r="O37" s="47">
        <f t="shared" si="2"/>
        <v>339.87198898830007</v>
      </c>
      <c r="P37" s="9"/>
    </row>
    <row r="38" spans="1:119" ht="15.75" thickBot="1">
      <c r="A38" s="12"/>
      <c r="B38" s="44">
        <v>590</v>
      </c>
      <c r="C38" s="20" t="s">
        <v>73</v>
      </c>
      <c r="D38" s="46">
        <v>5883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5883</v>
      </c>
      <c r="O38" s="47">
        <f t="shared" si="2"/>
        <v>2.0244322092222986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2">SUM(D5,D12,D17,D25,D28,D30,D32,D36)</f>
        <v>3272145</v>
      </c>
      <c r="E39" s="15">
        <f t="shared" si="12"/>
        <v>1600525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6124991</v>
      </c>
      <c r="J39" s="15">
        <f t="shared" si="12"/>
        <v>0</v>
      </c>
      <c r="K39" s="15">
        <f t="shared" si="12"/>
        <v>673720</v>
      </c>
      <c r="L39" s="15">
        <f t="shared" si="12"/>
        <v>0</v>
      </c>
      <c r="M39" s="15">
        <f t="shared" si="12"/>
        <v>0</v>
      </c>
      <c r="N39" s="15">
        <f t="shared" si="9"/>
        <v>11671381</v>
      </c>
      <c r="O39" s="37">
        <f t="shared" si="2"/>
        <v>4016.3045423262215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92</v>
      </c>
      <c r="M41" s="93"/>
      <c r="N41" s="93"/>
      <c r="O41" s="41">
        <v>2906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480287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378096</v>
      </c>
      <c r="L5" s="26">
        <f t="shared" si="0"/>
        <v>0</v>
      </c>
      <c r="M5" s="26">
        <f t="shared" si="0"/>
        <v>0</v>
      </c>
      <c r="N5" s="27">
        <f t="shared" ref="N5:N17" si="1">SUM(D5:M5)</f>
        <v>858383</v>
      </c>
      <c r="O5" s="32">
        <f t="shared" ref="O5:O38" si="2">(N5/O$40)</f>
        <v>296.71033529208432</v>
      </c>
      <c r="P5" s="6"/>
    </row>
    <row r="6" spans="1:133">
      <c r="A6" s="12"/>
      <c r="B6" s="44">
        <v>511</v>
      </c>
      <c r="C6" s="20" t="s">
        <v>19</v>
      </c>
      <c r="D6" s="46">
        <v>36849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36849</v>
      </c>
      <c r="O6" s="47">
        <f t="shared" si="2"/>
        <v>12.73729692360871</v>
      </c>
      <c r="P6" s="9"/>
    </row>
    <row r="7" spans="1:133">
      <c r="A7" s="12"/>
      <c r="B7" s="44">
        <v>513</v>
      </c>
      <c r="C7" s="20" t="s">
        <v>20</v>
      </c>
      <c r="D7" s="46">
        <v>273822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31681</v>
      </c>
      <c r="L7" s="46">
        <v>0</v>
      </c>
      <c r="M7" s="46">
        <v>0</v>
      </c>
      <c r="N7" s="46">
        <f t="shared" si="1"/>
        <v>305503</v>
      </c>
      <c r="O7" s="47">
        <f t="shared" si="2"/>
        <v>105.60076045627376</v>
      </c>
      <c r="P7" s="9"/>
    </row>
    <row r="8" spans="1:133">
      <c r="A8" s="12"/>
      <c r="B8" s="44">
        <v>514</v>
      </c>
      <c r="C8" s="20" t="s">
        <v>21</v>
      </c>
      <c r="D8" s="46">
        <v>55241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55241</v>
      </c>
      <c r="O8" s="47">
        <f t="shared" si="2"/>
        <v>19.094711372277914</v>
      </c>
      <c r="P8" s="9"/>
    </row>
    <row r="9" spans="1:133">
      <c r="A9" s="12"/>
      <c r="B9" s="44">
        <v>515</v>
      </c>
      <c r="C9" s="20" t="s">
        <v>22</v>
      </c>
      <c r="D9" s="46">
        <v>114375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346415</v>
      </c>
      <c r="L9" s="46">
        <v>0</v>
      </c>
      <c r="M9" s="46">
        <v>0</v>
      </c>
      <c r="N9" s="46">
        <f t="shared" si="1"/>
        <v>460790</v>
      </c>
      <c r="O9" s="47">
        <f t="shared" si="2"/>
        <v>159.27756653992395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SUM(D11:D14)</f>
        <v>2174098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2174098</v>
      </c>
      <c r="O10" s="43">
        <f t="shared" si="2"/>
        <v>751.50293812651228</v>
      </c>
      <c r="P10" s="10"/>
    </row>
    <row r="11" spans="1:133">
      <c r="A11" s="12"/>
      <c r="B11" s="44">
        <v>521</v>
      </c>
      <c r="C11" s="20" t="s">
        <v>25</v>
      </c>
      <c r="D11" s="46">
        <v>1280254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1280254</v>
      </c>
      <c r="O11" s="47">
        <f t="shared" si="2"/>
        <v>442.53508468717592</v>
      </c>
      <c r="P11" s="9"/>
    </row>
    <row r="12" spans="1:133">
      <c r="A12" s="12"/>
      <c r="B12" s="44">
        <v>522</v>
      </c>
      <c r="C12" s="20" t="s">
        <v>26</v>
      </c>
      <c r="D12" s="46">
        <v>592533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592533</v>
      </c>
      <c r="O12" s="47">
        <f t="shared" si="2"/>
        <v>204.81610784652611</v>
      </c>
      <c r="P12" s="9"/>
    </row>
    <row r="13" spans="1:133">
      <c r="A13" s="12"/>
      <c r="B13" s="44">
        <v>524</v>
      </c>
      <c r="C13" s="20" t="s">
        <v>27</v>
      </c>
      <c r="D13" s="46">
        <v>78590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78590</v>
      </c>
      <c r="O13" s="47">
        <f t="shared" si="2"/>
        <v>27.165572070515037</v>
      </c>
      <c r="P13" s="9"/>
    </row>
    <row r="14" spans="1:133">
      <c r="A14" s="12"/>
      <c r="B14" s="44">
        <v>529</v>
      </c>
      <c r="C14" s="20" t="s">
        <v>28</v>
      </c>
      <c r="D14" s="46">
        <v>222721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222721</v>
      </c>
      <c r="O14" s="47">
        <f t="shared" si="2"/>
        <v>76.986173522295189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SUM(D16:D23)</f>
        <v>13029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5408421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5421450</v>
      </c>
      <c r="O15" s="43">
        <f t="shared" si="2"/>
        <v>1873.9889388178362</v>
      </c>
      <c r="P15" s="10"/>
    </row>
    <row r="16" spans="1:133">
      <c r="A16" s="12"/>
      <c r="B16" s="44">
        <v>531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2677427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2677427</v>
      </c>
      <c r="O16" s="47">
        <f t="shared" si="2"/>
        <v>925.48461804355338</v>
      </c>
      <c r="P16" s="9"/>
    </row>
    <row r="17" spans="1:16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561276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561276</v>
      </c>
      <c r="O17" s="47">
        <f t="shared" si="2"/>
        <v>194.01175250604908</v>
      </c>
      <c r="P17" s="9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540547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540547</v>
      </c>
      <c r="O18" s="47">
        <f t="shared" si="2"/>
        <v>186.84652609747667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548577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548577</v>
      </c>
      <c r="O19" s="47">
        <f t="shared" si="2"/>
        <v>189.6221914967162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372614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372614</v>
      </c>
      <c r="O20" s="47">
        <f t="shared" si="2"/>
        <v>128.79847908745248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375100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375100</v>
      </c>
      <c r="O21" s="47">
        <f t="shared" si="2"/>
        <v>129.65779467680608</v>
      </c>
      <c r="P21" s="9"/>
    </row>
    <row r="22" spans="1:16">
      <c r="A22" s="12"/>
      <c r="B22" s="44">
        <v>538</v>
      </c>
      <c r="C22" s="20" t="s">
        <v>88</v>
      </c>
      <c r="D22" s="46">
        <v>13029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13029</v>
      </c>
      <c r="O22" s="47">
        <f t="shared" si="2"/>
        <v>4.5036294503975114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332880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332880</v>
      </c>
      <c r="O23" s="47">
        <f t="shared" si="2"/>
        <v>115.06394745938472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371231</v>
      </c>
      <c r="E24" s="31">
        <f t="shared" si="6"/>
        <v>2347291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2718522</v>
      </c>
      <c r="O24" s="43">
        <f t="shared" si="2"/>
        <v>939.68959557552716</v>
      </c>
      <c r="P24" s="10"/>
    </row>
    <row r="25" spans="1:16">
      <c r="A25" s="12"/>
      <c r="B25" s="44">
        <v>541</v>
      </c>
      <c r="C25" s="20" t="s">
        <v>68</v>
      </c>
      <c r="D25" s="46">
        <v>371231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371231</v>
      </c>
      <c r="O25" s="47">
        <f t="shared" si="2"/>
        <v>128.32042862080885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2347291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2347291</v>
      </c>
      <c r="O26" s="47">
        <f t="shared" si="2"/>
        <v>811.36916695471825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370474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370474</v>
      </c>
      <c r="O27" s="43">
        <f t="shared" si="2"/>
        <v>128.05876253024542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370474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370474</v>
      </c>
      <c r="O28" s="47">
        <f t="shared" si="2"/>
        <v>128.05876253024542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65164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65164</v>
      </c>
      <c r="O29" s="43">
        <f t="shared" si="2"/>
        <v>22.524714828897338</v>
      </c>
      <c r="P29" s="10"/>
    </row>
    <row r="30" spans="1:16">
      <c r="A30" s="12"/>
      <c r="B30" s="44">
        <v>562</v>
      </c>
      <c r="C30" s="20" t="s">
        <v>69</v>
      </c>
      <c r="D30" s="46">
        <v>65164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10">SUM(D30:M30)</f>
        <v>65164</v>
      </c>
      <c r="O30" s="47">
        <f t="shared" si="2"/>
        <v>22.524714828897338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SUM(D32:D34)</f>
        <v>39940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39940</v>
      </c>
      <c r="O31" s="43">
        <f t="shared" si="2"/>
        <v>13.805737988247493</v>
      </c>
      <c r="P31" s="9"/>
    </row>
    <row r="32" spans="1:16">
      <c r="A32" s="12"/>
      <c r="B32" s="44">
        <v>571</v>
      </c>
      <c r="C32" s="20" t="s">
        <v>45</v>
      </c>
      <c r="D32" s="46">
        <v>6794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6794</v>
      </c>
      <c r="O32" s="47">
        <f t="shared" si="2"/>
        <v>2.3484272381610785</v>
      </c>
      <c r="P32" s="9"/>
    </row>
    <row r="33" spans="1:119">
      <c r="A33" s="12"/>
      <c r="B33" s="44">
        <v>572</v>
      </c>
      <c r="C33" s="20" t="s">
        <v>70</v>
      </c>
      <c r="D33" s="46">
        <v>17873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17873</v>
      </c>
      <c r="O33" s="47">
        <f t="shared" si="2"/>
        <v>6.1780159004493607</v>
      </c>
      <c r="P33" s="9"/>
    </row>
    <row r="34" spans="1:119">
      <c r="A34" s="12"/>
      <c r="B34" s="44">
        <v>574</v>
      </c>
      <c r="C34" s="20" t="s">
        <v>47</v>
      </c>
      <c r="D34" s="46">
        <v>15273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15273</v>
      </c>
      <c r="O34" s="47">
        <f t="shared" si="2"/>
        <v>5.2792948496370551</v>
      </c>
      <c r="P34" s="9"/>
    </row>
    <row r="35" spans="1:119" ht="15.75">
      <c r="A35" s="28" t="s">
        <v>71</v>
      </c>
      <c r="B35" s="29"/>
      <c r="C35" s="30"/>
      <c r="D35" s="31">
        <f t="shared" ref="D35:M35" si="12">SUM(D36:D37)</f>
        <v>148403</v>
      </c>
      <c r="E35" s="31">
        <f t="shared" si="12"/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690000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838403</v>
      </c>
      <c r="O35" s="43">
        <f t="shared" si="2"/>
        <v>289.80400967853438</v>
      </c>
      <c r="P35" s="9"/>
    </row>
    <row r="36" spans="1:119">
      <c r="A36" s="12"/>
      <c r="B36" s="44">
        <v>581</v>
      </c>
      <c r="C36" s="20" t="s">
        <v>72</v>
      </c>
      <c r="D36" s="46">
        <v>144498</v>
      </c>
      <c r="E36" s="46">
        <v>0</v>
      </c>
      <c r="F36" s="46">
        <v>0</v>
      </c>
      <c r="G36" s="46">
        <v>0</v>
      </c>
      <c r="H36" s="46">
        <v>0</v>
      </c>
      <c r="I36" s="46">
        <v>690000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834498</v>
      </c>
      <c r="O36" s="47">
        <f t="shared" si="2"/>
        <v>288.45419979260282</v>
      </c>
      <c r="P36" s="9"/>
    </row>
    <row r="37" spans="1:119" ht="15.75" thickBot="1">
      <c r="A37" s="12"/>
      <c r="B37" s="44">
        <v>590</v>
      </c>
      <c r="C37" s="20" t="s">
        <v>73</v>
      </c>
      <c r="D37" s="46">
        <v>3905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3905</v>
      </c>
      <c r="O37" s="47">
        <f t="shared" si="2"/>
        <v>1.349809885931559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SUM(D5,D10,D15,D24,D27,D29,D31,D35)</f>
        <v>3292152</v>
      </c>
      <c r="E38" s="15">
        <f t="shared" si="13"/>
        <v>2717765</v>
      </c>
      <c r="F38" s="15">
        <f t="shared" si="13"/>
        <v>0</v>
      </c>
      <c r="G38" s="15">
        <f t="shared" si="13"/>
        <v>0</v>
      </c>
      <c r="H38" s="15">
        <f t="shared" si="13"/>
        <v>0</v>
      </c>
      <c r="I38" s="15">
        <f t="shared" si="13"/>
        <v>6098421</v>
      </c>
      <c r="J38" s="15">
        <f t="shared" si="13"/>
        <v>0</v>
      </c>
      <c r="K38" s="15">
        <f t="shared" si="13"/>
        <v>378096</v>
      </c>
      <c r="L38" s="15">
        <f t="shared" si="13"/>
        <v>0</v>
      </c>
      <c r="M38" s="15">
        <f t="shared" si="13"/>
        <v>0</v>
      </c>
      <c r="N38" s="15">
        <f t="shared" si="10"/>
        <v>12486434</v>
      </c>
      <c r="O38" s="37">
        <f t="shared" si="2"/>
        <v>4316.0850328378847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89</v>
      </c>
      <c r="M40" s="93"/>
      <c r="N40" s="93"/>
      <c r="O40" s="41">
        <v>2893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545443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554206</v>
      </c>
      <c r="L5" s="26">
        <f t="shared" si="0"/>
        <v>0</v>
      </c>
      <c r="M5" s="26">
        <f t="shared" si="0"/>
        <v>0</v>
      </c>
      <c r="N5" s="27">
        <f t="shared" ref="N5:N23" si="1">SUM(D5:M5)</f>
        <v>1099649</v>
      </c>
      <c r="O5" s="32">
        <f t="shared" ref="O5:O38" si="2">(N5/O$40)</f>
        <v>373.64899762147468</v>
      </c>
      <c r="P5" s="6"/>
    </row>
    <row r="6" spans="1:133">
      <c r="A6" s="12"/>
      <c r="B6" s="44">
        <v>511</v>
      </c>
      <c r="C6" s="20" t="s">
        <v>19</v>
      </c>
      <c r="D6" s="46">
        <v>30888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30888</v>
      </c>
      <c r="O6" s="47">
        <f t="shared" si="2"/>
        <v>10.495412844036696</v>
      </c>
      <c r="P6" s="9"/>
    </row>
    <row r="7" spans="1:133">
      <c r="A7" s="12"/>
      <c r="B7" s="44">
        <v>513</v>
      </c>
      <c r="C7" s="20" t="s">
        <v>20</v>
      </c>
      <c r="D7" s="46">
        <v>332528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31273</v>
      </c>
      <c r="L7" s="46">
        <v>0</v>
      </c>
      <c r="M7" s="46">
        <v>0</v>
      </c>
      <c r="N7" s="46">
        <f t="shared" si="1"/>
        <v>363801</v>
      </c>
      <c r="O7" s="47">
        <f t="shared" si="2"/>
        <v>123.61569826707441</v>
      </c>
      <c r="P7" s="9"/>
    </row>
    <row r="8" spans="1:133">
      <c r="A8" s="12"/>
      <c r="B8" s="44">
        <v>514</v>
      </c>
      <c r="C8" s="20" t="s">
        <v>21</v>
      </c>
      <c r="D8" s="46">
        <v>38827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38827</v>
      </c>
      <c r="O8" s="47">
        <f t="shared" si="2"/>
        <v>13.193000339789331</v>
      </c>
      <c r="P8" s="9"/>
    </row>
    <row r="9" spans="1:133">
      <c r="A9" s="12"/>
      <c r="B9" s="44">
        <v>515</v>
      </c>
      <c r="C9" s="20" t="s">
        <v>22</v>
      </c>
      <c r="D9" s="46">
        <v>143200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143200</v>
      </c>
      <c r="O9" s="47">
        <f t="shared" si="2"/>
        <v>48.657832144070674</v>
      </c>
      <c r="P9" s="9"/>
    </row>
    <row r="10" spans="1:133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522933</v>
      </c>
      <c r="L10" s="46">
        <v>0</v>
      </c>
      <c r="M10" s="46">
        <v>0</v>
      </c>
      <c r="N10" s="46">
        <f t="shared" si="1"/>
        <v>522933</v>
      </c>
      <c r="O10" s="47">
        <f t="shared" si="2"/>
        <v>177.68705402650357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2287690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2287690</v>
      </c>
      <c r="O11" s="43">
        <f t="shared" si="2"/>
        <v>777.33265375467215</v>
      </c>
      <c r="P11" s="10"/>
    </row>
    <row r="12" spans="1:133">
      <c r="A12" s="12"/>
      <c r="B12" s="44">
        <v>521</v>
      </c>
      <c r="C12" s="20" t="s">
        <v>25</v>
      </c>
      <c r="D12" s="46">
        <v>1094558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1094558</v>
      </c>
      <c r="O12" s="47">
        <f t="shared" si="2"/>
        <v>371.91913013931361</v>
      </c>
      <c r="P12" s="9"/>
    </row>
    <row r="13" spans="1:133">
      <c r="A13" s="12"/>
      <c r="B13" s="44">
        <v>522</v>
      </c>
      <c r="C13" s="20" t="s">
        <v>26</v>
      </c>
      <c r="D13" s="46">
        <v>934477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934477</v>
      </c>
      <c r="O13" s="47">
        <f t="shared" si="2"/>
        <v>317.52531430513079</v>
      </c>
      <c r="P13" s="9"/>
    </row>
    <row r="14" spans="1:133">
      <c r="A14" s="12"/>
      <c r="B14" s="44">
        <v>524</v>
      </c>
      <c r="C14" s="20" t="s">
        <v>27</v>
      </c>
      <c r="D14" s="46">
        <v>30439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30439</v>
      </c>
      <c r="O14" s="47">
        <f t="shared" si="2"/>
        <v>10.342847434590555</v>
      </c>
      <c r="P14" s="9"/>
    </row>
    <row r="15" spans="1:133">
      <c r="A15" s="12"/>
      <c r="B15" s="44">
        <v>529</v>
      </c>
      <c r="C15" s="20" t="s">
        <v>28</v>
      </c>
      <c r="D15" s="46">
        <v>228216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228216</v>
      </c>
      <c r="O15" s="47">
        <f t="shared" si="2"/>
        <v>77.545361875637099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5288742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5288742</v>
      </c>
      <c r="O16" s="43">
        <f t="shared" si="2"/>
        <v>1797.0581039755352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2765188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2765188</v>
      </c>
      <c r="O17" s="47">
        <f t="shared" si="2"/>
        <v>939.58137954468225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530653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530653</v>
      </c>
      <c r="O18" s="47">
        <f t="shared" si="2"/>
        <v>180.31022765885152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526218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526218</v>
      </c>
      <c r="O19" s="47">
        <f t="shared" si="2"/>
        <v>178.8032619775739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571367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571367</v>
      </c>
      <c r="O20" s="47">
        <f t="shared" si="2"/>
        <v>194.14441046551138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398876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398876</v>
      </c>
      <c r="O21" s="47">
        <f t="shared" si="2"/>
        <v>135.53380903839619</v>
      </c>
      <c r="P21" s="9"/>
    </row>
    <row r="22" spans="1:16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321233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321233</v>
      </c>
      <c r="O22" s="47">
        <f t="shared" si="2"/>
        <v>109.1515460414543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175207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175207</v>
      </c>
      <c r="O23" s="47">
        <f t="shared" si="2"/>
        <v>59.533469249065583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409546</v>
      </c>
      <c r="E24" s="31">
        <f t="shared" si="5"/>
        <v>2216967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2626513</v>
      </c>
      <c r="O24" s="43">
        <f t="shared" si="2"/>
        <v>892.46109412164458</v>
      </c>
      <c r="P24" s="10"/>
    </row>
    <row r="25" spans="1:16">
      <c r="A25" s="12"/>
      <c r="B25" s="44">
        <v>541</v>
      </c>
      <c r="C25" s="20" t="s">
        <v>68</v>
      </c>
      <c r="D25" s="46">
        <v>409546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409546</v>
      </c>
      <c r="O25" s="47">
        <f t="shared" si="2"/>
        <v>139.15936119605846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2216967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2216967</v>
      </c>
      <c r="O26" s="47">
        <f t="shared" si="2"/>
        <v>753.30173292558618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137473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137473</v>
      </c>
      <c r="O27" s="43">
        <f t="shared" si="2"/>
        <v>46.711858647638465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137473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137473</v>
      </c>
      <c r="O28" s="47">
        <f t="shared" si="2"/>
        <v>46.711858647638465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64291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64291</v>
      </c>
      <c r="O29" s="43">
        <f t="shared" si="2"/>
        <v>21.845395854570167</v>
      </c>
      <c r="P29" s="10"/>
    </row>
    <row r="30" spans="1:16">
      <c r="A30" s="12"/>
      <c r="B30" s="44">
        <v>562</v>
      </c>
      <c r="C30" s="20" t="s">
        <v>69</v>
      </c>
      <c r="D30" s="46">
        <v>64291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9">SUM(D30:M30)</f>
        <v>64291</v>
      </c>
      <c r="O30" s="47">
        <f t="shared" si="2"/>
        <v>21.845395854570167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39113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39113</v>
      </c>
      <c r="O31" s="43">
        <f t="shared" si="2"/>
        <v>13.290180088345226</v>
      </c>
      <c r="P31" s="9"/>
    </row>
    <row r="32" spans="1:16">
      <c r="A32" s="12"/>
      <c r="B32" s="44">
        <v>571</v>
      </c>
      <c r="C32" s="20" t="s">
        <v>45</v>
      </c>
      <c r="D32" s="46">
        <v>6759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6759</v>
      </c>
      <c r="O32" s="47">
        <f t="shared" si="2"/>
        <v>2.2966360856269112</v>
      </c>
      <c r="P32" s="9"/>
    </row>
    <row r="33" spans="1:119">
      <c r="A33" s="12"/>
      <c r="B33" s="44">
        <v>572</v>
      </c>
      <c r="C33" s="20" t="s">
        <v>70</v>
      </c>
      <c r="D33" s="46">
        <v>19412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19412</v>
      </c>
      <c r="O33" s="47">
        <f t="shared" si="2"/>
        <v>6.595990485898743</v>
      </c>
      <c r="P33" s="9"/>
    </row>
    <row r="34" spans="1:119">
      <c r="A34" s="12"/>
      <c r="B34" s="44">
        <v>574</v>
      </c>
      <c r="C34" s="20" t="s">
        <v>47</v>
      </c>
      <c r="D34" s="46">
        <v>12942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12942</v>
      </c>
      <c r="O34" s="47">
        <f t="shared" si="2"/>
        <v>4.3975535168195723</v>
      </c>
      <c r="P34" s="9"/>
    </row>
    <row r="35" spans="1:119" ht="15.75">
      <c r="A35" s="28" t="s">
        <v>71</v>
      </c>
      <c r="B35" s="29"/>
      <c r="C35" s="30"/>
      <c r="D35" s="31">
        <f t="shared" ref="D35:M35" si="11">SUM(D36:D37)</f>
        <v>96117</v>
      </c>
      <c r="E35" s="31">
        <f t="shared" si="11"/>
        <v>6123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690000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792240</v>
      </c>
      <c r="O35" s="43">
        <f t="shared" si="2"/>
        <v>269.19469928644241</v>
      </c>
      <c r="P35" s="9"/>
    </row>
    <row r="36" spans="1:119">
      <c r="A36" s="12"/>
      <c r="B36" s="44">
        <v>581</v>
      </c>
      <c r="C36" s="20" t="s">
        <v>72</v>
      </c>
      <c r="D36" s="46">
        <v>81322</v>
      </c>
      <c r="E36" s="46">
        <v>0</v>
      </c>
      <c r="F36" s="46">
        <v>0</v>
      </c>
      <c r="G36" s="46">
        <v>0</v>
      </c>
      <c r="H36" s="46">
        <v>0</v>
      </c>
      <c r="I36" s="46">
        <v>690000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771322</v>
      </c>
      <c r="O36" s="47">
        <f t="shared" si="2"/>
        <v>262.08698606863743</v>
      </c>
      <c r="P36" s="9"/>
    </row>
    <row r="37" spans="1:119" ht="15.75" thickBot="1">
      <c r="A37" s="12"/>
      <c r="B37" s="44">
        <v>590</v>
      </c>
      <c r="C37" s="20" t="s">
        <v>73</v>
      </c>
      <c r="D37" s="46">
        <v>14795</v>
      </c>
      <c r="E37" s="46">
        <v>6123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20918</v>
      </c>
      <c r="O37" s="47">
        <f t="shared" si="2"/>
        <v>7.1077132178049611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2">SUM(D5,D11,D16,D24,D27,D29,D31,D35)</f>
        <v>3442200</v>
      </c>
      <c r="E38" s="15">
        <f t="shared" si="12"/>
        <v>2360563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5978742</v>
      </c>
      <c r="J38" s="15">
        <f t="shared" si="12"/>
        <v>0</v>
      </c>
      <c r="K38" s="15">
        <f t="shared" si="12"/>
        <v>554206</v>
      </c>
      <c r="L38" s="15">
        <f t="shared" si="12"/>
        <v>0</v>
      </c>
      <c r="M38" s="15">
        <f t="shared" si="12"/>
        <v>0</v>
      </c>
      <c r="N38" s="15">
        <f t="shared" si="9"/>
        <v>12335711</v>
      </c>
      <c r="O38" s="37">
        <f t="shared" si="2"/>
        <v>4191.5429833503231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2943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436502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552371</v>
      </c>
      <c r="L5" s="26">
        <f t="shared" si="0"/>
        <v>0</v>
      </c>
      <c r="M5" s="26">
        <f t="shared" si="0"/>
        <v>0</v>
      </c>
      <c r="N5" s="27">
        <f t="shared" ref="N5:N23" si="1">SUM(D5:M5)</f>
        <v>988873</v>
      </c>
      <c r="O5" s="32">
        <f t="shared" ref="O5:O38" si="2">(N5/O$40)</f>
        <v>341.22601794340926</v>
      </c>
      <c r="P5" s="6"/>
    </row>
    <row r="6" spans="1:133">
      <c r="A6" s="12"/>
      <c r="B6" s="44">
        <v>511</v>
      </c>
      <c r="C6" s="20" t="s">
        <v>19</v>
      </c>
      <c r="D6" s="46">
        <v>33200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33200</v>
      </c>
      <c r="O6" s="47">
        <f t="shared" si="2"/>
        <v>11.456176673567978</v>
      </c>
      <c r="P6" s="9"/>
    </row>
    <row r="7" spans="1:133">
      <c r="A7" s="12"/>
      <c r="B7" s="44">
        <v>513</v>
      </c>
      <c r="C7" s="20" t="s">
        <v>20</v>
      </c>
      <c r="D7" s="46">
        <v>305418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32198</v>
      </c>
      <c r="L7" s="46">
        <v>0</v>
      </c>
      <c r="M7" s="46">
        <v>0</v>
      </c>
      <c r="N7" s="46">
        <f t="shared" si="1"/>
        <v>337616</v>
      </c>
      <c r="O7" s="47">
        <f t="shared" si="2"/>
        <v>116.49965493443754</v>
      </c>
      <c r="P7" s="9"/>
    </row>
    <row r="8" spans="1:133">
      <c r="A8" s="12"/>
      <c r="B8" s="44">
        <v>514</v>
      </c>
      <c r="C8" s="20" t="s">
        <v>21</v>
      </c>
      <c r="D8" s="46">
        <v>32632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32632</v>
      </c>
      <c r="O8" s="47">
        <f t="shared" si="2"/>
        <v>11.260179434092478</v>
      </c>
      <c r="P8" s="9"/>
    </row>
    <row r="9" spans="1:133">
      <c r="A9" s="12"/>
      <c r="B9" s="44">
        <v>515</v>
      </c>
      <c r="C9" s="20" t="s">
        <v>22</v>
      </c>
      <c r="D9" s="46">
        <v>65252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65252</v>
      </c>
      <c r="O9" s="47">
        <f t="shared" si="2"/>
        <v>22.516218081435472</v>
      </c>
      <c r="P9" s="9"/>
    </row>
    <row r="10" spans="1:133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520173</v>
      </c>
      <c r="L10" s="46">
        <v>0</v>
      </c>
      <c r="M10" s="46">
        <v>0</v>
      </c>
      <c r="N10" s="46">
        <f t="shared" si="1"/>
        <v>520173</v>
      </c>
      <c r="O10" s="47">
        <f t="shared" si="2"/>
        <v>179.49378881987579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1973533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1973533</v>
      </c>
      <c r="O11" s="43">
        <f t="shared" si="2"/>
        <v>680.99827467218768</v>
      </c>
      <c r="P11" s="10"/>
    </row>
    <row r="12" spans="1:133">
      <c r="A12" s="12"/>
      <c r="B12" s="44">
        <v>521</v>
      </c>
      <c r="C12" s="20" t="s">
        <v>25</v>
      </c>
      <c r="D12" s="46">
        <v>1187402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1187402</v>
      </c>
      <c r="O12" s="47">
        <f t="shared" si="2"/>
        <v>409.73153899240856</v>
      </c>
      <c r="P12" s="9"/>
    </row>
    <row r="13" spans="1:133">
      <c r="A13" s="12"/>
      <c r="B13" s="44">
        <v>522</v>
      </c>
      <c r="C13" s="20" t="s">
        <v>26</v>
      </c>
      <c r="D13" s="46">
        <v>541794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541794</v>
      </c>
      <c r="O13" s="47">
        <f t="shared" si="2"/>
        <v>186.9544513457557</v>
      </c>
      <c r="P13" s="9"/>
    </row>
    <row r="14" spans="1:133">
      <c r="A14" s="12"/>
      <c r="B14" s="44">
        <v>524</v>
      </c>
      <c r="C14" s="20" t="s">
        <v>27</v>
      </c>
      <c r="D14" s="46">
        <v>33167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33167</v>
      </c>
      <c r="O14" s="47">
        <f t="shared" si="2"/>
        <v>11.444789510006901</v>
      </c>
      <c r="P14" s="9"/>
    </row>
    <row r="15" spans="1:133">
      <c r="A15" s="12"/>
      <c r="B15" s="44">
        <v>529</v>
      </c>
      <c r="C15" s="20" t="s">
        <v>28</v>
      </c>
      <c r="D15" s="46">
        <v>211170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211170</v>
      </c>
      <c r="O15" s="47">
        <f t="shared" si="2"/>
        <v>72.867494824016561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4875855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4875855</v>
      </c>
      <c r="O16" s="43">
        <f t="shared" si="2"/>
        <v>1682.4896480331263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2676593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2676593</v>
      </c>
      <c r="O17" s="47">
        <f t="shared" si="2"/>
        <v>923.60006901311249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435779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435779</v>
      </c>
      <c r="O18" s="47">
        <f t="shared" si="2"/>
        <v>150.37232574189096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498948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498948</v>
      </c>
      <c r="O19" s="47">
        <f t="shared" si="2"/>
        <v>172.16977225672878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507865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507865</v>
      </c>
      <c r="O20" s="47">
        <f t="shared" si="2"/>
        <v>175.24672187715666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309447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309447</v>
      </c>
      <c r="O21" s="47">
        <f t="shared" si="2"/>
        <v>106.77950310559007</v>
      </c>
      <c r="P21" s="9"/>
    </row>
    <row r="22" spans="1:16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307832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307832</v>
      </c>
      <c r="O22" s="47">
        <f t="shared" si="2"/>
        <v>106.22222222222223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139391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139391</v>
      </c>
      <c r="O23" s="47">
        <f t="shared" si="2"/>
        <v>48.09903381642512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450082</v>
      </c>
      <c r="E24" s="31">
        <f t="shared" si="5"/>
        <v>1571909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2021991</v>
      </c>
      <c r="O24" s="43">
        <f t="shared" si="2"/>
        <v>697.71946169772252</v>
      </c>
      <c r="P24" s="10"/>
    </row>
    <row r="25" spans="1:16">
      <c r="A25" s="12"/>
      <c r="B25" s="44">
        <v>541</v>
      </c>
      <c r="C25" s="20" t="s">
        <v>68</v>
      </c>
      <c r="D25" s="46">
        <v>450082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450082</v>
      </c>
      <c r="O25" s="47">
        <f t="shared" si="2"/>
        <v>155.30779848171153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1571909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1571909</v>
      </c>
      <c r="O26" s="47">
        <f t="shared" si="2"/>
        <v>542.41166321601099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102262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102262</v>
      </c>
      <c r="O27" s="43">
        <f t="shared" si="2"/>
        <v>35.287094547964116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102262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102262</v>
      </c>
      <c r="O28" s="47">
        <f t="shared" si="2"/>
        <v>35.287094547964116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51169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51169</v>
      </c>
      <c r="O29" s="43">
        <f t="shared" si="2"/>
        <v>17.656659765355418</v>
      </c>
      <c r="P29" s="10"/>
    </row>
    <row r="30" spans="1:16">
      <c r="A30" s="12"/>
      <c r="B30" s="44">
        <v>562</v>
      </c>
      <c r="C30" s="20" t="s">
        <v>69</v>
      </c>
      <c r="D30" s="46">
        <v>51169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9">SUM(D30:M30)</f>
        <v>51169</v>
      </c>
      <c r="O30" s="47">
        <f t="shared" si="2"/>
        <v>17.656659765355418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40991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40991</v>
      </c>
      <c r="O31" s="43">
        <f t="shared" si="2"/>
        <v>14.144582470669427</v>
      </c>
      <c r="P31" s="9"/>
    </row>
    <row r="32" spans="1:16">
      <c r="A32" s="12"/>
      <c r="B32" s="44">
        <v>571</v>
      </c>
      <c r="C32" s="20" t="s">
        <v>45</v>
      </c>
      <c r="D32" s="46">
        <v>9347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9347</v>
      </c>
      <c r="O32" s="47">
        <f t="shared" si="2"/>
        <v>3.2253278122843341</v>
      </c>
      <c r="P32" s="9"/>
    </row>
    <row r="33" spans="1:119">
      <c r="A33" s="12"/>
      <c r="B33" s="44">
        <v>572</v>
      </c>
      <c r="C33" s="20" t="s">
        <v>70</v>
      </c>
      <c r="D33" s="46">
        <v>19085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19085</v>
      </c>
      <c r="O33" s="47">
        <f t="shared" si="2"/>
        <v>6.5855762594893026</v>
      </c>
      <c r="P33" s="9"/>
    </row>
    <row r="34" spans="1:119">
      <c r="A34" s="12"/>
      <c r="B34" s="44">
        <v>574</v>
      </c>
      <c r="C34" s="20" t="s">
        <v>47</v>
      </c>
      <c r="D34" s="46">
        <v>12559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12559</v>
      </c>
      <c r="O34" s="47">
        <f t="shared" si="2"/>
        <v>4.3336783988957901</v>
      </c>
      <c r="P34" s="9"/>
    </row>
    <row r="35" spans="1:119" ht="15.75">
      <c r="A35" s="28" t="s">
        <v>71</v>
      </c>
      <c r="B35" s="29"/>
      <c r="C35" s="30"/>
      <c r="D35" s="31">
        <f t="shared" ref="D35:M35" si="11">SUM(D36:D37)</f>
        <v>84650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638200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722850</v>
      </c>
      <c r="O35" s="43">
        <f t="shared" si="2"/>
        <v>249.43064182194618</v>
      </c>
      <c r="P35" s="9"/>
    </row>
    <row r="36" spans="1:119">
      <c r="A36" s="12"/>
      <c r="B36" s="44">
        <v>581</v>
      </c>
      <c r="C36" s="20" t="s">
        <v>72</v>
      </c>
      <c r="D36" s="46">
        <v>78229</v>
      </c>
      <c r="E36" s="46">
        <v>0</v>
      </c>
      <c r="F36" s="46">
        <v>0</v>
      </c>
      <c r="G36" s="46">
        <v>0</v>
      </c>
      <c r="H36" s="46">
        <v>0</v>
      </c>
      <c r="I36" s="46">
        <v>638200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716429</v>
      </c>
      <c r="O36" s="47">
        <f t="shared" si="2"/>
        <v>247.21497584541063</v>
      </c>
      <c r="P36" s="9"/>
    </row>
    <row r="37" spans="1:119" ht="15.75" thickBot="1">
      <c r="A37" s="12"/>
      <c r="B37" s="44">
        <v>590</v>
      </c>
      <c r="C37" s="20" t="s">
        <v>73</v>
      </c>
      <c r="D37" s="46">
        <v>6421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6421</v>
      </c>
      <c r="O37" s="47">
        <f t="shared" si="2"/>
        <v>2.2156659765355418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2">SUM(D5,D11,D16,D24,D27,D29,D31,D35)</f>
        <v>3036927</v>
      </c>
      <c r="E38" s="15">
        <f t="shared" si="12"/>
        <v>1674171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5514055</v>
      </c>
      <c r="J38" s="15">
        <f t="shared" si="12"/>
        <v>0</v>
      </c>
      <c r="K38" s="15">
        <f t="shared" si="12"/>
        <v>552371</v>
      </c>
      <c r="L38" s="15">
        <f t="shared" si="12"/>
        <v>0</v>
      </c>
      <c r="M38" s="15">
        <f t="shared" si="12"/>
        <v>0</v>
      </c>
      <c r="N38" s="15">
        <f t="shared" si="9"/>
        <v>10777524</v>
      </c>
      <c r="O38" s="37">
        <f t="shared" si="2"/>
        <v>3718.9523809523807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84</v>
      </c>
      <c r="M40" s="93"/>
      <c r="N40" s="93"/>
      <c r="O40" s="41">
        <v>2898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376959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385985</v>
      </c>
      <c r="L5" s="26">
        <f t="shared" si="0"/>
        <v>0</v>
      </c>
      <c r="M5" s="26">
        <f t="shared" si="0"/>
        <v>0</v>
      </c>
      <c r="N5" s="27">
        <f t="shared" ref="N5:N23" si="1">SUM(D5:M5)</f>
        <v>762944</v>
      </c>
      <c r="O5" s="32">
        <f t="shared" ref="O5:O39" si="2">(N5/O$41)</f>
        <v>273.8492462311558</v>
      </c>
      <c r="P5" s="6"/>
    </row>
    <row r="6" spans="1:133">
      <c r="A6" s="12"/>
      <c r="B6" s="44">
        <v>511</v>
      </c>
      <c r="C6" s="20" t="s">
        <v>19</v>
      </c>
      <c r="D6" s="46">
        <v>35773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35773</v>
      </c>
      <c r="O6" s="47">
        <f t="shared" si="2"/>
        <v>12.840272792534099</v>
      </c>
      <c r="P6" s="9"/>
    </row>
    <row r="7" spans="1:133">
      <c r="A7" s="12"/>
      <c r="B7" s="44">
        <v>513</v>
      </c>
      <c r="C7" s="20" t="s">
        <v>20</v>
      </c>
      <c r="D7" s="46">
        <v>276022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26499</v>
      </c>
      <c r="L7" s="46">
        <v>0</v>
      </c>
      <c r="M7" s="46">
        <v>0</v>
      </c>
      <c r="N7" s="46">
        <f t="shared" si="1"/>
        <v>302521</v>
      </c>
      <c r="O7" s="47">
        <f t="shared" si="2"/>
        <v>108.58614501076812</v>
      </c>
      <c r="P7" s="9"/>
    </row>
    <row r="8" spans="1:133">
      <c r="A8" s="12"/>
      <c r="B8" s="44">
        <v>514</v>
      </c>
      <c r="C8" s="20" t="s">
        <v>21</v>
      </c>
      <c r="D8" s="46">
        <v>34837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34837</v>
      </c>
      <c r="O8" s="47">
        <f t="shared" si="2"/>
        <v>12.504307250538407</v>
      </c>
      <c r="P8" s="9"/>
    </row>
    <row r="9" spans="1:133">
      <c r="A9" s="12"/>
      <c r="B9" s="44">
        <v>515</v>
      </c>
      <c r="C9" s="20" t="s">
        <v>22</v>
      </c>
      <c r="D9" s="46">
        <v>30327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30327</v>
      </c>
      <c r="O9" s="47">
        <f t="shared" si="2"/>
        <v>10.885498923187365</v>
      </c>
      <c r="P9" s="9"/>
    </row>
    <row r="10" spans="1:133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359486</v>
      </c>
      <c r="L10" s="46">
        <v>0</v>
      </c>
      <c r="M10" s="46">
        <v>0</v>
      </c>
      <c r="N10" s="46">
        <f t="shared" si="1"/>
        <v>359486</v>
      </c>
      <c r="O10" s="47">
        <f t="shared" si="2"/>
        <v>129.03302225412779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1823264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1823264</v>
      </c>
      <c r="O11" s="43">
        <f t="shared" si="2"/>
        <v>654.43790380473797</v>
      </c>
      <c r="P11" s="10"/>
    </row>
    <row r="12" spans="1:133">
      <c r="A12" s="12"/>
      <c r="B12" s="44">
        <v>521</v>
      </c>
      <c r="C12" s="20" t="s">
        <v>25</v>
      </c>
      <c r="D12" s="46">
        <v>1142607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1142607</v>
      </c>
      <c r="O12" s="47">
        <f t="shared" si="2"/>
        <v>410.12455132806889</v>
      </c>
      <c r="P12" s="9"/>
    </row>
    <row r="13" spans="1:133">
      <c r="A13" s="12"/>
      <c r="B13" s="44">
        <v>522</v>
      </c>
      <c r="C13" s="20" t="s">
        <v>26</v>
      </c>
      <c r="D13" s="46">
        <v>449766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449766</v>
      </c>
      <c r="O13" s="47">
        <f t="shared" si="2"/>
        <v>161.43790380473797</v>
      </c>
      <c r="P13" s="9"/>
    </row>
    <row r="14" spans="1:133">
      <c r="A14" s="12"/>
      <c r="B14" s="44">
        <v>524</v>
      </c>
      <c r="C14" s="20" t="s">
        <v>27</v>
      </c>
      <c r="D14" s="46">
        <v>35373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35373</v>
      </c>
      <c r="O14" s="47">
        <f t="shared" si="2"/>
        <v>12.696697774587221</v>
      </c>
      <c r="P14" s="9"/>
    </row>
    <row r="15" spans="1:133">
      <c r="A15" s="12"/>
      <c r="B15" s="44">
        <v>529</v>
      </c>
      <c r="C15" s="20" t="s">
        <v>28</v>
      </c>
      <c r="D15" s="46">
        <v>195518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195518</v>
      </c>
      <c r="O15" s="47">
        <f t="shared" si="2"/>
        <v>70.178750897343861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4709762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4709762</v>
      </c>
      <c r="O16" s="43">
        <f t="shared" si="2"/>
        <v>1690.5104091888011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2671029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2671029</v>
      </c>
      <c r="O17" s="47">
        <f t="shared" si="2"/>
        <v>958.73259152907394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461806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461806</v>
      </c>
      <c r="O18" s="47">
        <f t="shared" si="2"/>
        <v>165.75951184493897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461298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461298</v>
      </c>
      <c r="O19" s="47">
        <f t="shared" si="2"/>
        <v>165.57717157214645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499515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499515</v>
      </c>
      <c r="O20" s="47">
        <f t="shared" si="2"/>
        <v>179.29468772433597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246146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246146</v>
      </c>
      <c r="O21" s="47">
        <f t="shared" si="2"/>
        <v>88.351040918880116</v>
      </c>
      <c r="P21" s="9"/>
    </row>
    <row r="22" spans="1:16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306882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306882</v>
      </c>
      <c r="O22" s="47">
        <f t="shared" si="2"/>
        <v>110.15147164393396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63086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63086</v>
      </c>
      <c r="O23" s="47">
        <f t="shared" si="2"/>
        <v>22.643933955491743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420593</v>
      </c>
      <c r="E24" s="31">
        <f t="shared" si="5"/>
        <v>1446252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1866845</v>
      </c>
      <c r="O24" s="43">
        <f t="shared" si="2"/>
        <v>670.08076094759508</v>
      </c>
      <c r="P24" s="10"/>
    </row>
    <row r="25" spans="1:16">
      <c r="A25" s="12"/>
      <c r="B25" s="44">
        <v>541</v>
      </c>
      <c r="C25" s="20" t="s">
        <v>68</v>
      </c>
      <c r="D25" s="46">
        <v>420593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420593</v>
      </c>
      <c r="O25" s="47">
        <f t="shared" si="2"/>
        <v>150.96661880832735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1446252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1446252</v>
      </c>
      <c r="O26" s="47">
        <f t="shared" si="2"/>
        <v>519.11414213926776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104377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104377</v>
      </c>
      <c r="O27" s="43">
        <f t="shared" si="2"/>
        <v>37.464824120603012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104377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104377</v>
      </c>
      <c r="O28" s="47">
        <f t="shared" si="2"/>
        <v>37.464824120603012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46753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46753</v>
      </c>
      <c r="O29" s="43">
        <f t="shared" si="2"/>
        <v>16.781407035175878</v>
      </c>
      <c r="P29" s="10"/>
    </row>
    <row r="30" spans="1:16">
      <c r="A30" s="12"/>
      <c r="B30" s="44">
        <v>562</v>
      </c>
      <c r="C30" s="20" t="s">
        <v>69</v>
      </c>
      <c r="D30" s="46">
        <v>46753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9">SUM(D30:M30)</f>
        <v>46753</v>
      </c>
      <c r="O30" s="47">
        <f t="shared" si="2"/>
        <v>16.781407035175878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34566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34566</v>
      </c>
      <c r="O31" s="43">
        <f t="shared" si="2"/>
        <v>12.407035175879397</v>
      </c>
      <c r="P31" s="9"/>
    </row>
    <row r="32" spans="1:16">
      <c r="A32" s="12"/>
      <c r="B32" s="44">
        <v>571</v>
      </c>
      <c r="C32" s="20" t="s">
        <v>45</v>
      </c>
      <c r="D32" s="46">
        <v>6944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6944</v>
      </c>
      <c r="O32" s="47">
        <f t="shared" si="2"/>
        <v>2.4924623115577891</v>
      </c>
      <c r="P32" s="9"/>
    </row>
    <row r="33" spans="1:119">
      <c r="A33" s="12"/>
      <c r="B33" s="44">
        <v>572</v>
      </c>
      <c r="C33" s="20" t="s">
        <v>70</v>
      </c>
      <c r="D33" s="46">
        <v>15736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15736</v>
      </c>
      <c r="O33" s="47">
        <f t="shared" si="2"/>
        <v>5.6482412060301508</v>
      </c>
      <c r="P33" s="9"/>
    </row>
    <row r="34" spans="1:119">
      <c r="A34" s="12"/>
      <c r="B34" s="44">
        <v>574</v>
      </c>
      <c r="C34" s="20" t="s">
        <v>47</v>
      </c>
      <c r="D34" s="46">
        <v>11886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11886</v>
      </c>
      <c r="O34" s="47">
        <f t="shared" si="2"/>
        <v>4.266331658291457</v>
      </c>
      <c r="P34" s="9"/>
    </row>
    <row r="35" spans="1:119" ht="15.75">
      <c r="A35" s="28" t="s">
        <v>71</v>
      </c>
      <c r="B35" s="29"/>
      <c r="C35" s="30"/>
      <c r="D35" s="31">
        <f t="shared" ref="D35:M35" si="11">SUM(D36:D38)</f>
        <v>82068</v>
      </c>
      <c r="E35" s="31">
        <f t="shared" si="11"/>
        <v>15000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638200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735268</v>
      </c>
      <c r="O35" s="43">
        <f t="shared" si="2"/>
        <v>263.91529073941132</v>
      </c>
      <c r="P35" s="9"/>
    </row>
    <row r="36" spans="1:119">
      <c r="A36" s="12"/>
      <c r="B36" s="44">
        <v>581</v>
      </c>
      <c r="C36" s="20" t="s">
        <v>72</v>
      </c>
      <c r="D36" s="46">
        <v>74140</v>
      </c>
      <c r="E36" s="46">
        <v>0</v>
      </c>
      <c r="F36" s="46">
        <v>0</v>
      </c>
      <c r="G36" s="46">
        <v>0</v>
      </c>
      <c r="H36" s="46">
        <v>0</v>
      </c>
      <c r="I36" s="46">
        <v>638200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712340</v>
      </c>
      <c r="O36" s="47">
        <f t="shared" si="2"/>
        <v>255.68557071069634</v>
      </c>
      <c r="P36" s="9"/>
    </row>
    <row r="37" spans="1:119">
      <c r="A37" s="12"/>
      <c r="B37" s="44">
        <v>590</v>
      </c>
      <c r="C37" s="20" t="s">
        <v>73</v>
      </c>
      <c r="D37" s="46">
        <v>6616</v>
      </c>
      <c r="E37" s="46">
        <v>15000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21616</v>
      </c>
      <c r="O37" s="47">
        <f t="shared" si="2"/>
        <v>7.7587939698492461</v>
      </c>
      <c r="P37" s="9"/>
    </row>
    <row r="38" spans="1:119" ht="15.75" thickBot="1">
      <c r="A38" s="12"/>
      <c r="B38" s="44">
        <v>592</v>
      </c>
      <c r="C38" s="20" t="s">
        <v>81</v>
      </c>
      <c r="D38" s="46">
        <v>1312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1312</v>
      </c>
      <c r="O38" s="47">
        <f t="shared" si="2"/>
        <v>0.47092605886575734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2">SUM(D5,D11,D16,D24,D27,D29,D31,D35)</f>
        <v>2784203</v>
      </c>
      <c r="E39" s="15">
        <f t="shared" si="12"/>
        <v>1565629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5347962</v>
      </c>
      <c r="J39" s="15">
        <f t="shared" si="12"/>
        <v>0</v>
      </c>
      <c r="K39" s="15">
        <f t="shared" si="12"/>
        <v>385985</v>
      </c>
      <c r="L39" s="15">
        <f t="shared" si="12"/>
        <v>0</v>
      </c>
      <c r="M39" s="15">
        <f t="shared" si="12"/>
        <v>0</v>
      </c>
      <c r="N39" s="15">
        <f t="shared" si="9"/>
        <v>10083779</v>
      </c>
      <c r="O39" s="37">
        <f t="shared" si="2"/>
        <v>3619.4468772433597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82</v>
      </c>
      <c r="M41" s="93"/>
      <c r="N41" s="93"/>
      <c r="O41" s="41">
        <v>2786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348502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266209</v>
      </c>
      <c r="L5" s="26">
        <f t="shared" si="0"/>
        <v>0</v>
      </c>
      <c r="M5" s="26">
        <f t="shared" si="0"/>
        <v>0</v>
      </c>
      <c r="N5" s="27">
        <f t="shared" ref="N5:N23" si="1">SUM(D5:M5)</f>
        <v>614711</v>
      </c>
      <c r="O5" s="32">
        <f t="shared" ref="O5:O38" si="2">(N5/O$40)</f>
        <v>215.83953651685394</v>
      </c>
      <c r="P5" s="6"/>
    </row>
    <row r="6" spans="1:133">
      <c r="A6" s="12"/>
      <c r="B6" s="44">
        <v>511</v>
      </c>
      <c r="C6" s="20" t="s">
        <v>19</v>
      </c>
      <c r="D6" s="46">
        <v>32587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32587</v>
      </c>
      <c r="O6" s="47">
        <f t="shared" si="2"/>
        <v>11.442064606741573</v>
      </c>
      <c r="P6" s="9"/>
    </row>
    <row r="7" spans="1:133">
      <c r="A7" s="12"/>
      <c r="B7" s="44">
        <v>513</v>
      </c>
      <c r="C7" s="20" t="s">
        <v>20</v>
      </c>
      <c r="D7" s="46">
        <v>247244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27395</v>
      </c>
      <c r="L7" s="46">
        <v>0</v>
      </c>
      <c r="M7" s="46">
        <v>0</v>
      </c>
      <c r="N7" s="46">
        <f t="shared" si="1"/>
        <v>274639</v>
      </c>
      <c r="O7" s="47">
        <f t="shared" si="2"/>
        <v>96.432233146067418</v>
      </c>
      <c r="P7" s="9"/>
    </row>
    <row r="8" spans="1:133">
      <c r="A8" s="12"/>
      <c r="B8" s="44">
        <v>514</v>
      </c>
      <c r="C8" s="20" t="s">
        <v>21</v>
      </c>
      <c r="D8" s="46">
        <v>34743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34743</v>
      </c>
      <c r="O8" s="47">
        <f t="shared" si="2"/>
        <v>12.199087078651685</v>
      </c>
      <c r="P8" s="9"/>
    </row>
    <row r="9" spans="1:133">
      <c r="A9" s="12"/>
      <c r="B9" s="44">
        <v>515</v>
      </c>
      <c r="C9" s="20" t="s">
        <v>22</v>
      </c>
      <c r="D9" s="46">
        <v>33928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33928</v>
      </c>
      <c r="O9" s="47">
        <f t="shared" si="2"/>
        <v>11.912921348314606</v>
      </c>
      <c r="P9" s="9"/>
    </row>
    <row r="10" spans="1:133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238814</v>
      </c>
      <c r="L10" s="46">
        <v>0</v>
      </c>
      <c r="M10" s="46">
        <v>0</v>
      </c>
      <c r="N10" s="46">
        <f t="shared" si="1"/>
        <v>238814</v>
      </c>
      <c r="O10" s="47">
        <f t="shared" si="2"/>
        <v>83.853230337078656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1636123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1636123</v>
      </c>
      <c r="O11" s="43">
        <f t="shared" si="2"/>
        <v>574.48139044943821</v>
      </c>
      <c r="P11" s="10"/>
    </row>
    <row r="12" spans="1:133">
      <c r="A12" s="12"/>
      <c r="B12" s="44">
        <v>521</v>
      </c>
      <c r="C12" s="20" t="s">
        <v>25</v>
      </c>
      <c r="D12" s="46">
        <v>1021270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1021270</v>
      </c>
      <c r="O12" s="47">
        <f t="shared" si="2"/>
        <v>358.59199438202245</v>
      </c>
      <c r="P12" s="9"/>
    </row>
    <row r="13" spans="1:133">
      <c r="A13" s="12"/>
      <c r="B13" s="44">
        <v>522</v>
      </c>
      <c r="C13" s="20" t="s">
        <v>26</v>
      </c>
      <c r="D13" s="46">
        <v>402763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402763</v>
      </c>
      <c r="O13" s="47">
        <f t="shared" si="2"/>
        <v>141.41959269662922</v>
      </c>
      <c r="P13" s="9"/>
    </row>
    <row r="14" spans="1:133">
      <c r="A14" s="12"/>
      <c r="B14" s="44">
        <v>524</v>
      </c>
      <c r="C14" s="20" t="s">
        <v>27</v>
      </c>
      <c r="D14" s="46">
        <v>27771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27771</v>
      </c>
      <c r="O14" s="47">
        <f t="shared" si="2"/>
        <v>9.7510533707865168</v>
      </c>
      <c r="P14" s="9"/>
    </row>
    <row r="15" spans="1:133">
      <c r="A15" s="12"/>
      <c r="B15" s="44">
        <v>529</v>
      </c>
      <c r="C15" s="20" t="s">
        <v>28</v>
      </c>
      <c r="D15" s="46">
        <v>184319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184319</v>
      </c>
      <c r="O15" s="47">
        <f t="shared" si="2"/>
        <v>64.71875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4865641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4865641</v>
      </c>
      <c r="O16" s="43">
        <f t="shared" si="2"/>
        <v>1708.4413623595506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2821037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2821037</v>
      </c>
      <c r="O17" s="47">
        <f t="shared" si="2"/>
        <v>990.53265449438197</v>
      </c>
      <c r="P17" s="9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396858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396858</v>
      </c>
      <c r="O18" s="47">
        <f t="shared" si="2"/>
        <v>139.34620786516854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472086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472086</v>
      </c>
      <c r="O19" s="47">
        <f t="shared" si="2"/>
        <v>165.76053370786516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504343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504343</v>
      </c>
      <c r="O20" s="47">
        <f t="shared" si="2"/>
        <v>177.08672752808988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230213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230213</v>
      </c>
      <c r="O21" s="47">
        <f t="shared" si="2"/>
        <v>80.833216292134836</v>
      </c>
      <c r="P21" s="9"/>
    </row>
    <row r="22" spans="1:16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298848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298848</v>
      </c>
      <c r="O22" s="47">
        <f t="shared" si="2"/>
        <v>104.93258426966293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142256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142256</v>
      </c>
      <c r="O23" s="47">
        <f t="shared" si="2"/>
        <v>49.949438202247194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SUM(D25:D26)</f>
        <v>311743</v>
      </c>
      <c r="E24" s="31">
        <f t="shared" si="5"/>
        <v>3704991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4016734</v>
      </c>
      <c r="O24" s="43">
        <f t="shared" si="2"/>
        <v>1410.3700842696628</v>
      </c>
      <c r="P24" s="10"/>
    </row>
    <row r="25" spans="1:16">
      <c r="A25" s="12"/>
      <c r="B25" s="44">
        <v>541</v>
      </c>
      <c r="C25" s="20" t="s">
        <v>68</v>
      </c>
      <c r="D25" s="46">
        <v>311743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311743</v>
      </c>
      <c r="O25" s="47">
        <f t="shared" si="2"/>
        <v>109.46032303370787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3704991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3704991</v>
      </c>
      <c r="O26" s="47">
        <f t="shared" si="2"/>
        <v>1300.9097612359551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243929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243929</v>
      </c>
      <c r="O27" s="43">
        <f t="shared" si="2"/>
        <v>85.649227528089881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243929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243929</v>
      </c>
      <c r="O28" s="47">
        <f t="shared" si="2"/>
        <v>85.649227528089881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44251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44251</v>
      </c>
      <c r="O29" s="43">
        <f t="shared" si="2"/>
        <v>15.537570224719101</v>
      </c>
      <c r="P29" s="10"/>
    </row>
    <row r="30" spans="1:16">
      <c r="A30" s="12"/>
      <c r="B30" s="44">
        <v>562</v>
      </c>
      <c r="C30" s="20" t="s">
        <v>69</v>
      </c>
      <c r="D30" s="46">
        <v>44251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9">SUM(D30:M30)</f>
        <v>44251</v>
      </c>
      <c r="O30" s="47">
        <f t="shared" si="2"/>
        <v>15.537570224719101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39138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39138</v>
      </c>
      <c r="O31" s="43">
        <f t="shared" si="2"/>
        <v>13.742275280898877</v>
      </c>
      <c r="P31" s="9"/>
    </row>
    <row r="32" spans="1:16">
      <c r="A32" s="12"/>
      <c r="B32" s="44">
        <v>571</v>
      </c>
      <c r="C32" s="20" t="s">
        <v>45</v>
      </c>
      <c r="D32" s="46">
        <v>7366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7366</v>
      </c>
      <c r="O32" s="47">
        <f t="shared" si="2"/>
        <v>2.586376404494382</v>
      </c>
      <c r="P32" s="9"/>
    </row>
    <row r="33" spans="1:119">
      <c r="A33" s="12"/>
      <c r="B33" s="44">
        <v>572</v>
      </c>
      <c r="C33" s="20" t="s">
        <v>70</v>
      </c>
      <c r="D33" s="46">
        <v>19378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19378</v>
      </c>
      <c r="O33" s="47">
        <f t="shared" si="2"/>
        <v>6.8040730337078648</v>
      </c>
      <c r="P33" s="9"/>
    </row>
    <row r="34" spans="1:119">
      <c r="A34" s="12"/>
      <c r="B34" s="44">
        <v>574</v>
      </c>
      <c r="C34" s="20" t="s">
        <v>47</v>
      </c>
      <c r="D34" s="46">
        <v>12394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12394</v>
      </c>
      <c r="O34" s="47">
        <f t="shared" si="2"/>
        <v>4.3518258426966296</v>
      </c>
      <c r="P34" s="9"/>
    </row>
    <row r="35" spans="1:119" ht="15.75">
      <c r="A35" s="28" t="s">
        <v>71</v>
      </c>
      <c r="B35" s="29"/>
      <c r="C35" s="30"/>
      <c r="D35" s="31">
        <f t="shared" ref="D35:M35" si="11">SUM(D36:D37)</f>
        <v>95587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638200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733787</v>
      </c>
      <c r="O35" s="43">
        <f t="shared" si="2"/>
        <v>257.6499297752809</v>
      </c>
      <c r="P35" s="9"/>
    </row>
    <row r="36" spans="1:119">
      <c r="A36" s="12"/>
      <c r="B36" s="44">
        <v>581</v>
      </c>
      <c r="C36" s="20" t="s">
        <v>72</v>
      </c>
      <c r="D36" s="46">
        <v>72085</v>
      </c>
      <c r="E36" s="46">
        <v>0</v>
      </c>
      <c r="F36" s="46">
        <v>0</v>
      </c>
      <c r="G36" s="46">
        <v>0</v>
      </c>
      <c r="H36" s="46">
        <v>0</v>
      </c>
      <c r="I36" s="46">
        <v>638200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710285</v>
      </c>
      <c r="O36" s="47">
        <f t="shared" si="2"/>
        <v>249.39782303370785</v>
      </c>
      <c r="P36" s="9"/>
    </row>
    <row r="37" spans="1:119" ht="15.75" thickBot="1">
      <c r="A37" s="12"/>
      <c r="B37" s="44">
        <v>590</v>
      </c>
      <c r="C37" s="20" t="s">
        <v>73</v>
      </c>
      <c r="D37" s="46">
        <v>23502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23502</v>
      </c>
      <c r="O37" s="47">
        <f t="shared" si="2"/>
        <v>8.2521067415730336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2">SUM(D5,D11,D16,D24,D27,D29,D31,D35)</f>
        <v>2475344</v>
      </c>
      <c r="E38" s="15">
        <f t="shared" si="12"/>
        <v>3948920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5503841</v>
      </c>
      <c r="J38" s="15">
        <f t="shared" si="12"/>
        <v>0</v>
      </c>
      <c r="K38" s="15">
        <f t="shared" si="12"/>
        <v>266209</v>
      </c>
      <c r="L38" s="15">
        <f t="shared" si="12"/>
        <v>0</v>
      </c>
      <c r="M38" s="15">
        <f t="shared" si="12"/>
        <v>0</v>
      </c>
      <c r="N38" s="15">
        <f t="shared" si="9"/>
        <v>12194314</v>
      </c>
      <c r="O38" s="37">
        <f t="shared" si="2"/>
        <v>4281.7113764044943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79</v>
      </c>
      <c r="M40" s="93"/>
      <c r="N40" s="93"/>
      <c r="O40" s="41">
        <v>2848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332312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465974</v>
      </c>
      <c r="L5" s="59">
        <f t="shared" si="0"/>
        <v>0</v>
      </c>
      <c r="M5" s="59">
        <f t="shared" si="0"/>
        <v>0</v>
      </c>
      <c r="N5" s="60">
        <f t="shared" ref="N5:N23" si="1">SUM(D5:M5)</f>
        <v>798286</v>
      </c>
      <c r="O5" s="61">
        <f t="shared" ref="O5:O38" si="2">(N5/O$40)</f>
        <v>283.58294849023093</v>
      </c>
      <c r="P5" s="62"/>
    </row>
    <row r="6" spans="1:133">
      <c r="A6" s="64"/>
      <c r="B6" s="65">
        <v>511</v>
      </c>
      <c r="C6" s="66" t="s">
        <v>19</v>
      </c>
      <c r="D6" s="67">
        <v>34729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34729</v>
      </c>
      <c r="O6" s="68">
        <f t="shared" si="2"/>
        <v>12.337122557726465</v>
      </c>
      <c r="P6" s="69"/>
    </row>
    <row r="7" spans="1:133">
      <c r="A7" s="64"/>
      <c r="B7" s="65">
        <v>513</v>
      </c>
      <c r="C7" s="66" t="s">
        <v>20</v>
      </c>
      <c r="D7" s="67">
        <v>234907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27934</v>
      </c>
      <c r="L7" s="67">
        <v>0</v>
      </c>
      <c r="M7" s="67">
        <v>0</v>
      </c>
      <c r="N7" s="67">
        <f t="shared" si="1"/>
        <v>262841</v>
      </c>
      <c r="O7" s="68">
        <f t="shared" si="2"/>
        <v>93.371580817051509</v>
      </c>
      <c r="P7" s="69"/>
    </row>
    <row r="8" spans="1:133">
      <c r="A8" s="64"/>
      <c r="B8" s="65">
        <v>514</v>
      </c>
      <c r="C8" s="66" t="s">
        <v>21</v>
      </c>
      <c r="D8" s="67">
        <v>29084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29084</v>
      </c>
      <c r="O8" s="68">
        <f t="shared" si="2"/>
        <v>10.331793960923623</v>
      </c>
      <c r="P8" s="69"/>
    </row>
    <row r="9" spans="1:133">
      <c r="A9" s="64"/>
      <c r="B9" s="65">
        <v>515</v>
      </c>
      <c r="C9" s="66" t="s">
        <v>22</v>
      </c>
      <c r="D9" s="67">
        <v>33592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33592</v>
      </c>
      <c r="O9" s="68">
        <f t="shared" si="2"/>
        <v>11.933214920071048</v>
      </c>
      <c r="P9" s="69"/>
    </row>
    <row r="10" spans="1:133">
      <c r="A10" s="64"/>
      <c r="B10" s="65">
        <v>518</v>
      </c>
      <c r="C10" s="66" t="s">
        <v>59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438040</v>
      </c>
      <c r="L10" s="67">
        <v>0</v>
      </c>
      <c r="M10" s="67">
        <v>0</v>
      </c>
      <c r="N10" s="67">
        <f t="shared" si="1"/>
        <v>438040</v>
      </c>
      <c r="O10" s="68">
        <f t="shared" si="2"/>
        <v>155.60923623445825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SUM(D12:D15)</f>
        <v>1687140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1687140</v>
      </c>
      <c r="O11" s="75">
        <f t="shared" si="2"/>
        <v>599.33925399644761</v>
      </c>
      <c r="P11" s="76"/>
    </row>
    <row r="12" spans="1:133">
      <c r="A12" s="64"/>
      <c r="B12" s="65">
        <v>521</v>
      </c>
      <c r="C12" s="66" t="s">
        <v>25</v>
      </c>
      <c r="D12" s="67">
        <v>1029490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1029490</v>
      </c>
      <c r="O12" s="68">
        <f t="shared" si="2"/>
        <v>365.71580817051512</v>
      </c>
      <c r="P12" s="69"/>
    </row>
    <row r="13" spans="1:133">
      <c r="A13" s="64"/>
      <c r="B13" s="65">
        <v>522</v>
      </c>
      <c r="C13" s="66" t="s">
        <v>26</v>
      </c>
      <c r="D13" s="67">
        <v>425114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425114</v>
      </c>
      <c r="O13" s="68">
        <f t="shared" si="2"/>
        <v>151.01740674955596</v>
      </c>
      <c r="P13" s="69"/>
    </row>
    <row r="14" spans="1:133">
      <c r="A14" s="64"/>
      <c r="B14" s="65">
        <v>524</v>
      </c>
      <c r="C14" s="66" t="s">
        <v>27</v>
      </c>
      <c r="D14" s="67">
        <v>22079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22079</v>
      </c>
      <c r="O14" s="68">
        <f t="shared" si="2"/>
        <v>7.8433392539964473</v>
      </c>
      <c r="P14" s="69"/>
    </row>
    <row r="15" spans="1:133">
      <c r="A15" s="64"/>
      <c r="B15" s="65">
        <v>529</v>
      </c>
      <c r="C15" s="66" t="s">
        <v>28</v>
      </c>
      <c r="D15" s="67">
        <v>210457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210457</v>
      </c>
      <c r="O15" s="68">
        <f t="shared" si="2"/>
        <v>74.7626998223801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SUM(D17:D23)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4897629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4897629</v>
      </c>
      <c r="O16" s="75">
        <f t="shared" si="2"/>
        <v>1739.8326820603907</v>
      </c>
      <c r="P16" s="76"/>
    </row>
    <row r="17" spans="1:16">
      <c r="A17" s="64"/>
      <c r="B17" s="65">
        <v>531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2957559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2957559</v>
      </c>
      <c r="O17" s="68">
        <f t="shared" si="2"/>
        <v>1050.6426287744227</v>
      </c>
      <c r="P17" s="69"/>
    </row>
    <row r="18" spans="1:16">
      <c r="A18" s="64"/>
      <c r="B18" s="65">
        <v>532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454204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454204</v>
      </c>
      <c r="O18" s="68">
        <f t="shared" si="2"/>
        <v>161.35133214920072</v>
      </c>
      <c r="P18" s="69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464605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464605</v>
      </c>
      <c r="O19" s="68">
        <f t="shared" si="2"/>
        <v>165.04618117229128</v>
      </c>
      <c r="P19" s="69"/>
    </row>
    <row r="20" spans="1:16">
      <c r="A20" s="64"/>
      <c r="B20" s="65">
        <v>534</v>
      </c>
      <c r="C20" s="66" t="s">
        <v>66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478556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478556</v>
      </c>
      <c r="O20" s="68">
        <f t="shared" si="2"/>
        <v>170.00213143872114</v>
      </c>
      <c r="P20" s="69"/>
    </row>
    <row r="21" spans="1:16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208662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208662</v>
      </c>
      <c r="O21" s="68">
        <f t="shared" si="2"/>
        <v>74.125044404973352</v>
      </c>
      <c r="P21" s="69"/>
    </row>
    <row r="22" spans="1:16">
      <c r="A22" s="64"/>
      <c r="B22" s="65">
        <v>536</v>
      </c>
      <c r="C22" s="66" t="s">
        <v>67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263865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263865</v>
      </c>
      <c r="O22" s="68">
        <f t="shared" si="2"/>
        <v>93.735346358792185</v>
      </c>
      <c r="P22" s="69"/>
    </row>
    <row r="23" spans="1:16">
      <c r="A23" s="64"/>
      <c r="B23" s="65">
        <v>539</v>
      </c>
      <c r="C23" s="66" t="s">
        <v>36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70178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70178</v>
      </c>
      <c r="O23" s="68">
        <f t="shared" si="2"/>
        <v>24.930017761989344</v>
      </c>
      <c r="P23" s="69"/>
    </row>
    <row r="24" spans="1:16" ht="15.75">
      <c r="A24" s="70" t="s">
        <v>37</v>
      </c>
      <c r="B24" s="71"/>
      <c r="C24" s="72"/>
      <c r="D24" s="73">
        <f t="shared" ref="D24:M24" si="5">SUM(D25:D26)</f>
        <v>329407</v>
      </c>
      <c r="E24" s="73">
        <f t="shared" si="5"/>
        <v>1174385</v>
      </c>
      <c r="F24" s="73">
        <f t="shared" si="5"/>
        <v>0</v>
      </c>
      <c r="G24" s="73">
        <f t="shared" si="5"/>
        <v>0</v>
      </c>
      <c r="H24" s="73">
        <f t="shared" si="5"/>
        <v>0</v>
      </c>
      <c r="I24" s="73">
        <f t="shared" si="5"/>
        <v>0</v>
      </c>
      <c r="J24" s="73">
        <f t="shared" si="5"/>
        <v>0</v>
      </c>
      <c r="K24" s="73">
        <f t="shared" si="5"/>
        <v>0</v>
      </c>
      <c r="L24" s="73">
        <f t="shared" si="5"/>
        <v>0</v>
      </c>
      <c r="M24" s="73">
        <f t="shared" si="5"/>
        <v>0</v>
      </c>
      <c r="N24" s="73">
        <f t="shared" ref="N24:N29" si="6">SUM(D24:M24)</f>
        <v>1503792</v>
      </c>
      <c r="O24" s="75">
        <f t="shared" si="2"/>
        <v>534.2067495559503</v>
      </c>
      <c r="P24" s="76"/>
    </row>
    <row r="25" spans="1:16">
      <c r="A25" s="64"/>
      <c r="B25" s="65">
        <v>541</v>
      </c>
      <c r="C25" s="66" t="s">
        <v>68</v>
      </c>
      <c r="D25" s="67">
        <v>329407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329407</v>
      </c>
      <c r="O25" s="68">
        <f t="shared" si="2"/>
        <v>117.01847246891651</v>
      </c>
      <c r="P25" s="69"/>
    </row>
    <row r="26" spans="1:16">
      <c r="A26" s="64"/>
      <c r="B26" s="65">
        <v>542</v>
      </c>
      <c r="C26" s="66" t="s">
        <v>39</v>
      </c>
      <c r="D26" s="67">
        <v>0</v>
      </c>
      <c r="E26" s="67">
        <v>1174385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1174385</v>
      </c>
      <c r="O26" s="68">
        <f t="shared" si="2"/>
        <v>417.18827708703373</v>
      </c>
      <c r="P26" s="69"/>
    </row>
    <row r="27" spans="1:16" ht="15.75">
      <c r="A27" s="70" t="s">
        <v>40</v>
      </c>
      <c r="B27" s="71"/>
      <c r="C27" s="72"/>
      <c r="D27" s="73">
        <f t="shared" ref="D27:M27" si="7">SUM(D28:D28)</f>
        <v>0</v>
      </c>
      <c r="E27" s="73">
        <f t="shared" si="7"/>
        <v>81061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6"/>
        <v>81061</v>
      </c>
      <c r="O27" s="75">
        <f t="shared" si="2"/>
        <v>28.796092362344584</v>
      </c>
      <c r="P27" s="76"/>
    </row>
    <row r="28" spans="1:16">
      <c r="A28" s="64"/>
      <c r="B28" s="65">
        <v>552</v>
      </c>
      <c r="C28" s="66" t="s">
        <v>41</v>
      </c>
      <c r="D28" s="67">
        <v>0</v>
      </c>
      <c r="E28" s="67">
        <v>81061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6"/>
        <v>81061</v>
      </c>
      <c r="O28" s="68">
        <f t="shared" si="2"/>
        <v>28.796092362344584</v>
      </c>
      <c r="P28" s="69"/>
    </row>
    <row r="29" spans="1:16" ht="15.75">
      <c r="A29" s="70" t="s">
        <v>42</v>
      </c>
      <c r="B29" s="71"/>
      <c r="C29" s="72"/>
      <c r="D29" s="73">
        <f t="shared" ref="D29:M29" si="8">SUM(D30:D30)</f>
        <v>46901</v>
      </c>
      <c r="E29" s="73">
        <f t="shared" si="8"/>
        <v>0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6"/>
        <v>46901</v>
      </c>
      <c r="O29" s="75">
        <f t="shared" si="2"/>
        <v>16.661101243339253</v>
      </c>
      <c r="P29" s="76"/>
    </row>
    <row r="30" spans="1:16">
      <c r="A30" s="64"/>
      <c r="B30" s="65">
        <v>562</v>
      </c>
      <c r="C30" s="66" t="s">
        <v>69</v>
      </c>
      <c r="D30" s="67">
        <v>46901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ref="N30:N38" si="9">SUM(D30:M30)</f>
        <v>46901</v>
      </c>
      <c r="O30" s="68">
        <f t="shared" si="2"/>
        <v>16.661101243339253</v>
      </c>
      <c r="P30" s="69"/>
    </row>
    <row r="31" spans="1:16" ht="15.75">
      <c r="A31" s="70" t="s">
        <v>44</v>
      </c>
      <c r="B31" s="71"/>
      <c r="C31" s="72"/>
      <c r="D31" s="73">
        <f t="shared" ref="D31:M31" si="10">SUM(D32:D34)</f>
        <v>39489</v>
      </c>
      <c r="E31" s="73">
        <f t="shared" si="10"/>
        <v>0</v>
      </c>
      <c r="F31" s="73">
        <f t="shared" si="10"/>
        <v>0</v>
      </c>
      <c r="G31" s="73">
        <f t="shared" si="10"/>
        <v>0</v>
      </c>
      <c r="H31" s="73">
        <f t="shared" si="10"/>
        <v>0</v>
      </c>
      <c r="I31" s="73">
        <f t="shared" si="10"/>
        <v>0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 t="shared" si="9"/>
        <v>39489</v>
      </c>
      <c r="O31" s="75">
        <f t="shared" si="2"/>
        <v>14.028063943161634</v>
      </c>
      <c r="P31" s="69"/>
    </row>
    <row r="32" spans="1:16">
      <c r="A32" s="64"/>
      <c r="B32" s="65">
        <v>571</v>
      </c>
      <c r="C32" s="66" t="s">
        <v>45</v>
      </c>
      <c r="D32" s="67">
        <v>9181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9181</v>
      </c>
      <c r="O32" s="68">
        <f t="shared" si="2"/>
        <v>3.2614564831261101</v>
      </c>
      <c r="P32" s="69"/>
    </row>
    <row r="33" spans="1:119">
      <c r="A33" s="64"/>
      <c r="B33" s="65">
        <v>572</v>
      </c>
      <c r="C33" s="66" t="s">
        <v>70</v>
      </c>
      <c r="D33" s="67">
        <v>15786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15786</v>
      </c>
      <c r="O33" s="68">
        <f t="shared" si="2"/>
        <v>5.607815275310835</v>
      </c>
      <c r="P33" s="69"/>
    </row>
    <row r="34" spans="1:119">
      <c r="A34" s="64"/>
      <c r="B34" s="65">
        <v>574</v>
      </c>
      <c r="C34" s="66" t="s">
        <v>47</v>
      </c>
      <c r="D34" s="67">
        <v>14522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9"/>
        <v>14522</v>
      </c>
      <c r="O34" s="68">
        <f t="shared" si="2"/>
        <v>5.1587921847246889</v>
      </c>
      <c r="P34" s="69"/>
    </row>
    <row r="35" spans="1:119" ht="15.75">
      <c r="A35" s="70" t="s">
        <v>71</v>
      </c>
      <c r="B35" s="71"/>
      <c r="C35" s="72"/>
      <c r="D35" s="73">
        <f t="shared" ref="D35:M35" si="11">SUM(D36:D37)</f>
        <v>86980</v>
      </c>
      <c r="E35" s="73">
        <f t="shared" si="11"/>
        <v>0</v>
      </c>
      <c r="F35" s="73">
        <f t="shared" si="11"/>
        <v>0</v>
      </c>
      <c r="G35" s="73">
        <f t="shared" si="11"/>
        <v>0</v>
      </c>
      <c r="H35" s="73">
        <f t="shared" si="11"/>
        <v>0</v>
      </c>
      <c r="I35" s="73">
        <f t="shared" si="11"/>
        <v>627000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9"/>
        <v>713980</v>
      </c>
      <c r="O35" s="75">
        <f t="shared" si="2"/>
        <v>253.6341030195382</v>
      </c>
      <c r="P35" s="69"/>
    </row>
    <row r="36" spans="1:119">
      <c r="A36" s="64"/>
      <c r="B36" s="65">
        <v>581</v>
      </c>
      <c r="C36" s="66" t="s">
        <v>72</v>
      </c>
      <c r="D36" s="67">
        <v>71836</v>
      </c>
      <c r="E36" s="67">
        <v>0</v>
      </c>
      <c r="F36" s="67">
        <v>0</v>
      </c>
      <c r="G36" s="67">
        <v>0</v>
      </c>
      <c r="H36" s="67">
        <v>0</v>
      </c>
      <c r="I36" s="67">
        <v>627000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9"/>
        <v>698836</v>
      </c>
      <c r="O36" s="68">
        <f t="shared" si="2"/>
        <v>248.25435168738898</v>
      </c>
      <c r="P36" s="69"/>
    </row>
    <row r="37" spans="1:119" ht="15.75" thickBot="1">
      <c r="A37" s="64"/>
      <c r="B37" s="65">
        <v>590</v>
      </c>
      <c r="C37" s="66" t="s">
        <v>73</v>
      </c>
      <c r="D37" s="67">
        <v>15144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9"/>
        <v>15144</v>
      </c>
      <c r="O37" s="68">
        <f t="shared" si="2"/>
        <v>5.3797513321492003</v>
      </c>
      <c r="P37" s="69"/>
    </row>
    <row r="38" spans="1:119" ht="16.5" thickBot="1">
      <c r="A38" s="77" t="s">
        <v>10</v>
      </c>
      <c r="B38" s="78"/>
      <c r="C38" s="79"/>
      <c r="D38" s="80">
        <f t="shared" ref="D38:M38" si="12">SUM(D5,D11,D16,D24,D27,D29,D31,D35)</f>
        <v>2522229</v>
      </c>
      <c r="E38" s="80">
        <f t="shared" si="12"/>
        <v>1255446</v>
      </c>
      <c r="F38" s="80">
        <f t="shared" si="12"/>
        <v>0</v>
      </c>
      <c r="G38" s="80">
        <f t="shared" si="12"/>
        <v>0</v>
      </c>
      <c r="H38" s="80">
        <f t="shared" si="12"/>
        <v>0</v>
      </c>
      <c r="I38" s="80">
        <f t="shared" si="12"/>
        <v>5524629</v>
      </c>
      <c r="J38" s="80">
        <f t="shared" si="12"/>
        <v>0</v>
      </c>
      <c r="K38" s="80">
        <f t="shared" si="12"/>
        <v>465974</v>
      </c>
      <c r="L38" s="80">
        <f t="shared" si="12"/>
        <v>0</v>
      </c>
      <c r="M38" s="80">
        <f t="shared" si="12"/>
        <v>0</v>
      </c>
      <c r="N38" s="80">
        <f t="shared" si="9"/>
        <v>9768278</v>
      </c>
      <c r="O38" s="81">
        <f t="shared" si="2"/>
        <v>3470.080994671403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74</v>
      </c>
      <c r="M40" s="117"/>
      <c r="N40" s="117"/>
      <c r="O40" s="91">
        <v>2815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55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2023-10-17T21:17:33Z</cp:lastPrinted>
  <dcterms:created xsi:type="dcterms:W3CDTF">2000-08-31T21:26:31Z</dcterms:created>
  <dcterms:modified xsi:type="dcterms:W3CDTF">2023-10-17T21:17:37Z</dcterms:modified>
</cp:coreProperties>
</file>