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'2008'!$A$1:$O$54</definedName>
    <definedName name="_xlnm.Print_Area" localSheetId="12">'2009'!$A$1:$O$58</definedName>
    <definedName name="_xlnm.Print_Area" localSheetId="11">'2010'!$A$1:$O$58</definedName>
    <definedName name="_xlnm.Print_Area" localSheetId="10">'2011'!$A$1:$O$53</definedName>
    <definedName name="_xlnm.Print_Area" localSheetId="9">'2012'!$A$1:$O$51</definedName>
    <definedName name="_xlnm.Print_Area" localSheetId="8">'2013'!$A$1:$O$51</definedName>
    <definedName name="_xlnm.Print_Area" localSheetId="7">'2014'!$A$1:$O$56</definedName>
    <definedName name="_xlnm.Print_Area" localSheetId="6">'2015'!$A$1:$O$56</definedName>
    <definedName name="_xlnm.Print_Area" localSheetId="5">'2016'!$A$1:$O$58</definedName>
    <definedName name="_xlnm.Print_Area" localSheetId="4">'2017'!$A$1:$O$54</definedName>
    <definedName name="_xlnm.Print_Area" localSheetId="3">'2018'!$A$1:$O$55</definedName>
    <definedName name="_xlnm.Print_Area" localSheetId="2">'2019'!$A$1:$O$67</definedName>
    <definedName name="_xlnm.Print_Area" localSheetId="1">'2020'!$A$1:$O$67</definedName>
    <definedName name="_xlnm.Print_Area" localSheetId="0">'2021'!$A$1:$P$63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<sst xmlns="http://schemas.openxmlformats.org/spreadsheetml/2006/main" count="970" uniqueCount="148">
  <si>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</si>
  <si>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</si>
  <si>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</si>
  <si>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</si>
  <si>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</si>
  <si>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</si>
  <si>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</si>
  <si>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</si>
  <si>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</si>
  <si>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</si>
  <si>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</si>
  <si>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</si>
  <si>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Utility Service Tax - Electricity</t>
  </si>
  <si>
    <t>Utility Service Tax - Gas</t>
  </si>
  <si>
    <t>Communications Services Taxes</t>
  </si>
  <si>
    <t>Local Business Tax</t>
  </si>
  <si>
    <t>Permits, Fees, and Special Assessments</t>
  </si>
  <si>
    <t>Franchise Fee - Electricity</t>
  </si>
  <si>
    <t>Franchise Fee - Solid Waste</t>
  </si>
  <si>
    <t>Impact Fees - Residential - Transportation</t>
  </si>
  <si>
    <t>Impact Fees - Commercial - Transportation</t>
  </si>
  <si>
    <t>Impact Fees - Residential - Culture / Recreation</t>
  </si>
  <si>
    <t>Impact Fees - Commercial - Culture / Recreation</t>
  </si>
  <si>
    <t>Special Assessments - Capital Improvement</t>
  </si>
  <si>
    <t>Other Permits, Fees, and Special Assessments</t>
  </si>
  <si>
    <t>Federal Grant - General Government</t>
  </si>
  <si>
    <t>Intergovernmental Revenue</t>
  </si>
  <si>
    <t>Federal Grant - Culture / Recreation</t>
  </si>
  <si>
    <t>State Shared Revenues - General Gov't - Revenue Sharing Proceeds</t>
  </si>
  <si>
    <t>State Shared Revenues - General Gov't - Alcoholic Beverage License Tax</t>
  </si>
  <si>
    <t>State Shared Revenues - General Gov't - Local Gov't Half-Cent Sales Tax</t>
  </si>
  <si>
    <t>Grants from Other Local Units - General Government</t>
  </si>
  <si>
    <t>Grants from Other Local Units - Physical Environment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</si>
  <si>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</si>
  <si>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</si>
  <si>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</si>
  <si>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</si>
  <si>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</si>
  <si>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</si>
  <si>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</si>
  <si>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</si>
  <si>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Physical Environment - Garbage / Solid Waste</t>
  </si>
  <si>
    <t>Physical Environment - Water / Sewer Combination Utility</t>
  </si>
  <si>
    <t>Culture / Recreation - Parks and Recreation</t>
  </si>
  <si>
    <t>Culture / Recreation - Special Recreation Facilities</t>
  </si>
  <si>
    <t>Culture / Recreation - Other Culture / Recreation Charges</t>
  </si>
  <si>
    <t>Total - All Account Codes</t>
  </si>
  <si>
    <t>Local Fiscal Year Ended September 30, 2009</t>
  </si>
  <si>
    <t>Fines - Local Ordinance Violations</t>
  </si>
  <si>
    <t>Other Judgments, Fines, and Forfeits</t>
  </si>
  <si>
    <t>Interest and Other Earnings - Interest</t>
  </si>
  <si>
    <t>Interest and Other Earnings - Net Increase (Decrease) in Fair Value of Investments</t>
  </si>
  <si>
    <t>Interest and Other Earnings - Gain or Loss on Sale of Investments</t>
  </si>
  <si>
    <t>Rents and Royalties</t>
  </si>
  <si>
    <t>Disposition of Fixed Assets</t>
  </si>
  <si>
    <t>Contributions and Donations from Private Sources</t>
  </si>
  <si>
    <t>Other Miscellaneous Revenues - Other</t>
  </si>
  <si>
    <t>Non-Operating - Inter-Fund Group Transfers In</t>
  </si>
  <si>
    <t>Proprietary Non-Operating Sources - Interest</t>
  </si>
  <si>
    <t>Proprietary Non-Operating Sources - Other Grants and Donations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</si>
  <si>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</si>
  <si>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</si>
  <si>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</si>
  <si>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</si>
  <si>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</si>
  <si>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</si>
  <si>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</si>
  <si>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Federal Grant - Physical Environment - Garbage / Solid Waste</t>
  </si>
  <si>
    <t>Wellington Revenues Reported by Account Code and Fund Type</t>
  </si>
  <si>
    <t>Local Fiscal Year Ended September 30, 2010</t>
  </si>
  <si>
    <t>Federal Grant - Public Safety</t>
  </si>
  <si>
    <t>Federal Grant - Physical Environment - Other Physical Environment</t>
  </si>
  <si>
    <t>Federal Grant - Economic Environment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</si>
  <si>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</si>
  <si>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</si>
  <si>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</si>
  <si>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Grants from Other Local Units - Culture / Recreation</t>
  </si>
  <si>
    <t>2011 Municipal Population:</t>
  </si>
  <si>
    <t>Local Fiscal Year Ended September 30, 2012</t>
  </si>
  <si>
    <t>2012 Municipal Population:</t>
  </si>
  <si>
    <t>Local Fiscal Year Ended September 30, 2008</t>
  </si>
  <si>
    <t>Permits and Franchise Fees</t>
  </si>
  <si>
    <t>Other Permits and Fees</t>
  </si>
  <si>
    <t>Impact Fees - Transportation</t>
  </si>
  <si>
    <t>Impact Fees - Culture / Recreation</t>
  </si>
  <si>
    <t>2008 Municipal Population:</t>
  </si>
  <si>
    <t>Local Fiscal Year Ended September 30, 2013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</si>
  <si>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</si>
  <si>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</si>
  <si>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</si>
  <si>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Alcoholic Beverage License Tax</t>
  </si>
  <si>
    <t>State Shared Revenues - General Government - Local Government Half-Cent Sales Tax</t>
  </si>
  <si>
    <t>Interest and Other Earnings - Gain (Loss) on Sale of Investments</t>
  </si>
  <si>
    <t>Sales - Disposition of Fixed Assets</t>
  </si>
  <si>
    <t>Proprietary Non-Operating - Interest</t>
  </si>
  <si>
    <t>Proprietary Non-Operating - Other Grants and Donations</t>
  </si>
  <si>
    <t>2013 Municipal Population:</t>
  </si>
  <si>
    <t>Local Fiscal Year Ended September 30, 2014</t>
  </si>
  <si>
    <t>Franchise Fee - Gas</t>
  </si>
  <si>
    <t>2014 Municipal Population:</t>
  </si>
  <si>
    <t>Local Fiscal Year Ended September 30, 2015</t>
  </si>
  <si>
    <t>Proceeds - Proceeds from Refunding Bonds</t>
  </si>
  <si>
    <t>2015 Municipal Population:</t>
  </si>
  <si>
    <t>Local Fiscal Year Ended September 30, 2016</t>
  </si>
  <si>
    <t>Proceeds - Debt Proceeds</t>
  </si>
  <si>
    <t>2016 Municipal Population:</t>
  </si>
  <si>
    <t>Local Fiscal Year Ended September 30, 2017</t>
  </si>
  <si>
    <t>2017 Municipal Population:</t>
  </si>
  <si>
    <t>Local Fiscal Year Ended September 30, 2018</t>
  </si>
  <si>
    <t>State Shared Revenues - Transportation - Other Transportation</t>
  </si>
  <si>
    <t>Physical Environment - Other Physical Environment Charges</t>
  </si>
  <si>
    <t>2018 Municipal Population:</t>
  </si>
  <si>
    <t>Local Fiscal Year Ended September 30, 2019</t>
  </si>
  <si>
    <t>First Local Option Fuel Tax (1 to 6 Cents)</t>
  </si>
  <si>
    <t>Second Local Option Fuel Tax (1 to 5 Cents)</t>
  </si>
  <si>
    <t>Discretionary Sales Surtaxes</t>
  </si>
  <si>
    <t>Impact Fees - Residential - Physical Environment</t>
  </si>
  <si>
    <t>Special Assessments - Charges for Public Services</t>
  </si>
  <si>
    <t>Federal Grant - Transportation - Other Transportation</t>
  </si>
  <si>
    <t>State Grant - Culture / Recreation</t>
  </si>
  <si>
    <t>Physical Environment - Water Utility</t>
  </si>
  <si>
    <t>Physical Environment - Sewer / Wastewater Utility</t>
  </si>
  <si>
    <t>Physical Environment - Conservation and Resource Management</t>
  </si>
  <si>
    <t>Culture / Recreation - Special Events</t>
  </si>
  <si>
    <t>Proprietary Non-Operating - Capital Contributions from Private Source</t>
  </si>
  <si>
    <t>2019 Municipal Population:</t>
  </si>
  <si>
    <t>Local Fiscal Year Ended September 30, 2020</t>
  </si>
  <si>
    <t>Federal Grant - Physical Environment - Water Supply System</t>
  </si>
  <si>
    <t>State Grant - Public Safety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</si>
  <si>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</si>
  <si>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</si>
  <si>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</si>
  <si>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</si>
  <si>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</si>
  <si>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</si>
  <si>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</si>
  <si>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</si>
  <si>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Local Government Infrastructure Surtax</t>
  </si>
  <si>
    <t>Local Communications Services Taxes</t>
  </si>
  <si>
    <t>Building Permits (Buildling Permit Fees)</t>
  </si>
  <si>
    <t>Permits - Other</t>
  </si>
  <si>
    <t>Intergovernmental Revenues</t>
  </si>
  <si>
    <t>Other Financial Assistance - Federal Source</t>
  </si>
  <si>
    <t>State Shared Revenues - General Government - Municipal Revenue Sharing Program</t>
  </si>
  <si>
    <t>State Shared Revenues - General Government - Local Government Half-Cent Sales Tax Program</t>
  </si>
  <si>
    <t>State Shared Revenues - Transportation - Fuel Tax Refunds and Credits</t>
  </si>
  <si>
    <t>Proprietary Non-Operating Sources - Capital Contributions from Private Source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</si>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</sst>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63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8" ht="24" thickBot="1">
      <c r="A2" s="58" t="s">
        <v>130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8" ht="18" customHeight="1">
      <c r="A3" s="61" t="s">
        <v>60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8"/>
      <c r="M3" s="69"/>
      <c r="N3" s="36"/>
      <c r="O3" s="37"/>
      <c r="P3" s="70" t="s">
        <v>131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61</v>
      </c>
      <c r="F4" s="34" t="s">
        <v>62</v>
      </c>
      <c r="G4" s="34" t="s">
        <v>63</v>
      </c>
      <c r="H4" s="34" t="s">
        <v>6</v>
      </c>
      <c r="I4" s="34" t="s">
        <v>7</v>
      </c>
      <c r="J4" s="35" t="s">
        <v>64</v>
      </c>
      <c r="K4" s="35" t="s">
        <v>8</v>
      </c>
      <c r="L4" s="35" t="s">
        <v>9</v>
      </c>
      <c r="M4" s="35" t="s">
        <v>132</v>
      </c>
      <c r="N4" s="35" t="s">
        <v>10</v>
      </c>
      <c r="O4" s="35" t="s">
        <v>133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134</v>
      </c>
      <c r="B5" s="26"/>
      <c r="C5" s="26"/>
      <c r="D5" s="27">
        <f>SUM(D6:D13)</f>
        <v>28948173</v>
      </c>
      <c r="E5" s="27">
        <f>SUM(E6:E13)</f>
        <v>1071901</v>
      </c>
      <c r="F5" s="27">
        <f>SUM(F6:F13)</f>
        <v>0</v>
      </c>
      <c r="G5" s="27">
        <f>SUM(G6:G13)</f>
        <v>5534038</v>
      </c>
      <c r="H5" s="27">
        <f>SUM(H6:H13)</f>
        <v>0</v>
      </c>
      <c r="I5" s="27">
        <f>SUM(I6:I13)</f>
        <v>0</v>
      </c>
      <c r="J5" s="27">
        <f>SUM(J6:J13)</f>
        <v>0</v>
      </c>
      <c r="K5" s="27">
        <f>SUM(K6:K13)</f>
        <v>0</v>
      </c>
      <c r="L5" s="27">
        <f>SUM(L6:L13)</f>
        <v>0</v>
      </c>
      <c r="M5" s="27">
        <f>SUM(M6:M13)</f>
        <v>0</v>
      </c>
      <c r="N5" s="27">
        <f>SUM(N6:N13)</f>
        <v>0</v>
      </c>
      <c r="O5" s="28">
        <f>SUM(D5:N5)</f>
        <v>35554112</v>
      </c>
      <c r="P5" s="33">
        <f>(O5/P$61)</f>
        <v>575.6073047532703</v>
      </c>
      <c r="Q5" s="6"/>
    </row>
    <row r="6" spans="1:17" ht="15">
      <c r="A6" s="12"/>
      <c r="B6" s="25">
        <v>311</v>
      </c>
      <c r="C6" s="20" t="s">
        <v>3</v>
      </c>
      <c r="D6" s="46">
        <v>21021228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21021228</v>
      </c>
      <c r="P6" s="47">
        <f>(O6/P$61)</f>
        <v>340.3255407330657</v>
      </c>
      <c r="Q6" s="9"/>
    </row>
    <row r="7" spans="1:17" ht="15">
      <c r="A7" s="12"/>
      <c r="B7" s="25">
        <v>312.41</v>
      </c>
      <c r="C7" s="20" t="s">
        <v>135</v>
      </c>
      <c r="D7" s="46">
        <v>0</v>
      </c>
      <c r="E7" s="46">
        <v>1071901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0" ref="O7:O13">SUM(D7:N7)</f>
        <v>1071901</v>
      </c>
      <c r="P7" s="47">
        <f>(O7/P$61)</f>
        <v>17.353662090402796</v>
      </c>
      <c r="Q7" s="9"/>
    </row>
    <row r="8" spans="1:17" ht="15">
      <c r="A8" s="12"/>
      <c r="B8" s="25">
        <v>312.43</v>
      </c>
      <c r="C8" s="20" t="s">
        <v>136</v>
      </c>
      <c r="D8" s="46">
        <v>0</v>
      </c>
      <c r="E8" s="46">
        <v>0</v>
      </c>
      <c r="F8" s="46">
        <v>0</v>
      </c>
      <c r="G8" s="46">
        <v>489453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489453</v>
      </c>
      <c r="P8" s="47">
        <f>(O8/P$61)</f>
        <v>7.924054526615723</v>
      </c>
      <c r="Q8" s="9"/>
    </row>
    <row r="9" spans="1:17" ht="15">
      <c r="A9" s="12"/>
      <c r="B9" s="25">
        <v>312.63</v>
      </c>
      <c r="C9" s="20" t="s">
        <v>137</v>
      </c>
      <c r="D9" s="46">
        <v>0</v>
      </c>
      <c r="E9" s="46">
        <v>0</v>
      </c>
      <c r="F9" s="46">
        <v>0</v>
      </c>
      <c r="G9" s="46">
        <v>5044585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5044585</v>
      </c>
      <c r="P9" s="47">
        <f>(O9/P$61)</f>
        <v>81.66987760652765</v>
      </c>
      <c r="Q9" s="9"/>
    </row>
    <row r="10" spans="1:17" ht="15">
      <c r="A10" s="12"/>
      <c r="B10" s="25">
        <v>314.1</v>
      </c>
      <c r="C10" s="20" t="s">
        <v>12</v>
      </c>
      <c r="D10" s="46">
        <v>5031749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5031749</v>
      </c>
      <c r="P10" s="47">
        <f>(O10/P$61)</f>
        <v>81.46206773733972</v>
      </c>
      <c r="Q10" s="9"/>
    </row>
    <row r="11" spans="1:17" ht="15">
      <c r="A11" s="12"/>
      <c r="B11" s="25">
        <v>314.4</v>
      </c>
      <c r="C11" s="20" t="s">
        <v>13</v>
      </c>
      <c r="D11" s="46">
        <v>197115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197115</v>
      </c>
      <c r="P11" s="47">
        <f>(O11/P$61)</f>
        <v>3.191215516124854</v>
      </c>
      <c r="Q11" s="9"/>
    </row>
    <row r="12" spans="1:17" ht="15">
      <c r="A12" s="12"/>
      <c r="B12" s="25">
        <v>315.2</v>
      </c>
      <c r="C12" s="20" t="s">
        <v>138</v>
      </c>
      <c r="D12" s="46">
        <v>1883191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1883191</v>
      </c>
      <c r="P12" s="47">
        <f>(O12/P$61)</f>
        <v>30.48813301385831</v>
      </c>
      <c r="Q12" s="9"/>
    </row>
    <row r="13" spans="1:17" ht="15">
      <c r="A13" s="12"/>
      <c r="B13" s="25">
        <v>316</v>
      </c>
      <c r="C13" s="20" t="s">
        <v>88</v>
      </c>
      <c r="D13" s="46">
        <v>814890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814890</v>
      </c>
      <c r="P13" s="47">
        <f>(O13/P$61)</f>
        <v>13.192753529335578</v>
      </c>
      <c r="Q13" s="9"/>
    </row>
    <row r="14" spans="1:17" ht="15.75">
      <c r="A14" s="29" t="s">
        <v>16</v>
      </c>
      <c r="B14" s="30"/>
      <c r="C14" s="31"/>
      <c r="D14" s="32">
        <f>SUM(D15:D24)</f>
        <v>4607557</v>
      </c>
      <c r="E14" s="32">
        <f>SUM(E15:E24)</f>
        <v>11487377</v>
      </c>
      <c r="F14" s="32">
        <f>SUM(F15:F24)</f>
        <v>273505</v>
      </c>
      <c r="G14" s="32">
        <f>SUM(G15:G24)</f>
        <v>365265</v>
      </c>
      <c r="H14" s="32">
        <f>SUM(H15:H24)</f>
        <v>0</v>
      </c>
      <c r="I14" s="32">
        <f>SUM(I15:I24)</f>
        <v>3984380</v>
      </c>
      <c r="J14" s="32">
        <f>SUM(J15:J24)</f>
        <v>0</v>
      </c>
      <c r="K14" s="32">
        <f>SUM(K15:K24)</f>
        <v>0</v>
      </c>
      <c r="L14" s="32">
        <f>SUM(L15:L24)</f>
        <v>0</v>
      </c>
      <c r="M14" s="32">
        <f>SUM(M15:M24)</f>
        <v>0</v>
      </c>
      <c r="N14" s="32">
        <f>SUM(N15:N24)</f>
        <v>0</v>
      </c>
      <c r="O14" s="44">
        <f>SUM(D14:N14)</f>
        <v>20718084</v>
      </c>
      <c r="P14" s="45">
        <f>(O14/P$61)</f>
        <v>335.41775676725814</v>
      </c>
      <c r="Q14" s="10"/>
    </row>
    <row r="15" spans="1:17" ht="15">
      <c r="A15" s="12"/>
      <c r="B15" s="25">
        <v>322</v>
      </c>
      <c r="C15" s="20" t="s">
        <v>139</v>
      </c>
      <c r="D15" s="46">
        <v>0</v>
      </c>
      <c r="E15" s="46">
        <v>5221399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5221399</v>
      </c>
      <c r="P15" s="47">
        <f>(O15/P$61)</f>
        <v>84.53242779432716</v>
      </c>
      <c r="Q15" s="9"/>
    </row>
    <row r="16" spans="1:17" ht="15">
      <c r="A16" s="12"/>
      <c r="B16" s="25">
        <v>322.9</v>
      </c>
      <c r="C16" s="20" t="s">
        <v>140</v>
      </c>
      <c r="D16" s="46">
        <v>986570</v>
      </c>
      <c r="E16" s="46">
        <v>455237</v>
      </c>
      <c r="F16" s="46">
        <v>0</v>
      </c>
      <c r="G16" s="46">
        <v>0</v>
      </c>
      <c r="H16" s="46">
        <v>0</v>
      </c>
      <c r="I16" s="46">
        <v>59901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aca="true" t="shared" si="1" ref="O16:O24">SUM(D16:N16)</f>
        <v>1501708</v>
      </c>
      <c r="P16" s="47">
        <f>(O16/P$61)</f>
        <v>24.312070975262273</v>
      </c>
      <c r="Q16" s="9"/>
    </row>
    <row r="17" spans="1:17" ht="15">
      <c r="A17" s="12"/>
      <c r="B17" s="25">
        <v>323.1</v>
      </c>
      <c r="C17" s="20" t="s">
        <v>17</v>
      </c>
      <c r="D17" s="46">
        <v>3540994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3540994</v>
      </c>
      <c r="P17" s="47">
        <f>(O17/P$61)</f>
        <v>57.327321590467555</v>
      </c>
      <c r="Q17" s="9"/>
    </row>
    <row r="18" spans="1:17" ht="15">
      <c r="A18" s="12"/>
      <c r="B18" s="25">
        <v>323.4</v>
      </c>
      <c r="C18" s="20" t="s">
        <v>98</v>
      </c>
      <c r="D18" s="46">
        <v>79993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79993</v>
      </c>
      <c r="P18" s="47">
        <f>(O18/P$61)</f>
        <v>1.295055692267841</v>
      </c>
      <c r="Q18" s="9"/>
    </row>
    <row r="19" spans="1:17" ht="15">
      <c r="A19" s="12"/>
      <c r="B19" s="25">
        <v>323.7</v>
      </c>
      <c r="C19" s="20" t="s">
        <v>18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280960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280960</v>
      </c>
      <c r="P19" s="47">
        <f>(O19/P$61)</f>
        <v>4.548633596684367</v>
      </c>
      <c r="Q19" s="9"/>
    </row>
    <row r="20" spans="1:17" ht="15">
      <c r="A20" s="12"/>
      <c r="B20" s="25">
        <v>324.21</v>
      </c>
      <c r="C20" s="20" t="s">
        <v>116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556010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556010</v>
      </c>
      <c r="P20" s="47">
        <f>(O20/P$61)</f>
        <v>9.001586582048958</v>
      </c>
      <c r="Q20" s="9"/>
    </row>
    <row r="21" spans="1:17" ht="15">
      <c r="A21" s="12"/>
      <c r="B21" s="25">
        <v>324.31</v>
      </c>
      <c r="C21" s="20" t="s">
        <v>19</v>
      </c>
      <c r="D21" s="46">
        <v>0</v>
      </c>
      <c r="E21" s="46">
        <v>0</v>
      </c>
      <c r="F21" s="46">
        <v>0</v>
      </c>
      <c r="G21" s="46">
        <v>121915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121915</v>
      </c>
      <c r="P21" s="47">
        <f>(O21/P$61)</f>
        <v>1.9737566377412252</v>
      </c>
      <c r="Q21" s="9"/>
    </row>
    <row r="22" spans="1:17" ht="15">
      <c r="A22" s="12"/>
      <c r="B22" s="25">
        <v>324.61</v>
      </c>
      <c r="C22" s="20" t="s">
        <v>21</v>
      </c>
      <c r="D22" s="46">
        <v>0</v>
      </c>
      <c r="E22" s="46">
        <v>0</v>
      </c>
      <c r="F22" s="46">
        <v>0</v>
      </c>
      <c r="G22" s="46">
        <v>243350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243350</v>
      </c>
      <c r="P22" s="47">
        <f>(O22/P$61)</f>
        <v>3.939742261365108</v>
      </c>
      <c r="Q22" s="9"/>
    </row>
    <row r="23" spans="1:17" ht="15">
      <c r="A23" s="12"/>
      <c r="B23" s="25">
        <v>325.1</v>
      </c>
      <c r="C23" s="20" t="s">
        <v>23</v>
      </c>
      <c r="D23" s="46">
        <v>0</v>
      </c>
      <c r="E23" s="46">
        <v>0</v>
      </c>
      <c r="F23" s="46">
        <v>273505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273505</v>
      </c>
      <c r="P23" s="47">
        <f>(O23/P$61)</f>
        <v>4.427940033674394</v>
      </c>
      <c r="Q23" s="9"/>
    </row>
    <row r="24" spans="1:17" ht="15">
      <c r="A24" s="12"/>
      <c r="B24" s="25">
        <v>325.2</v>
      </c>
      <c r="C24" s="20" t="s">
        <v>117</v>
      </c>
      <c r="D24" s="46">
        <v>0</v>
      </c>
      <c r="E24" s="46">
        <v>5810741</v>
      </c>
      <c r="F24" s="46">
        <v>0</v>
      </c>
      <c r="G24" s="46">
        <v>0</v>
      </c>
      <c r="H24" s="46">
        <v>0</v>
      </c>
      <c r="I24" s="46">
        <v>3087509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8898250</v>
      </c>
      <c r="P24" s="47">
        <f>(O24/P$61)</f>
        <v>144.05922160341925</v>
      </c>
      <c r="Q24" s="9"/>
    </row>
    <row r="25" spans="1:17" ht="15.75">
      <c r="A25" s="29" t="s">
        <v>141</v>
      </c>
      <c r="B25" s="30"/>
      <c r="C25" s="31"/>
      <c r="D25" s="32">
        <f>SUM(D26:D34)</f>
        <v>11424113</v>
      </c>
      <c r="E25" s="32">
        <f>SUM(E26:E34)</f>
        <v>501173</v>
      </c>
      <c r="F25" s="32">
        <f>SUM(F26:F34)</f>
        <v>0</v>
      </c>
      <c r="G25" s="32">
        <f>SUM(G26:G34)</f>
        <v>992055</v>
      </c>
      <c r="H25" s="32">
        <f>SUM(H26:H34)</f>
        <v>0</v>
      </c>
      <c r="I25" s="32">
        <f>SUM(I26:I34)</f>
        <v>9709</v>
      </c>
      <c r="J25" s="32">
        <f>SUM(J26:J34)</f>
        <v>0</v>
      </c>
      <c r="K25" s="32">
        <f>SUM(K26:K34)</f>
        <v>0</v>
      </c>
      <c r="L25" s="32">
        <f>SUM(L26:L34)</f>
        <v>0</v>
      </c>
      <c r="M25" s="32">
        <f>SUM(M26:M34)</f>
        <v>0</v>
      </c>
      <c r="N25" s="32">
        <f>SUM(N26:N34)</f>
        <v>0</v>
      </c>
      <c r="O25" s="44">
        <f>SUM(D25:N25)</f>
        <v>12927050</v>
      </c>
      <c r="P25" s="45">
        <f>(O25/P$61)</f>
        <v>209.2839334283124</v>
      </c>
      <c r="Q25" s="10"/>
    </row>
    <row r="26" spans="1:17" ht="15">
      <c r="A26" s="12"/>
      <c r="B26" s="25">
        <v>331.31</v>
      </c>
      <c r="C26" s="20" t="s">
        <v>127</v>
      </c>
      <c r="D26" s="46">
        <v>9991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aca="true" t="shared" si="2" ref="O26:O31">SUM(D26:N26)</f>
        <v>9991</v>
      </c>
      <c r="P26" s="47">
        <f>(O26/P$61)</f>
        <v>0.16175042092993136</v>
      </c>
      <c r="Q26" s="9"/>
    </row>
    <row r="27" spans="1:17" ht="15">
      <c r="A27" s="12"/>
      <c r="B27" s="25">
        <v>331.5</v>
      </c>
      <c r="C27" s="20" t="s">
        <v>72</v>
      </c>
      <c r="D27" s="46">
        <v>346364</v>
      </c>
      <c r="E27" s="46">
        <v>0</v>
      </c>
      <c r="F27" s="46">
        <v>0</v>
      </c>
      <c r="G27" s="46">
        <v>992055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1338419</v>
      </c>
      <c r="P27" s="47">
        <f>(O27/P$61)</f>
        <v>21.668485299831627</v>
      </c>
      <c r="Q27" s="9"/>
    </row>
    <row r="28" spans="1:17" ht="15">
      <c r="A28" s="12"/>
      <c r="B28" s="25">
        <v>332</v>
      </c>
      <c r="C28" s="20" t="s">
        <v>142</v>
      </c>
      <c r="D28" s="46">
        <v>3688288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3688288</v>
      </c>
      <c r="P28" s="47">
        <f>(O28/P$61)</f>
        <v>59.71195441005051</v>
      </c>
      <c r="Q28" s="9"/>
    </row>
    <row r="29" spans="1:17" ht="15">
      <c r="A29" s="12"/>
      <c r="B29" s="25">
        <v>335.125</v>
      </c>
      <c r="C29" s="20" t="s">
        <v>143</v>
      </c>
      <c r="D29" s="46">
        <v>1717767</v>
      </c>
      <c r="E29" s="46">
        <v>483072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2200839</v>
      </c>
      <c r="P29" s="47">
        <f>(O29/P$61)</f>
        <v>35.63073112291154</v>
      </c>
      <c r="Q29" s="9"/>
    </row>
    <row r="30" spans="1:17" ht="15">
      <c r="A30" s="12"/>
      <c r="B30" s="25">
        <v>335.15</v>
      </c>
      <c r="C30" s="20" t="s">
        <v>90</v>
      </c>
      <c r="D30" s="46">
        <v>8174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8174</v>
      </c>
      <c r="P30" s="47">
        <f>(O30/P$61)</f>
        <v>0.1323338945732418</v>
      </c>
      <c r="Q30" s="9"/>
    </row>
    <row r="31" spans="1:17" ht="15">
      <c r="A31" s="12"/>
      <c r="B31" s="25">
        <v>335.18</v>
      </c>
      <c r="C31" s="20" t="s">
        <v>144</v>
      </c>
      <c r="D31" s="46">
        <v>5519797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5519797</v>
      </c>
      <c r="P31" s="47">
        <f>(O31/P$61)</f>
        <v>89.36337585804948</v>
      </c>
      <c r="Q31" s="9"/>
    </row>
    <row r="32" spans="1:17" ht="15">
      <c r="A32" s="12"/>
      <c r="B32" s="25">
        <v>335.45</v>
      </c>
      <c r="C32" s="20" t="s">
        <v>145</v>
      </c>
      <c r="D32" s="46">
        <v>0</v>
      </c>
      <c r="E32" s="46">
        <v>18101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>SUM(D32:N32)</f>
        <v>18101</v>
      </c>
      <c r="P32" s="47">
        <f>(O32/P$61)</f>
        <v>0.29304818028752755</v>
      </c>
      <c r="Q32" s="9"/>
    </row>
    <row r="33" spans="1:17" ht="15">
      <c r="A33" s="12"/>
      <c r="B33" s="25">
        <v>337.3</v>
      </c>
      <c r="C33" s="20" t="s">
        <v>32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9709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>SUM(D33:N33)</f>
        <v>9709</v>
      </c>
      <c r="P33" s="47">
        <f>(O33/P$61)</f>
        <v>0.15718495013599273</v>
      </c>
      <c r="Q33" s="9"/>
    </row>
    <row r="34" spans="1:17" ht="15">
      <c r="A34" s="12"/>
      <c r="B34" s="25">
        <v>338</v>
      </c>
      <c r="C34" s="20" t="s">
        <v>33</v>
      </c>
      <c r="D34" s="46">
        <v>133732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>SUM(D34:N34)</f>
        <v>133732</v>
      </c>
      <c r="P34" s="47">
        <f>(O34/P$61)</f>
        <v>2.1650692915425465</v>
      </c>
      <c r="Q34" s="9"/>
    </row>
    <row r="35" spans="1:17" ht="15.75">
      <c r="A35" s="29" t="s">
        <v>38</v>
      </c>
      <c r="B35" s="30"/>
      <c r="C35" s="31"/>
      <c r="D35" s="32">
        <f>SUM(D36:D43)</f>
        <v>2341077</v>
      </c>
      <c r="E35" s="32">
        <f>SUM(E36:E43)</f>
        <v>306342</v>
      </c>
      <c r="F35" s="32">
        <f>SUM(F36:F43)</f>
        <v>0</v>
      </c>
      <c r="G35" s="32">
        <f>SUM(G36:G43)</f>
        <v>0</v>
      </c>
      <c r="H35" s="32">
        <f>SUM(H36:H43)</f>
        <v>0</v>
      </c>
      <c r="I35" s="32">
        <f>SUM(I36:I43)</f>
        <v>22666225</v>
      </c>
      <c r="J35" s="32">
        <f>SUM(J36:J43)</f>
        <v>0</v>
      </c>
      <c r="K35" s="32">
        <f>SUM(K36:K43)</f>
        <v>0</v>
      </c>
      <c r="L35" s="32">
        <f>SUM(L36:L43)</f>
        <v>0</v>
      </c>
      <c r="M35" s="32">
        <f>SUM(M36:M43)</f>
        <v>0</v>
      </c>
      <c r="N35" s="32">
        <f>SUM(N36:N43)</f>
        <v>0</v>
      </c>
      <c r="O35" s="32">
        <f>SUM(D35:N35)</f>
        <v>25313644</v>
      </c>
      <c r="P35" s="45">
        <f>(O35/P$61)</f>
        <v>409.8180935112032</v>
      </c>
      <c r="Q35" s="10"/>
    </row>
    <row r="36" spans="1:17" ht="15">
      <c r="A36" s="12"/>
      <c r="B36" s="25">
        <v>343.3</v>
      </c>
      <c r="C36" s="20" t="s">
        <v>120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13186092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aca="true" t="shared" si="3" ref="O36:O43">SUM(D36:N36)</f>
        <v>13186092</v>
      </c>
      <c r="P36" s="47">
        <f>(O36/P$61)</f>
        <v>213.4777230928636</v>
      </c>
      <c r="Q36" s="9"/>
    </row>
    <row r="37" spans="1:17" ht="15">
      <c r="A37" s="12"/>
      <c r="B37" s="25">
        <v>343.4</v>
      </c>
      <c r="C37" s="20" t="s">
        <v>41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4336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3"/>
        <v>4336</v>
      </c>
      <c r="P37" s="47">
        <f>(O37/P$61)</f>
        <v>0.07019816085999223</v>
      </c>
      <c r="Q37" s="9"/>
    </row>
    <row r="38" spans="1:17" ht="15">
      <c r="A38" s="12"/>
      <c r="B38" s="25">
        <v>343.5</v>
      </c>
      <c r="C38" s="20" t="s">
        <v>121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9475797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3"/>
        <v>9475797</v>
      </c>
      <c r="P38" s="47">
        <f>(O38/P$61)</f>
        <v>153.4094838751457</v>
      </c>
      <c r="Q38" s="9"/>
    </row>
    <row r="39" spans="1:17" ht="15">
      <c r="A39" s="12"/>
      <c r="B39" s="25">
        <v>343.7</v>
      </c>
      <c r="C39" s="20" t="s">
        <v>122</v>
      </c>
      <c r="D39" s="46">
        <v>0</v>
      </c>
      <c r="E39" s="46">
        <v>306342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3"/>
        <v>306342</v>
      </c>
      <c r="P39" s="47">
        <f>(O39/P$61)</f>
        <v>4.959558347364331</v>
      </c>
      <c r="Q39" s="9"/>
    </row>
    <row r="40" spans="1:17" ht="15">
      <c r="A40" s="12"/>
      <c r="B40" s="25">
        <v>343.9</v>
      </c>
      <c r="C40" s="20" t="s">
        <v>110</v>
      </c>
      <c r="D40" s="46">
        <v>6000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3"/>
        <v>6000</v>
      </c>
      <c r="P40" s="47">
        <f>(O40/P$61)</f>
        <v>0.09713767646677891</v>
      </c>
      <c r="Q40" s="9"/>
    </row>
    <row r="41" spans="1:17" ht="15">
      <c r="A41" s="12"/>
      <c r="B41" s="25">
        <v>347.2</v>
      </c>
      <c r="C41" s="20" t="s">
        <v>43</v>
      </c>
      <c r="D41" s="46">
        <v>2079776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3"/>
        <v>2079776</v>
      </c>
      <c r="P41" s="47">
        <f>(O41/P$61)</f>
        <v>33.6707680352286</v>
      </c>
      <c r="Q41" s="9"/>
    </row>
    <row r="42" spans="1:17" ht="15">
      <c r="A42" s="12"/>
      <c r="B42" s="25">
        <v>347.4</v>
      </c>
      <c r="C42" s="20" t="s">
        <v>123</v>
      </c>
      <c r="D42" s="46">
        <v>166512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3"/>
        <v>166512</v>
      </c>
      <c r="P42" s="47">
        <f>(O42/P$61)</f>
        <v>2.6957647973060483</v>
      </c>
      <c r="Q42" s="9"/>
    </row>
    <row r="43" spans="1:17" ht="15">
      <c r="A43" s="12"/>
      <c r="B43" s="25">
        <v>347.9</v>
      </c>
      <c r="C43" s="20" t="s">
        <v>45</v>
      </c>
      <c r="D43" s="46">
        <v>88789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3"/>
        <v>88789</v>
      </c>
      <c r="P43" s="47">
        <f>(O43/P$61)</f>
        <v>1.4374595259681389</v>
      </c>
      <c r="Q43" s="9"/>
    </row>
    <row r="44" spans="1:17" ht="15.75">
      <c r="A44" s="29" t="s">
        <v>39</v>
      </c>
      <c r="B44" s="30"/>
      <c r="C44" s="31"/>
      <c r="D44" s="32">
        <f>SUM(D45:D46)</f>
        <v>137338</v>
      </c>
      <c r="E44" s="32">
        <f>SUM(E45:E46)</f>
        <v>0</v>
      </c>
      <c r="F44" s="32">
        <f>SUM(F45:F46)</f>
        <v>0</v>
      </c>
      <c r="G44" s="32">
        <f>SUM(G45:G46)</f>
        <v>0</v>
      </c>
      <c r="H44" s="32">
        <f>SUM(H45:H46)</f>
        <v>0</v>
      </c>
      <c r="I44" s="32">
        <f>SUM(I45:I46)</f>
        <v>0</v>
      </c>
      <c r="J44" s="32">
        <f>SUM(J45:J46)</f>
        <v>0</v>
      </c>
      <c r="K44" s="32">
        <f>SUM(K45:K46)</f>
        <v>0</v>
      </c>
      <c r="L44" s="32">
        <f>SUM(L45:L46)</f>
        <v>0</v>
      </c>
      <c r="M44" s="32">
        <f>SUM(M45:M46)</f>
        <v>0</v>
      </c>
      <c r="N44" s="32">
        <f>SUM(N45:N46)</f>
        <v>0</v>
      </c>
      <c r="O44" s="32">
        <f>SUM(D44:N44)</f>
        <v>137338</v>
      </c>
      <c r="P44" s="45">
        <f>(O44/P$61)</f>
        <v>2.2234490350990805</v>
      </c>
      <c r="Q44" s="10"/>
    </row>
    <row r="45" spans="1:17" ht="15">
      <c r="A45" s="13"/>
      <c r="B45" s="39">
        <v>354</v>
      </c>
      <c r="C45" s="21" t="s">
        <v>48</v>
      </c>
      <c r="D45" s="46">
        <v>97317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>SUM(D45:N45)</f>
        <v>97317</v>
      </c>
      <c r="P45" s="47">
        <f>(O45/P$61)</f>
        <v>1.5755245434529206</v>
      </c>
      <c r="Q45" s="9"/>
    </row>
    <row r="46" spans="1:17" ht="15">
      <c r="A46" s="13"/>
      <c r="B46" s="39">
        <v>359</v>
      </c>
      <c r="C46" s="21" t="s">
        <v>49</v>
      </c>
      <c r="D46" s="46">
        <v>40021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>SUM(D46:N46)</f>
        <v>40021</v>
      </c>
      <c r="P46" s="47">
        <f>(O46/P$61)</f>
        <v>0.6479244916461598</v>
      </c>
      <c r="Q46" s="9"/>
    </row>
    <row r="47" spans="1:17" ht="15.75">
      <c r="A47" s="29" t="s">
        <v>4</v>
      </c>
      <c r="B47" s="30"/>
      <c r="C47" s="31"/>
      <c r="D47" s="32">
        <f>SUM(D48:D54)</f>
        <v>735094</v>
      </c>
      <c r="E47" s="32">
        <f>SUM(E48:E54)</f>
        <v>174375</v>
      </c>
      <c r="F47" s="32">
        <f>SUM(F48:F54)</f>
        <v>230</v>
      </c>
      <c r="G47" s="32">
        <f>SUM(G48:G54)</f>
        <v>11260</v>
      </c>
      <c r="H47" s="32">
        <f>SUM(H48:H54)</f>
        <v>0</v>
      </c>
      <c r="I47" s="32">
        <f>SUM(I48:I54)</f>
        <v>257778</v>
      </c>
      <c r="J47" s="32">
        <f>SUM(J48:J54)</f>
        <v>0</v>
      </c>
      <c r="K47" s="32">
        <f>SUM(K48:K54)</f>
        <v>0</v>
      </c>
      <c r="L47" s="32">
        <f>SUM(L48:L54)</f>
        <v>402171</v>
      </c>
      <c r="M47" s="32">
        <f>SUM(M48:M54)</f>
        <v>0</v>
      </c>
      <c r="N47" s="32">
        <f>SUM(N48:N54)</f>
        <v>0</v>
      </c>
      <c r="O47" s="32">
        <f>SUM(D47:N47)</f>
        <v>1580908</v>
      </c>
      <c r="P47" s="45">
        <f>(O47/P$61)</f>
        <v>25.594288304623753</v>
      </c>
      <c r="Q47" s="10"/>
    </row>
    <row r="48" spans="1:17" ht="15">
      <c r="A48" s="12"/>
      <c r="B48" s="25">
        <v>361.1</v>
      </c>
      <c r="C48" s="20" t="s">
        <v>50</v>
      </c>
      <c r="D48" s="46">
        <v>470004</v>
      </c>
      <c r="E48" s="46">
        <v>151441</v>
      </c>
      <c r="F48" s="46">
        <v>230</v>
      </c>
      <c r="G48" s="46">
        <v>251282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>SUM(D48:N48)</f>
        <v>872957</v>
      </c>
      <c r="P48" s="47">
        <f>(O48/P$61)</f>
        <v>14.13283577256832</v>
      </c>
      <c r="Q48" s="9"/>
    </row>
    <row r="49" spans="1:17" ht="15">
      <c r="A49" s="12"/>
      <c r="B49" s="25">
        <v>361.3</v>
      </c>
      <c r="C49" s="20" t="s">
        <v>51</v>
      </c>
      <c r="D49" s="46">
        <v>-394823</v>
      </c>
      <c r="E49" s="46">
        <v>-131275</v>
      </c>
      <c r="F49" s="46">
        <v>0</v>
      </c>
      <c r="G49" s="46">
        <v>-242191</v>
      </c>
      <c r="H49" s="46">
        <v>0</v>
      </c>
      <c r="I49" s="46">
        <v>-561852</v>
      </c>
      <c r="J49" s="46">
        <v>0</v>
      </c>
      <c r="K49" s="46">
        <v>0</v>
      </c>
      <c r="L49" s="46">
        <v>402171</v>
      </c>
      <c r="M49" s="46">
        <v>0</v>
      </c>
      <c r="N49" s="46">
        <v>0</v>
      </c>
      <c r="O49" s="46">
        <f aca="true" t="shared" si="4" ref="O49:O54">SUM(D49:N49)</f>
        <v>-927970</v>
      </c>
      <c r="P49" s="47">
        <f>(O49/P$61)</f>
        <v>-15.023474938479472</v>
      </c>
      <c r="Q49" s="9"/>
    </row>
    <row r="50" spans="1:17" ht="15">
      <c r="A50" s="12"/>
      <c r="B50" s="25">
        <v>361.4</v>
      </c>
      <c r="C50" s="20" t="s">
        <v>92</v>
      </c>
      <c r="D50" s="46">
        <v>3418</v>
      </c>
      <c r="E50" s="46">
        <v>1213</v>
      </c>
      <c r="F50" s="46">
        <v>0</v>
      </c>
      <c r="G50" s="46">
        <v>2169</v>
      </c>
      <c r="H50" s="46">
        <v>0</v>
      </c>
      <c r="I50" s="46">
        <v>5085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4"/>
        <v>11885</v>
      </c>
      <c r="P50" s="47">
        <f>(O50/P$61)</f>
        <v>0.19241354746794456</v>
      </c>
      <c r="Q50" s="9"/>
    </row>
    <row r="51" spans="1:17" ht="15">
      <c r="A51" s="12"/>
      <c r="B51" s="25">
        <v>362</v>
      </c>
      <c r="C51" s="20" t="s">
        <v>53</v>
      </c>
      <c r="D51" s="46">
        <v>86064</v>
      </c>
      <c r="E51" s="46">
        <v>30000</v>
      </c>
      <c r="F51" s="46">
        <v>0</v>
      </c>
      <c r="G51" s="46">
        <v>0</v>
      </c>
      <c r="H51" s="46">
        <v>0</v>
      </c>
      <c r="I51" s="46">
        <v>720064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4"/>
        <v>836128</v>
      </c>
      <c r="P51" s="47">
        <f>(O51/P$61)</f>
        <v>13.536588524802486</v>
      </c>
      <c r="Q51" s="9"/>
    </row>
    <row r="52" spans="1:17" ht="15">
      <c r="A52" s="12"/>
      <c r="B52" s="25">
        <v>364</v>
      </c>
      <c r="C52" s="20" t="s">
        <v>93</v>
      </c>
      <c r="D52" s="46">
        <v>122747</v>
      </c>
      <c r="E52" s="46">
        <v>25101</v>
      </c>
      <c r="F52" s="46">
        <v>0</v>
      </c>
      <c r="G52" s="46">
        <v>0</v>
      </c>
      <c r="H52" s="46">
        <v>0</v>
      </c>
      <c r="I52" s="46">
        <v>73283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4"/>
        <v>221131</v>
      </c>
      <c r="P52" s="47">
        <f>(O52/P$61)</f>
        <v>3.5800252557958814</v>
      </c>
      <c r="Q52" s="9"/>
    </row>
    <row r="53" spans="1:17" ht="15">
      <c r="A53" s="12"/>
      <c r="B53" s="25">
        <v>366</v>
      </c>
      <c r="C53" s="20" t="s">
        <v>55</v>
      </c>
      <c r="D53" s="46">
        <v>149414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4"/>
        <v>149414</v>
      </c>
      <c r="P53" s="47">
        <f>(O53/P$61)</f>
        <v>2.4189547986012174</v>
      </c>
      <c r="Q53" s="9"/>
    </row>
    <row r="54" spans="1:17" ht="15">
      <c r="A54" s="12"/>
      <c r="B54" s="25">
        <v>369.9</v>
      </c>
      <c r="C54" s="20" t="s">
        <v>56</v>
      </c>
      <c r="D54" s="46">
        <v>298270</v>
      </c>
      <c r="E54" s="46">
        <v>97895</v>
      </c>
      <c r="F54" s="46">
        <v>0</v>
      </c>
      <c r="G54" s="46">
        <v>0</v>
      </c>
      <c r="H54" s="46">
        <v>0</v>
      </c>
      <c r="I54" s="46">
        <v>21198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4"/>
        <v>417363</v>
      </c>
      <c r="P54" s="47">
        <f>(O54/P$61)</f>
        <v>6.7569453438673746</v>
      </c>
      <c r="Q54" s="9"/>
    </row>
    <row r="55" spans="1:17" ht="15.75">
      <c r="A55" s="29" t="s">
        <v>40</v>
      </c>
      <c r="B55" s="30"/>
      <c r="C55" s="31"/>
      <c r="D55" s="32">
        <f>SUM(D56:D58)</f>
        <v>4180376</v>
      </c>
      <c r="E55" s="32">
        <f>SUM(E56:E58)</f>
        <v>2887960</v>
      </c>
      <c r="F55" s="32">
        <f>SUM(F56:F58)</f>
        <v>0</v>
      </c>
      <c r="G55" s="32">
        <f>SUM(G56:G58)</f>
        <v>2772000</v>
      </c>
      <c r="H55" s="32">
        <f>SUM(H56:H58)</f>
        <v>0</v>
      </c>
      <c r="I55" s="32">
        <f>SUM(I56:I58)</f>
        <v>534488</v>
      </c>
      <c r="J55" s="32">
        <f>SUM(J56:J58)</f>
        <v>0</v>
      </c>
      <c r="K55" s="32">
        <f>SUM(K56:K58)</f>
        <v>0</v>
      </c>
      <c r="L55" s="32">
        <f>SUM(L56:L58)</f>
        <v>0</v>
      </c>
      <c r="M55" s="32">
        <f>SUM(M56:M58)</f>
        <v>0</v>
      </c>
      <c r="N55" s="32">
        <f>SUM(N56:N58)</f>
        <v>0</v>
      </c>
      <c r="O55" s="32">
        <f>SUM(D55:N55)</f>
        <v>10374824</v>
      </c>
      <c r="P55" s="45">
        <f>(O55/P$61)</f>
        <v>167.96438285196217</v>
      </c>
      <c r="Q55" s="9"/>
    </row>
    <row r="56" spans="1:17" ht="15">
      <c r="A56" s="12"/>
      <c r="B56" s="25">
        <v>381</v>
      </c>
      <c r="C56" s="20" t="s">
        <v>57</v>
      </c>
      <c r="D56" s="46">
        <v>4180376</v>
      </c>
      <c r="E56" s="46">
        <v>2887960</v>
      </c>
      <c r="F56" s="46">
        <v>0</v>
      </c>
      <c r="G56" s="46">
        <v>2772000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>SUM(D56:N56)</f>
        <v>9840336</v>
      </c>
      <c r="P56" s="47">
        <f>(O56/P$61)</f>
        <v>159.31122911539956</v>
      </c>
      <c r="Q56" s="9"/>
    </row>
    <row r="57" spans="1:17" ht="15">
      <c r="A57" s="12"/>
      <c r="B57" s="25">
        <v>389.1</v>
      </c>
      <c r="C57" s="20" t="s">
        <v>58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528288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>SUM(D57:N57)</f>
        <v>528288</v>
      </c>
      <c r="P57" s="47">
        <f>(O57/P$61)</f>
        <v>8.55277813754695</v>
      </c>
      <c r="Q57" s="9"/>
    </row>
    <row r="58" spans="1:17" ht="15.75" thickBot="1">
      <c r="A58" s="12"/>
      <c r="B58" s="25">
        <v>389.8</v>
      </c>
      <c r="C58" s="20" t="s">
        <v>146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6200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>SUM(D58:N58)</f>
        <v>6200</v>
      </c>
      <c r="P58" s="47">
        <f>(O58/P$61)</f>
        <v>0.10037559901567154</v>
      </c>
      <c r="Q58" s="9"/>
    </row>
    <row r="59" spans="1:120" ht="16.5" thickBot="1">
      <c r="A59" s="14" t="s">
        <v>46</v>
      </c>
      <c r="B59" s="23"/>
      <c r="C59" s="22"/>
      <c r="D59" s="15">
        <f>SUM(D5,D14,D25,D35,D44,D47,D55)</f>
        <v>52373728</v>
      </c>
      <c r="E59" s="15">
        <f>SUM(E5,E14,E25,E35,E44,E47,E55)</f>
        <v>16429128</v>
      </c>
      <c r="F59" s="15">
        <f>SUM(F5,F14,F25,F35,F44,F47,F55)</f>
        <v>273735</v>
      </c>
      <c r="G59" s="15">
        <f>SUM(G5,G14,G25,G35,G44,G47,G55)</f>
        <v>9674618</v>
      </c>
      <c r="H59" s="15">
        <f>SUM(H5,H14,H25,H35,H44,H47,H55)</f>
        <v>0</v>
      </c>
      <c r="I59" s="15">
        <f>SUM(I5,I14,I25,I35,I44,I47,I55)</f>
        <v>27452580</v>
      </c>
      <c r="J59" s="15">
        <f>SUM(J5,J14,J25,J35,J44,J47,J55)</f>
        <v>0</v>
      </c>
      <c r="K59" s="15">
        <f>SUM(K5,K14,K25,K35,K44,K47,K55)</f>
        <v>0</v>
      </c>
      <c r="L59" s="15">
        <f>SUM(L5,L14,L25,L35,L44,L47,L55)</f>
        <v>402171</v>
      </c>
      <c r="M59" s="15">
        <f>SUM(M5,M14,M25,M35,M44,M47,M55)</f>
        <v>0</v>
      </c>
      <c r="N59" s="15">
        <f>SUM(N5,N14,N25,N35,N44,N47,N55)</f>
        <v>0</v>
      </c>
      <c r="O59" s="15">
        <f>SUM(D59:N59)</f>
        <v>106605960</v>
      </c>
      <c r="P59" s="38">
        <f>(O59/P$61)</f>
        <v>1725.9092086517292</v>
      </c>
      <c r="Q59" s="6"/>
      <c r="R59" s="2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</row>
    <row r="60" spans="1:16" ht="15">
      <c r="A60" s="16"/>
      <c r="B60" s="1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9"/>
    </row>
    <row r="61" spans="1:16" ht="15">
      <c r="A61" s="40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2"/>
      <c r="M61" s="48" t="s">
        <v>147</v>
      </c>
      <c r="N61" s="48"/>
      <c r="O61" s="48"/>
      <c r="P61" s="43">
        <v>61768</v>
      </c>
    </row>
    <row r="62" spans="1:16" ht="15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1"/>
    </row>
    <row r="63" spans="1:16" ht="15.75" customHeight="1" thickBot="1">
      <c r="A63" s="52" t="s">
        <v>74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4"/>
    </row>
  </sheetData>
  <sheetProtection/>
  <mergeCells count="10">
    <mergeCell ref="M61:O61"/>
    <mergeCell ref="A62:P62"/>
    <mergeCell ref="A63:P6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60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65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61</v>
      </c>
      <c r="F4" s="34" t="s">
        <v>62</v>
      </c>
      <c r="G4" s="34" t="s">
        <v>63</v>
      </c>
      <c r="H4" s="34" t="s">
        <v>6</v>
      </c>
      <c r="I4" s="34" t="s">
        <v>7</v>
      </c>
      <c r="J4" s="35" t="s">
        <v>64</v>
      </c>
      <c r="K4" s="35" t="s">
        <v>8</v>
      </c>
      <c r="L4" s="35" t="s">
        <v>9</v>
      </c>
      <c r="M4" s="35" t="s">
        <v>10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SUM(D6:D11)</f>
        <v>19976127</v>
      </c>
      <c r="E5" s="27">
        <f t="shared" si="0"/>
        <v>1711694</v>
      </c>
      <c r="F5" s="27">
        <f t="shared" si="0"/>
        <v>0</v>
      </c>
      <c r="G5" s="27">
        <f t="shared" si="0"/>
        <v>470746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36">SUM(D5:M5)</f>
        <v>22158567</v>
      </c>
      <c r="O5" s="33">
        <f aca="true" t="shared" si="2" ref="O5:O47">(N5/O$49)</f>
        <v>385.27257711165976</v>
      </c>
      <c r="P5" s="6"/>
    </row>
    <row r="6" spans="1:16" ht="15">
      <c r="A6" s="12"/>
      <c r="B6" s="25">
        <v>311</v>
      </c>
      <c r="C6" s="20" t="s">
        <v>3</v>
      </c>
      <c r="D6" s="46">
        <v>13340895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13340895</v>
      </c>
      <c r="O6" s="47">
        <f t="shared" si="2"/>
        <v>231.95908822199812</v>
      </c>
      <c r="P6" s="9"/>
    </row>
    <row r="7" spans="1:16" ht="15">
      <c r="A7" s="12"/>
      <c r="B7" s="25">
        <v>312.1</v>
      </c>
      <c r="C7" s="20" t="s">
        <v>11</v>
      </c>
      <c r="D7" s="46">
        <v>0</v>
      </c>
      <c r="E7" s="46">
        <v>1001304</v>
      </c>
      <c r="F7" s="46">
        <v>0</v>
      </c>
      <c r="G7" s="46">
        <v>470746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1472050</v>
      </c>
      <c r="O7" s="47">
        <f t="shared" si="2"/>
        <v>25.59463782731161</v>
      </c>
      <c r="P7" s="9"/>
    </row>
    <row r="8" spans="1:16" ht="15">
      <c r="A8" s="12"/>
      <c r="B8" s="25">
        <v>314.1</v>
      </c>
      <c r="C8" s="20" t="s">
        <v>12</v>
      </c>
      <c r="D8" s="46">
        <v>3644412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3644412</v>
      </c>
      <c r="O8" s="47">
        <f t="shared" si="2"/>
        <v>63.36565010258372</v>
      </c>
      <c r="P8" s="9"/>
    </row>
    <row r="9" spans="1:16" ht="15">
      <c r="A9" s="12"/>
      <c r="B9" s="25">
        <v>314.4</v>
      </c>
      <c r="C9" s="20" t="s">
        <v>13</v>
      </c>
      <c r="D9" s="46">
        <v>215124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215124</v>
      </c>
      <c r="O9" s="47">
        <f t="shared" si="2"/>
        <v>3.7403762562158778</v>
      </c>
      <c r="P9" s="9"/>
    </row>
    <row r="10" spans="1:16" ht="15">
      <c r="A10" s="12"/>
      <c r="B10" s="25">
        <v>315</v>
      </c>
      <c r="C10" s="20" t="s">
        <v>14</v>
      </c>
      <c r="D10" s="46">
        <v>2775696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2775696</v>
      </c>
      <c r="O10" s="47">
        <f t="shared" si="2"/>
        <v>48.261223354313735</v>
      </c>
      <c r="P10" s="9"/>
    </row>
    <row r="11" spans="1:16" ht="15">
      <c r="A11" s="12"/>
      <c r="B11" s="25">
        <v>316</v>
      </c>
      <c r="C11" s="20" t="s">
        <v>15</v>
      </c>
      <c r="D11" s="46">
        <v>0</v>
      </c>
      <c r="E11" s="46">
        <v>710390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710390</v>
      </c>
      <c r="O11" s="47">
        <f t="shared" si="2"/>
        <v>12.351601349236708</v>
      </c>
      <c r="P11" s="9"/>
    </row>
    <row r="12" spans="1:16" ht="15.75">
      <c r="A12" s="29" t="s">
        <v>16</v>
      </c>
      <c r="B12" s="30"/>
      <c r="C12" s="31"/>
      <c r="D12" s="32">
        <f aca="true" t="shared" si="3" ref="D12:M12">SUM(D13:D19)</f>
        <v>3368952</v>
      </c>
      <c r="E12" s="32">
        <f t="shared" si="3"/>
        <v>8888259</v>
      </c>
      <c r="F12" s="32">
        <f t="shared" si="3"/>
        <v>0</v>
      </c>
      <c r="G12" s="32">
        <f t="shared" si="3"/>
        <v>841752</v>
      </c>
      <c r="H12" s="32">
        <f t="shared" si="3"/>
        <v>0</v>
      </c>
      <c r="I12" s="32">
        <f t="shared" si="3"/>
        <v>3693284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16792247</v>
      </c>
      <c r="O12" s="45">
        <f t="shared" si="2"/>
        <v>291.9679904023368</v>
      </c>
      <c r="P12" s="10"/>
    </row>
    <row r="13" spans="1:16" ht="15">
      <c r="A13" s="12"/>
      <c r="B13" s="25">
        <v>322</v>
      </c>
      <c r="C13" s="20" t="s">
        <v>0</v>
      </c>
      <c r="D13" s="46">
        <v>0</v>
      </c>
      <c r="E13" s="46">
        <v>3314386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3314386</v>
      </c>
      <c r="O13" s="47">
        <f t="shared" si="2"/>
        <v>57.627464617310565</v>
      </c>
      <c r="P13" s="9"/>
    </row>
    <row r="14" spans="1:16" ht="15">
      <c r="A14" s="12"/>
      <c r="B14" s="25">
        <v>323.1</v>
      </c>
      <c r="C14" s="20" t="s">
        <v>17</v>
      </c>
      <c r="D14" s="46">
        <v>3157328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3157328</v>
      </c>
      <c r="O14" s="47">
        <f t="shared" si="2"/>
        <v>54.89668602427235</v>
      </c>
      <c r="P14" s="9"/>
    </row>
    <row r="15" spans="1:16" ht="15">
      <c r="A15" s="12"/>
      <c r="B15" s="25">
        <v>323.7</v>
      </c>
      <c r="C15" s="20" t="s">
        <v>18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219534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219534</v>
      </c>
      <c r="O15" s="47">
        <f t="shared" si="2"/>
        <v>3.8170532392113223</v>
      </c>
      <c r="P15" s="9"/>
    </row>
    <row r="16" spans="1:16" ht="15">
      <c r="A16" s="12"/>
      <c r="B16" s="25">
        <v>324.31</v>
      </c>
      <c r="C16" s="20" t="s">
        <v>19</v>
      </c>
      <c r="D16" s="46">
        <v>0</v>
      </c>
      <c r="E16" s="46">
        <v>0</v>
      </c>
      <c r="F16" s="46">
        <v>0</v>
      </c>
      <c r="G16" s="46">
        <v>374677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374677</v>
      </c>
      <c r="O16" s="47">
        <f t="shared" si="2"/>
        <v>6.514535591334284</v>
      </c>
      <c r="P16" s="9"/>
    </row>
    <row r="17" spans="1:16" ht="15">
      <c r="A17" s="12"/>
      <c r="B17" s="25">
        <v>324.61</v>
      </c>
      <c r="C17" s="20" t="s">
        <v>21</v>
      </c>
      <c r="D17" s="46">
        <v>0</v>
      </c>
      <c r="E17" s="46">
        <v>0</v>
      </c>
      <c r="F17" s="46">
        <v>0</v>
      </c>
      <c r="G17" s="46">
        <v>467075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467075</v>
      </c>
      <c r="O17" s="47">
        <f t="shared" si="2"/>
        <v>8.121066175192126</v>
      </c>
      <c r="P17" s="9"/>
    </row>
    <row r="18" spans="1:16" ht="15">
      <c r="A18" s="12"/>
      <c r="B18" s="25">
        <v>325.1</v>
      </c>
      <c r="C18" s="20" t="s">
        <v>23</v>
      </c>
      <c r="D18" s="46">
        <v>0</v>
      </c>
      <c r="E18" s="46">
        <v>5242755</v>
      </c>
      <c r="F18" s="46">
        <v>0</v>
      </c>
      <c r="G18" s="46">
        <v>0</v>
      </c>
      <c r="H18" s="46">
        <v>0</v>
      </c>
      <c r="I18" s="46">
        <v>3413753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8656508</v>
      </c>
      <c r="O18" s="47">
        <f t="shared" si="2"/>
        <v>150.5113189832041</v>
      </c>
      <c r="P18" s="9"/>
    </row>
    <row r="19" spans="1:16" ht="15">
      <c r="A19" s="12"/>
      <c r="B19" s="25">
        <v>329</v>
      </c>
      <c r="C19" s="20" t="s">
        <v>24</v>
      </c>
      <c r="D19" s="46">
        <v>211624</v>
      </c>
      <c r="E19" s="46">
        <v>331118</v>
      </c>
      <c r="F19" s="46">
        <v>0</v>
      </c>
      <c r="G19" s="46">
        <v>0</v>
      </c>
      <c r="H19" s="46">
        <v>0</v>
      </c>
      <c r="I19" s="46">
        <v>59997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602739</v>
      </c>
      <c r="O19" s="47">
        <f t="shared" si="2"/>
        <v>10.479865771812081</v>
      </c>
      <c r="P19" s="9"/>
    </row>
    <row r="20" spans="1:16" ht="15.75">
      <c r="A20" s="29" t="s">
        <v>26</v>
      </c>
      <c r="B20" s="30"/>
      <c r="C20" s="31"/>
      <c r="D20" s="32">
        <f aca="true" t="shared" si="4" ref="D20:M20">SUM(D21:D27)</f>
        <v>4526465</v>
      </c>
      <c r="E20" s="32">
        <f t="shared" si="4"/>
        <v>121068</v>
      </c>
      <c r="F20" s="32">
        <f t="shared" si="4"/>
        <v>0</v>
      </c>
      <c r="G20" s="32">
        <f t="shared" si="4"/>
        <v>332684</v>
      </c>
      <c r="H20" s="32">
        <f t="shared" si="4"/>
        <v>0</v>
      </c>
      <c r="I20" s="32">
        <f t="shared" si="4"/>
        <v>105973</v>
      </c>
      <c r="J20" s="32">
        <f t="shared" si="4"/>
        <v>0</v>
      </c>
      <c r="K20" s="32">
        <f t="shared" si="4"/>
        <v>0</v>
      </c>
      <c r="L20" s="32">
        <f t="shared" si="4"/>
        <v>0</v>
      </c>
      <c r="M20" s="32">
        <f t="shared" si="4"/>
        <v>0</v>
      </c>
      <c r="N20" s="44">
        <f t="shared" si="1"/>
        <v>5086190</v>
      </c>
      <c r="O20" s="45">
        <f t="shared" si="2"/>
        <v>88.43394651736969</v>
      </c>
      <c r="P20" s="10"/>
    </row>
    <row r="21" spans="1:16" ht="15">
      <c r="A21" s="12"/>
      <c r="B21" s="25">
        <v>331.2</v>
      </c>
      <c r="C21" s="20" t="s">
        <v>70</v>
      </c>
      <c r="D21" s="46">
        <v>2964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2964</v>
      </c>
      <c r="O21" s="47">
        <f t="shared" si="2"/>
        <v>0.0515352783670063</v>
      </c>
      <c r="P21" s="9"/>
    </row>
    <row r="22" spans="1:16" ht="15">
      <c r="A22" s="12"/>
      <c r="B22" s="25">
        <v>331.5</v>
      </c>
      <c r="C22" s="20" t="s">
        <v>72</v>
      </c>
      <c r="D22" s="46">
        <v>0</v>
      </c>
      <c r="E22" s="46">
        <v>0</v>
      </c>
      <c r="F22" s="46">
        <v>0</v>
      </c>
      <c r="G22" s="46">
        <v>33692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33692</v>
      </c>
      <c r="O22" s="47">
        <f t="shared" si="2"/>
        <v>0.5858051952568071</v>
      </c>
      <c r="P22" s="9"/>
    </row>
    <row r="23" spans="1:16" ht="15">
      <c r="A23" s="12"/>
      <c r="B23" s="25">
        <v>335.12</v>
      </c>
      <c r="C23" s="20" t="s">
        <v>28</v>
      </c>
      <c r="D23" s="46">
        <v>780984</v>
      </c>
      <c r="E23" s="46">
        <v>0</v>
      </c>
      <c r="F23" s="46">
        <v>0</v>
      </c>
      <c r="G23" s="46">
        <v>298992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1079976</v>
      </c>
      <c r="O23" s="47">
        <f t="shared" si="2"/>
        <v>18.777619362242238</v>
      </c>
      <c r="P23" s="9"/>
    </row>
    <row r="24" spans="1:16" ht="15">
      <c r="A24" s="12"/>
      <c r="B24" s="25">
        <v>335.15</v>
      </c>
      <c r="C24" s="20" t="s">
        <v>29</v>
      </c>
      <c r="D24" s="46">
        <v>15244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15244</v>
      </c>
      <c r="O24" s="47">
        <f t="shared" si="2"/>
        <v>0.26504850992801754</v>
      </c>
      <c r="P24" s="9"/>
    </row>
    <row r="25" spans="1:16" ht="15">
      <c r="A25" s="12"/>
      <c r="B25" s="25">
        <v>335.18</v>
      </c>
      <c r="C25" s="20" t="s">
        <v>30</v>
      </c>
      <c r="D25" s="46">
        <v>3705576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3705576</v>
      </c>
      <c r="O25" s="47">
        <f t="shared" si="2"/>
        <v>64.42911291163891</v>
      </c>
      <c r="P25" s="9"/>
    </row>
    <row r="26" spans="1:16" ht="15">
      <c r="A26" s="12"/>
      <c r="B26" s="25">
        <v>337.1</v>
      </c>
      <c r="C26" s="20" t="s">
        <v>31</v>
      </c>
      <c r="D26" s="46">
        <v>21697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21697</v>
      </c>
      <c r="O26" s="47">
        <f t="shared" si="2"/>
        <v>0.37724727892339255</v>
      </c>
      <c r="P26" s="9"/>
    </row>
    <row r="27" spans="1:16" ht="15">
      <c r="A27" s="12"/>
      <c r="B27" s="25">
        <v>338</v>
      </c>
      <c r="C27" s="20" t="s">
        <v>33</v>
      </c>
      <c r="D27" s="46">
        <v>0</v>
      </c>
      <c r="E27" s="46">
        <v>121068</v>
      </c>
      <c r="F27" s="46">
        <v>0</v>
      </c>
      <c r="G27" s="46">
        <v>0</v>
      </c>
      <c r="H27" s="46">
        <v>0</v>
      </c>
      <c r="I27" s="46">
        <v>105973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227041</v>
      </c>
      <c r="O27" s="47">
        <f t="shared" si="2"/>
        <v>3.9475779810133185</v>
      </c>
      <c r="P27" s="9"/>
    </row>
    <row r="28" spans="1:16" ht="15.75">
      <c r="A28" s="29" t="s">
        <v>38</v>
      </c>
      <c r="B28" s="30"/>
      <c r="C28" s="31"/>
      <c r="D28" s="32">
        <f aca="true" t="shared" si="5" ref="D28:M28">SUM(D29:D31)</f>
        <v>1602942</v>
      </c>
      <c r="E28" s="32">
        <f t="shared" si="5"/>
        <v>354543</v>
      </c>
      <c r="F28" s="32">
        <f t="shared" si="5"/>
        <v>0</v>
      </c>
      <c r="G28" s="32">
        <f t="shared" si="5"/>
        <v>0</v>
      </c>
      <c r="H28" s="32">
        <f t="shared" si="5"/>
        <v>0</v>
      </c>
      <c r="I28" s="32">
        <f t="shared" si="5"/>
        <v>17749158</v>
      </c>
      <c r="J28" s="32">
        <f t="shared" si="5"/>
        <v>0</v>
      </c>
      <c r="K28" s="32">
        <f t="shared" si="5"/>
        <v>0</v>
      </c>
      <c r="L28" s="32">
        <f t="shared" si="5"/>
        <v>0</v>
      </c>
      <c r="M28" s="32">
        <f t="shared" si="5"/>
        <v>0</v>
      </c>
      <c r="N28" s="32">
        <f t="shared" si="1"/>
        <v>19706643</v>
      </c>
      <c r="O28" s="45">
        <f t="shared" si="2"/>
        <v>342.6408005007476</v>
      </c>
      <c r="P28" s="10"/>
    </row>
    <row r="29" spans="1:16" ht="15">
      <c r="A29" s="12"/>
      <c r="B29" s="25">
        <v>343.4</v>
      </c>
      <c r="C29" s="20" t="s">
        <v>41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33266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33266</v>
      </c>
      <c r="O29" s="47">
        <f t="shared" si="2"/>
        <v>0.5783983030218729</v>
      </c>
      <c r="P29" s="9"/>
    </row>
    <row r="30" spans="1:16" ht="15">
      <c r="A30" s="12"/>
      <c r="B30" s="25">
        <v>343.6</v>
      </c>
      <c r="C30" s="20" t="s">
        <v>42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17715892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17715892</v>
      </c>
      <c r="O30" s="47">
        <f t="shared" si="2"/>
        <v>308.02747157213895</v>
      </c>
      <c r="P30" s="9"/>
    </row>
    <row r="31" spans="1:16" ht="15">
      <c r="A31" s="12"/>
      <c r="B31" s="25">
        <v>349</v>
      </c>
      <c r="C31" s="20" t="s">
        <v>1</v>
      </c>
      <c r="D31" s="46">
        <v>1602942</v>
      </c>
      <c r="E31" s="46">
        <v>354543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1957485</v>
      </c>
      <c r="O31" s="47">
        <f t="shared" si="2"/>
        <v>34.03493062558682</v>
      </c>
      <c r="P31" s="9"/>
    </row>
    <row r="32" spans="1:16" ht="15.75">
      <c r="A32" s="29" t="s">
        <v>39</v>
      </c>
      <c r="B32" s="30"/>
      <c r="C32" s="31"/>
      <c r="D32" s="32">
        <f aca="true" t="shared" si="6" ref="D32:M32">SUM(D33:D34)</f>
        <v>163892</v>
      </c>
      <c r="E32" s="32">
        <f t="shared" si="6"/>
        <v>382458</v>
      </c>
      <c r="F32" s="32">
        <f t="shared" si="6"/>
        <v>0</v>
      </c>
      <c r="G32" s="32">
        <f t="shared" si="6"/>
        <v>0</v>
      </c>
      <c r="H32" s="32">
        <f t="shared" si="6"/>
        <v>0</v>
      </c>
      <c r="I32" s="32">
        <f t="shared" si="6"/>
        <v>0</v>
      </c>
      <c r="J32" s="32">
        <f t="shared" si="6"/>
        <v>0</v>
      </c>
      <c r="K32" s="32">
        <f t="shared" si="6"/>
        <v>0</v>
      </c>
      <c r="L32" s="32">
        <f t="shared" si="6"/>
        <v>0</v>
      </c>
      <c r="M32" s="32">
        <f t="shared" si="6"/>
        <v>0</v>
      </c>
      <c r="N32" s="32">
        <f t="shared" si="1"/>
        <v>546350</v>
      </c>
      <c r="O32" s="45">
        <f t="shared" si="2"/>
        <v>9.499426226657857</v>
      </c>
      <c r="P32" s="10"/>
    </row>
    <row r="33" spans="1:16" ht="15">
      <c r="A33" s="13"/>
      <c r="B33" s="39">
        <v>354</v>
      </c>
      <c r="C33" s="21" t="s">
        <v>48</v>
      </c>
      <c r="D33" s="46">
        <v>163892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163892</v>
      </c>
      <c r="O33" s="47">
        <f t="shared" si="2"/>
        <v>2.8496018360746946</v>
      </c>
      <c r="P33" s="9"/>
    </row>
    <row r="34" spans="1:16" ht="15">
      <c r="A34" s="13"/>
      <c r="B34" s="39">
        <v>359</v>
      </c>
      <c r="C34" s="21" t="s">
        <v>49</v>
      </c>
      <c r="D34" s="46">
        <v>0</v>
      </c>
      <c r="E34" s="46">
        <v>382458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382458</v>
      </c>
      <c r="O34" s="47">
        <f t="shared" si="2"/>
        <v>6.649824390583162</v>
      </c>
      <c r="P34" s="9"/>
    </row>
    <row r="35" spans="1:16" ht="15.75">
      <c r="A35" s="29" t="s">
        <v>4</v>
      </c>
      <c r="B35" s="30"/>
      <c r="C35" s="31"/>
      <c r="D35" s="32">
        <f aca="true" t="shared" si="7" ref="D35:M35">SUM(D36:D42)</f>
        <v>530085</v>
      </c>
      <c r="E35" s="32">
        <f t="shared" si="7"/>
        <v>590588</v>
      </c>
      <c r="F35" s="32">
        <f t="shared" si="7"/>
        <v>0</v>
      </c>
      <c r="G35" s="32">
        <f t="shared" si="7"/>
        <v>110286</v>
      </c>
      <c r="H35" s="32">
        <f t="shared" si="7"/>
        <v>0</v>
      </c>
      <c r="I35" s="32">
        <f t="shared" si="7"/>
        <v>-38881</v>
      </c>
      <c r="J35" s="32">
        <f t="shared" si="7"/>
        <v>0</v>
      </c>
      <c r="K35" s="32">
        <f t="shared" si="7"/>
        <v>0</v>
      </c>
      <c r="L35" s="32">
        <f t="shared" si="7"/>
        <v>156896</v>
      </c>
      <c r="M35" s="32">
        <f t="shared" si="7"/>
        <v>0</v>
      </c>
      <c r="N35" s="32">
        <f t="shared" si="1"/>
        <v>1348974</v>
      </c>
      <c r="O35" s="45">
        <f t="shared" si="2"/>
        <v>23.45470668011267</v>
      </c>
      <c r="P35" s="10"/>
    </row>
    <row r="36" spans="1:16" ht="15">
      <c r="A36" s="12"/>
      <c r="B36" s="25">
        <v>361.1</v>
      </c>
      <c r="C36" s="20" t="s">
        <v>50</v>
      </c>
      <c r="D36" s="46">
        <v>375066</v>
      </c>
      <c r="E36" s="46">
        <v>173715</v>
      </c>
      <c r="F36" s="46">
        <v>0</v>
      </c>
      <c r="G36" s="46">
        <v>148303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"/>
        <v>697084</v>
      </c>
      <c r="O36" s="47">
        <f t="shared" si="2"/>
        <v>12.120248982856348</v>
      </c>
      <c r="P36" s="9"/>
    </row>
    <row r="37" spans="1:16" ht="15">
      <c r="A37" s="12"/>
      <c r="B37" s="25">
        <v>361.3</v>
      </c>
      <c r="C37" s="20" t="s">
        <v>51</v>
      </c>
      <c r="D37" s="46">
        <v>-70112</v>
      </c>
      <c r="E37" s="46">
        <v>-30407</v>
      </c>
      <c r="F37" s="46">
        <v>0</v>
      </c>
      <c r="G37" s="46">
        <v>-40670</v>
      </c>
      <c r="H37" s="46">
        <v>0</v>
      </c>
      <c r="I37" s="46">
        <v>-64879</v>
      </c>
      <c r="J37" s="46">
        <v>0</v>
      </c>
      <c r="K37" s="46">
        <v>0</v>
      </c>
      <c r="L37" s="46">
        <v>156896</v>
      </c>
      <c r="M37" s="46">
        <v>0</v>
      </c>
      <c r="N37" s="46">
        <f aca="true" t="shared" si="8" ref="N37:N42">SUM(D37:M37)</f>
        <v>-49172</v>
      </c>
      <c r="O37" s="47">
        <f t="shared" si="2"/>
        <v>-0.8549570539346941</v>
      </c>
      <c r="P37" s="9"/>
    </row>
    <row r="38" spans="1:16" ht="15">
      <c r="A38" s="12"/>
      <c r="B38" s="25">
        <v>361.4</v>
      </c>
      <c r="C38" s="20" t="s">
        <v>52</v>
      </c>
      <c r="D38" s="46">
        <v>-15422</v>
      </c>
      <c r="E38" s="46">
        <v>-7740</v>
      </c>
      <c r="F38" s="46">
        <v>0</v>
      </c>
      <c r="G38" s="46">
        <v>-9196</v>
      </c>
      <c r="H38" s="46">
        <v>0</v>
      </c>
      <c r="I38" s="46">
        <v>-15692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-48050</v>
      </c>
      <c r="O38" s="47">
        <f t="shared" si="2"/>
        <v>-0.8354487603018396</v>
      </c>
      <c r="P38" s="9"/>
    </row>
    <row r="39" spans="1:16" ht="15">
      <c r="A39" s="12"/>
      <c r="B39" s="25">
        <v>362</v>
      </c>
      <c r="C39" s="20" t="s">
        <v>53</v>
      </c>
      <c r="D39" s="46">
        <v>104173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104173</v>
      </c>
      <c r="O39" s="47">
        <f t="shared" si="2"/>
        <v>1.8112633445769726</v>
      </c>
      <c r="P39" s="9"/>
    </row>
    <row r="40" spans="1:16" ht="15">
      <c r="A40" s="12"/>
      <c r="B40" s="25">
        <v>364</v>
      </c>
      <c r="C40" s="20" t="s">
        <v>54</v>
      </c>
      <c r="D40" s="46">
        <v>67945</v>
      </c>
      <c r="E40" s="46">
        <v>94111</v>
      </c>
      <c r="F40" s="46">
        <v>0</v>
      </c>
      <c r="G40" s="46">
        <v>0</v>
      </c>
      <c r="H40" s="46">
        <v>0</v>
      </c>
      <c r="I40" s="46">
        <v>10692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172748</v>
      </c>
      <c r="O40" s="47">
        <f t="shared" si="2"/>
        <v>3.003581736620649</v>
      </c>
      <c r="P40" s="9"/>
    </row>
    <row r="41" spans="1:16" ht="15">
      <c r="A41" s="12"/>
      <c r="B41" s="25">
        <v>366</v>
      </c>
      <c r="C41" s="20" t="s">
        <v>55</v>
      </c>
      <c r="D41" s="46">
        <v>0</v>
      </c>
      <c r="E41" s="46">
        <v>56195</v>
      </c>
      <c r="F41" s="46">
        <v>0</v>
      </c>
      <c r="G41" s="46">
        <v>10000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66195</v>
      </c>
      <c r="O41" s="47">
        <f t="shared" si="2"/>
        <v>1.1509371631254999</v>
      </c>
      <c r="P41" s="9"/>
    </row>
    <row r="42" spans="1:16" ht="15">
      <c r="A42" s="12"/>
      <c r="B42" s="25">
        <v>369.9</v>
      </c>
      <c r="C42" s="20" t="s">
        <v>56</v>
      </c>
      <c r="D42" s="46">
        <v>68435</v>
      </c>
      <c r="E42" s="46">
        <v>304714</v>
      </c>
      <c r="F42" s="46">
        <v>0</v>
      </c>
      <c r="G42" s="46">
        <v>1849</v>
      </c>
      <c r="H42" s="46">
        <v>0</v>
      </c>
      <c r="I42" s="46">
        <v>30998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405996</v>
      </c>
      <c r="O42" s="47">
        <f t="shared" si="2"/>
        <v>7.0590812671697325</v>
      </c>
      <c r="P42" s="9"/>
    </row>
    <row r="43" spans="1:16" ht="15.75">
      <c r="A43" s="29" t="s">
        <v>40</v>
      </c>
      <c r="B43" s="30"/>
      <c r="C43" s="31"/>
      <c r="D43" s="32">
        <f aca="true" t="shared" si="9" ref="D43:M43">SUM(D44:D46)</f>
        <v>3677860</v>
      </c>
      <c r="E43" s="32">
        <f t="shared" si="9"/>
        <v>2050000</v>
      </c>
      <c r="F43" s="32">
        <f t="shared" si="9"/>
        <v>1958700</v>
      </c>
      <c r="G43" s="32">
        <f t="shared" si="9"/>
        <v>7388750</v>
      </c>
      <c r="H43" s="32">
        <f t="shared" si="9"/>
        <v>0</v>
      </c>
      <c r="I43" s="32">
        <f t="shared" si="9"/>
        <v>2578296</v>
      </c>
      <c r="J43" s="32">
        <f t="shared" si="9"/>
        <v>0</v>
      </c>
      <c r="K43" s="32">
        <f t="shared" si="9"/>
        <v>0</v>
      </c>
      <c r="L43" s="32">
        <f t="shared" si="9"/>
        <v>0</v>
      </c>
      <c r="M43" s="32">
        <f t="shared" si="9"/>
        <v>0</v>
      </c>
      <c r="N43" s="32">
        <f>SUM(D43:M43)</f>
        <v>17653606</v>
      </c>
      <c r="O43" s="45">
        <f t="shared" si="2"/>
        <v>306.94450046945093</v>
      </c>
      <c r="P43" s="9"/>
    </row>
    <row r="44" spans="1:16" ht="15">
      <c r="A44" s="12"/>
      <c r="B44" s="25">
        <v>381</v>
      </c>
      <c r="C44" s="20" t="s">
        <v>57</v>
      </c>
      <c r="D44" s="46">
        <v>3677860</v>
      </c>
      <c r="E44" s="46">
        <v>2050000</v>
      </c>
      <c r="F44" s="46">
        <v>1958700</v>
      </c>
      <c r="G44" s="46">
        <v>7388750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15075310</v>
      </c>
      <c r="O44" s="47">
        <f t="shared" si="2"/>
        <v>262.1154849254095</v>
      </c>
      <c r="P44" s="9"/>
    </row>
    <row r="45" spans="1:16" ht="15">
      <c r="A45" s="12"/>
      <c r="B45" s="25">
        <v>389.1</v>
      </c>
      <c r="C45" s="20" t="s">
        <v>58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225174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225174</v>
      </c>
      <c r="O45" s="47">
        <f t="shared" si="2"/>
        <v>3.915116319504816</v>
      </c>
      <c r="P45" s="9"/>
    </row>
    <row r="46" spans="1:16" ht="15.75" thickBot="1">
      <c r="A46" s="12"/>
      <c r="B46" s="25">
        <v>389.4</v>
      </c>
      <c r="C46" s="20" t="s">
        <v>59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2353122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2353122</v>
      </c>
      <c r="O46" s="47">
        <f t="shared" si="2"/>
        <v>40.913899224536635</v>
      </c>
      <c r="P46" s="9"/>
    </row>
    <row r="47" spans="1:119" ht="16.5" thickBot="1">
      <c r="A47" s="14" t="s">
        <v>46</v>
      </c>
      <c r="B47" s="23"/>
      <c r="C47" s="22"/>
      <c r="D47" s="15">
        <f aca="true" t="shared" si="10" ref="D47:M47">SUM(D5,D12,D20,D28,D32,D35,D43)</f>
        <v>33846323</v>
      </c>
      <c r="E47" s="15">
        <f t="shared" si="10"/>
        <v>14098610</v>
      </c>
      <c r="F47" s="15">
        <f t="shared" si="10"/>
        <v>1958700</v>
      </c>
      <c r="G47" s="15">
        <f t="shared" si="10"/>
        <v>9144218</v>
      </c>
      <c r="H47" s="15">
        <f t="shared" si="10"/>
        <v>0</v>
      </c>
      <c r="I47" s="15">
        <f t="shared" si="10"/>
        <v>24087830</v>
      </c>
      <c r="J47" s="15">
        <f t="shared" si="10"/>
        <v>0</v>
      </c>
      <c r="K47" s="15">
        <f t="shared" si="10"/>
        <v>0</v>
      </c>
      <c r="L47" s="15">
        <f t="shared" si="10"/>
        <v>156896</v>
      </c>
      <c r="M47" s="15">
        <f t="shared" si="10"/>
        <v>0</v>
      </c>
      <c r="N47" s="15">
        <f>SUM(D47:M47)</f>
        <v>83292577</v>
      </c>
      <c r="O47" s="38">
        <f t="shared" si="2"/>
        <v>1448.2139479083353</v>
      </c>
      <c r="P47" s="6"/>
      <c r="Q47" s="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5" ht="15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9"/>
    </row>
    <row r="49" spans="1:15" ht="15">
      <c r="A49" s="40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8" t="s">
        <v>79</v>
      </c>
      <c r="M49" s="48"/>
      <c r="N49" s="48"/>
      <c r="O49" s="43">
        <v>57514</v>
      </c>
    </row>
    <row r="50" spans="1:15" ht="15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1"/>
    </row>
    <row r="51" spans="1:15" ht="15.75" customHeight="1" thickBot="1">
      <c r="A51" s="52" t="s">
        <v>74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</row>
  </sheetData>
  <sheetProtection/>
  <mergeCells count="10">
    <mergeCell ref="L49:N49"/>
    <mergeCell ref="A50:O50"/>
    <mergeCell ref="A51:O5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60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65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61</v>
      </c>
      <c r="F4" s="34" t="s">
        <v>62</v>
      </c>
      <c r="G4" s="34" t="s">
        <v>63</v>
      </c>
      <c r="H4" s="34" t="s">
        <v>6</v>
      </c>
      <c r="I4" s="34" t="s">
        <v>7</v>
      </c>
      <c r="J4" s="35" t="s">
        <v>64</v>
      </c>
      <c r="K4" s="35" t="s">
        <v>8</v>
      </c>
      <c r="L4" s="35" t="s">
        <v>9</v>
      </c>
      <c r="M4" s="35" t="s">
        <v>10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SUM(D6:D11)</f>
        <v>19532332</v>
      </c>
      <c r="E5" s="27">
        <f t="shared" si="0"/>
        <v>1747348</v>
      </c>
      <c r="F5" s="27">
        <f t="shared" si="0"/>
        <v>0</v>
      </c>
      <c r="G5" s="27">
        <f t="shared" si="0"/>
        <v>474858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3">SUM(D5:M5)</f>
        <v>21754538</v>
      </c>
      <c r="O5" s="33">
        <f aca="true" t="shared" si="2" ref="O5:O49">(N5/O$51)</f>
        <v>383.32636735269244</v>
      </c>
      <c r="P5" s="6"/>
    </row>
    <row r="6" spans="1:16" ht="15">
      <c r="A6" s="12"/>
      <c r="B6" s="25">
        <v>311</v>
      </c>
      <c r="C6" s="20" t="s">
        <v>3</v>
      </c>
      <c r="D6" s="46">
        <v>12876240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12876240</v>
      </c>
      <c r="O6" s="47">
        <f t="shared" si="2"/>
        <v>226.88610093036368</v>
      </c>
      <c r="P6" s="9"/>
    </row>
    <row r="7" spans="1:16" ht="15">
      <c r="A7" s="12"/>
      <c r="B7" s="25">
        <v>312.1</v>
      </c>
      <c r="C7" s="20" t="s">
        <v>11</v>
      </c>
      <c r="D7" s="46">
        <v>0</v>
      </c>
      <c r="E7" s="46">
        <v>1015643</v>
      </c>
      <c r="F7" s="46">
        <v>0</v>
      </c>
      <c r="G7" s="46">
        <v>474858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1490501</v>
      </c>
      <c r="O7" s="47">
        <f t="shared" si="2"/>
        <v>26.26340921905836</v>
      </c>
      <c r="P7" s="9"/>
    </row>
    <row r="8" spans="1:16" ht="15">
      <c r="A8" s="12"/>
      <c r="B8" s="25">
        <v>314.1</v>
      </c>
      <c r="C8" s="20" t="s">
        <v>12</v>
      </c>
      <c r="D8" s="46">
        <v>3700672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3700672</v>
      </c>
      <c r="O8" s="47">
        <f t="shared" si="2"/>
        <v>65.20778122356921</v>
      </c>
      <c r="P8" s="9"/>
    </row>
    <row r="9" spans="1:16" ht="15">
      <c r="A9" s="12"/>
      <c r="B9" s="25">
        <v>314.4</v>
      </c>
      <c r="C9" s="20" t="s">
        <v>13</v>
      </c>
      <c r="D9" s="46">
        <v>163320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163320</v>
      </c>
      <c r="O9" s="47">
        <f t="shared" si="2"/>
        <v>2.8777840428531154</v>
      </c>
      <c r="P9" s="9"/>
    </row>
    <row r="10" spans="1:16" ht="15">
      <c r="A10" s="12"/>
      <c r="B10" s="25">
        <v>315</v>
      </c>
      <c r="C10" s="20" t="s">
        <v>14</v>
      </c>
      <c r="D10" s="46">
        <v>2792100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2792100</v>
      </c>
      <c r="O10" s="47">
        <f t="shared" si="2"/>
        <v>49.198266140400335</v>
      </c>
      <c r="P10" s="9"/>
    </row>
    <row r="11" spans="1:16" ht="15">
      <c r="A11" s="12"/>
      <c r="B11" s="25">
        <v>316</v>
      </c>
      <c r="C11" s="20" t="s">
        <v>15</v>
      </c>
      <c r="D11" s="46">
        <v>0</v>
      </c>
      <c r="E11" s="46">
        <v>731705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731705</v>
      </c>
      <c r="O11" s="47">
        <f t="shared" si="2"/>
        <v>12.893025796447702</v>
      </c>
      <c r="P11" s="9"/>
    </row>
    <row r="12" spans="1:16" ht="15.75">
      <c r="A12" s="29" t="s">
        <v>16</v>
      </c>
      <c r="B12" s="30"/>
      <c r="C12" s="31"/>
      <c r="D12" s="32">
        <f aca="true" t="shared" si="3" ref="D12:M12">SUM(D13:D20)</f>
        <v>3588622</v>
      </c>
      <c r="E12" s="32">
        <f t="shared" si="3"/>
        <v>7431881</v>
      </c>
      <c r="F12" s="32">
        <f t="shared" si="3"/>
        <v>0</v>
      </c>
      <c r="G12" s="32">
        <f t="shared" si="3"/>
        <v>1057618</v>
      </c>
      <c r="H12" s="32">
        <f t="shared" si="3"/>
        <v>0</v>
      </c>
      <c r="I12" s="32">
        <f t="shared" si="3"/>
        <v>3646353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15724474</v>
      </c>
      <c r="O12" s="45">
        <f t="shared" si="2"/>
        <v>277.073477586693</v>
      </c>
      <c r="P12" s="10"/>
    </row>
    <row r="13" spans="1:16" ht="15">
      <c r="A13" s="12"/>
      <c r="B13" s="25">
        <v>322</v>
      </c>
      <c r="C13" s="20" t="s">
        <v>0</v>
      </c>
      <c r="D13" s="46">
        <v>0</v>
      </c>
      <c r="E13" s="46">
        <v>2377701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2377701</v>
      </c>
      <c r="O13" s="47">
        <f t="shared" si="2"/>
        <v>41.89633845503242</v>
      </c>
      <c r="P13" s="9"/>
    </row>
    <row r="14" spans="1:16" ht="15">
      <c r="A14" s="12"/>
      <c r="B14" s="25">
        <v>323.1</v>
      </c>
      <c r="C14" s="20" t="s">
        <v>17</v>
      </c>
      <c r="D14" s="46">
        <v>3266018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aca="true" t="shared" si="4" ref="N14:N19">SUM(D14:M14)</f>
        <v>3266018</v>
      </c>
      <c r="O14" s="47">
        <f t="shared" si="2"/>
        <v>57.54894981674655</v>
      </c>
      <c r="P14" s="9"/>
    </row>
    <row r="15" spans="1:16" ht="15">
      <c r="A15" s="12"/>
      <c r="B15" s="25">
        <v>323.7</v>
      </c>
      <c r="C15" s="20" t="s">
        <v>18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212119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212119</v>
      </c>
      <c r="O15" s="47">
        <f t="shared" si="2"/>
        <v>3.7376480124048492</v>
      </c>
      <c r="P15" s="9"/>
    </row>
    <row r="16" spans="1:16" ht="15">
      <c r="A16" s="12"/>
      <c r="B16" s="25">
        <v>324.31</v>
      </c>
      <c r="C16" s="20" t="s">
        <v>19</v>
      </c>
      <c r="D16" s="46">
        <v>0</v>
      </c>
      <c r="E16" s="46">
        <v>0</v>
      </c>
      <c r="F16" s="46">
        <v>0</v>
      </c>
      <c r="G16" s="46">
        <v>391867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391867</v>
      </c>
      <c r="O16" s="47">
        <f t="shared" si="2"/>
        <v>6.9049020298844095</v>
      </c>
      <c r="P16" s="9"/>
    </row>
    <row r="17" spans="1:16" ht="15">
      <c r="A17" s="12"/>
      <c r="B17" s="25">
        <v>324.32</v>
      </c>
      <c r="C17" s="20" t="s">
        <v>20</v>
      </c>
      <c r="D17" s="46">
        <v>0</v>
      </c>
      <c r="E17" s="46">
        <v>0</v>
      </c>
      <c r="F17" s="46">
        <v>0</v>
      </c>
      <c r="G17" s="46">
        <v>18126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18126</v>
      </c>
      <c r="O17" s="47">
        <f t="shared" si="2"/>
        <v>0.31938962503524104</v>
      </c>
      <c r="P17" s="9"/>
    </row>
    <row r="18" spans="1:16" ht="15">
      <c r="A18" s="12"/>
      <c r="B18" s="25">
        <v>324.61</v>
      </c>
      <c r="C18" s="20" t="s">
        <v>21</v>
      </c>
      <c r="D18" s="46">
        <v>0</v>
      </c>
      <c r="E18" s="46">
        <v>0</v>
      </c>
      <c r="F18" s="46">
        <v>0</v>
      </c>
      <c r="G18" s="46">
        <v>647625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647625</v>
      </c>
      <c r="O18" s="47">
        <f t="shared" si="2"/>
        <v>11.411492106005074</v>
      </c>
      <c r="P18" s="9"/>
    </row>
    <row r="19" spans="1:16" ht="15">
      <c r="A19" s="12"/>
      <c r="B19" s="25">
        <v>325.1</v>
      </c>
      <c r="C19" s="20" t="s">
        <v>23</v>
      </c>
      <c r="D19" s="46">
        <v>0</v>
      </c>
      <c r="E19" s="46">
        <v>4787957</v>
      </c>
      <c r="F19" s="46">
        <v>0</v>
      </c>
      <c r="G19" s="46">
        <v>0</v>
      </c>
      <c r="H19" s="46">
        <v>0</v>
      </c>
      <c r="I19" s="46">
        <v>3391105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8179062</v>
      </c>
      <c r="O19" s="47">
        <f t="shared" si="2"/>
        <v>144.11936143219623</v>
      </c>
      <c r="P19" s="9"/>
    </row>
    <row r="20" spans="1:16" ht="15">
      <c r="A20" s="12"/>
      <c r="B20" s="25">
        <v>329</v>
      </c>
      <c r="C20" s="20" t="s">
        <v>24</v>
      </c>
      <c r="D20" s="46">
        <v>322604</v>
      </c>
      <c r="E20" s="46">
        <v>266223</v>
      </c>
      <c r="F20" s="46">
        <v>0</v>
      </c>
      <c r="G20" s="46">
        <v>0</v>
      </c>
      <c r="H20" s="46">
        <v>0</v>
      </c>
      <c r="I20" s="46">
        <v>43129</v>
      </c>
      <c r="J20" s="46">
        <v>0</v>
      </c>
      <c r="K20" s="46">
        <v>0</v>
      </c>
      <c r="L20" s="46">
        <v>0</v>
      </c>
      <c r="M20" s="46">
        <v>0</v>
      </c>
      <c r="N20" s="46">
        <f aca="true" t="shared" si="5" ref="N20:N38">SUM(D20:M20)</f>
        <v>631956</v>
      </c>
      <c r="O20" s="47">
        <f t="shared" si="2"/>
        <v>11.135396109388216</v>
      </c>
      <c r="P20" s="9"/>
    </row>
    <row r="21" spans="1:16" ht="15.75">
      <c r="A21" s="29" t="s">
        <v>26</v>
      </c>
      <c r="B21" s="30"/>
      <c r="C21" s="31"/>
      <c r="D21" s="32">
        <f aca="true" t="shared" si="6" ref="D21:M21">SUM(D22:D29)</f>
        <v>4304872</v>
      </c>
      <c r="E21" s="32">
        <f t="shared" si="6"/>
        <v>120000</v>
      </c>
      <c r="F21" s="32">
        <f t="shared" si="6"/>
        <v>0</v>
      </c>
      <c r="G21" s="32">
        <f t="shared" si="6"/>
        <v>4184541</v>
      </c>
      <c r="H21" s="32">
        <f t="shared" si="6"/>
        <v>0</v>
      </c>
      <c r="I21" s="32">
        <f t="shared" si="6"/>
        <v>186415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44">
        <f t="shared" si="5"/>
        <v>8795828</v>
      </c>
      <c r="O21" s="45">
        <f t="shared" si="2"/>
        <v>154.98710177614885</v>
      </c>
      <c r="P21" s="10"/>
    </row>
    <row r="22" spans="1:16" ht="15">
      <c r="A22" s="12"/>
      <c r="B22" s="25">
        <v>331.1</v>
      </c>
      <c r="C22" s="20" t="s">
        <v>25</v>
      </c>
      <c r="D22" s="46">
        <v>23569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23569</v>
      </c>
      <c r="O22" s="47">
        <f t="shared" si="2"/>
        <v>0.41529813927262477</v>
      </c>
      <c r="P22" s="9"/>
    </row>
    <row r="23" spans="1:16" ht="15">
      <c r="A23" s="12"/>
      <c r="B23" s="25">
        <v>331.2</v>
      </c>
      <c r="C23" s="20" t="s">
        <v>70</v>
      </c>
      <c r="D23" s="46">
        <v>14892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14892</v>
      </c>
      <c r="O23" s="47">
        <f t="shared" si="2"/>
        <v>0.26240484916831125</v>
      </c>
      <c r="P23" s="9"/>
    </row>
    <row r="24" spans="1:16" ht="15">
      <c r="A24" s="12"/>
      <c r="B24" s="25">
        <v>331.5</v>
      </c>
      <c r="C24" s="20" t="s">
        <v>72</v>
      </c>
      <c r="D24" s="46">
        <v>0</v>
      </c>
      <c r="E24" s="46">
        <v>0</v>
      </c>
      <c r="F24" s="46">
        <v>0</v>
      </c>
      <c r="G24" s="46">
        <v>3735102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3735102</v>
      </c>
      <c r="O24" s="47">
        <f t="shared" si="2"/>
        <v>65.81445587820694</v>
      </c>
      <c r="P24" s="9"/>
    </row>
    <row r="25" spans="1:16" ht="15">
      <c r="A25" s="12"/>
      <c r="B25" s="25">
        <v>335.12</v>
      </c>
      <c r="C25" s="20" t="s">
        <v>28</v>
      </c>
      <c r="D25" s="46">
        <v>714673</v>
      </c>
      <c r="E25" s="46">
        <v>0</v>
      </c>
      <c r="F25" s="46">
        <v>0</v>
      </c>
      <c r="G25" s="46">
        <v>288059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1002732</v>
      </c>
      <c r="O25" s="47">
        <f t="shared" si="2"/>
        <v>17.668663659430504</v>
      </c>
      <c r="P25" s="9"/>
    </row>
    <row r="26" spans="1:16" ht="15">
      <c r="A26" s="12"/>
      <c r="B26" s="25">
        <v>335.15</v>
      </c>
      <c r="C26" s="20" t="s">
        <v>29</v>
      </c>
      <c r="D26" s="46">
        <v>13064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13064</v>
      </c>
      <c r="O26" s="47">
        <f t="shared" si="2"/>
        <v>0.23019453058923034</v>
      </c>
      <c r="P26" s="9"/>
    </row>
    <row r="27" spans="1:16" ht="15">
      <c r="A27" s="12"/>
      <c r="B27" s="25">
        <v>335.18</v>
      </c>
      <c r="C27" s="20" t="s">
        <v>30</v>
      </c>
      <c r="D27" s="46">
        <v>3538674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3538674</v>
      </c>
      <c r="O27" s="47">
        <f t="shared" si="2"/>
        <v>62.353291513955455</v>
      </c>
      <c r="P27" s="9"/>
    </row>
    <row r="28" spans="1:16" ht="15">
      <c r="A28" s="12"/>
      <c r="B28" s="25">
        <v>337.1</v>
      </c>
      <c r="C28" s="20" t="s">
        <v>31</v>
      </c>
      <c r="D28" s="46">
        <v>0</v>
      </c>
      <c r="E28" s="46">
        <v>120000</v>
      </c>
      <c r="F28" s="46">
        <v>0</v>
      </c>
      <c r="G28" s="46">
        <v>161380</v>
      </c>
      <c r="H28" s="46">
        <v>0</v>
      </c>
      <c r="I28" s="46">
        <v>20000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301380</v>
      </c>
      <c r="O28" s="47">
        <f t="shared" si="2"/>
        <v>5.310473639695517</v>
      </c>
      <c r="P28" s="9"/>
    </row>
    <row r="29" spans="1:16" ht="15">
      <c r="A29" s="12"/>
      <c r="B29" s="25">
        <v>337.7</v>
      </c>
      <c r="C29" s="20" t="s">
        <v>76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166415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166415</v>
      </c>
      <c r="O29" s="47">
        <f t="shared" si="2"/>
        <v>2.932319565830279</v>
      </c>
      <c r="P29" s="9"/>
    </row>
    <row r="30" spans="1:16" ht="15.75">
      <c r="A30" s="29" t="s">
        <v>38</v>
      </c>
      <c r="B30" s="30"/>
      <c r="C30" s="31"/>
      <c r="D30" s="32">
        <f aca="true" t="shared" si="7" ref="D30:M30">SUM(D31:D33)</f>
        <v>1576122</v>
      </c>
      <c r="E30" s="32">
        <f t="shared" si="7"/>
        <v>366789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16649431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5"/>
        <v>18592342</v>
      </c>
      <c r="O30" s="45">
        <f t="shared" si="2"/>
        <v>327.6068156188328</v>
      </c>
      <c r="P30" s="10"/>
    </row>
    <row r="31" spans="1:16" ht="15">
      <c r="A31" s="12"/>
      <c r="B31" s="25">
        <v>343.4</v>
      </c>
      <c r="C31" s="20" t="s">
        <v>41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19676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19676</v>
      </c>
      <c r="O31" s="47">
        <f t="shared" si="2"/>
        <v>0.34670143783478996</v>
      </c>
      <c r="P31" s="9"/>
    </row>
    <row r="32" spans="1:16" ht="15">
      <c r="A32" s="12"/>
      <c r="B32" s="25">
        <v>343.6</v>
      </c>
      <c r="C32" s="20" t="s">
        <v>42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16629755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16629755</v>
      </c>
      <c r="O32" s="47">
        <f t="shared" si="2"/>
        <v>293.0250035241049</v>
      </c>
      <c r="P32" s="9"/>
    </row>
    <row r="33" spans="1:16" ht="15">
      <c r="A33" s="12"/>
      <c r="B33" s="25">
        <v>349</v>
      </c>
      <c r="C33" s="20" t="s">
        <v>1</v>
      </c>
      <c r="D33" s="46">
        <v>1576122</v>
      </c>
      <c r="E33" s="46">
        <v>366789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1942911</v>
      </c>
      <c r="O33" s="47">
        <f t="shared" si="2"/>
        <v>34.23511065689315</v>
      </c>
      <c r="P33" s="9"/>
    </row>
    <row r="34" spans="1:16" ht="15.75">
      <c r="A34" s="29" t="s">
        <v>39</v>
      </c>
      <c r="B34" s="30"/>
      <c r="C34" s="31"/>
      <c r="D34" s="32">
        <f aca="true" t="shared" si="8" ref="D34:M34">SUM(D35:D36)</f>
        <v>102907</v>
      </c>
      <c r="E34" s="32">
        <f t="shared" si="8"/>
        <v>623322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0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si="5"/>
        <v>726229</v>
      </c>
      <c r="O34" s="45">
        <f t="shared" si="2"/>
        <v>12.796535804905554</v>
      </c>
      <c r="P34" s="10"/>
    </row>
    <row r="35" spans="1:16" ht="15">
      <c r="A35" s="13"/>
      <c r="B35" s="39">
        <v>354</v>
      </c>
      <c r="C35" s="21" t="s">
        <v>48</v>
      </c>
      <c r="D35" s="46">
        <v>102907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102907</v>
      </c>
      <c r="O35" s="47">
        <f t="shared" si="2"/>
        <v>1.8132753030730195</v>
      </c>
      <c r="P35" s="9"/>
    </row>
    <row r="36" spans="1:16" ht="15">
      <c r="A36" s="13"/>
      <c r="B36" s="39">
        <v>359</v>
      </c>
      <c r="C36" s="21" t="s">
        <v>49</v>
      </c>
      <c r="D36" s="46">
        <v>0</v>
      </c>
      <c r="E36" s="46">
        <v>623322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623322</v>
      </c>
      <c r="O36" s="47">
        <f t="shared" si="2"/>
        <v>10.983260501832534</v>
      </c>
      <c r="P36" s="9"/>
    </row>
    <row r="37" spans="1:16" ht="15.75">
      <c r="A37" s="29" t="s">
        <v>4</v>
      </c>
      <c r="B37" s="30"/>
      <c r="C37" s="31"/>
      <c r="D37" s="32">
        <f aca="true" t="shared" si="9" ref="D37:M37">SUM(D38:D44)</f>
        <v>732242</v>
      </c>
      <c r="E37" s="32">
        <f t="shared" si="9"/>
        <v>428282</v>
      </c>
      <c r="F37" s="32">
        <f t="shared" si="9"/>
        <v>0</v>
      </c>
      <c r="G37" s="32">
        <f t="shared" si="9"/>
        <v>389098</v>
      </c>
      <c r="H37" s="32">
        <f t="shared" si="9"/>
        <v>0</v>
      </c>
      <c r="I37" s="32">
        <f t="shared" si="9"/>
        <v>93598</v>
      </c>
      <c r="J37" s="32">
        <f t="shared" si="9"/>
        <v>0</v>
      </c>
      <c r="K37" s="32">
        <f t="shared" si="9"/>
        <v>0</v>
      </c>
      <c r="L37" s="32">
        <f t="shared" si="9"/>
        <v>950</v>
      </c>
      <c r="M37" s="32">
        <f t="shared" si="9"/>
        <v>0</v>
      </c>
      <c r="N37" s="32">
        <f t="shared" si="5"/>
        <v>1644170</v>
      </c>
      <c r="O37" s="45">
        <f t="shared" si="2"/>
        <v>28.97113758105441</v>
      </c>
      <c r="P37" s="10"/>
    </row>
    <row r="38" spans="1:16" ht="15">
      <c r="A38" s="12"/>
      <c r="B38" s="25">
        <v>361.1</v>
      </c>
      <c r="C38" s="20" t="s">
        <v>50</v>
      </c>
      <c r="D38" s="46">
        <v>295584</v>
      </c>
      <c r="E38" s="46">
        <v>101601</v>
      </c>
      <c r="F38" s="46">
        <v>0</v>
      </c>
      <c r="G38" s="46">
        <v>260146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5"/>
        <v>657331</v>
      </c>
      <c r="O38" s="47">
        <f t="shared" si="2"/>
        <v>11.582516915703412</v>
      </c>
      <c r="P38" s="9"/>
    </row>
    <row r="39" spans="1:16" ht="15">
      <c r="A39" s="12"/>
      <c r="B39" s="25">
        <v>361.3</v>
      </c>
      <c r="C39" s="20" t="s">
        <v>51</v>
      </c>
      <c r="D39" s="46">
        <v>400657</v>
      </c>
      <c r="E39" s="46">
        <v>123609</v>
      </c>
      <c r="F39" s="46">
        <v>0</v>
      </c>
      <c r="G39" s="46">
        <v>166864</v>
      </c>
      <c r="H39" s="46">
        <v>0</v>
      </c>
      <c r="I39" s="46">
        <v>299753</v>
      </c>
      <c r="J39" s="46">
        <v>0</v>
      </c>
      <c r="K39" s="46">
        <v>0</v>
      </c>
      <c r="L39" s="46">
        <v>950</v>
      </c>
      <c r="M39" s="46">
        <v>0</v>
      </c>
      <c r="N39" s="46">
        <f aca="true" t="shared" si="10" ref="N39:N44">SUM(D39:M39)</f>
        <v>991833</v>
      </c>
      <c r="O39" s="47">
        <f t="shared" si="2"/>
        <v>17.47661756413871</v>
      </c>
      <c r="P39" s="9"/>
    </row>
    <row r="40" spans="1:16" ht="15">
      <c r="A40" s="12"/>
      <c r="B40" s="25">
        <v>361.4</v>
      </c>
      <c r="C40" s="20" t="s">
        <v>52</v>
      </c>
      <c r="D40" s="46">
        <v>-241948</v>
      </c>
      <c r="E40" s="46">
        <v>-84095</v>
      </c>
      <c r="F40" s="46">
        <v>0</v>
      </c>
      <c r="G40" s="46">
        <v>-187602</v>
      </c>
      <c r="H40" s="46">
        <v>0</v>
      </c>
      <c r="I40" s="46">
        <v>-235023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-748668</v>
      </c>
      <c r="O40" s="47">
        <f t="shared" si="2"/>
        <v>-13.191922751621089</v>
      </c>
      <c r="P40" s="9"/>
    </row>
    <row r="41" spans="1:16" ht="15">
      <c r="A41" s="12"/>
      <c r="B41" s="25">
        <v>362</v>
      </c>
      <c r="C41" s="20" t="s">
        <v>53</v>
      </c>
      <c r="D41" s="46">
        <v>98196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98196</v>
      </c>
      <c r="O41" s="47">
        <f t="shared" si="2"/>
        <v>1.7302650126867776</v>
      </c>
      <c r="P41" s="9"/>
    </row>
    <row r="42" spans="1:16" ht="15">
      <c r="A42" s="12"/>
      <c r="B42" s="25">
        <v>364</v>
      </c>
      <c r="C42" s="20" t="s">
        <v>54</v>
      </c>
      <c r="D42" s="46">
        <v>30635</v>
      </c>
      <c r="E42" s="46">
        <v>0</v>
      </c>
      <c r="F42" s="46">
        <v>0</v>
      </c>
      <c r="G42" s="46">
        <v>0</v>
      </c>
      <c r="H42" s="46">
        <v>0</v>
      </c>
      <c r="I42" s="46">
        <v>8304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38939</v>
      </c>
      <c r="O42" s="47">
        <f t="shared" si="2"/>
        <v>0.6861255990978291</v>
      </c>
      <c r="P42" s="9"/>
    </row>
    <row r="43" spans="1:16" ht="15">
      <c r="A43" s="12"/>
      <c r="B43" s="25">
        <v>366</v>
      </c>
      <c r="C43" s="20" t="s">
        <v>55</v>
      </c>
      <c r="D43" s="46">
        <v>0</v>
      </c>
      <c r="E43" s="46">
        <v>58417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58417</v>
      </c>
      <c r="O43" s="47">
        <f t="shared" si="2"/>
        <v>1.0293381731040316</v>
      </c>
      <c r="P43" s="9"/>
    </row>
    <row r="44" spans="1:16" ht="15">
      <c r="A44" s="12"/>
      <c r="B44" s="25">
        <v>369.9</v>
      </c>
      <c r="C44" s="20" t="s">
        <v>56</v>
      </c>
      <c r="D44" s="46">
        <v>149118</v>
      </c>
      <c r="E44" s="46">
        <v>228750</v>
      </c>
      <c r="F44" s="46">
        <v>0</v>
      </c>
      <c r="G44" s="46">
        <v>149690</v>
      </c>
      <c r="H44" s="46">
        <v>0</v>
      </c>
      <c r="I44" s="46">
        <v>20564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548122</v>
      </c>
      <c r="O44" s="47">
        <f t="shared" si="2"/>
        <v>9.658197067944743</v>
      </c>
      <c r="P44" s="9"/>
    </row>
    <row r="45" spans="1:16" ht="15.75">
      <c r="A45" s="29" t="s">
        <v>40</v>
      </c>
      <c r="B45" s="30"/>
      <c r="C45" s="31"/>
      <c r="D45" s="32">
        <f aca="true" t="shared" si="11" ref="D45:M45">SUM(D46:D48)</f>
        <v>11370945</v>
      </c>
      <c r="E45" s="32">
        <f t="shared" si="11"/>
        <v>2200961</v>
      </c>
      <c r="F45" s="32">
        <f t="shared" si="11"/>
        <v>2150200</v>
      </c>
      <c r="G45" s="32">
        <f t="shared" si="11"/>
        <v>2256942</v>
      </c>
      <c r="H45" s="32">
        <f t="shared" si="11"/>
        <v>0</v>
      </c>
      <c r="I45" s="32">
        <f t="shared" si="11"/>
        <v>651933</v>
      </c>
      <c r="J45" s="32">
        <f t="shared" si="11"/>
        <v>0</v>
      </c>
      <c r="K45" s="32">
        <f t="shared" si="11"/>
        <v>0</v>
      </c>
      <c r="L45" s="32">
        <f t="shared" si="11"/>
        <v>0</v>
      </c>
      <c r="M45" s="32">
        <f t="shared" si="11"/>
        <v>0</v>
      </c>
      <c r="N45" s="32">
        <f>SUM(D45:M45)</f>
        <v>18630981</v>
      </c>
      <c r="O45" s="45">
        <f t="shared" si="2"/>
        <v>328.2876550606146</v>
      </c>
      <c r="P45" s="9"/>
    </row>
    <row r="46" spans="1:16" ht="15">
      <c r="A46" s="12"/>
      <c r="B46" s="25">
        <v>381</v>
      </c>
      <c r="C46" s="20" t="s">
        <v>57</v>
      </c>
      <c r="D46" s="46">
        <v>11370945</v>
      </c>
      <c r="E46" s="46">
        <v>2200961</v>
      </c>
      <c r="F46" s="46">
        <v>2150200</v>
      </c>
      <c r="G46" s="46">
        <v>2256942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17979048</v>
      </c>
      <c r="O46" s="47">
        <f t="shared" si="2"/>
        <v>316.80025373555117</v>
      </c>
      <c r="P46" s="9"/>
    </row>
    <row r="47" spans="1:16" ht="15">
      <c r="A47" s="12"/>
      <c r="B47" s="25">
        <v>389.1</v>
      </c>
      <c r="C47" s="20" t="s">
        <v>58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300991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300991</v>
      </c>
      <c r="O47" s="47">
        <f t="shared" si="2"/>
        <v>5.30361925570905</v>
      </c>
      <c r="P47" s="9"/>
    </row>
    <row r="48" spans="1:16" ht="15.75" thickBot="1">
      <c r="A48" s="12"/>
      <c r="B48" s="25">
        <v>389.4</v>
      </c>
      <c r="C48" s="20" t="s">
        <v>59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350942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350942</v>
      </c>
      <c r="O48" s="47">
        <f t="shared" si="2"/>
        <v>6.183782069354384</v>
      </c>
      <c r="P48" s="9"/>
    </row>
    <row r="49" spans="1:119" ht="16.5" thickBot="1">
      <c r="A49" s="14" t="s">
        <v>46</v>
      </c>
      <c r="B49" s="23"/>
      <c r="C49" s="22"/>
      <c r="D49" s="15">
        <f aca="true" t="shared" si="12" ref="D49:M49">SUM(D5,D12,D21,D30,D34,D37,D45)</f>
        <v>41208042</v>
      </c>
      <c r="E49" s="15">
        <f t="shared" si="12"/>
        <v>12918583</v>
      </c>
      <c r="F49" s="15">
        <f t="shared" si="12"/>
        <v>2150200</v>
      </c>
      <c r="G49" s="15">
        <f t="shared" si="12"/>
        <v>8363057</v>
      </c>
      <c r="H49" s="15">
        <f t="shared" si="12"/>
        <v>0</v>
      </c>
      <c r="I49" s="15">
        <f t="shared" si="12"/>
        <v>21227730</v>
      </c>
      <c r="J49" s="15">
        <f t="shared" si="12"/>
        <v>0</v>
      </c>
      <c r="K49" s="15">
        <f t="shared" si="12"/>
        <v>0</v>
      </c>
      <c r="L49" s="15">
        <f t="shared" si="12"/>
        <v>950</v>
      </c>
      <c r="M49" s="15">
        <f t="shared" si="12"/>
        <v>0</v>
      </c>
      <c r="N49" s="15">
        <f>SUM(D49:M49)</f>
        <v>85868562</v>
      </c>
      <c r="O49" s="38">
        <f t="shared" si="2"/>
        <v>1513.0490907809417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5" ht="15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5" ht="15">
      <c r="A51" s="40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8" t="s">
        <v>77</v>
      </c>
      <c r="M51" s="48"/>
      <c r="N51" s="48"/>
      <c r="O51" s="43">
        <v>56752</v>
      </c>
    </row>
    <row r="52" spans="1:15" ht="15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</row>
    <row r="53" spans="1:15" ht="15.75" customHeight="1" thickBot="1">
      <c r="A53" s="52" t="s">
        <v>74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</sheetData>
  <sheetProtection/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60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65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61</v>
      </c>
      <c r="F4" s="34" t="s">
        <v>62</v>
      </c>
      <c r="G4" s="34" t="s">
        <v>63</v>
      </c>
      <c r="H4" s="34" t="s">
        <v>6</v>
      </c>
      <c r="I4" s="34" t="s">
        <v>7</v>
      </c>
      <c r="J4" s="35" t="s">
        <v>64</v>
      </c>
      <c r="K4" s="35" t="s">
        <v>8</v>
      </c>
      <c r="L4" s="35" t="s">
        <v>9</v>
      </c>
      <c r="M4" s="35" t="s">
        <v>10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SUM(D6:D11)</f>
        <v>21230796</v>
      </c>
      <c r="E5" s="27">
        <f t="shared" si="0"/>
        <v>1686592</v>
      </c>
      <c r="F5" s="27">
        <f t="shared" si="0"/>
        <v>0</v>
      </c>
      <c r="G5" s="27">
        <f t="shared" si="0"/>
        <v>469388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3">SUM(D5:M5)</f>
        <v>23386776</v>
      </c>
      <c r="O5" s="33">
        <f aca="true" t="shared" si="2" ref="O5:O36">(N5/O$56)</f>
        <v>413.86663835209174</v>
      </c>
      <c r="P5" s="6"/>
    </row>
    <row r="6" spans="1:16" ht="15">
      <c r="A6" s="12"/>
      <c r="B6" s="25">
        <v>311</v>
      </c>
      <c r="C6" s="20" t="s">
        <v>3</v>
      </c>
      <c r="D6" s="46">
        <v>14459669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14459669</v>
      </c>
      <c r="O6" s="47">
        <f t="shared" si="2"/>
        <v>255.88711332908613</v>
      </c>
      <c r="P6" s="9"/>
    </row>
    <row r="7" spans="1:16" ht="15">
      <c r="A7" s="12"/>
      <c r="B7" s="25">
        <v>312.1</v>
      </c>
      <c r="C7" s="20" t="s">
        <v>11</v>
      </c>
      <c r="D7" s="46">
        <v>0</v>
      </c>
      <c r="E7" s="46">
        <v>1007802</v>
      </c>
      <c r="F7" s="46">
        <v>0</v>
      </c>
      <c r="G7" s="46">
        <v>469388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1477190</v>
      </c>
      <c r="O7" s="47">
        <f t="shared" si="2"/>
        <v>26.141254335669284</v>
      </c>
      <c r="P7" s="9"/>
    </row>
    <row r="8" spans="1:16" ht="15">
      <c r="A8" s="12"/>
      <c r="B8" s="25">
        <v>314.1</v>
      </c>
      <c r="C8" s="20" t="s">
        <v>12</v>
      </c>
      <c r="D8" s="46">
        <v>3612989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3612989</v>
      </c>
      <c r="O8" s="47">
        <f t="shared" si="2"/>
        <v>63.937654845331636</v>
      </c>
      <c r="P8" s="9"/>
    </row>
    <row r="9" spans="1:16" ht="15">
      <c r="A9" s="12"/>
      <c r="B9" s="25">
        <v>314.4</v>
      </c>
      <c r="C9" s="20" t="s">
        <v>13</v>
      </c>
      <c r="D9" s="46">
        <v>179090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179090</v>
      </c>
      <c r="O9" s="47">
        <f t="shared" si="2"/>
        <v>3.169285764847455</v>
      </c>
      <c r="P9" s="9"/>
    </row>
    <row r="10" spans="1:16" ht="15">
      <c r="A10" s="12"/>
      <c r="B10" s="25">
        <v>315</v>
      </c>
      <c r="C10" s="20" t="s">
        <v>14</v>
      </c>
      <c r="D10" s="46">
        <v>2979048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2979048</v>
      </c>
      <c r="O10" s="47">
        <f t="shared" si="2"/>
        <v>52.71904863028244</v>
      </c>
      <c r="P10" s="9"/>
    </row>
    <row r="11" spans="1:16" ht="15">
      <c r="A11" s="12"/>
      <c r="B11" s="25">
        <v>316</v>
      </c>
      <c r="C11" s="20" t="s">
        <v>15</v>
      </c>
      <c r="D11" s="46">
        <v>0</v>
      </c>
      <c r="E11" s="46">
        <v>678790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678790</v>
      </c>
      <c r="O11" s="47">
        <f t="shared" si="2"/>
        <v>12.012281446874779</v>
      </c>
      <c r="P11" s="9"/>
    </row>
    <row r="12" spans="1:16" ht="15.75">
      <c r="A12" s="29" t="s">
        <v>16</v>
      </c>
      <c r="B12" s="30"/>
      <c r="C12" s="31"/>
      <c r="D12" s="32">
        <f aca="true" t="shared" si="3" ref="D12:M12">SUM(D13:D20)</f>
        <v>3571857</v>
      </c>
      <c r="E12" s="32">
        <f t="shared" si="3"/>
        <v>6432246</v>
      </c>
      <c r="F12" s="32">
        <f t="shared" si="3"/>
        <v>0</v>
      </c>
      <c r="G12" s="32">
        <f t="shared" si="3"/>
        <v>479118</v>
      </c>
      <c r="H12" s="32">
        <f t="shared" si="3"/>
        <v>0</v>
      </c>
      <c r="I12" s="32">
        <f t="shared" si="3"/>
        <v>3648985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14132206</v>
      </c>
      <c r="O12" s="45">
        <f t="shared" si="2"/>
        <v>250.09212854817017</v>
      </c>
      <c r="P12" s="10"/>
    </row>
    <row r="13" spans="1:16" ht="15">
      <c r="A13" s="12"/>
      <c r="B13" s="25">
        <v>322</v>
      </c>
      <c r="C13" s="20" t="s">
        <v>0</v>
      </c>
      <c r="D13" s="46">
        <v>0</v>
      </c>
      <c r="E13" s="46">
        <v>1900430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1900430</v>
      </c>
      <c r="O13" s="47">
        <f t="shared" si="2"/>
        <v>33.63116726835138</v>
      </c>
      <c r="P13" s="9"/>
    </row>
    <row r="14" spans="1:16" ht="15">
      <c r="A14" s="12"/>
      <c r="B14" s="25">
        <v>323.1</v>
      </c>
      <c r="C14" s="20" t="s">
        <v>17</v>
      </c>
      <c r="D14" s="46">
        <v>3298051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aca="true" t="shared" si="4" ref="N14:N19">SUM(D14:M14)</f>
        <v>3298051</v>
      </c>
      <c r="O14" s="47">
        <f t="shared" si="2"/>
        <v>58.36432009626955</v>
      </c>
      <c r="P14" s="9"/>
    </row>
    <row r="15" spans="1:16" ht="15">
      <c r="A15" s="12"/>
      <c r="B15" s="25">
        <v>323.7</v>
      </c>
      <c r="C15" s="20" t="s">
        <v>18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210537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210537</v>
      </c>
      <c r="O15" s="47">
        <f t="shared" si="2"/>
        <v>3.7257910384370354</v>
      </c>
      <c r="P15" s="9"/>
    </row>
    <row r="16" spans="1:16" ht="15">
      <c r="A16" s="12"/>
      <c r="B16" s="25">
        <v>324.31</v>
      </c>
      <c r="C16" s="20" t="s">
        <v>19</v>
      </c>
      <c r="D16" s="46">
        <v>0</v>
      </c>
      <c r="E16" s="46">
        <v>0</v>
      </c>
      <c r="F16" s="46">
        <v>0</v>
      </c>
      <c r="G16" s="46">
        <v>103817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103817</v>
      </c>
      <c r="O16" s="47">
        <f t="shared" si="2"/>
        <v>1.8372088907765272</v>
      </c>
      <c r="P16" s="9"/>
    </row>
    <row r="17" spans="1:16" ht="15">
      <c r="A17" s="12"/>
      <c r="B17" s="25">
        <v>324.32</v>
      </c>
      <c r="C17" s="20" t="s">
        <v>20</v>
      </c>
      <c r="D17" s="46">
        <v>0</v>
      </c>
      <c r="E17" s="46">
        <v>0</v>
      </c>
      <c r="F17" s="46">
        <v>0</v>
      </c>
      <c r="G17" s="46">
        <v>18126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18126</v>
      </c>
      <c r="O17" s="47">
        <f t="shared" si="2"/>
        <v>0.3207687407092801</v>
      </c>
      <c r="P17" s="9"/>
    </row>
    <row r="18" spans="1:16" ht="15">
      <c r="A18" s="12"/>
      <c r="B18" s="25">
        <v>324.61</v>
      </c>
      <c r="C18" s="20" t="s">
        <v>21</v>
      </c>
      <c r="D18" s="46">
        <v>0</v>
      </c>
      <c r="E18" s="46">
        <v>0</v>
      </c>
      <c r="F18" s="46">
        <v>0</v>
      </c>
      <c r="G18" s="46">
        <v>357175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357175</v>
      </c>
      <c r="O18" s="47">
        <f t="shared" si="2"/>
        <v>6.32078643731861</v>
      </c>
      <c r="P18" s="9"/>
    </row>
    <row r="19" spans="1:16" ht="15">
      <c r="A19" s="12"/>
      <c r="B19" s="25">
        <v>325.1</v>
      </c>
      <c r="C19" s="20" t="s">
        <v>23</v>
      </c>
      <c r="D19" s="46">
        <v>0</v>
      </c>
      <c r="E19" s="46">
        <v>4193890</v>
      </c>
      <c r="F19" s="46">
        <v>0</v>
      </c>
      <c r="G19" s="46">
        <v>0</v>
      </c>
      <c r="H19" s="46">
        <v>0</v>
      </c>
      <c r="I19" s="46">
        <v>3393712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7587602</v>
      </c>
      <c r="O19" s="47">
        <f t="shared" si="2"/>
        <v>134.2748283428895</v>
      </c>
      <c r="P19" s="9"/>
    </row>
    <row r="20" spans="1:16" ht="15">
      <c r="A20" s="12"/>
      <c r="B20" s="25">
        <v>329</v>
      </c>
      <c r="C20" s="20" t="s">
        <v>24</v>
      </c>
      <c r="D20" s="46">
        <v>273806</v>
      </c>
      <c r="E20" s="46">
        <v>337926</v>
      </c>
      <c r="F20" s="46">
        <v>0</v>
      </c>
      <c r="G20" s="46">
        <v>0</v>
      </c>
      <c r="H20" s="46">
        <v>0</v>
      </c>
      <c r="I20" s="46">
        <v>44736</v>
      </c>
      <c r="J20" s="46">
        <v>0</v>
      </c>
      <c r="K20" s="46">
        <v>0</v>
      </c>
      <c r="L20" s="46">
        <v>0</v>
      </c>
      <c r="M20" s="46">
        <v>0</v>
      </c>
      <c r="N20" s="46">
        <f aca="true" t="shared" si="5" ref="N20:N32">SUM(D20:M20)</f>
        <v>656468</v>
      </c>
      <c r="O20" s="47">
        <f t="shared" si="2"/>
        <v>11.617257733418278</v>
      </c>
      <c r="P20" s="9"/>
    </row>
    <row r="21" spans="1:16" ht="15.75">
      <c r="A21" s="29" t="s">
        <v>26</v>
      </c>
      <c r="B21" s="30"/>
      <c r="C21" s="31"/>
      <c r="D21" s="32">
        <f aca="true" t="shared" si="6" ref="D21:M21">SUM(D22:D31)</f>
        <v>4178479</v>
      </c>
      <c r="E21" s="32">
        <f t="shared" si="6"/>
        <v>262906</v>
      </c>
      <c r="F21" s="32">
        <f t="shared" si="6"/>
        <v>0</v>
      </c>
      <c r="G21" s="32">
        <f t="shared" si="6"/>
        <v>12452866</v>
      </c>
      <c r="H21" s="32">
        <f t="shared" si="6"/>
        <v>0</v>
      </c>
      <c r="I21" s="32">
        <f t="shared" si="6"/>
        <v>1503794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44">
        <f t="shared" si="5"/>
        <v>18398045</v>
      </c>
      <c r="O21" s="45">
        <f t="shared" si="2"/>
        <v>325.5830147943654</v>
      </c>
      <c r="P21" s="10"/>
    </row>
    <row r="22" spans="1:16" ht="15">
      <c r="A22" s="12"/>
      <c r="B22" s="25">
        <v>331.2</v>
      </c>
      <c r="C22" s="20" t="s">
        <v>70</v>
      </c>
      <c r="D22" s="46">
        <v>78090</v>
      </c>
      <c r="E22" s="46">
        <v>0</v>
      </c>
      <c r="F22" s="46">
        <v>0</v>
      </c>
      <c r="G22" s="46">
        <v>16061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94151</v>
      </c>
      <c r="O22" s="47">
        <f t="shared" si="2"/>
        <v>1.6661534649961067</v>
      </c>
      <c r="P22" s="9"/>
    </row>
    <row r="23" spans="1:16" ht="15">
      <c r="A23" s="12"/>
      <c r="B23" s="25">
        <v>331.34</v>
      </c>
      <c r="C23" s="20" t="s">
        <v>67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1396028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1396028</v>
      </c>
      <c r="O23" s="47">
        <f t="shared" si="2"/>
        <v>24.704962129256035</v>
      </c>
      <c r="P23" s="9"/>
    </row>
    <row r="24" spans="1:16" ht="15">
      <c r="A24" s="12"/>
      <c r="B24" s="25">
        <v>331.39</v>
      </c>
      <c r="C24" s="20" t="s">
        <v>71</v>
      </c>
      <c r="D24" s="46">
        <v>18222</v>
      </c>
      <c r="E24" s="46">
        <v>0</v>
      </c>
      <c r="F24" s="46">
        <v>0</v>
      </c>
      <c r="G24" s="46">
        <v>490200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508422</v>
      </c>
      <c r="O24" s="47">
        <f t="shared" si="2"/>
        <v>8.997345508600553</v>
      </c>
      <c r="P24" s="9"/>
    </row>
    <row r="25" spans="1:16" ht="15">
      <c r="A25" s="12"/>
      <c r="B25" s="25">
        <v>331.5</v>
      </c>
      <c r="C25" s="20" t="s">
        <v>72</v>
      </c>
      <c r="D25" s="46">
        <v>0</v>
      </c>
      <c r="E25" s="46">
        <v>0</v>
      </c>
      <c r="F25" s="46">
        <v>0</v>
      </c>
      <c r="G25" s="46">
        <v>1531336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1531336</v>
      </c>
      <c r="O25" s="47">
        <f t="shared" si="2"/>
        <v>27.099454944432647</v>
      </c>
      <c r="P25" s="9"/>
    </row>
    <row r="26" spans="1:16" ht="15">
      <c r="A26" s="12"/>
      <c r="B26" s="25">
        <v>335.12</v>
      </c>
      <c r="C26" s="20" t="s">
        <v>28</v>
      </c>
      <c r="D26" s="46">
        <v>666052</v>
      </c>
      <c r="E26" s="46">
        <v>0</v>
      </c>
      <c r="F26" s="46">
        <v>0</v>
      </c>
      <c r="G26" s="46">
        <v>272789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938841</v>
      </c>
      <c r="O26" s="47">
        <f t="shared" si="2"/>
        <v>16.614302399660225</v>
      </c>
      <c r="P26" s="9"/>
    </row>
    <row r="27" spans="1:16" ht="15">
      <c r="A27" s="12"/>
      <c r="B27" s="25">
        <v>335.15</v>
      </c>
      <c r="C27" s="20" t="s">
        <v>29</v>
      </c>
      <c r="D27" s="46">
        <v>11916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11916</v>
      </c>
      <c r="O27" s="47">
        <f t="shared" si="2"/>
        <v>0.21087279677213847</v>
      </c>
      <c r="P27" s="9"/>
    </row>
    <row r="28" spans="1:16" ht="15">
      <c r="A28" s="12"/>
      <c r="B28" s="25">
        <v>335.18</v>
      </c>
      <c r="C28" s="20" t="s">
        <v>30</v>
      </c>
      <c r="D28" s="46">
        <v>3400224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3400224</v>
      </c>
      <c r="O28" s="47">
        <f t="shared" si="2"/>
        <v>60.17243576130814</v>
      </c>
      <c r="P28" s="9"/>
    </row>
    <row r="29" spans="1:16" ht="15">
      <c r="A29" s="12"/>
      <c r="B29" s="25">
        <v>337.1</v>
      </c>
      <c r="C29" s="20" t="s">
        <v>31</v>
      </c>
      <c r="D29" s="46">
        <v>3975</v>
      </c>
      <c r="E29" s="46">
        <v>139215</v>
      </c>
      <c r="F29" s="46">
        <v>0</v>
      </c>
      <c r="G29" s="46">
        <v>10142480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10285670</v>
      </c>
      <c r="O29" s="47">
        <f t="shared" si="2"/>
        <v>182.0214836837262</v>
      </c>
      <c r="P29" s="9"/>
    </row>
    <row r="30" spans="1:16" ht="15">
      <c r="A30" s="12"/>
      <c r="B30" s="25">
        <v>337.3</v>
      </c>
      <c r="C30" s="20" t="s">
        <v>32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107766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107766</v>
      </c>
      <c r="O30" s="47">
        <f t="shared" si="2"/>
        <v>1.9070928010193247</v>
      </c>
      <c r="P30" s="9"/>
    </row>
    <row r="31" spans="1:16" ht="15">
      <c r="A31" s="12"/>
      <c r="B31" s="25">
        <v>338</v>
      </c>
      <c r="C31" s="20" t="s">
        <v>33</v>
      </c>
      <c r="D31" s="46">
        <v>0</v>
      </c>
      <c r="E31" s="46">
        <v>123691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123691</v>
      </c>
      <c r="O31" s="47">
        <f t="shared" si="2"/>
        <v>2.18891130459404</v>
      </c>
      <c r="P31" s="9"/>
    </row>
    <row r="32" spans="1:16" ht="15.75">
      <c r="A32" s="29" t="s">
        <v>38</v>
      </c>
      <c r="B32" s="30"/>
      <c r="C32" s="31"/>
      <c r="D32" s="32">
        <f aca="true" t="shared" si="7" ref="D32:M32">SUM(D33:D38)</f>
        <v>5664</v>
      </c>
      <c r="E32" s="32">
        <f t="shared" si="7"/>
        <v>1695700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15113124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5"/>
        <v>16814488</v>
      </c>
      <c r="O32" s="45">
        <f t="shared" si="2"/>
        <v>297.55942521412896</v>
      </c>
      <c r="P32" s="10"/>
    </row>
    <row r="33" spans="1:16" ht="15">
      <c r="A33" s="12"/>
      <c r="B33" s="25">
        <v>343.4</v>
      </c>
      <c r="C33" s="20" t="s">
        <v>41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19110</v>
      </c>
      <c r="J33" s="46">
        <v>0</v>
      </c>
      <c r="K33" s="46">
        <v>0</v>
      </c>
      <c r="L33" s="46">
        <v>0</v>
      </c>
      <c r="M33" s="46">
        <v>0</v>
      </c>
      <c r="N33" s="46">
        <f aca="true" t="shared" si="8" ref="N33:N38">SUM(D33:M33)</f>
        <v>19110</v>
      </c>
      <c r="O33" s="47">
        <f t="shared" si="2"/>
        <v>0.3381822042896581</v>
      </c>
      <c r="P33" s="9"/>
    </row>
    <row r="34" spans="1:16" ht="15">
      <c r="A34" s="12"/>
      <c r="B34" s="25">
        <v>343.6</v>
      </c>
      <c r="C34" s="20" t="s">
        <v>42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15094014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15094014</v>
      </c>
      <c r="O34" s="47">
        <f t="shared" si="2"/>
        <v>267.11286897430455</v>
      </c>
      <c r="P34" s="9"/>
    </row>
    <row r="35" spans="1:16" ht="15">
      <c r="A35" s="12"/>
      <c r="B35" s="25">
        <v>347.2</v>
      </c>
      <c r="C35" s="20" t="s">
        <v>43</v>
      </c>
      <c r="D35" s="46">
        <v>0</v>
      </c>
      <c r="E35" s="46">
        <v>1183013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1183013</v>
      </c>
      <c r="O35" s="47">
        <f t="shared" si="2"/>
        <v>20.93531889290012</v>
      </c>
      <c r="P35" s="9"/>
    </row>
    <row r="36" spans="1:16" ht="15">
      <c r="A36" s="12"/>
      <c r="B36" s="25">
        <v>347.5</v>
      </c>
      <c r="C36" s="20" t="s">
        <v>44</v>
      </c>
      <c r="D36" s="46">
        <v>0</v>
      </c>
      <c r="E36" s="46">
        <v>135736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135736</v>
      </c>
      <c r="O36" s="47">
        <f t="shared" si="2"/>
        <v>2.402066963969703</v>
      </c>
      <c r="P36" s="9"/>
    </row>
    <row r="37" spans="1:16" ht="15">
      <c r="A37" s="12"/>
      <c r="B37" s="25">
        <v>347.9</v>
      </c>
      <c r="C37" s="20" t="s">
        <v>45</v>
      </c>
      <c r="D37" s="46">
        <v>0</v>
      </c>
      <c r="E37" s="46">
        <v>34166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34166</v>
      </c>
      <c r="O37" s="47">
        <f aca="true" t="shared" si="9" ref="O37:O54">(N37/O$56)</f>
        <v>0.6046223543569053</v>
      </c>
      <c r="P37" s="9"/>
    </row>
    <row r="38" spans="1:16" ht="15">
      <c r="A38" s="12"/>
      <c r="B38" s="25">
        <v>349</v>
      </c>
      <c r="C38" s="20" t="s">
        <v>1</v>
      </c>
      <c r="D38" s="46">
        <v>5664</v>
      </c>
      <c r="E38" s="46">
        <v>342785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348449</v>
      </c>
      <c r="O38" s="47">
        <f t="shared" si="9"/>
        <v>6.166365824308063</v>
      </c>
      <c r="P38" s="9"/>
    </row>
    <row r="39" spans="1:16" ht="15.75">
      <c r="A39" s="29" t="s">
        <v>39</v>
      </c>
      <c r="B39" s="30"/>
      <c r="C39" s="31"/>
      <c r="D39" s="32">
        <f aca="true" t="shared" si="10" ref="D39:M39">SUM(D40:D41)</f>
        <v>446362</v>
      </c>
      <c r="E39" s="32">
        <f t="shared" si="10"/>
        <v>1077</v>
      </c>
      <c r="F39" s="32">
        <f t="shared" si="10"/>
        <v>0</v>
      </c>
      <c r="G39" s="32">
        <f t="shared" si="10"/>
        <v>0</v>
      </c>
      <c r="H39" s="32">
        <f t="shared" si="10"/>
        <v>0</v>
      </c>
      <c r="I39" s="32">
        <f t="shared" si="10"/>
        <v>0</v>
      </c>
      <c r="J39" s="32">
        <f t="shared" si="10"/>
        <v>0</v>
      </c>
      <c r="K39" s="32">
        <f t="shared" si="10"/>
        <v>0</v>
      </c>
      <c r="L39" s="32">
        <f t="shared" si="10"/>
        <v>0</v>
      </c>
      <c r="M39" s="32">
        <f t="shared" si="10"/>
        <v>0</v>
      </c>
      <c r="N39" s="32">
        <f>SUM(D39:M39)</f>
        <v>447439</v>
      </c>
      <c r="O39" s="45">
        <f t="shared" si="9"/>
        <v>7.918153181850357</v>
      </c>
      <c r="P39" s="10"/>
    </row>
    <row r="40" spans="1:16" ht="15">
      <c r="A40" s="13"/>
      <c r="B40" s="39">
        <v>354</v>
      </c>
      <c r="C40" s="21" t="s">
        <v>48</v>
      </c>
      <c r="D40" s="46">
        <v>332550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332550</v>
      </c>
      <c r="O40" s="47">
        <f t="shared" si="9"/>
        <v>5.885007432575918</v>
      </c>
      <c r="P40" s="9"/>
    </row>
    <row r="41" spans="1:16" ht="15">
      <c r="A41" s="13"/>
      <c r="B41" s="39">
        <v>359</v>
      </c>
      <c r="C41" s="21" t="s">
        <v>49</v>
      </c>
      <c r="D41" s="46">
        <v>113812</v>
      </c>
      <c r="E41" s="46">
        <v>1077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114889</v>
      </c>
      <c r="O41" s="47">
        <f t="shared" si="9"/>
        <v>2.033145749274439</v>
      </c>
      <c r="P41" s="9"/>
    </row>
    <row r="42" spans="1:16" ht="15.75">
      <c r="A42" s="29" t="s">
        <v>4</v>
      </c>
      <c r="B42" s="30"/>
      <c r="C42" s="31"/>
      <c r="D42" s="32">
        <f aca="true" t="shared" si="11" ref="D42:M42">SUM(D43:D49)</f>
        <v>1700921</v>
      </c>
      <c r="E42" s="32">
        <f t="shared" si="11"/>
        <v>768073</v>
      </c>
      <c r="F42" s="32">
        <f t="shared" si="11"/>
        <v>0</v>
      </c>
      <c r="G42" s="32">
        <f t="shared" si="11"/>
        <v>906779</v>
      </c>
      <c r="H42" s="32">
        <f t="shared" si="11"/>
        <v>0</v>
      </c>
      <c r="I42" s="32">
        <f t="shared" si="11"/>
        <v>-236004</v>
      </c>
      <c r="J42" s="32">
        <f t="shared" si="11"/>
        <v>0</v>
      </c>
      <c r="K42" s="32">
        <f t="shared" si="11"/>
        <v>0</v>
      </c>
      <c r="L42" s="32">
        <f t="shared" si="11"/>
        <v>71120</v>
      </c>
      <c r="M42" s="32">
        <f t="shared" si="11"/>
        <v>0</v>
      </c>
      <c r="N42" s="32">
        <f>SUM(D42:M42)</f>
        <v>3210889</v>
      </c>
      <c r="O42" s="45">
        <f t="shared" si="9"/>
        <v>56.82184823387839</v>
      </c>
      <c r="P42" s="10"/>
    </row>
    <row r="43" spans="1:16" ht="15">
      <c r="A43" s="12"/>
      <c r="B43" s="25">
        <v>361.1</v>
      </c>
      <c r="C43" s="20" t="s">
        <v>50</v>
      </c>
      <c r="D43" s="46">
        <v>721845</v>
      </c>
      <c r="E43" s="46">
        <v>347567</v>
      </c>
      <c r="F43" s="46">
        <v>0</v>
      </c>
      <c r="G43" s="46">
        <v>800471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1869883</v>
      </c>
      <c r="O43" s="47">
        <f t="shared" si="9"/>
        <v>33.090588943158494</v>
      </c>
      <c r="P43" s="9"/>
    </row>
    <row r="44" spans="1:16" ht="15">
      <c r="A44" s="12"/>
      <c r="B44" s="25">
        <v>361.3</v>
      </c>
      <c r="C44" s="20" t="s">
        <v>51</v>
      </c>
      <c r="D44" s="46">
        <v>-140913</v>
      </c>
      <c r="E44" s="46">
        <v>-70033</v>
      </c>
      <c r="F44" s="46">
        <v>0</v>
      </c>
      <c r="G44" s="46">
        <v>-165904</v>
      </c>
      <c r="H44" s="46">
        <v>0</v>
      </c>
      <c r="I44" s="46">
        <v>-181867</v>
      </c>
      <c r="J44" s="46">
        <v>0</v>
      </c>
      <c r="K44" s="46">
        <v>0</v>
      </c>
      <c r="L44" s="46">
        <v>71120</v>
      </c>
      <c r="M44" s="46">
        <v>0</v>
      </c>
      <c r="N44" s="46">
        <f aca="true" t="shared" si="12" ref="N44:N49">SUM(D44:M44)</f>
        <v>-487597</v>
      </c>
      <c r="O44" s="47">
        <f t="shared" si="9"/>
        <v>-8.62881361931054</v>
      </c>
      <c r="P44" s="9"/>
    </row>
    <row r="45" spans="1:16" ht="15">
      <c r="A45" s="12"/>
      <c r="B45" s="25">
        <v>361.4</v>
      </c>
      <c r="C45" s="20" t="s">
        <v>52</v>
      </c>
      <c r="D45" s="46">
        <v>-58804</v>
      </c>
      <c r="E45" s="46">
        <v>-29226</v>
      </c>
      <c r="F45" s="46">
        <v>0</v>
      </c>
      <c r="G45" s="46">
        <v>-69232</v>
      </c>
      <c r="H45" s="46">
        <v>0</v>
      </c>
      <c r="I45" s="46">
        <v>-75894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-233156</v>
      </c>
      <c r="O45" s="47">
        <f t="shared" si="9"/>
        <v>-4.126070644864444</v>
      </c>
      <c r="P45" s="9"/>
    </row>
    <row r="46" spans="1:16" ht="15">
      <c r="A46" s="12"/>
      <c r="B46" s="25">
        <v>362</v>
      </c>
      <c r="C46" s="20" t="s">
        <v>53</v>
      </c>
      <c r="D46" s="46">
        <v>94519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94519</v>
      </c>
      <c r="O46" s="47">
        <f t="shared" si="9"/>
        <v>1.6726658172294189</v>
      </c>
      <c r="P46" s="9"/>
    </row>
    <row r="47" spans="1:16" ht="15">
      <c r="A47" s="12"/>
      <c r="B47" s="25">
        <v>364</v>
      </c>
      <c r="C47" s="20" t="s">
        <v>54</v>
      </c>
      <c r="D47" s="46">
        <v>871362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871362</v>
      </c>
      <c r="O47" s="47">
        <f t="shared" si="9"/>
        <v>15.420152898704607</v>
      </c>
      <c r="P47" s="9"/>
    </row>
    <row r="48" spans="1:16" ht="15">
      <c r="A48" s="12"/>
      <c r="B48" s="25">
        <v>366</v>
      </c>
      <c r="C48" s="20" t="s">
        <v>55</v>
      </c>
      <c r="D48" s="46">
        <v>0</v>
      </c>
      <c r="E48" s="46">
        <v>265884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265884</v>
      </c>
      <c r="O48" s="47">
        <f t="shared" si="9"/>
        <v>4.705245275005309</v>
      </c>
      <c r="P48" s="9"/>
    </row>
    <row r="49" spans="1:16" ht="15">
      <c r="A49" s="12"/>
      <c r="B49" s="25">
        <v>369.9</v>
      </c>
      <c r="C49" s="20" t="s">
        <v>56</v>
      </c>
      <c r="D49" s="46">
        <v>212912</v>
      </c>
      <c r="E49" s="46">
        <v>253881</v>
      </c>
      <c r="F49" s="46">
        <v>0</v>
      </c>
      <c r="G49" s="46">
        <v>341444</v>
      </c>
      <c r="H49" s="46">
        <v>0</v>
      </c>
      <c r="I49" s="46">
        <v>21757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829994</v>
      </c>
      <c r="O49" s="47">
        <f t="shared" si="9"/>
        <v>14.688079563955545</v>
      </c>
      <c r="P49" s="9"/>
    </row>
    <row r="50" spans="1:16" ht="15.75">
      <c r="A50" s="29" t="s">
        <v>40</v>
      </c>
      <c r="B50" s="30"/>
      <c r="C50" s="31"/>
      <c r="D50" s="32">
        <f aca="true" t="shared" si="13" ref="D50:M50">SUM(D51:D53)</f>
        <v>4929904</v>
      </c>
      <c r="E50" s="32">
        <f t="shared" si="13"/>
        <v>3319942</v>
      </c>
      <c r="F50" s="32">
        <f t="shared" si="13"/>
        <v>2149483</v>
      </c>
      <c r="G50" s="32">
        <f t="shared" si="13"/>
        <v>9694038</v>
      </c>
      <c r="H50" s="32">
        <f t="shared" si="13"/>
        <v>0</v>
      </c>
      <c r="I50" s="32">
        <f t="shared" si="13"/>
        <v>2221591</v>
      </c>
      <c r="J50" s="32">
        <f t="shared" si="13"/>
        <v>0</v>
      </c>
      <c r="K50" s="32">
        <f t="shared" si="13"/>
        <v>0</v>
      </c>
      <c r="L50" s="32">
        <f t="shared" si="13"/>
        <v>0</v>
      </c>
      <c r="M50" s="32">
        <f t="shared" si="13"/>
        <v>0</v>
      </c>
      <c r="N50" s="32">
        <f>SUM(D50:M50)</f>
        <v>22314958</v>
      </c>
      <c r="O50" s="45">
        <f t="shared" si="9"/>
        <v>394.89909393360233</v>
      </c>
      <c r="P50" s="9"/>
    </row>
    <row r="51" spans="1:16" ht="15">
      <c r="A51" s="12"/>
      <c r="B51" s="25">
        <v>381</v>
      </c>
      <c r="C51" s="20" t="s">
        <v>57</v>
      </c>
      <c r="D51" s="46">
        <v>4929904</v>
      </c>
      <c r="E51" s="46">
        <v>3319942</v>
      </c>
      <c r="F51" s="46">
        <v>2149483</v>
      </c>
      <c r="G51" s="46">
        <v>9694038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20093367</v>
      </c>
      <c r="O51" s="47">
        <f t="shared" si="9"/>
        <v>355.58446591633043</v>
      </c>
      <c r="P51" s="9"/>
    </row>
    <row r="52" spans="1:16" ht="15">
      <c r="A52" s="12"/>
      <c r="B52" s="25">
        <v>389.1</v>
      </c>
      <c r="C52" s="20" t="s">
        <v>58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873936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873936</v>
      </c>
      <c r="O52" s="47">
        <f t="shared" si="9"/>
        <v>15.465703971119133</v>
      </c>
      <c r="P52" s="9"/>
    </row>
    <row r="53" spans="1:16" ht="15.75" thickBot="1">
      <c r="A53" s="12"/>
      <c r="B53" s="25">
        <v>389.4</v>
      </c>
      <c r="C53" s="20" t="s">
        <v>59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1347655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1347655</v>
      </c>
      <c r="O53" s="47">
        <f t="shared" si="9"/>
        <v>23.848924046152757</v>
      </c>
      <c r="P53" s="9"/>
    </row>
    <row r="54" spans="1:119" ht="16.5" thickBot="1">
      <c r="A54" s="14" t="s">
        <v>46</v>
      </c>
      <c r="B54" s="23"/>
      <c r="C54" s="22"/>
      <c r="D54" s="15">
        <f aca="true" t="shared" si="14" ref="D54:M54">SUM(D5,D12,D21,D32,D39,D42,D50)</f>
        <v>36063983</v>
      </c>
      <c r="E54" s="15">
        <f t="shared" si="14"/>
        <v>14166536</v>
      </c>
      <c r="F54" s="15">
        <f t="shared" si="14"/>
        <v>2149483</v>
      </c>
      <c r="G54" s="15">
        <f t="shared" si="14"/>
        <v>24002189</v>
      </c>
      <c r="H54" s="15">
        <f t="shared" si="14"/>
        <v>0</v>
      </c>
      <c r="I54" s="15">
        <f t="shared" si="14"/>
        <v>22251490</v>
      </c>
      <c r="J54" s="15">
        <f t="shared" si="14"/>
        <v>0</v>
      </c>
      <c r="K54" s="15">
        <f t="shared" si="14"/>
        <v>0</v>
      </c>
      <c r="L54" s="15">
        <f t="shared" si="14"/>
        <v>71120</v>
      </c>
      <c r="M54" s="15">
        <f t="shared" si="14"/>
        <v>0</v>
      </c>
      <c r="N54" s="15">
        <f>SUM(D54:M54)</f>
        <v>98704801</v>
      </c>
      <c r="O54" s="38">
        <f t="shared" si="9"/>
        <v>1746.7403022580872</v>
      </c>
      <c r="P54" s="6"/>
      <c r="Q54" s="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</row>
    <row r="55" spans="1:15" ht="15">
      <c r="A55" s="16"/>
      <c r="B55" s="18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9"/>
    </row>
    <row r="56" spans="1:15" ht="15">
      <c r="A56" s="40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8" t="s">
        <v>73</v>
      </c>
      <c r="M56" s="48"/>
      <c r="N56" s="48"/>
      <c r="O56" s="43">
        <v>56508</v>
      </c>
    </row>
    <row r="57" spans="1:15" ht="15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1"/>
    </row>
    <row r="58" spans="1:15" ht="15.75" thickBot="1">
      <c r="A58" s="52" t="s">
        <v>74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4"/>
    </row>
  </sheetData>
  <sheetProtection/>
  <mergeCells count="10">
    <mergeCell ref="L56:N56"/>
    <mergeCell ref="A57:O57"/>
    <mergeCell ref="A58:O5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47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60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65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61</v>
      </c>
      <c r="F4" s="34" t="s">
        <v>62</v>
      </c>
      <c r="G4" s="34" t="s">
        <v>63</v>
      </c>
      <c r="H4" s="34" t="s">
        <v>6</v>
      </c>
      <c r="I4" s="34" t="s">
        <v>7</v>
      </c>
      <c r="J4" s="35" t="s">
        <v>64</v>
      </c>
      <c r="K4" s="35" t="s">
        <v>8</v>
      </c>
      <c r="L4" s="35" t="s">
        <v>9</v>
      </c>
      <c r="M4" s="35" t="s">
        <v>10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SUM(D6:D11)</f>
        <v>22683818</v>
      </c>
      <c r="E5" s="27">
        <f t="shared" si="0"/>
        <v>1656465</v>
      </c>
      <c r="F5" s="27">
        <f t="shared" si="0"/>
        <v>0</v>
      </c>
      <c r="G5" s="27">
        <f t="shared" si="0"/>
        <v>476542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3">SUM(D5:M5)</f>
        <v>24816825</v>
      </c>
      <c r="O5" s="33">
        <f aca="true" t="shared" si="2" ref="O5:O36">(N5/O$56)</f>
        <v>451.1329758225777</v>
      </c>
      <c r="P5" s="6"/>
    </row>
    <row r="6" spans="1:16" ht="15">
      <c r="A6" s="12"/>
      <c r="B6" s="25">
        <v>311</v>
      </c>
      <c r="C6" s="20" t="s">
        <v>3</v>
      </c>
      <c r="D6" s="46">
        <v>16049186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16049186</v>
      </c>
      <c r="O6" s="47">
        <f t="shared" si="2"/>
        <v>291.75033630249044</v>
      </c>
      <c r="P6" s="9"/>
    </row>
    <row r="7" spans="1:16" ht="15">
      <c r="A7" s="12"/>
      <c r="B7" s="25">
        <v>312.1</v>
      </c>
      <c r="C7" s="20" t="s">
        <v>11</v>
      </c>
      <c r="D7" s="46">
        <v>0</v>
      </c>
      <c r="E7" s="46">
        <v>1004180</v>
      </c>
      <c r="F7" s="46">
        <v>0</v>
      </c>
      <c r="G7" s="46">
        <v>476542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1480722</v>
      </c>
      <c r="O7" s="47">
        <f t="shared" si="2"/>
        <v>26.917324122886747</v>
      </c>
      <c r="P7" s="9"/>
    </row>
    <row r="8" spans="1:16" ht="15">
      <c r="A8" s="12"/>
      <c r="B8" s="25">
        <v>314.1</v>
      </c>
      <c r="C8" s="20" t="s">
        <v>12</v>
      </c>
      <c r="D8" s="46">
        <v>3277599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3277599</v>
      </c>
      <c r="O8" s="47">
        <f t="shared" si="2"/>
        <v>59.58187602254136</v>
      </c>
      <c r="P8" s="9"/>
    </row>
    <row r="9" spans="1:16" ht="15">
      <c r="A9" s="12"/>
      <c r="B9" s="25">
        <v>314.4</v>
      </c>
      <c r="C9" s="20" t="s">
        <v>13</v>
      </c>
      <c r="D9" s="46">
        <v>173552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173552</v>
      </c>
      <c r="O9" s="47">
        <f t="shared" si="2"/>
        <v>3.1549172877658607</v>
      </c>
      <c r="P9" s="9"/>
    </row>
    <row r="10" spans="1:16" ht="15">
      <c r="A10" s="12"/>
      <c r="B10" s="25">
        <v>315</v>
      </c>
      <c r="C10" s="20" t="s">
        <v>14</v>
      </c>
      <c r="D10" s="46">
        <v>3183481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3183481</v>
      </c>
      <c r="O10" s="47">
        <f t="shared" si="2"/>
        <v>57.87095073622978</v>
      </c>
      <c r="P10" s="9"/>
    </row>
    <row r="11" spans="1:16" ht="15">
      <c r="A11" s="12"/>
      <c r="B11" s="25">
        <v>316</v>
      </c>
      <c r="C11" s="20" t="s">
        <v>15</v>
      </c>
      <c r="D11" s="46">
        <v>0</v>
      </c>
      <c r="E11" s="46">
        <v>652285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652285</v>
      </c>
      <c r="O11" s="47">
        <f t="shared" si="2"/>
        <v>11.857571350663516</v>
      </c>
      <c r="P11" s="9"/>
    </row>
    <row r="12" spans="1:16" ht="15.75">
      <c r="A12" s="29" t="s">
        <v>16</v>
      </c>
      <c r="B12" s="30"/>
      <c r="C12" s="31"/>
      <c r="D12" s="32">
        <f aca="true" t="shared" si="3" ref="D12:M12">SUM(D13:D21)</f>
        <v>3879788</v>
      </c>
      <c r="E12" s="32">
        <f t="shared" si="3"/>
        <v>5450733</v>
      </c>
      <c r="F12" s="32">
        <f t="shared" si="3"/>
        <v>0</v>
      </c>
      <c r="G12" s="32">
        <f t="shared" si="3"/>
        <v>356648</v>
      </c>
      <c r="H12" s="32">
        <f t="shared" si="3"/>
        <v>0</v>
      </c>
      <c r="I12" s="32">
        <f t="shared" si="3"/>
        <v>3653247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13340416</v>
      </c>
      <c r="O12" s="45">
        <f t="shared" si="2"/>
        <v>242.50892564988183</v>
      </c>
      <c r="P12" s="10"/>
    </row>
    <row r="13" spans="1:16" ht="15">
      <c r="A13" s="12"/>
      <c r="B13" s="25">
        <v>322</v>
      </c>
      <c r="C13" s="20" t="s">
        <v>0</v>
      </c>
      <c r="D13" s="46">
        <v>0</v>
      </c>
      <c r="E13" s="46">
        <v>1474648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1474648</v>
      </c>
      <c r="O13" s="47">
        <f t="shared" si="2"/>
        <v>26.806907834939103</v>
      </c>
      <c r="P13" s="9"/>
    </row>
    <row r="14" spans="1:16" ht="15">
      <c r="A14" s="12"/>
      <c r="B14" s="25">
        <v>323.1</v>
      </c>
      <c r="C14" s="20" t="s">
        <v>17</v>
      </c>
      <c r="D14" s="46">
        <v>3594701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aca="true" t="shared" si="4" ref="N14:N21">SUM(D14:M14)</f>
        <v>3594701</v>
      </c>
      <c r="O14" s="47">
        <f t="shared" si="2"/>
        <v>65.34631885111799</v>
      </c>
      <c r="P14" s="9"/>
    </row>
    <row r="15" spans="1:16" ht="15">
      <c r="A15" s="12"/>
      <c r="B15" s="25">
        <v>323.7</v>
      </c>
      <c r="C15" s="20" t="s">
        <v>18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214445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214445</v>
      </c>
      <c r="O15" s="47">
        <f t="shared" si="2"/>
        <v>3.8982912197782222</v>
      </c>
      <c r="P15" s="9"/>
    </row>
    <row r="16" spans="1:16" ht="15">
      <c r="A16" s="12"/>
      <c r="B16" s="25">
        <v>324.31</v>
      </c>
      <c r="C16" s="20" t="s">
        <v>19</v>
      </c>
      <c r="D16" s="46">
        <v>0</v>
      </c>
      <c r="E16" s="46">
        <v>0</v>
      </c>
      <c r="F16" s="46">
        <v>0</v>
      </c>
      <c r="G16" s="46">
        <v>73212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73212</v>
      </c>
      <c r="O16" s="47">
        <f t="shared" si="2"/>
        <v>1.330885293582985</v>
      </c>
      <c r="P16" s="9"/>
    </row>
    <row r="17" spans="1:16" ht="15">
      <c r="A17" s="12"/>
      <c r="B17" s="25">
        <v>324.32</v>
      </c>
      <c r="C17" s="20" t="s">
        <v>20</v>
      </c>
      <c r="D17" s="46">
        <v>0</v>
      </c>
      <c r="E17" s="46">
        <v>0</v>
      </c>
      <c r="F17" s="46">
        <v>0</v>
      </c>
      <c r="G17" s="46">
        <v>18115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18115</v>
      </c>
      <c r="O17" s="47">
        <f t="shared" si="2"/>
        <v>0.3293037629521905</v>
      </c>
      <c r="P17" s="9"/>
    </row>
    <row r="18" spans="1:16" ht="15">
      <c r="A18" s="12"/>
      <c r="B18" s="25">
        <v>324.61</v>
      </c>
      <c r="C18" s="20" t="s">
        <v>21</v>
      </c>
      <c r="D18" s="46">
        <v>0</v>
      </c>
      <c r="E18" s="46">
        <v>0</v>
      </c>
      <c r="F18" s="46">
        <v>0</v>
      </c>
      <c r="G18" s="46">
        <v>231575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231575</v>
      </c>
      <c r="O18" s="47">
        <f t="shared" si="2"/>
        <v>4.20968914742774</v>
      </c>
      <c r="P18" s="9"/>
    </row>
    <row r="19" spans="1:16" ht="15">
      <c r="A19" s="12"/>
      <c r="B19" s="25">
        <v>324.62</v>
      </c>
      <c r="C19" s="20" t="s">
        <v>22</v>
      </c>
      <c r="D19" s="46">
        <v>0</v>
      </c>
      <c r="E19" s="46">
        <v>0</v>
      </c>
      <c r="F19" s="46">
        <v>0</v>
      </c>
      <c r="G19" s="46">
        <v>33746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33746</v>
      </c>
      <c r="O19" s="47">
        <f t="shared" si="2"/>
        <v>0.6134520996182512</v>
      </c>
      <c r="P19" s="9"/>
    </row>
    <row r="20" spans="1:16" ht="15">
      <c r="A20" s="12"/>
      <c r="B20" s="25">
        <v>325.1</v>
      </c>
      <c r="C20" s="20" t="s">
        <v>23</v>
      </c>
      <c r="D20" s="46">
        <v>0</v>
      </c>
      <c r="E20" s="46">
        <v>3549190</v>
      </c>
      <c r="F20" s="46">
        <v>0</v>
      </c>
      <c r="G20" s="46">
        <v>0</v>
      </c>
      <c r="H20" s="46">
        <v>0</v>
      </c>
      <c r="I20" s="46">
        <v>3408788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6957978</v>
      </c>
      <c r="O20" s="47">
        <f t="shared" si="2"/>
        <v>126.48569351027086</v>
      </c>
      <c r="P20" s="9"/>
    </row>
    <row r="21" spans="1:16" ht="15">
      <c r="A21" s="12"/>
      <c r="B21" s="25">
        <v>329</v>
      </c>
      <c r="C21" s="20" t="s">
        <v>24</v>
      </c>
      <c r="D21" s="46">
        <v>285087</v>
      </c>
      <c r="E21" s="46">
        <v>426895</v>
      </c>
      <c r="F21" s="46">
        <v>0</v>
      </c>
      <c r="G21" s="46">
        <v>0</v>
      </c>
      <c r="H21" s="46">
        <v>0</v>
      </c>
      <c r="I21" s="46">
        <v>30014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741996</v>
      </c>
      <c r="O21" s="47">
        <f t="shared" si="2"/>
        <v>13.48838393019451</v>
      </c>
      <c r="P21" s="9"/>
    </row>
    <row r="22" spans="1:16" ht="15.75">
      <c r="A22" s="29" t="s">
        <v>26</v>
      </c>
      <c r="B22" s="30"/>
      <c r="C22" s="31"/>
      <c r="D22" s="32">
        <f aca="true" t="shared" si="5" ref="D22:M22">SUM(D23:D31)</f>
        <v>4415603</v>
      </c>
      <c r="E22" s="32">
        <f t="shared" si="5"/>
        <v>1649261</v>
      </c>
      <c r="F22" s="32">
        <f t="shared" si="5"/>
        <v>0</v>
      </c>
      <c r="G22" s="32">
        <f t="shared" si="5"/>
        <v>6086444</v>
      </c>
      <c r="H22" s="32">
        <f t="shared" si="5"/>
        <v>0</v>
      </c>
      <c r="I22" s="32">
        <f t="shared" si="5"/>
        <v>-6453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aca="true" t="shared" si="6" ref="N22:N43">SUM(D22:M22)</f>
        <v>12144855</v>
      </c>
      <c r="O22" s="45">
        <f t="shared" si="2"/>
        <v>220.7754044719142</v>
      </c>
      <c r="P22" s="10"/>
    </row>
    <row r="23" spans="1:16" ht="15">
      <c r="A23" s="12"/>
      <c r="B23" s="25">
        <v>331.1</v>
      </c>
      <c r="C23" s="20" t="s">
        <v>25</v>
      </c>
      <c r="D23" s="46">
        <v>321293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321293</v>
      </c>
      <c r="O23" s="47">
        <f t="shared" si="2"/>
        <v>5.840628976549718</v>
      </c>
      <c r="P23" s="9"/>
    </row>
    <row r="24" spans="1:16" ht="15">
      <c r="A24" s="12"/>
      <c r="B24" s="25">
        <v>331.34</v>
      </c>
      <c r="C24" s="20" t="s">
        <v>67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-6453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-6453</v>
      </c>
      <c r="O24" s="47">
        <f t="shared" si="2"/>
        <v>-0.11730594437375022</v>
      </c>
      <c r="P24" s="9"/>
    </row>
    <row r="25" spans="1:16" ht="15">
      <c r="A25" s="12"/>
      <c r="B25" s="25">
        <v>331.7</v>
      </c>
      <c r="C25" s="20" t="s">
        <v>27</v>
      </c>
      <c r="D25" s="46">
        <v>0</v>
      </c>
      <c r="E25" s="46">
        <v>1196098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1196098</v>
      </c>
      <c r="O25" s="47">
        <f t="shared" si="2"/>
        <v>21.743283039447373</v>
      </c>
      <c r="P25" s="9"/>
    </row>
    <row r="26" spans="1:16" ht="15">
      <c r="A26" s="12"/>
      <c r="B26" s="25">
        <v>335.12</v>
      </c>
      <c r="C26" s="20" t="s">
        <v>28</v>
      </c>
      <c r="D26" s="46">
        <v>678474</v>
      </c>
      <c r="E26" s="46">
        <v>0</v>
      </c>
      <c r="F26" s="46">
        <v>0</v>
      </c>
      <c r="G26" s="46">
        <v>271762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950236</v>
      </c>
      <c r="O26" s="47">
        <f t="shared" si="2"/>
        <v>17.273877476822395</v>
      </c>
      <c r="P26" s="9"/>
    </row>
    <row r="27" spans="1:16" ht="15">
      <c r="A27" s="12"/>
      <c r="B27" s="25">
        <v>335.15</v>
      </c>
      <c r="C27" s="20" t="s">
        <v>29</v>
      </c>
      <c r="D27" s="46">
        <v>13518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13518</v>
      </c>
      <c r="O27" s="47">
        <f t="shared" si="2"/>
        <v>0.24573713870205416</v>
      </c>
      <c r="P27" s="9"/>
    </row>
    <row r="28" spans="1:16" ht="15">
      <c r="A28" s="12"/>
      <c r="B28" s="25">
        <v>335.18</v>
      </c>
      <c r="C28" s="20" t="s">
        <v>30</v>
      </c>
      <c r="D28" s="46">
        <v>3382610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3382610</v>
      </c>
      <c r="O28" s="47">
        <f t="shared" si="2"/>
        <v>61.49081985093619</v>
      </c>
      <c r="P28" s="9"/>
    </row>
    <row r="29" spans="1:16" ht="15">
      <c r="A29" s="12"/>
      <c r="B29" s="25">
        <v>337.1</v>
      </c>
      <c r="C29" s="20" t="s">
        <v>31</v>
      </c>
      <c r="D29" s="46">
        <v>19708</v>
      </c>
      <c r="E29" s="46">
        <v>120000</v>
      </c>
      <c r="F29" s="46">
        <v>0</v>
      </c>
      <c r="G29" s="46">
        <v>5814682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5954390</v>
      </c>
      <c r="O29" s="47">
        <f t="shared" si="2"/>
        <v>108.24195600799854</v>
      </c>
      <c r="P29" s="9"/>
    </row>
    <row r="30" spans="1:16" ht="15">
      <c r="A30" s="12"/>
      <c r="B30" s="25">
        <v>337.3</v>
      </c>
      <c r="C30" s="20" t="s">
        <v>32</v>
      </c>
      <c r="D30" s="46">
        <v>0</v>
      </c>
      <c r="E30" s="46">
        <v>208809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208809</v>
      </c>
      <c r="O30" s="47">
        <f t="shared" si="2"/>
        <v>3.795837120523541</v>
      </c>
      <c r="P30" s="9"/>
    </row>
    <row r="31" spans="1:16" ht="15">
      <c r="A31" s="12"/>
      <c r="B31" s="25">
        <v>338</v>
      </c>
      <c r="C31" s="20" t="s">
        <v>33</v>
      </c>
      <c r="D31" s="46">
        <v>0</v>
      </c>
      <c r="E31" s="46">
        <v>124354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124354</v>
      </c>
      <c r="O31" s="47">
        <f t="shared" si="2"/>
        <v>2.260570805308126</v>
      </c>
      <c r="P31" s="9"/>
    </row>
    <row r="32" spans="1:16" ht="15.75">
      <c r="A32" s="29" t="s">
        <v>38</v>
      </c>
      <c r="B32" s="30"/>
      <c r="C32" s="31"/>
      <c r="D32" s="32">
        <f aca="true" t="shared" si="7" ref="D32:M32">SUM(D33:D38)</f>
        <v>16728</v>
      </c>
      <c r="E32" s="32">
        <f t="shared" si="7"/>
        <v>1768225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14519275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6"/>
        <v>16304228</v>
      </c>
      <c r="O32" s="45">
        <f t="shared" si="2"/>
        <v>296.38662061443375</v>
      </c>
      <c r="P32" s="10"/>
    </row>
    <row r="33" spans="1:16" ht="15">
      <c r="A33" s="12"/>
      <c r="B33" s="25">
        <v>343.4</v>
      </c>
      <c r="C33" s="20" t="s">
        <v>41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16697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16697</v>
      </c>
      <c r="O33" s="47">
        <f t="shared" si="2"/>
        <v>0.3035266315215415</v>
      </c>
      <c r="P33" s="9"/>
    </row>
    <row r="34" spans="1:16" ht="15">
      <c r="A34" s="12"/>
      <c r="B34" s="25">
        <v>343.6</v>
      </c>
      <c r="C34" s="20" t="s">
        <v>42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14502578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14502578</v>
      </c>
      <c r="O34" s="47">
        <f t="shared" si="2"/>
        <v>263.63530267224144</v>
      </c>
      <c r="P34" s="9"/>
    </row>
    <row r="35" spans="1:16" ht="15">
      <c r="A35" s="12"/>
      <c r="B35" s="25">
        <v>347.2</v>
      </c>
      <c r="C35" s="20" t="s">
        <v>43</v>
      </c>
      <c r="D35" s="46">
        <v>0</v>
      </c>
      <c r="E35" s="46">
        <v>1272060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1272060</v>
      </c>
      <c r="O35" s="47">
        <f t="shared" si="2"/>
        <v>23.12415924377386</v>
      </c>
      <c r="P35" s="9"/>
    </row>
    <row r="36" spans="1:16" ht="15">
      <c r="A36" s="12"/>
      <c r="B36" s="25">
        <v>347.5</v>
      </c>
      <c r="C36" s="20" t="s">
        <v>44</v>
      </c>
      <c r="D36" s="46">
        <v>0</v>
      </c>
      <c r="E36" s="46">
        <v>172904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172904</v>
      </c>
      <c r="O36" s="47">
        <f t="shared" si="2"/>
        <v>3.143137611343392</v>
      </c>
      <c r="P36" s="9"/>
    </row>
    <row r="37" spans="1:16" ht="15">
      <c r="A37" s="12"/>
      <c r="B37" s="25">
        <v>347.9</v>
      </c>
      <c r="C37" s="20" t="s">
        <v>45</v>
      </c>
      <c r="D37" s="46">
        <v>0</v>
      </c>
      <c r="E37" s="46">
        <v>40646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40646</v>
      </c>
      <c r="O37" s="47">
        <f aca="true" t="shared" si="8" ref="O37:O54">(N37/O$56)</f>
        <v>0.7388838393019451</v>
      </c>
      <c r="P37" s="9"/>
    </row>
    <row r="38" spans="1:16" ht="15">
      <c r="A38" s="12"/>
      <c r="B38" s="25">
        <v>349</v>
      </c>
      <c r="C38" s="20" t="s">
        <v>1</v>
      </c>
      <c r="D38" s="46">
        <v>16728</v>
      </c>
      <c r="E38" s="46">
        <v>282615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299343</v>
      </c>
      <c r="O38" s="47">
        <f t="shared" si="8"/>
        <v>5.441610616251591</v>
      </c>
      <c r="P38" s="9"/>
    </row>
    <row r="39" spans="1:16" ht="15.75">
      <c r="A39" s="29" t="s">
        <v>39</v>
      </c>
      <c r="B39" s="30"/>
      <c r="C39" s="31"/>
      <c r="D39" s="32">
        <f aca="true" t="shared" si="9" ref="D39:M39">SUM(D40:D41)</f>
        <v>131134</v>
      </c>
      <c r="E39" s="32">
        <f t="shared" si="9"/>
        <v>409833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0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t="shared" si="6"/>
        <v>540967</v>
      </c>
      <c r="O39" s="45">
        <f t="shared" si="8"/>
        <v>9.833975640792584</v>
      </c>
      <c r="P39" s="10"/>
    </row>
    <row r="40" spans="1:16" ht="15">
      <c r="A40" s="13"/>
      <c r="B40" s="39">
        <v>354</v>
      </c>
      <c r="C40" s="21" t="s">
        <v>48</v>
      </c>
      <c r="D40" s="46">
        <v>0</v>
      </c>
      <c r="E40" s="46">
        <v>409833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409833</v>
      </c>
      <c r="O40" s="47">
        <f t="shared" si="8"/>
        <v>7.45015451736048</v>
      </c>
      <c r="P40" s="9"/>
    </row>
    <row r="41" spans="1:16" ht="15">
      <c r="A41" s="13"/>
      <c r="B41" s="39">
        <v>359</v>
      </c>
      <c r="C41" s="21" t="s">
        <v>49</v>
      </c>
      <c r="D41" s="46">
        <v>131134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6"/>
        <v>131134</v>
      </c>
      <c r="O41" s="47">
        <f t="shared" si="8"/>
        <v>2.3838211234321034</v>
      </c>
      <c r="P41" s="9"/>
    </row>
    <row r="42" spans="1:16" ht="15.75">
      <c r="A42" s="29" t="s">
        <v>4</v>
      </c>
      <c r="B42" s="30"/>
      <c r="C42" s="31"/>
      <c r="D42" s="32">
        <f aca="true" t="shared" si="10" ref="D42:M42">SUM(D43:D49)</f>
        <v>1382724</v>
      </c>
      <c r="E42" s="32">
        <f t="shared" si="10"/>
        <v>784366</v>
      </c>
      <c r="F42" s="32">
        <f t="shared" si="10"/>
        <v>0</v>
      </c>
      <c r="G42" s="32">
        <f t="shared" si="10"/>
        <v>2009167</v>
      </c>
      <c r="H42" s="32">
        <f t="shared" si="10"/>
        <v>0</v>
      </c>
      <c r="I42" s="32">
        <f t="shared" si="10"/>
        <v>-2182755</v>
      </c>
      <c r="J42" s="32">
        <f t="shared" si="10"/>
        <v>0</v>
      </c>
      <c r="K42" s="32">
        <f t="shared" si="10"/>
        <v>0</v>
      </c>
      <c r="L42" s="32">
        <f t="shared" si="10"/>
        <v>7065</v>
      </c>
      <c r="M42" s="32">
        <f t="shared" si="10"/>
        <v>0</v>
      </c>
      <c r="N42" s="32">
        <f t="shared" si="6"/>
        <v>2000567</v>
      </c>
      <c r="O42" s="45">
        <f t="shared" si="8"/>
        <v>36.367333212143244</v>
      </c>
      <c r="P42" s="10"/>
    </row>
    <row r="43" spans="1:16" ht="15">
      <c r="A43" s="12"/>
      <c r="B43" s="25">
        <v>361.1</v>
      </c>
      <c r="C43" s="20" t="s">
        <v>50</v>
      </c>
      <c r="D43" s="46">
        <v>1059225</v>
      </c>
      <c r="E43" s="46">
        <v>461976</v>
      </c>
      <c r="F43" s="46">
        <v>0</v>
      </c>
      <c r="G43" s="46">
        <v>1695323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6"/>
        <v>3216524</v>
      </c>
      <c r="O43" s="47">
        <f t="shared" si="8"/>
        <v>58.47162334121069</v>
      </c>
      <c r="P43" s="9"/>
    </row>
    <row r="44" spans="1:16" ht="15">
      <c r="A44" s="12"/>
      <c r="B44" s="25">
        <v>361.3</v>
      </c>
      <c r="C44" s="20" t="s">
        <v>51</v>
      </c>
      <c r="D44" s="46">
        <v>136263</v>
      </c>
      <c r="E44" s="46">
        <v>61513</v>
      </c>
      <c r="F44" s="46">
        <v>0</v>
      </c>
      <c r="G44" s="46">
        <v>229632</v>
      </c>
      <c r="H44" s="46">
        <v>0</v>
      </c>
      <c r="I44" s="46">
        <v>218165</v>
      </c>
      <c r="J44" s="46">
        <v>0</v>
      </c>
      <c r="K44" s="46">
        <v>0</v>
      </c>
      <c r="L44" s="46">
        <v>7065</v>
      </c>
      <c r="M44" s="46">
        <v>0</v>
      </c>
      <c r="N44" s="46">
        <f aca="true" t="shared" si="11" ref="N44:N49">SUM(D44:M44)</f>
        <v>652638</v>
      </c>
      <c r="O44" s="47">
        <f t="shared" si="8"/>
        <v>11.863988365751682</v>
      </c>
      <c r="P44" s="9"/>
    </row>
    <row r="45" spans="1:16" ht="15">
      <c r="A45" s="12"/>
      <c r="B45" s="25">
        <v>361.4</v>
      </c>
      <c r="C45" s="20" t="s">
        <v>52</v>
      </c>
      <c r="D45" s="46">
        <v>-77356</v>
      </c>
      <c r="E45" s="46">
        <v>-34921</v>
      </c>
      <c r="F45" s="46">
        <v>0</v>
      </c>
      <c r="G45" s="46">
        <v>-130362</v>
      </c>
      <c r="H45" s="46">
        <v>0</v>
      </c>
      <c r="I45" s="46">
        <v>-123853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-366492</v>
      </c>
      <c r="O45" s="47">
        <f t="shared" si="8"/>
        <v>-6.6622795855299035</v>
      </c>
      <c r="P45" s="9"/>
    </row>
    <row r="46" spans="1:16" ht="15">
      <c r="A46" s="12"/>
      <c r="B46" s="25">
        <v>362</v>
      </c>
      <c r="C46" s="20" t="s">
        <v>53</v>
      </c>
      <c r="D46" s="46">
        <v>93803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93803</v>
      </c>
      <c r="O46" s="47">
        <f t="shared" si="8"/>
        <v>1.7051990547173241</v>
      </c>
      <c r="P46" s="9"/>
    </row>
    <row r="47" spans="1:16" ht="15">
      <c r="A47" s="12"/>
      <c r="B47" s="25">
        <v>364</v>
      </c>
      <c r="C47" s="20" t="s">
        <v>54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-2303629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-2303629</v>
      </c>
      <c r="O47" s="47">
        <f t="shared" si="8"/>
        <v>-41.87654971823305</v>
      </c>
      <c r="P47" s="9"/>
    </row>
    <row r="48" spans="1:16" ht="15">
      <c r="A48" s="12"/>
      <c r="B48" s="25">
        <v>366</v>
      </c>
      <c r="C48" s="20" t="s">
        <v>55</v>
      </c>
      <c r="D48" s="46">
        <v>0</v>
      </c>
      <c r="E48" s="46">
        <v>0</v>
      </c>
      <c r="F48" s="46">
        <v>0</v>
      </c>
      <c r="G48" s="46">
        <v>204375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204375</v>
      </c>
      <c r="O48" s="47">
        <f t="shared" si="8"/>
        <v>3.7152335938920196</v>
      </c>
      <c r="P48" s="9"/>
    </row>
    <row r="49" spans="1:16" ht="15">
      <c r="A49" s="12"/>
      <c r="B49" s="25">
        <v>369.9</v>
      </c>
      <c r="C49" s="20" t="s">
        <v>56</v>
      </c>
      <c r="D49" s="46">
        <v>170789</v>
      </c>
      <c r="E49" s="46">
        <v>295798</v>
      </c>
      <c r="F49" s="46">
        <v>0</v>
      </c>
      <c r="G49" s="46">
        <v>10199</v>
      </c>
      <c r="H49" s="46">
        <v>0</v>
      </c>
      <c r="I49" s="46">
        <v>26562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503348</v>
      </c>
      <c r="O49" s="47">
        <f t="shared" si="8"/>
        <v>9.150118160334484</v>
      </c>
      <c r="P49" s="9"/>
    </row>
    <row r="50" spans="1:16" ht="15.75">
      <c r="A50" s="29" t="s">
        <v>40</v>
      </c>
      <c r="B50" s="30"/>
      <c r="C50" s="31"/>
      <c r="D50" s="32">
        <f aca="true" t="shared" si="12" ref="D50:M50">SUM(D51:D53)</f>
        <v>8580960</v>
      </c>
      <c r="E50" s="32">
        <f t="shared" si="12"/>
        <v>11391648</v>
      </c>
      <c r="F50" s="32">
        <f t="shared" si="12"/>
        <v>2153567</v>
      </c>
      <c r="G50" s="32">
        <f t="shared" si="12"/>
        <v>7325115</v>
      </c>
      <c r="H50" s="32">
        <f t="shared" si="12"/>
        <v>0</v>
      </c>
      <c r="I50" s="32">
        <f t="shared" si="12"/>
        <v>3688955</v>
      </c>
      <c r="J50" s="32">
        <f t="shared" si="12"/>
        <v>0</v>
      </c>
      <c r="K50" s="32">
        <f t="shared" si="12"/>
        <v>0</v>
      </c>
      <c r="L50" s="32">
        <f t="shared" si="12"/>
        <v>0</v>
      </c>
      <c r="M50" s="32">
        <f t="shared" si="12"/>
        <v>0</v>
      </c>
      <c r="N50" s="32">
        <f>SUM(D50:M50)</f>
        <v>33140245</v>
      </c>
      <c r="O50" s="45">
        <f t="shared" si="8"/>
        <v>602.4403744773678</v>
      </c>
      <c r="P50" s="9"/>
    </row>
    <row r="51" spans="1:16" ht="15">
      <c r="A51" s="12"/>
      <c r="B51" s="25">
        <v>381</v>
      </c>
      <c r="C51" s="20" t="s">
        <v>57</v>
      </c>
      <c r="D51" s="46">
        <v>8580960</v>
      </c>
      <c r="E51" s="46">
        <v>11391648</v>
      </c>
      <c r="F51" s="46">
        <v>2153567</v>
      </c>
      <c r="G51" s="46">
        <v>7325115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29451290</v>
      </c>
      <c r="O51" s="47">
        <f t="shared" si="8"/>
        <v>535.3806580621705</v>
      </c>
      <c r="P51" s="9"/>
    </row>
    <row r="52" spans="1:16" ht="15">
      <c r="A52" s="12"/>
      <c r="B52" s="25">
        <v>389.1</v>
      </c>
      <c r="C52" s="20" t="s">
        <v>58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1595015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1595015</v>
      </c>
      <c r="O52" s="47">
        <f t="shared" si="8"/>
        <v>28.99500090892565</v>
      </c>
      <c r="P52" s="9"/>
    </row>
    <row r="53" spans="1:16" ht="15.75" thickBot="1">
      <c r="A53" s="12"/>
      <c r="B53" s="25">
        <v>389.4</v>
      </c>
      <c r="C53" s="20" t="s">
        <v>59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2093940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2093940</v>
      </c>
      <c r="O53" s="47">
        <f t="shared" si="8"/>
        <v>38.06471550627159</v>
      </c>
      <c r="P53" s="9"/>
    </row>
    <row r="54" spans="1:119" ht="16.5" thickBot="1">
      <c r="A54" s="14" t="s">
        <v>46</v>
      </c>
      <c r="B54" s="23"/>
      <c r="C54" s="22"/>
      <c r="D54" s="15">
        <f aca="true" t="shared" si="13" ref="D54:M54">SUM(D5,D12,D22,D32,D39,D42,D50)</f>
        <v>41090755</v>
      </c>
      <c r="E54" s="15">
        <f t="shared" si="13"/>
        <v>23110531</v>
      </c>
      <c r="F54" s="15">
        <f t="shared" si="13"/>
        <v>2153567</v>
      </c>
      <c r="G54" s="15">
        <f t="shared" si="13"/>
        <v>16253916</v>
      </c>
      <c r="H54" s="15">
        <f t="shared" si="13"/>
        <v>0</v>
      </c>
      <c r="I54" s="15">
        <f t="shared" si="13"/>
        <v>19672269</v>
      </c>
      <c r="J54" s="15">
        <f t="shared" si="13"/>
        <v>0</v>
      </c>
      <c r="K54" s="15">
        <f t="shared" si="13"/>
        <v>0</v>
      </c>
      <c r="L54" s="15">
        <f t="shared" si="13"/>
        <v>7065</v>
      </c>
      <c r="M54" s="15">
        <f t="shared" si="13"/>
        <v>0</v>
      </c>
      <c r="N54" s="15">
        <f>SUM(D54:M54)</f>
        <v>102288103</v>
      </c>
      <c r="O54" s="38">
        <f t="shared" si="8"/>
        <v>1859.445609889111</v>
      </c>
      <c r="P54" s="6"/>
      <c r="Q54" s="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</row>
    <row r="55" spans="1:15" ht="15">
      <c r="A55" s="16"/>
      <c r="B55" s="18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9"/>
    </row>
    <row r="56" spans="1:15" ht="15">
      <c r="A56" s="40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8" t="s">
        <v>66</v>
      </c>
      <c r="M56" s="48"/>
      <c r="N56" s="48"/>
      <c r="O56" s="43">
        <v>55010</v>
      </c>
    </row>
    <row r="57" spans="1:15" ht="15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1"/>
    </row>
    <row r="58" spans="1:15" ht="15.75" thickBot="1">
      <c r="A58" s="52" t="s">
        <v>74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4"/>
    </row>
  </sheetData>
  <sheetProtection/>
  <mergeCells count="10">
    <mergeCell ref="A58:O58"/>
    <mergeCell ref="A57:O57"/>
    <mergeCell ref="L56:N56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60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65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61</v>
      </c>
      <c r="F4" s="34" t="s">
        <v>62</v>
      </c>
      <c r="G4" s="34" t="s">
        <v>63</v>
      </c>
      <c r="H4" s="34" t="s">
        <v>6</v>
      </c>
      <c r="I4" s="34" t="s">
        <v>7</v>
      </c>
      <c r="J4" s="35" t="s">
        <v>64</v>
      </c>
      <c r="K4" s="35" t="s">
        <v>8</v>
      </c>
      <c r="L4" s="35" t="s">
        <v>9</v>
      </c>
      <c r="M4" s="35" t="s">
        <v>10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SUM(D6:D11)</f>
        <v>23596990</v>
      </c>
      <c r="E5" s="27">
        <f t="shared" si="0"/>
        <v>1684924</v>
      </c>
      <c r="F5" s="27">
        <f t="shared" si="0"/>
        <v>0</v>
      </c>
      <c r="G5" s="27">
        <f t="shared" si="0"/>
        <v>472634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6">SUM(D5:M5)</f>
        <v>25754548</v>
      </c>
      <c r="O5" s="33">
        <f aca="true" t="shared" si="2" ref="O5:O50">(N5/O$52)</f>
        <v>467.6183455588641</v>
      </c>
      <c r="P5" s="6"/>
    </row>
    <row r="6" spans="1:16" ht="15">
      <c r="A6" s="12"/>
      <c r="B6" s="25">
        <v>311</v>
      </c>
      <c r="C6" s="20" t="s">
        <v>3</v>
      </c>
      <c r="D6" s="46">
        <v>17412203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17412203</v>
      </c>
      <c r="O6" s="47">
        <f t="shared" si="2"/>
        <v>316.14864913937106</v>
      </c>
      <c r="P6" s="9"/>
    </row>
    <row r="7" spans="1:16" ht="15">
      <c r="A7" s="12"/>
      <c r="B7" s="25">
        <v>312.1</v>
      </c>
      <c r="C7" s="20" t="s">
        <v>11</v>
      </c>
      <c r="D7" s="46">
        <v>0</v>
      </c>
      <c r="E7" s="46">
        <v>1011176</v>
      </c>
      <c r="F7" s="46">
        <v>0</v>
      </c>
      <c r="G7" s="46">
        <v>472634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1483810</v>
      </c>
      <c r="O7" s="47">
        <f t="shared" si="2"/>
        <v>26.941135884958967</v>
      </c>
      <c r="P7" s="9"/>
    </row>
    <row r="8" spans="1:16" ht="15">
      <c r="A8" s="12"/>
      <c r="B8" s="25">
        <v>314.1</v>
      </c>
      <c r="C8" s="20" t="s">
        <v>12</v>
      </c>
      <c r="D8" s="46">
        <v>3253102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3253102</v>
      </c>
      <c r="O8" s="47">
        <f t="shared" si="2"/>
        <v>59.06569104510132</v>
      </c>
      <c r="P8" s="9"/>
    </row>
    <row r="9" spans="1:16" ht="15">
      <c r="A9" s="12"/>
      <c r="B9" s="25">
        <v>314.4</v>
      </c>
      <c r="C9" s="20" t="s">
        <v>13</v>
      </c>
      <c r="D9" s="46">
        <v>180675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180675</v>
      </c>
      <c r="O9" s="47">
        <f t="shared" si="2"/>
        <v>3.2804669910668895</v>
      </c>
      <c r="P9" s="9"/>
    </row>
    <row r="10" spans="1:16" ht="15">
      <c r="A10" s="12"/>
      <c r="B10" s="25">
        <v>315</v>
      </c>
      <c r="C10" s="20" t="s">
        <v>14</v>
      </c>
      <c r="D10" s="46">
        <v>2751010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2751010</v>
      </c>
      <c r="O10" s="47">
        <f t="shared" si="2"/>
        <v>49.94934272641441</v>
      </c>
      <c r="P10" s="9"/>
    </row>
    <row r="11" spans="1:16" ht="15">
      <c r="A11" s="12"/>
      <c r="B11" s="25">
        <v>316</v>
      </c>
      <c r="C11" s="20" t="s">
        <v>15</v>
      </c>
      <c r="D11" s="46">
        <v>0</v>
      </c>
      <c r="E11" s="46">
        <v>673748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673748</v>
      </c>
      <c r="O11" s="47">
        <f t="shared" si="2"/>
        <v>12.233059771951485</v>
      </c>
      <c r="P11" s="9"/>
    </row>
    <row r="12" spans="1:16" ht="15.75">
      <c r="A12" s="29" t="s">
        <v>81</v>
      </c>
      <c r="B12" s="30"/>
      <c r="C12" s="31"/>
      <c r="D12" s="32">
        <f aca="true" t="shared" si="3" ref="D12:M12">SUM(D13:D16)</f>
        <v>3959097</v>
      </c>
      <c r="E12" s="32">
        <f t="shared" si="3"/>
        <v>2136532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181773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6277402</v>
      </c>
      <c r="O12" s="45">
        <f t="shared" si="2"/>
        <v>113.97708620814873</v>
      </c>
      <c r="P12" s="10"/>
    </row>
    <row r="13" spans="1:16" ht="15">
      <c r="A13" s="12"/>
      <c r="B13" s="25">
        <v>322</v>
      </c>
      <c r="C13" s="20" t="s">
        <v>0</v>
      </c>
      <c r="D13" s="46">
        <v>0</v>
      </c>
      <c r="E13" s="46">
        <v>1691392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1691392</v>
      </c>
      <c r="O13" s="47">
        <f t="shared" si="2"/>
        <v>30.710145980100226</v>
      </c>
      <c r="P13" s="9"/>
    </row>
    <row r="14" spans="1:16" ht="15">
      <c r="A14" s="12"/>
      <c r="B14" s="25">
        <v>323.1</v>
      </c>
      <c r="C14" s="20" t="s">
        <v>17</v>
      </c>
      <c r="D14" s="46">
        <v>3492742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3492742</v>
      </c>
      <c r="O14" s="47">
        <f t="shared" si="2"/>
        <v>63.41676955479701</v>
      </c>
      <c r="P14" s="9"/>
    </row>
    <row r="15" spans="1:16" ht="15">
      <c r="A15" s="12"/>
      <c r="B15" s="25">
        <v>323.7</v>
      </c>
      <c r="C15" s="20" t="s">
        <v>18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140572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140572</v>
      </c>
      <c r="O15" s="47">
        <f t="shared" si="2"/>
        <v>2.5523276926428933</v>
      </c>
      <c r="P15" s="9"/>
    </row>
    <row r="16" spans="1:16" ht="15">
      <c r="A16" s="12"/>
      <c r="B16" s="25">
        <v>329</v>
      </c>
      <c r="C16" s="20" t="s">
        <v>82</v>
      </c>
      <c r="D16" s="46">
        <v>466355</v>
      </c>
      <c r="E16" s="46">
        <v>445140</v>
      </c>
      <c r="F16" s="46">
        <v>0</v>
      </c>
      <c r="G16" s="46">
        <v>0</v>
      </c>
      <c r="H16" s="46">
        <v>0</v>
      </c>
      <c r="I16" s="46">
        <v>41201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952696</v>
      </c>
      <c r="O16" s="47">
        <f t="shared" si="2"/>
        <v>17.297842980608614</v>
      </c>
      <c r="P16" s="9"/>
    </row>
    <row r="17" spans="1:16" ht="15.75">
      <c r="A17" s="29" t="s">
        <v>26</v>
      </c>
      <c r="B17" s="30"/>
      <c r="C17" s="31"/>
      <c r="D17" s="32">
        <f aca="true" t="shared" si="4" ref="D17:M17">SUM(D18:D25)</f>
        <v>4687703</v>
      </c>
      <c r="E17" s="32">
        <f t="shared" si="4"/>
        <v>249254</v>
      </c>
      <c r="F17" s="32">
        <f t="shared" si="4"/>
        <v>0</v>
      </c>
      <c r="G17" s="32">
        <f t="shared" si="4"/>
        <v>3424980</v>
      </c>
      <c r="H17" s="32">
        <f t="shared" si="4"/>
        <v>0</v>
      </c>
      <c r="I17" s="32">
        <f t="shared" si="4"/>
        <v>2121775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 t="shared" si="1"/>
        <v>10483712</v>
      </c>
      <c r="O17" s="45">
        <f t="shared" si="2"/>
        <v>190.34991647904712</v>
      </c>
      <c r="P17" s="10"/>
    </row>
    <row r="18" spans="1:16" ht="15">
      <c r="A18" s="12"/>
      <c r="B18" s="25">
        <v>331.1</v>
      </c>
      <c r="C18" s="20" t="s">
        <v>25</v>
      </c>
      <c r="D18" s="46">
        <v>19430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19430</v>
      </c>
      <c r="O18" s="47">
        <f t="shared" si="2"/>
        <v>0.3527852422107633</v>
      </c>
      <c r="P18" s="9"/>
    </row>
    <row r="19" spans="1:16" ht="15">
      <c r="A19" s="12"/>
      <c r="B19" s="25">
        <v>331.34</v>
      </c>
      <c r="C19" s="20" t="s">
        <v>67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1522575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1522575</v>
      </c>
      <c r="O19" s="47">
        <f t="shared" si="2"/>
        <v>27.64498148013654</v>
      </c>
      <c r="P19" s="9"/>
    </row>
    <row r="20" spans="1:16" ht="15">
      <c r="A20" s="12"/>
      <c r="B20" s="25">
        <v>335.12</v>
      </c>
      <c r="C20" s="20" t="s">
        <v>28</v>
      </c>
      <c r="D20" s="46">
        <v>799308</v>
      </c>
      <c r="E20" s="46">
        <v>0</v>
      </c>
      <c r="F20" s="46">
        <v>0</v>
      </c>
      <c r="G20" s="46">
        <v>297928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1097236</v>
      </c>
      <c r="O20" s="47">
        <f t="shared" si="2"/>
        <v>19.922216573462126</v>
      </c>
      <c r="P20" s="9"/>
    </row>
    <row r="21" spans="1:16" ht="15">
      <c r="A21" s="12"/>
      <c r="B21" s="25">
        <v>335.15</v>
      </c>
      <c r="C21" s="20" t="s">
        <v>29</v>
      </c>
      <c r="D21" s="46">
        <v>14758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14758</v>
      </c>
      <c r="O21" s="47">
        <f t="shared" si="2"/>
        <v>0.2679570048660033</v>
      </c>
      <c r="P21" s="9"/>
    </row>
    <row r="22" spans="1:16" ht="15">
      <c r="A22" s="12"/>
      <c r="B22" s="25">
        <v>335.18</v>
      </c>
      <c r="C22" s="20" t="s">
        <v>30</v>
      </c>
      <c r="D22" s="46">
        <v>3837153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3837153</v>
      </c>
      <c r="O22" s="47">
        <f t="shared" si="2"/>
        <v>69.67014670636938</v>
      </c>
      <c r="P22" s="9"/>
    </row>
    <row r="23" spans="1:16" ht="15">
      <c r="A23" s="12"/>
      <c r="B23" s="25">
        <v>337.1</v>
      </c>
      <c r="C23" s="20" t="s">
        <v>31</v>
      </c>
      <c r="D23" s="46">
        <v>17054</v>
      </c>
      <c r="E23" s="46">
        <v>120000</v>
      </c>
      <c r="F23" s="46">
        <v>0</v>
      </c>
      <c r="G23" s="46">
        <v>2570758</v>
      </c>
      <c r="H23" s="46">
        <v>0</v>
      </c>
      <c r="I23" s="46">
        <v>599200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3307012</v>
      </c>
      <c r="O23" s="47">
        <f t="shared" si="2"/>
        <v>60.04452029922289</v>
      </c>
      <c r="P23" s="9"/>
    </row>
    <row r="24" spans="1:16" ht="15">
      <c r="A24" s="12"/>
      <c r="B24" s="25">
        <v>337.7</v>
      </c>
      <c r="C24" s="20" t="s">
        <v>76</v>
      </c>
      <c r="D24" s="46">
        <v>0</v>
      </c>
      <c r="E24" s="46">
        <v>0</v>
      </c>
      <c r="F24" s="46">
        <v>0</v>
      </c>
      <c r="G24" s="46">
        <v>556294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556294</v>
      </c>
      <c r="O24" s="47">
        <f t="shared" si="2"/>
        <v>10.10047933764253</v>
      </c>
      <c r="P24" s="9"/>
    </row>
    <row r="25" spans="1:16" ht="15">
      <c r="A25" s="12"/>
      <c r="B25" s="25">
        <v>338</v>
      </c>
      <c r="C25" s="20" t="s">
        <v>33</v>
      </c>
      <c r="D25" s="46">
        <v>0</v>
      </c>
      <c r="E25" s="46">
        <v>129254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129254</v>
      </c>
      <c r="O25" s="47">
        <f t="shared" si="2"/>
        <v>2.346829835136902</v>
      </c>
      <c r="P25" s="9"/>
    </row>
    <row r="26" spans="1:16" ht="15.75">
      <c r="A26" s="29" t="s">
        <v>38</v>
      </c>
      <c r="B26" s="30"/>
      <c r="C26" s="31"/>
      <c r="D26" s="32">
        <f aca="true" t="shared" si="5" ref="D26:M26">SUM(D27:D32)</f>
        <v>0</v>
      </c>
      <c r="E26" s="32">
        <f t="shared" si="5"/>
        <v>2237577</v>
      </c>
      <c r="F26" s="32">
        <f t="shared" si="5"/>
        <v>0</v>
      </c>
      <c r="G26" s="32">
        <f t="shared" si="5"/>
        <v>0</v>
      </c>
      <c r="H26" s="32">
        <f t="shared" si="5"/>
        <v>0</v>
      </c>
      <c r="I26" s="32">
        <f t="shared" si="5"/>
        <v>13159072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32">
        <f t="shared" si="1"/>
        <v>15396649</v>
      </c>
      <c r="O26" s="45">
        <f t="shared" si="2"/>
        <v>279.552781610865</v>
      </c>
      <c r="P26" s="10"/>
    </row>
    <row r="27" spans="1:16" ht="15">
      <c r="A27" s="12"/>
      <c r="B27" s="25">
        <v>343.4</v>
      </c>
      <c r="C27" s="20" t="s">
        <v>41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29796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6" ref="N27:N33">SUM(D27:M27)</f>
        <v>29796</v>
      </c>
      <c r="O27" s="47">
        <f t="shared" si="2"/>
        <v>0.5409978938194495</v>
      </c>
      <c r="P27" s="9"/>
    </row>
    <row r="28" spans="1:16" ht="15">
      <c r="A28" s="12"/>
      <c r="B28" s="25">
        <v>343.6</v>
      </c>
      <c r="C28" s="20" t="s">
        <v>42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13129276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13129276</v>
      </c>
      <c r="O28" s="47">
        <f t="shared" si="2"/>
        <v>238.38470477158836</v>
      </c>
      <c r="P28" s="9"/>
    </row>
    <row r="29" spans="1:16" ht="15">
      <c r="A29" s="12"/>
      <c r="B29" s="25">
        <v>347.2</v>
      </c>
      <c r="C29" s="20" t="s">
        <v>43</v>
      </c>
      <c r="D29" s="46">
        <v>0</v>
      </c>
      <c r="E29" s="46">
        <v>1659603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1659603</v>
      </c>
      <c r="O29" s="47">
        <f t="shared" si="2"/>
        <v>30.132961725615512</v>
      </c>
      <c r="P29" s="9"/>
    </row>
    <row r="30" spans="1:16" ht="15">
      <c r="A30" s="12"/>
      <c r="B30" s="25">
        <v>347.5</v>
      </c>
      <c r="C30" s="20" t="s">
        <v>44</v>
      </c>
      <c r="D30" s="46">
        <v>0</v>
      </c>
      <c r="E30" s="46">
        <v>224168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224168</v>
      </c>
      <c r="O30" s="47">
        <f t="shared" si="2"/>
        <v>4.070157600406711</v>
      </c>
      <c r="P30" s="9"/>
    </row>
    <row r="31" spans="1:16" ht="15">
      <c r="A31" s="12"/>
      <c r="B31" s="25">
        <v>347.9</v>
      </c>
      <c r="C31" s="20" t="s">
        <v>45</v>
      </c>
      <c r="D31" s="46">
        <v>0</v>
      </c>
      <c r="E31" s="46">
        <v>60390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60390</v>
      </c>
      <c r="O31" s="47">
        <f t="shared" si="2"/>
        <v>1.096484857288111</v>
      </c>
      <c r="P31" s="9"/>
    </row>
    <row r="32" spans="1:16" ht="15">
      <c r="A32" s="12"/>
      <c r="B32" s="25">
        <v>349</v>
      </c>
      <c r="C32" s="20" t="s">
        <v>1</v>
      </c>
      <c r="D32" s="46">
        <v>0</v>
      </c>
      <c r="E32" s="46">
        <v>293416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293416</v>
      </c>
      <c r="O32" s="47">
        <f t="shared" si="2"/>
        <v>5.327474762146852</v>
      </c>
      <c r="P32" s="9"/>
    </row>
    <row r="33" spans="1:16" ht="15.75">
      <c r="A33" s="29" t="s">
        <v>39</v>
      </c>
      <c r="B33" s="30"/>
      <c r="C33" s="31"/>
      <c r="D33" s="32">
        <f aca="true" t="shared" si="7" ref="D33:M33">SUM(D34:D35)</f>
        <v>196699</v>
      </c>
      <c r="E33" s="32">
        <f t="shared" si="7"/>
        <v>287129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0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 t="shared" si="6"/>
        <v>483828</v>
      </c>
      <c r="O33" s="45">
        <f t="shared" si="2"/>
        <v>8.784733822354564</v>
      </c>
      <c r="P33" s="10"/>
    </row>
    <row r="34" spans="1:16" ht="15">
      <c r="A34" s="13"/>
      <c r="B34" s="39">
        <v>354</v>
      </c>
      <c r="C34" s="21" t="s">
        <v>48</v>
      </c>
      <c r="D34" s="46">
        <v>0</v>
      </c>
      <c r="E34" s="46">
        <v>287129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287129</v>
      </c>
      <c r="O34" s="47">
        <f t="shared" si="2"/>
        <v>5.213323407654877</v>
      </c>
      <c r="P34" s="9"/>
    </row>
    <row r="35" spans="1:16" ht="15">
      <c r="A35" s="13"/>
      <c r="B35" s="39">
        <v>359</v>
      </c>
      <c r="C35" s="21" t="s">
        <v>49</v>
      </c>
      <c r="D35" s="46">
        <v>196699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196699</v>
      </c>
      <c r="O35" s="47">
        <f t="shared" si="2"/>
        <v>3.5714104146996877</v>
      </c>
      <c r="P35" s="9"/>
    </row>
    <row r="36" spans="1:16" ht="15.75">
      <c r="A36" s="29" t="s">
        <v>4</v>
      </c>
      <c r="B36" s="30"/>
      <c r="C36" s="31"/>
      <c r="D36" s="32">
        <f aca="true" t="shared" si="8" ref="D36:M36">SUM(D37:D45)</f>
        <v>1587403</v>
      </c>
      <c r="E36" s="32">
        <f t="shared" si="8"/>
        <v>4586917</v>
      </c>
      <c r="F36" s="32">
        <f t="shared" si="8"/>
        <v>0</v>
      </c>
      <c r="G36" s="32">
        <f t="shared" si="8"/>
        <v>1553886</v>
      </c>
      <c r="H36" s="32">
        <f t="shared" si="8"/>
        <v>0</v>
      </c>
      <c r="I36" s="32">
        <f t="shared" si="8"/>
        <v>2698085</v>
      </c>
      <c r="J36" s="32">
        <f t="shared" si="8"/>
        <v>0</v>
      </c>
      <c r="K36" s="32">
        <f t="shared" si="8"/>
        <v>0</v>
      </c>
      <c r="L36" s="32">
        <f t="shared" si="8"/>
        <v>-130953</v>
      </c>
      <c r="M36" s="32">
        <f t="shared" si="8"/>
        <v>0</v>
      </c>
      <c r="N36" s="32">
        <f>SUM(D36:M36)</f>
        <v>10295338</v>
      </c>
      <c r="O36" s="45">
        <f t="shared" si="2"/>
        <v>186.92966083230445</v>
      </c>
      <c r="P36" s="10"/>
    </row>
    <row r="37" spans="1:16" ht="15">
      <c r="A37" s="12"/>
      <c r="B37" s="25">
        <v>361.1</v>
      </c>
      <c r="C37" s="20" t="s">
        <v>50</v>
      </c>
      <c r="D37" s="46">
        <v>1317693</v>
      </c>
      <c r="E37" s="46">
        <v>811943</v>
      </c>
      <c r="F37" s="46">
        <v>0</v>
      </c>
      <c r="G37" s="46">
        <v>916653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3046289</v>
      </c>
      <c r="O37" s="47">
        <f t="shared" si="2"/>
        <v>55.31064347447164</v>
      </c>
      <c r="P37" s="9"/>
    </row>
    <row r="38" spans="1:16" ht="15">
      <c r="A38" s="12"/>
      <c r="B38" s="25">
        <v>361.3</v>
      </c>
      <c r="C38" s="20" t="s">
        <v>51</v>
      </c>
      <c r="D38" s="46">
        <v>-111277</v>
      </c>
      <c r="E38" s="46">
        <v>-72231</v>
      </c>
      <c r="F38" s="46">
        <v>0</v>
      </c>
      <c r="G38" s="46">
        <v>-80222</v>
      </c>
      <c r="H38" s="46">
        <v>0</v>
      </c>
      <c r="I38" s="46">
        <v>-212521</v>
      </c>
      <c r="J38" s="46">
        <v>0</v>
      </c>
      <c r="K38" s="46">
        <v>0</v>
      </c>
      <c r="L38" s="46">
        <v>-130953</v>
      </c>
      <c r="M38" s="46">
        <v>0</v>
      </c>
      <c r="N38" s="46">
        <f aca="true" t="shared" si="9" ref="N38:N45">SUM(D38:M38)</f>
        <v>-607204</v>
      </c>
      <c r="O38" s="47">
        <f t="shared" si="2"/>
        <v>-11.024838405112934</v>
      </c>
      <c r="P38" s="9"/>
    </row>
    <row r="39" spans="1:16" ht="15">
      <c r="A39" s="12"/>
      <c r="B39" s="25">
        <v>361.4</v>
      </c>
      <c r="C39" s="20" t="s">
        <v>52</v>
      </c>
      <c r="D39" s="46">
        <v>54164</v>
      </c>
      <c r="E39" s="46">
        <v>35159</v>
      </c>
      <c r="F39" s="46">
        <v>0</v>
      </c>
      <c r="G39" s="46">
        <v>39048</v>
      </c>
      <c r="H39" s="46">
        <v>0</v>
      </c>
      <c r="I39" s="46">
        <v>103445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231816</v>
      </c>
      <c r="O39" s="47">
        <f t="shared" si="2"/>
        <v>4.209020262909434</v>
      </c>
      <c r="P39" s="9"/>
    </row>
    <row r="40" spans="1:16" ht="15">
      <c r="A40" s="12"/>
      <c r="B40" s="25">
        <v>362</v>
      </c>
      <c r="C40" s="20" t="s">
        <v>53</v>
      </c>
      <c r="D40" s="46">
        <v>84604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84604</v>
      </c>
      <c r="O40" s="47">
        <f t="shared" si="2"/>
        <v>1.5361318904786114</v>
      </c>
      <c r="P40" s="9"/>
    </row>
    <row r="41" spans="1:16" ht="15">
      <c r="A41" s="12"/>
      <c r="B41" s="25">
        <v>363.11</v>
      </c>
      <c r="C41" s="20" t="s">
        <v>23</v>
      </c>
      <c r="D41" s="46">
        <v>0</v>
      </c>
      <c r="E41" s="46">
        <v>3572397</v>
      </c>
      <c r="F41" s="46">
        <v>0</v>
      </c>
      <c r="G41" s="46">
        <v>0</v>
      </c>
      <c r="H41" s="46">
        <v>0</v>
      </c>
      <c r="I41" s="46">
        <v>2692826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6265223</v>
      </c>
      <c r="O41" s="47">
        <f t="shared" si="2"/>
        <v>113.75595540707386</v>
      </c>
      <c r="P41" s="9"/>
    </row>
    <row r="42" spans="1:16" ht="15">
      <c r="A42" s="12"/>
      <c r="B42" s="25">
        <v>363.24</v>
      </c>
      <c r="C42" s="20" t="s">
        <v>83</v>
      </c>
      <c r="D42" s="46">
        <v>0</v>
      </c>
      <c r="E42" s="46">
        <v>0</v>
      </c>
      <c r="F42" s="46">
        <v>0</v>
      </c>
      <c r="G42" s="46">
        <v>272466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272466</v>
      </c>
      <c r="O42" s="47">
        <f t="shared" si="2"/>
        <v>4.947091292032828</v>
      </c>
      <c r="P42" s="9"/>
    </row>
    <row r="43" spans="1:16" ht="15">
      <c r="A43" s="12"/>
      <c r="B43" s="25">
        <v>363.27</v>
      </c>
      <c r="C43" s="20" t="s">
        <v>84</v>
      </c>
      <c r="D43" s="46">
        <v>0</v>
      </c>
      <c r="E43" s="46">
        <v>0</v>
      </c>
      <c r="F43" s="46">
        <v>0</v>
      </c>
      <c r="G43" s="46">
        <v>404275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404275</v>
      </c>
      <c r="O43" s="47">
        <f t="shared" si="2"/>
        <v>7.340311569467644</v>
      </c>
      <c r="P43" s="9"/>
    </row>
    <row r="44" spans="1:16" ht="15">
      <c r="A44" s="12"/>
      <c r="B44" s="25">
        <v>364</v>
      </c>
      <c r="C44" s="20" t="s">
        <v>54</v>
      </c>
      <c r="D44" s="46">
        <v>400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400</v>
      </c>
      <c r="O44" s="47">
        <f t="shared" si="2"/>
        <v>0.007262691553489724</v>
      </c>
      <c r="P44" s="9"/>
    </row>
    <row r="45" spans="1:16" ht="15">
      <c r="A45" s="12"/>
      <c r="B45" s="25">
        <v>369.9</v>
      </c>
      <c r="C45" s="20" t="s">
        <v>56</v>
      </c>
      <c r="D45" s="46">
        <v>241819</v>
      </c>
      <c r="E45" s="46">
        <v>239649</v>
      </c>
      <c r="F45" s="46">
        <v>0</v>
      </c>
      <c r="G45" s="46">
        <v>1666</v>
      </c>
      <c r="H45" s="46">
        <v>0</v>
      </c>
      <c r="I45" s="46">
        <v>114335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597469</v>
      </c>
      <c r="O45" s="47">
        <f t="shared" si="2"/>
        <v>10.848082649429879</v>
      </c>
      <c r="P45" s="9"/>
    </row>
    <row r="46" spans="1:16" ht="15.75">
      <c r="A46" s="29" t="s">
        <v>40</v>
      </c>
      <c r="B46" s="30"/>
      <c r="C46" s="31"/>
      <c r="D46" s="32">
        <f aca="true" t="shared" si="10" ref="D46:M46">SUM(D47:D49)</f>
        <v>12888059</v>
      </c>
      <c r="E46" s="32">
        <f t="shared" si="10"/>
        <v>18978679</v>
      </c>
      <c r="F46" s="32">
        <f t="shared" si="10"/>
        <v>2151942</v>
      </c>
      <c r="G46" s="32">
        <f t="shared" si="10"/>
        <v>30177441</v>
      </c>
      <c r="H46" s="32">
        <f t="shared" si="10"/>
        <v>0</v>
      </c>
      <c r="I46" s="32">
        <f t="shared" si="10"/>
        <v>2816874</v>
      </c>
      <c r="J46" s="32">
        <f t="shared" si="10"/>
        <v>0</v>
      </c>
      <c r="K46" s="32">
        <f t="shared" si="10"/>
        <v>0</v>
      </c>
      <c r="L46" s="32">
        <f t="shared" si="10"/>
        <v>0</v>
      </c>
      <c r="M46" s="32">
        <f t="shared" si="10"/>
        <v>0</v>
      </c>
      <c r="N46" s="32">
        <f>SUM(D46:M46)</f>
        <v>67012995</v>
      </c>
      <c r="O46" s="45">
        <f t="shared" si="2"/>
        <v>1216.7367819013728</v>
      </c>
      <c r="P46" s="9"/>
    </row>
    <row r="47" spans="1:16" ht="15">
      <c r="A47" s="12"/>
      <c r="B47" s="25">
        <v>381</v>
      </c>
      <c r="C47" s="20" t="s">
        <v>57</v>
      </c>
      <c r="D47" s="46">
        <v>12888059</v>
      </c>
      <c r="E47" s="46">
        <v>18978679</v>
      </c>
      <c r="F47" s="46">
        <v>2151942</v>
      </c>
      <c r="G47" s="46">
        <v>30177441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64196121</v>
      </c>
      <c r="O47" s="47">
        <f t="shared" si="2"/>
        <v>1165.5915643837607</v>
      </c>
      <c r="P47" s="9"/>
    </row>
    <row r="48" spans="1:16" ht="15">
      <c r="A48" s="12"/>
      <c r="B48" s="25">
        <v>389.1</v>
      </c>
      <c r="C48" s="20" t="s">
        <v>58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2347199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2347199</v>
      </c>
      <c r="O48" s="47">
        <f t="shared" si="2"/>
        <v>42.617455879148814</v>
      </c>
      <c r="P48" s="9"/>
    </row>
    <row r="49" spans="1:16" ht="15.75" thickBot="1">
      <c r="A49" s="12"/>
      <c r="B49" s="25">
        <v>389.4</v>
      </c>
      <c r="C49" s="20" t="s">
        <v>59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469675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469675</v>
      </c>
      <c r="O49" s="47">
        <f t="shared" si="2"/>
        <v>8.527761638463215</v>
      </c>
      <c r="P49" s="9"/>
    </row>
    <row r="50" spans="1:119" ht="16.5" thickBot="1">
      <c r="A50" s="14" t="s">
        <v>46</v>
      </c>
      <c r="B50" s="23"/>
      <c r="C50" s="22"/>
      <c r="D50" s="15">
        <f aca="true" t="shared" si="11" ref="D50:M50">SUM(D5,D12,D17,D26,D33,D36,D46)</f>
        <v>46915951</v>
      </c>
      <c r="E50" s="15">
        <f t="shared" si="11"/>
        <v>30161012</v>
      </c>
      <c r="F50" s="15">
        <f t="shared" si="11"/>
        <v>2151942</v>
      </c>
      <c r="G50" s="15">
        <f t="shared" si="11"/>
        <v>35628941</v>
      </c>
      <c r="H50" s="15">
        <f t="shared" si="11"/>
        <v>0</v>
      </c>
      <c r="I50" s="15">
        <f t="shared" si="11"/>
        <v>20977579</v>
      </c>
      <c r="J50" s="15">
        <f t="shared" si="11"/>
        <v>0</v>
      </c>
      <c r="K50" s="15">
        <f t="shared" si="11"/>
        <v>0</v>
      </c>
      <c r="L50" s="15">
        <f t="shared" si="11"/>
        <v>-130953</v>
      </c>
      <c r="M50" s="15">
        <f t="shared" si="11"/>
        <v>0</v>
      </c>
      <c r="N50" s="15">
        <f>SUM(D50:M50)</f>
        <v>135704472</v>
      </c>
      <c r="O50" s="38">
        <f t="shared" si="2"/>
        <v>2463.9493064129565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5" ht="15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5" ht="15">
      <c r="A52" s="40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8" t="s">
        <v>85</v>
      </c>
      <c r="M52" s="48"/>
      <c r="N52" s="48"/>
      <c r="O52" s="43">
        <v>55076</v>
      </c>
    </row>
    <row r="53" spans="1:15" ht="15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1"/>
    </row>
    <row r="54" spans="1:15" ht="15.75" customHeight="1" thickBot="1">
      <c r="A54" s="52" t="s">
        <v>74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</sheetData>
  <sheetProtection/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126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60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65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61</v>
      </c>
      <c r="F4" s="34" t="s">
        <v>62</v>
      </c>
      <c r="G4" s="34" t="s">
        <v>63</v>
      </c>
      <c r="H4" s="34" t="s">
        <v>6</v>
      </c>
      <c r="I4" s="34" t="s">
        <v>7</v>
      </c>
      <c r="J4" s="35" t="s">
        <v>64</v>
      </c>
      <c r="K4" s="35" t="s">
        <v>8</v>
      </c>
      <c r="L4" s="35" t="s">
        <v>9</v>
      </c>
      <c r="M4" s="35" t="s">
        <v>10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28581706</v>
      </c>
      <c r="E5" s="27">
        <f t="shared" si="0"/>
        <v>1015110</v>
      </c>
      <c r="F5" s="27">
        <f t="shared" si="0"/>
        <v>0</v>
      </c>
      <c r="G5" s="27">
        <f t="shared" si="0"/>
        <v>4774544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34371360</v>
      </c>
      <c r="O5" s="33">
        <f aca="true" t="shared" si="1" ref="O5:O36">(N5/O$65)</f>
        <v>548.6250598563448</v>
      </c>
      <c r="P5" s="6"/>
    </row>
    <row r="6" spans="1:16" ht="15">
      <c r="A6" s="12"/>
      <c r="B6" s="25">
        <v>311</v>
      </c>
      <c r="C6" s="20" t="s">
        <v>3</v>
      </c>
      <c r="D6" s="46">
        <v>20628009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20628009</v>
      </c>
      <c r="O6" s="47">
        <f t="shared" si="1"/>
        <v>329.2579249800479</v>
      </c>
      <c r="P6" s="9"/>
    </row>
    <row r="7" spans="1:16" ht="15">
      <c r="A7" s="12"/>
      <c r="B7" s="25">
        <v>312.41</v>
      </c>
      <c r="C7" s="20" t="s">
        <v>113</v>
      </c>
      <c r="D7" s="46">
        <v>0</v>
      </c>
      <c r="E7" s="46">
        <v>1015110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1015110</v>
      </c>
      <c r="O7" s="47">
        <f t="shared" si="1"/>
        <v>16.20287310454908</v>
      </c>
      <c r="P7" s="9"/>
    </row>
    <row r="8" spans="1:16" ht="15">
      <c r="A8" s="12"/>
      <c r="B8" s="25">
        <v>312.42</v>
      </c>
      <c r="C8" s="20" t="s">
        <v>114</v>
      </c>
      <c r="D8" s="46">
        <v>0</v>
      </c>
      <c r="E8" s="46">
        <v>0</v>
      </c>
      <c r="F8" s="46">
        <v>0</v>
      </c>
      <c r="G8" s="46">
        <v>466069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466069</v>
      </c>
      <c r="O8" s="47">
        <f t="shared" si="1"/>
        <v>7.4392498004788505</v>
      </c>
      <c r="P8" s="9"/>
    </row>
    <row r="9" spans="1:16" ht="15">
      <c r="A9" s="12"/>
      <c r="B9" s="25">
        <v>312.6</v>
      </c>
      <c r="C9" s="20" t="s">
        <v>115</v>
      </c>
      <c r="D9" s="46">
        <v>0</v>
      </c>
      <c r="E9" s="46">
        <v>0</v>
      </c>
      <c r="F9" s="46">
        <v>0</v>
      </c>
      <c r="G9" s="46">
        <v>4308475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4308475</v>
      </c>
      <c r="O9" s="47">
        <f t="shared" si="1"/>
        <v>68.7705506783719</v>
      </c>
      <c r="P9" s="9"/>
    </row>
    <row r="10" spans="1:16" ht="15">
      <c r="A10" s="12"/>
      <c r="B10" s="25">
        <v>314.1</v>
      </c>
      <c r="C10" s="20" t="s">
        <v>12</v>
      </c>
      <c r="D10" s="46">
        <v>4966164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4966164</v>
      </c>
      <c r="O10" s="47">
        <f t="shared" si="1"/>
        <v>79.26837988826816</v>
      </c>
      <c r="P10" s="9"/>
    </row>
    <row r="11" spans="1:16" ht="15">
      <c r="A11" s="12"/>
      <c r="B11" s="25">
        <v>314.4</v>
      </c>
      <c r="C11" s="20" t="s">
        <v>13</v>
      </c>
      <c r="D11" s="46">
        <v>184258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184258</v>
      </c>
      <c r="O11" s="47">
        <f t="shared" si="1"/>
        <v>2.941069433359936</v>
      </c>
      <c r="P11" s="9"/>
    </row>
    <row r="12" spans="1:16" ht="15">
      <c r="A12" s="12"/>
      <c r="B12" s="25">
        <v>315</v>
      </c>
      <c r="C12" s="20" t="s">
        <v>87</v>
      </c>
      <c r="D12" s="46">
        <v>1939209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1939209</v>
      </c>
      <c r="O12" s="47">
        <f t="shared" si="1"/>
        <v>30.953056664006386</v>
      </c>
      <c r="P12" s="9"/>
    </row>
    <row r="13" spans="1:16" ht="15">
      <c r="A13" s="12"/>
      <c r="B13" s="25">
        <v>316</v>
      </c>
      <c r="C13" s="20" t="s">
        <v>88</v>
      </c>
      <c r="D13" s="46">
        <v>864066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864066</v>
      </c>
      <c r="O13" s="47">
        <f t="shared" si="1"/>
        <v>13.79195530726257</v>
      </c>
      <c r="P13" s="9"/>
    </row>
    <row r="14" spans="1:16" ht="15.75">
      <c r="A14" s="29" t="s">
        <v>16</v>
      </c>
      <c r="B14" s="30"/>
      <c r="C14" s="31"/>
      <c r="D14" s="32">
        <f aca="true" t="shared" si="3" ref="D14:M14">SUM(D15:D24)</f>
        <v>4705873</v>
      </c>
      <c r="E14" s="32">
        <f t="shared" si="3"/>
        <v>10982504</v>
      </c>
      <c r="F14" s="32">
        <f t="shared" si="3"/>
        <v>271042</v>
      </c>
      <c r="G14" s="32">
        <f t="shared" si="3"/>
        <v>742992</v>
      </c>
      <c r="H14" s="32">
        <f t="shared" si="3"/>
        <v>0</v>
      </c>
      <c r="I14" s="32">
        <f t="shared" si="3"/>
        <v>5290938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21993349</v>
      </c>
      <c r="O14" s="45">
        <f t="shared" si="1"/>
        <v>351.051061452514</v>
      </c>
      <c r="P14" s="10"/>
    </row>
    <row r="15" spans="1:16" ht="15">
      <c r="A15" s="12"/>
      <c r="B15" s="25">
        <v>322</v>
      </c>
      <c r="C15" s="20" t="s">
        <v>0</v>
      </c>
      <c r="D15" s="46">
        <v>0</v>
      </c>
      <c r="E15" s="46">
        <v>5057196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5057196</v>
      </c>
      <c r="O15" s="47">
        <f t="shared" si="1"/>
        <v>80.72140462889067</v>
      </c>
      <c r="P15" s="9"/>
    </row>
    <row r="16" spans="1:16" ht="15">
      <c r="A16" s="12"/>
      <c r="B16" s="25">
        <v>323.1</v>
      </c>
      <c r="C16" s="20" t="s">
        <v>17</v>
      </c>
      <c r="D16" s="46">
        <v>3396752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3">SUM(D16:M16)</f>
        <v>3396752</v>
      </c>
      <c r="O16" s="47">
        <f t="shared" si="1"/>
        <v>54.21790901835595</v>
      </c>
      <c r="P16" s="9"/>
    </row>
    <row r="17" spans="1:16" ht="15">
      <c r="A17" s="12"/>
      <c r="B17" s="25">
        <v>323.4</v>
      </c>
      <c r="C17" s="20" t="s">
        <v>98</v>
      </c>
      <c r="D17" s="46">
        <v>76075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76075</v>
      </c>
      <c r="O17" s="47">
        <f t="shared" si="1"/>
        <v>1.2142857142857142</v>
      </c>
      <c r="P17" s="9"/>
    </row>
    <row r="18" spans="1:16" ht="15">
      <c r="A18" s="12"/>
      <c r="B18" s="25">
        <v>323.7</v>
      </c>
      <c r="C18" s="20" t="s">
        <v>18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361896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361896</v>
      </c>
      <c r="O18" s="47">
        <f t="shared" si="1"/>
        <v>5.776472466081405</v>
      </c>
      <c r="P18" s="9"/>
    </row>
    <row r="19" spans="1:16" ht="15">
      <c r="A19" s="12"/>
      <c r="B19" s="25">
        <v>324.21</v>
      </c>
      <c r="C19" s="20" t="s">
        <v>116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1730375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1730375</v>
      </c>
      <c r="O19" s="47">
        <f t="shared" si="1"/>
        <v>27.619712689545093</v>
      </c>
      <c r="P19" s="9"/>
    </row>
    <row r="20" spans="1:16" ht="15">
      <c r="A20" s="12"/>
      <c r="B20" s="25">
        <v>324.31</v>
      </c>
      <c r="C20" s="20" t="s">
        <v>19</v>
      </c>
      <c r="D20" s="46">
        <v>0</v>
      </c>
      <c r="E20" s="46">
        <v>0</v>
      </c>
      <c r="F20" s="46">
        <v>0</v>
      </c>
      <c r="G20" s="46">
        <v>117467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117467</v>
      </c>
      <c r="O20" s="47">
        <f t="shared" si="1"/>
        <v>1.8749720670391061</v>
      </c>
      <c r="P20" s="9"/>
    </row>
    <row r="21" spans="1:16" ht="15">
      <c r="A21" s="12"/>
      <c r="B21" s="25">
        <v>324.61</v>
      </c>
      <c r="C21" s="20" t="s">
        <v>21</v>
      </c>
      <c r="D21" s="46">
        <v>0</v>
      </c>
      <c r="E21" s="46">
        <v>0</v>
      </c>
      <c r="F21" s="46">
        <v>0</v>
      </c>
      <c r="G21" s="46">
        <v>625525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625525</v>
      </c>
      <c r="O21" s="47">
        <f t="shared" si="1"/>
        <v>9.984437350359139</v>
      </c>
      <c r="P21" s="9"/>
    </row>
    <row r="22" spans="1:16" ht="15">
      <c r="A22" s="12"/>
      <c r="B22" s="25">
        <v>325.1</v>
      </c>
      <c r="C22" s="20" t="s">
        <v>23</v>
      </c>
      <c r="D22" s="46">
        <v>0</v>
      </c>
      <c r="E22" s="46">
        <v>0</v>
      </c>
      <c r="F22" s="46">
        <v>271042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271042</v>
      </c>
      <c r="O22" s="47">
        <f t="shared" si="1"/>
        <v>4.326288906624102</v>
      </c>
      <c r="P22" s="9"/>
    </row>
    <row r="23" spans="1:16" ht="15">
      <c r="A23" s="12"/>
      <c r="B23" s="25">
        <v>325.2</v>
      </c>
      <c r="C23" s="20" t="s">
        <v>117</v>
      </c>
      <c r="D23" s="46">
        <v>0</v>
      </c>
      <c r="E23" s="46">
        <v>5888556</v>
      </c>
      <c r="F23" s="46">
        <v>0</v>
      </c>
      <c r="G23" s="46">
        <v>0</v>
      </c>
      <c r="H23" s="46">
        <v>0</v>
      </c>
      <c r="I23" s="46">
        <v>3089525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8978081</v>
      </c>
      <c r="O23" s="47">
        <f t="shared" si="1"/>
        <v>143.30536312849162</v>
      </c>
      <c r="P23" s="9"/>
    </row>
    <row r="24" spans="1:16" ht="15">
      <c r="A24" s="12"/>
      <c r="B24" s="25">
        <v>329</v>
      </c>
      <c r="C24" s="20" t="s">
        <v>24</v>
      </c>
      <c r="D24" s="46">
        <v>1233046</v>
      </c>
      <c r="E24" s="46">
        <v>36752</v>
      </c>
      <c r="F24" s="46">
        <v>0</v>
      </c>
      <c r="G24" s="46">
        <v>0</v>
      </c>
      <c r="H24" s="46">
        <v>0</v>
      </c>
      <c r="I24" s="46">
        <v>109142</v>
      </c>
      <c r="J24" s="46">
        <v>0</v>
      </c>
      <c r="K24" s="46">
        <v>0</v>
      </c>
      <c r="L24" s="46">
        <v>0</v>
      </c>
      <c r="M24" s="46">
        <v>0</v>
      </c>
      <c r="N24" s="46">
        <f aca="true" t="shared" si="5" ref="N24:N39">SUM(D24:M24)</f>
        <v>1378940</v>
      </c>
      <c r="O24" s="47">
        <f t="shared" si="1"/>
        <v>22.010215482841183</v>
      </c>
      <c r="P24" s="9"/>
    </row>
    <row r="25" spans="1:16" ht="15.75">
      <c r="A25" s="29" t="s">
        <v>26</v>
      </c>
      <c r="B25" s="30"/>
      <c r="C25" s="31"/>
      <c r="D25" s="32">
        <f aca="true" t="shared" si="6" ref="D25:M25">SUM(D26:D38)</f>
        <v>8126727</v>
      </c>
      <c r="E25" s="32">
        <f t="shared" si="6"/>
        <v>432688</v>
      </c>
      <c r="F25" s="32">
        <f t="shared" si="6"/>
        <v>0</v>
      </c>
      <c r="G25" s="32">
        <f t="shared" si="6"/>
        <v>346444</v>
      </c>
      <c r="H25" s="32">
        <f t="shared" si="6"/>
        <v>0</v>
      </c>
      <c r="I25" s="32">
        <f t="shared" si="6"/>
        <v>261039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44">
        <f t="shared" si="5"/>
        <v>9166898</v>
      </c>
      <c r="O25" s="45">
        <f t="shared" si="1"/>
        <v>146.31920191540303</v>
      </c>
      <c r="P25" s="10"/>
    </row>
    <row r="26" spans="1:16" ht="15">
      <c r="A26" s="12"/>
      <c r="B26" s="25">
        <v>331.2</v>
      </c>
      <c r="C26" s="20" t="s">
        <v>70</v>
      </c>
      <c r="D26" s="46">
        <v>110045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110045</v>
      </c>
      <c r="O26" s="47">
        <f t="shared" si="1"/>
        <v>1.7565043894652834</v>
      </c>
      <c r="P26" s="9"/>
    </row>
    <row r="27" spans="1:16" ht="15">
      <c r="A27" s="12"/>
      <c r="B27" s="25">
        <v>331.31</v>
      </c>
      <c r="C27" s="20" t="s">
        <v>127</v>
      </c>
      <c r="D27" s="46">
        <v>5000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5000</v>
      </c>
      <c r="O27" s="47">
        <f t="shared" si="1"/>
        <v>0.07980845969672785</v>
      </c>
      <c r="P27" s="9"/>
    </row>
    <row r="28" spans="1:16" ht="15">
      <c r="A28" s="12"/>
      <c r="B28" s="25">
        <v>331.49</v>
      </c>
      <c r="C28" s="20" t="s">
        <v>118</v>
      </c>
      <c r="D28" s="46">
        <v>0</v>
      </c>
      <c r="E28" s="46">
        <v>0</v>
      </c>
      <c r="F28" s="46">
        <v>0</v>
      </c>
      <c r="G28" s="46">
        <v>146444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146444</v>
      </c>
      <c r="O28" s="47">
        <f t="shared" si="1"/>
        <v>2.337494014365523</v>
      </c>
      <c r="P28" s="9"/>
    </row>
    <row r="29" spans="1:16" ht="15">
      <c r="A29" s="12"/>
      <c r="B29" s="25">
        <v>331.5</v>
      </c>
      <c r="C29" s="20" t="s">
        <v>72</v>
      </c>
      <c r="D29" s="46">
        <v>1719117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1719117</v>
      </c>
      <c r="O29" s="47">
        <f t="shared" si="1"/>
        <v>27.44001596169194</v>
      </c>
      <c r="P29" s="9"/>
    </row>
    <row r="30" spans="1:16" ht="15">
      <c r="A30" s="12"/>
      <c r="B30" s="25">
        <v>331.7</v>
      </c>
      <c r="C30" s="20" t="s">
        <v>27</v>
      </c>
      <c r="D30" s="46">
        <v>30516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30516</v>
      </c>
      <c r="O30" s="47">
        <f t="shared" si="1"/>
        <v>0.4870869912210694</v>
      </c>
      <c r="P30" s="9"/>
    </row>
    <row r="31" spans="1:16" ht="15">
      <c r="A31" s="12"/>
      <c r="B31" s="25">
        <v>334.2</v>
      </c>
      <c r="C31" s="20" t="s">
        <v>128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73503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73503</v>
      </c>
      <c r="O31" s="47">
        <f t="shared" si="1"/>
        <v>1.1732322426177175</v>
      </c>
      <c r="P31" s="9"/>
    </row>
    <row r="32" spans="1:16" ht="15">
      <c r="A32" s="12"/>
      <c r="B32" s="25">
        <v>334.7</v>
      </c>
      <c r="C32" s="20" t="s">
        <v>119</v>
      </c>
      <c r="D32" s="46">
        <v>0</v>
      </c>
      <c r="E32" s="46">
        <v>0</v>
      </c>
      <c r="F32" s="46">
        <v>0</v>
      </c>
      <c r="G32" s="46">
        <v>200000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200000</v>
      </c>
      <c r="O32" s="47">
        <f t="shared" si="1"/>
        <v>3.192338387869114</v>
      </c>
      <c r="P32" s="9"/>
    </row>
    <row r="33" spans="1:16" ht="15">
      <c r="A33" s="12"/>
      <c r="B33" s="25">
        <v>335.12</v>
      </c>
      <c r="C33" s="20" t="s">
        <v>89</v>
      </c>
      <c r="D33" s="46">
        <v>1417364</v>
      </c>
      <c r="E33" s="46">
        <v>415039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1832403</v>
      </c>
      <c r="O33" s="47">
        <f t="shared" si="1"/>
        <v>29.248252194732643</v>
      </c>
      <c r="P33" s="9"/>
    </row>
    <row r="34" spans="1:16" ht="15">
      <c r="A34" s="12"/>
      <c r="B34" s="25">
        <v>335.15</v>
      </c>
      <c r="C34" s="20" t="s">
        <v>90</v>
      </c>
      <c r="D34" s="46">
        <v>9189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9189</v>
      </c>
      <c r="O34" s="47">
        <f t="shared" si="1"/>
        <v>0.14667198723064645</v>
      </c>
      <c r="P34" s="9"/>
    </row>
    <row r="35" spans="1:16" ht="15">
      <c r="A35" s="12"/>
      <c r="B35" s="25">
        <v>335.18</v>
      </c>
      <c r="C35" s="20" t="s">
        <v>91</v>
      </c>
      <c r="D35" s="46">
        <v>4687839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4687839</v>
      </c>
      <c r="O35" s="47">
        <f t="shared" si="1"/>
        <v>74.8258419792498</v>
      </c>
      <c r="P35" s="9"/>
    </row>
    <row r="36" spans="1:16" ht="15">
      <c r="A36" s="12"/>
      <c r="B36" s="25">
        <v>335.49</v>
      </c>
      <c r="C36" s="20" t="s">
        <v>109</v>
      </c>
      <c r="D36" s="46">
        <v>0</v>
      </c>
      <c r="E36" s="46">
        <v>17649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17649</v>
      </c>
      <c r="O36" s="47">
        <f t="shared" si="1"/>
        <v>0.28170790103751</v>
      </c>
      <c r="P36" s="9"/>
    </row>
    <row r="37" spans="1:16" ht="15">
      <c r="A37" s="12"/>
      <c r="B37" s="25">
        <v>337.7</v>
      </c>
      <c r="C37" s="20" t="s">
        <v>76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187536</v>
      </c>
      <c r="J37" s="46">
        <v>0</v>
      </c>
      <c r="K37" s="46">
        <v>0</v>
      </c>
      <c r="L37" s="46">
        <v>0</v>
      </c>
      <c r="M37" s="46">
        <v>0</v>
      </c>
      <c r="N37" s="46">
        <f t="shared" si="5"/>
        <v>187536</v>
      </c>
      <c r="O37" s="47">
        <f aca="true" t="shared" si="7" ref="O37:O63">(N37/O$65)</f>
        <v>2.9933918595371107</v>
      </c>
      <c r="P37" s="9"/>
    </row>
    <row r="38" spans="1:16" ht="15">
      <c r="A38" s="12"/>
      <c r="B38" s="25">
        <v>338</v>
      </c>
      <c r="C38" s="20" t="s">
        <v>33</v>
      </c>
      <c r="D38" s="46">
        <v>147657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5"/>
        <v>147657</v>
      </c>
      <c r="O38" s="47">
        <f t="shared" si="7"/>
        <v>2.356855546687949</v>
      </c>
      <c r="P38" s="9"/>
    </row>
    <row r="39" spans="1:16" ht="15.75">
      <c r="A39" s="29" t="s">
        <v>38</v>
      </c>
      <c r="B39" s="30"/>
      <c r="C39" s="31"/>
      <c r="D39" s="32">
        <f aca="true" t="shared" si="8" ref="D39:M39">SUM(D40:D47)</f>
        <v>1836564</v>
      </c>
      <c r="E39" s="32">
        <f t="shared" si="8"/>
        <v>309256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21966888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 t="shared" si="5"/>
        <v>24112708</v>
      </c>
      <c r="O39" s="45">
        <f t="shared" si="7"/>
        <v>384.87961691939347</v>
      </c>
      <c r="P39" s="10"/>
    </row>
    <row r="40" spans="1:16" ht="15">
      <c r="A40" s="12"/>
      <c r="B40" s="25">
        <v>343.3</v>
      </c>
      <c r="C40" s="20" t="s">
        <v>120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12797249</v>
      </c>
      <c r="J40" s="46">
        <v>0</v>
      </c>
      <c r="K40" s="46">
        <v>0</v>
      </c>
      <c r="L40" s="46">
        <v>0</v>
      </c>
      <c r="M40" s="46">
        <v>0</v>
      </c>
      <c r="N40" s="46">
        <f aca="true" t="shared" si="9" ref="N40:N47">SUM(D40:M40)</f>
        <v>12797249</v>
      </c>
      <c r="O40" s="47">
        <f t="shared" si="7"/>
        <v>204.26574620909815</v>
      </c>
      <c r="P40" s="9"/>
    </row>
    <row r="41" spans="1:16" ht="15">
      <c r="A41" s="12"/>
      <c r="B41" s="25">
        <v>343.4</v>
      </c>
      <c r="C41" s="20" t="s">
        <v>41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6529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6529</v>
      </c>
      <c r="O41" s="47">
        <f t="shared" si="7"/>
        <v>0.10421388667198724</v>
      </c>
      <c r="P41" s="9"/>
    </row>
    <row r="42" spans="1:16" ht="15">
      <c r="A42" s="12"/>
      <c r="B42" s="25">
        <v>343.5</v>
      </c>
      <c r="C42" s="20" t="s">
        <v>121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9163110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9163110</v>
      </c>
      <c r="O42" s="47">
        <f t="shared" si="7"/>
        <v>146.2587390263368</v>
      </c>
      <c r="P42" s="9"/>
    </row>
    <row r="43" spans="1:16" ht="15">
      <c r="A43" s="12"/>
      <c r="B43" s="25">
        <v>343.7</v>
      </c>
      <c r="C43" s="20" t="s">
        <v>122</v>
      </c>
      <c r="D43" s="46">
        <v>0</v>
      </c>
      <c r="E43" s="46">
        <v>309256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309256</v>
      </c>
      <c r="O43" s="47">
        <f t="shared" si="7"/>
        <v>4.936249002394254</v>
      </c>
      <c r="P43" s="9"/>
    </row>
    <row r="44" spans="1:16" ht="15">
      <c r="A44" s="12"/>
      <c r="B44" s="25">
        <v>343.9</v>
      </c>
      <c r="C44" s="20" t="s">
        <v>110</v>
      </c>
      <c r="D44" s="46">
        <v>6000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6000</v>
      </c>
      <c r="O44" s="47">
        <f t="shared" si="7"/>
        <v>0.09577015163607343</v>
      </c>
      <c r="P44" s="9"/>
    </row>
    <row r="45" spans="1:16" ht="15">
      <c r="A45" s="12"/>
      <c r="B45" s="25">
        <v>347.2</v>
      </c>
      <c r="C45" s="20" t="s">
        <v>43</v>
      </c>
      <c r="D45" s="46">
        <v>1438434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1438434</v>
      </c>
      <c r="O45" s="47">
        <f t="shared" si="7"/>
        <v>22.959840383080607</v>
      </c>
      <c r="P45" s="9"/>
    </row>
    <row r="46" spans="1:16" ht="15">
      <c r="A46" s="12"/>
      <c r="B46" s="25">
        <v>347.4</v>
      </c>
      <c r="C46" s="20" t="s">
        <v>123</v>
      </c>
      <c r="D46" s="46">
        <v>336045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336045</v>
      </c>
      <c r="O46" s="47">
        <f t="shared" si="7"/>
        <v>5.363846767757383</v>
      </c>
      <c r="P46" s="9"/>
    </row>
    <row r="47" spans="1:16" ht="15">
      <c r="A47" s="12"/>
      <c r="B47" s="25">
        <v>347.9</v>
      </c>
      <c r="C47" s="20" t="s">
        <v>45</v>
      </c>
      <c r="D47" s="46">
        <v>56085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56085</v>
      </c>
      <c r="O47" s="47">
        <f t="shared" si="7"/>
        <v>0.8952114924181963</v>
      </c>
      <c r="P47" s="9"/>
    </row>
    <row r="48" spans="1:16" ht="15.75">
      <c r="A48" s="29" t="s">
        <v>39</v>
      </c>
      <c r="B48" s="30"/>
      <c r="C48" s="31"/>
      <c r="D48" s="32">
        <f aca="true" t="shared" si="10" ref="D48:M48">SUM(D49:D50)</f>
        <v>241663</v>
      </c>
      <c r="E48" s="32">
        <f t="shared" si="10"/>
        <v>0</v>
      </c>
      <c r="F48" s="32">
        <f t="shared" si="10"/>
        <v>0</v>
      </c>
      <c r="G48" s="32">
        <f t="shared" si="10"/>
        <v>0</v>
      </c>
      <c r="H48" s="32">
        <f t="shared" si="10"/>
        <v>0</v>
      </c>
      <c r="I48" s="32">
        <f t="shared" si="10"/>
        <v>0</v>
      </c>
      <c r="J48" s="32">
        <f t="shared" si="10"/>
        <v>0</v>
      </c>
      <c r="K48" s="32">
        <f t="shared" si="10"/>
        <v>0</v>
      </c>
      <c r="L48" s="32">
        <f t="shared" si="10"/>
        <v>0</v>
      </c>
      <c r="M48" s="32">
        <f t="shared" si="10"/>
        <v>0</v>
      </c>
      <c r="N48" s="32">
        <f>SUM(D48:M48)</f>
        <v>241663</v>
      </c>
      <c r="O48" s="45">
        <f t="shared" si="7"/>
        <v>3.8573503591380685</v>
      </c>
      <c r="P48" s="10"/>
    </row>
    <row r="49" spans="1:16" ht="15">
      <c r="A49" s="13"/>
      <c r="B49" s="39">
        <v>354</v>
      </c>
      <c r="C49" s="21" t="s">
        <v>48</v>
      </c>
      <c r="D49" s="46">
        <v>198238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198238</v>
      </c>
      <c r="O49" s="47">
        <f t="shared" si="7"/>
        <v>3.164213886671987</v>
      </c>
      <c r="P49" s="9"/>
    </row>
    <row r="50" spans="1:16" ht="15">
      <c r="A50" s="13"/>
      <c r="B50" s="39">
        <v>359</v>
      </c>
      <c r="C50" s="21" t="s">
        <v>49</v>
      </c>
      <c r="D50" s="46">
        <v>43425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43425</v>
      </c>
      <c r="O50" s="47">
        <f t="shared" si="7"/>
        <v>0.6931364724660815</v>
      </c>
      <c r="P50" s="9"/>
    </row>
    <row r="51" spans="1:16" ht="15.75">
      <c r="A51" s="29" t="s">
        <v>4</v>
      </c>
      <c r="B51" s="30"/>
      <c r="C51" s="31"/>
      <c r="D51" s="32">
        <f aca="true" t="shared" si="11" ref="D51:M51">SUM(D52:D58)</f>
        <v>1623471</v>
      </c>
      <c r="E51" s="32">
        <f t="shared" si="11"/>
        <v>537903</v>
      </c>
      <c r="F51" s="32">
        <f t="shared" si="11"/>
        <v>57</v>
      </c>
      <c r="G51" s="32">
        <f t="shared" si="11"/>
        <v>701500</v>
      </c>
      <c r="H51" s="32">
        <f t="shared" si="11"/>
        <v>0</v>
      </c>
      <c r="I51" s="32">
        <f t="shared" si="11"/>
        <v>1532926</v>
      </c>
      <c r="J51" s="32">
        <f t="shared" si="11"/>
        <v>0</v>
      </c>
      <c r="K51" s="32">
        <f t="shared" si="11"/>
        <v>0</v>
      </c>
      <c r="L51" s="32">
        <f t="shared" si="11"/>
        <v>124392</v>
      </c>
      <c r="M51" s="32">
        <f t="shared" si="11"/>
        <v>0</v>
      </c>
      <c r="N51" s="32">
        <f>SUM(D51:M51)</f>
        <v>4520249</v>
      </c>
      <c r="O51" s="45">
        <f t="shared" si="7"/>
        <v>72.15082202713488</v>
      </c>
      <c r="P51" s="10"/>
    </row>
    <row r="52" spans="1:16" ht="15">
      <c r="A52" s="12"/>
      <c r="B52" s="25">
        <v>361.1</v>
      </c>
      <c r="C52" s="20" t="s">
        <v>50</v>
      </c>
      <c r="D52" s="46">
        <v>766773</v>
      </c>
      <c r="E52" s="46">
        <v>256393</v>
      </c>
      <c r="F52" s="46">
        <v>57</v>
      </c>
      <c r="G52" s="46">
        <v>462829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1486052</v>
      </c>
      <c r="O52" s="47">
        <f t="shared" si="7"/>
        <v>23.719904229848364</v>
      </c>
      <c r="P52" s="9"/>
    </row>
    <row r="53" spans="1:16" ht="15">
      <c r="A53" s="12"/>
      <c r="B53" s="25">
        <v>361.3</v>
      </c>
      <c r="C53" s="20" t="s">
        <v>51</v>
      </c>
      <c r="D53" s="46">
        <v>460355</v>
      </c>
      <c r="E53" s="46">
        <v>130556</v>
      </c>
      <c r="F53" s="46">
        <v>0</v>
      </c>
      <c r="G53" s="46">
        <v>234565</v>
      </c>
      <c r="H53" s="46">
        <v>0</v>
      </c>
      <c r="I53" s="46">
        <v>633830</v>
      </c>
      <c r="J53" s="46">
        <v>0</v>
      </c>
      <c r="K53" s="46">
        <v>0</v>
      </c>
      <c r="L53" s="46">
        <v>124392</v>
      </c>
      <c r="M53" s="46">
        <v>0</v>
      </c>
      <c r="N53" s="46">
        <f aca="true" t="shared" si="12" ref="N53:N58">SUM(D53:M53)</f>
        <v>1583698</v>
      </c>
      <c r="O53" s="47">
        <f t="shared" si="7"/>
        <v>25.2784996009577</v>
      </c>
      <c r="P53" s="9"/>
    </row>
    <row r="54" spans="1:16" ht="15">
      <c r="A54" s="12"/>
      <c r="B54" s="25">
        <v>361.4</v>
      </c>
      <c r="C54" s="20" t="s">
        <v>92</v>
      </c>
      <c r="D54" s="46">
        <v>7015</v>
      </c>
      <c r="E54" s="46">
        <v>2232</v>
      </c>
      <c r="F54" s="46">
        <v>0</v>
      </c>
      <c r="G54" s="46">
        <v>4106</v>
      </c>
      <c r="H54" s="46">
        <v>0</v>
      </c>
      <c r="I54" s="46">
        <v>11312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24665</v>
      </c>
      <c r="O54" s="47">
        <f t="shared" si="7"/>
        <v>0.3936951316839585</v>
      </c>
      <c r="P54" s="9"/>
    </row>
    <row r="55" spans="1:16" ht="15">
      <c r="A55" s="12"/>
      <c r="B55" s="25">
        <v>362</v>
      </c>
      <c r="C55" s="20" t="s">
        <v>53</v>
      </c>
      <c r="D55" s="46">
        <v>82854</v>
      </c>
      <c r="E55" s="46">
        <v>40000</v>
      </c>
      <c r="F55" s="46">
        <v>0</v>
      </c>
      <c r="G55" s="46">
        <v>0</v>
      </c>
      <c r="H55" s="46">
        <v>0</v>
      </c>
      <c r="I55" s="46">
        <v>793876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916730</v>
      </c>
      <c r="O55" s="47">
        <f t="shared" si="7"/>
        <v>14.632561851556265</v>
      </c>
      <c r="P55" s="9"/>
    </row>
    <row r="56" spans="1:16" ht="15">
      <c r="A56" s="12"/>
      <c r="B56" s="25">
        <v>364</v>
      </c>
      <c r="C56" s="20" t="s">
        <v>93</v>
      </c>
      <c r="D56" s="46">
        <v>3465</v>
      </c>
      <c r="E56" s="46">
        <v>12102</v>
      </c>
      <c r="F56" s="46">
        <v>0</v>
      </c>
      <c r="G56" s="46">
        <v>0</v>
      </c>
      <c r="H56" s="46">
        <v>0</v>
      </c>
      <c r="I56" s="46">
        <v>49813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65380</v>
      </c>
      <c r="O56" s="47">
        <f t="shared" si="7"/>
        <v>1.0435754189944133</v>
      </c>
      <c r="P56" s="9"/>
    </row>
    <row r="57" spans="1:16" ht="15">
      <c r="A57" s="12"/>
      <c r="B57" s="25">
        <v>366</v>
      </c>
      <c r="C57" s="20" t="s">
        <v>55</v>
      </c>
      <c r="D57" s="46">
        <v>126880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126880</v>
      </c>
      <c r="O57" s="47">
        <f t="shared" si="7"/>
        <v>2.025219473264166</v>
      </c>
      <c r="P57" s="9"/>
    </row>
    <row r="58" spans="1:16" ht="15">
      <c r="A58" s="12"/>
      <c r="B58" s="25">
        <v>369.9</v>
      </c>
      <c r="C58" s="20" t="s">
        <v>56</v>
      </c>
      <c r="D58" s="46">
        <v>176129</v>
      </c>
      <c r="E58" s="46">
        <v>96620</v>
      </c>
      <c r="F58" s="46">
        <v>0</v>
      </c>
      <c r="G58" s="46">
        <v>0</v>
      </c>
      <c r="H58" s="46">
        <v>0</v>
      </c>
      <c r="I58" s="46">
        <v>44095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316844</v>
      </c>
      <c r="O58" s="47">
        <f t="shared" si="7"/>
        <v>5.057366320830008</v>
      </c>
      <c r="P58" s="9"/>
    </row>
    <row r="59" spans="1:16" ht="15.75">
      <c r="A59" s="29" t="s">
        <v>40</v>
      </c>
      <c r="B59" s="30"/>
      <c r="C59" s="31"/>
      <c r="D59" s="32">
        <f aca="true" t="shared" si="13" ref="D59:M59">SUM(D60:D62)</f>
        <v>4266812</v>
      </c>
      <c r="E59" s="32">
        <f t="shared" si="13"/>
        <v>2302421</v>
      </c>
      <c r="F59" s="32">
        <f t="shared" si="13"/>
        <v>0</v>
      </c>
      <c r="G59" s="32">
        <f t="shared" si="13"/>
        <v>8180500</v>
      </c>
      <c r="H59" s="32">
        <f t="shared" si="13"/>
        <v>0</v>
      </c>
      <c r="I59" s="32">
        <f t="shared" si="13"/>
        <v>3806065</v>
      </c>
      <c r="J59" s="32">
        <f t="shared" si="13"/>
        <v>0</v>
      </c>
      <c r="K59" s="32">
        <f t="shared" si="13"/>
        <v>0</v>
      </c>
      <c r="L59" s="32">
        <f t="shared" si="13"/>
        <v>0</v>
      </c>
      <c r="M59" s="32">
        <f t="shared" si="13"/>
        <v>0</v>
      </c>
      <c r="N59" s="32">
        <f>SUM(D59:M59)</f>
        <v>18555798</v>
      </c>
      <c r="O59" s="45">
        <f t="shared" si="7"/>
        <v>296.1819313647247</v>
      </c>
      <c r="P59" s="9"/>
    </row>
    <row r="60" spans="1:16" ht="15">
      <c r="A60" s="12"/>
      <c r="B60" s="25">
        <v>381</v>
      </c>
      <c r="C60" s="20" t="s">
        <v>57</v>
      </c>
      <c r="D60" s="46">
        <v>4266812</v>
      </c>
      <c r="E60" s="46">
        <v>2302421</v>
      </c>
      <c r="F60" s="46">
        <v>0</v>
      </c>
      <c r="G60" s="46">
        <v>8180500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14749733</v>
      </c>
      <c r="O60" s="47">
        <f t="shared" si="7"/>
        <v>235.43069433359935</v>
      </c>
      <c r="P60" s="9"/>
    </row>
    <row r="61" spans="1:16" ht="15">
      <c r="A61" s="12"/>
      <c r="B61" s="25">
        <v>389.1</v>
      </c>
      <c r="C61" s="20" t="s">
        <v>94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1392111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1392111</v>
      </c>
      <c r="O61" s="47">
        <f t="shared" si="7"/>
        <v>22.2204469273743</v>
      </c>
      <c r="P61" s="9"/>
    </row>
    <row r="62" spans="1:16" ht="15.75" thickBot="1">
      <c r="A62" s="12"/>
      <c r="B62" s="25">
        <v>389.8</v>
      </c>
      <c r="C62" s="20" t="s">
        <v>124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2413954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2413954</v>
      </c>
      <c r="O62" s="47">
        <f t="shared" si="7"/>
        <v>38.530790103750995</v>
      </c>
      <c r="P62" s="9"/>
    </row>
    <row r="63" spans="1:119" ht="16.5" thickBot="1">
      <c r="A63" s="14" t="s">
        <v>46</v>
      </c>
      <c r="B63" s="23"/>
      <c r="C63" s="22"/>
      <c r="D63" s="15">
        <f aca="true" t="shared" si="14" ref="D63:M63">SUM(D5,D14,D25,D39,D48,D51,D59)</f>
        <v>49382816</v>
      </c>
      <c r="E63" s="15">
        <f t="shared" si="14"/>
        <v>15579882</v>
      </c>
      <c r="F63" s="15">
        <f t="shared" si="14"/>
        <v>271099</v>
      </c>
      <c r="G63" s="15">
        <f t="shared" si="14"/>
        <v>14745980</v>
      </c>
      <c r="H63" s="15">
        <f t="shared" si="14"/>
        <v>0</v>
      </c>
      <c r="I63" s="15">
        <f t="shared" si="14"/>
        <v>32857856</v>
      </c>
      <c r="J63" s="15">
        <f t="shared" si="14"/>
        <v>0</v>
      </c>
      <c r="K63" s="15">
        <f t="shared" si="14"/>
        <v>0</v>
      </c>
      <c r="L63" s="15">
        <f t="shared" si="14"/>
        <v>124392</v>
      </c>
      <c r="M63" s="15">
        <f t="shared" si="14"/>
        <v>0</v>
      </c>
      <c r="N63" s="15">
        <f>SUM(D63:M63)</f>
        <v>112962025</v>
      </c>
      <c r="O63" s="38">
        <f t="shared" si="7"/>
        <v>1803.065043894653</v>
      </c>
      <c r="P63" s="6"/>
      <c r="Q63" s="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</row>
    <row r="64" spans="1:15" ht="15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9"/>
    </row>
    <row r="65" spans="1:15" ht="15">
      <c r="A65" s="40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8" t="s">
        <v>129</v>
      </c>
      <c r="M65" s="48"/>
      <c r="N65" s="48"/>
      <c r="O65" s="43">
        <v>62650</v>
      </c>
    </row>
    <row r="66" spans="1:15" ht="15">
      <c r="A66" s="4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1"/>
    </row>
    <row r="67" spans="1:15" ht="15.75" customHeight="1" thickBot="1">
      <c r="A67" s="52" t="s">
        <v>74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</row>
  </sheetData>
  <sheetProtection/>
  <mergeCells count="10">
    <mergeCell ref="L65:N65"/>
    <mergeCell ref="A66:O66"/>
    <mergeCell ref="A67:O6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60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65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61</v>
      </c>
      <c r="F4" s="34" t="s">
        <v>62</v>
      </c>
      <c r="G4" s="34" t="s">
        <v>63</v>
      </c>
      <c r="H4" s="34" t="s">
        <v>6</v>
      </c>
      <c r="I4" s="34" t="s">
        <v>7</v>
      </c>
      <c r="J4" s="35" t="s">
        <v>64</v>
      </c>
      <c r="K4" s="35" t="s">
        <v>8</v>
      </c>
      <c r="L4" s="35" t="s">
        <v>9</v>
      </c>
      <c r="M4" s="35" t="s">
        <v>10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28232385</v>
      </c>
      <c r="E5" s="27">
        <f t="shared" si="0"/>
        <v>1225295</v>
      </c>
      <c r="F5" s="27">
        <f t="shared" si="0"/>
        <v>0</v>
      </c>
      <c r="G5" s="27">
        <f t="shared" si="0"/>
        <v>5115161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34572841</v>
      </c>
      <c r="O5" s="33">
        <f aca="true" t="shared" si="1" ref="O5:O36">(N5/O$65)</f>
        <v>554.2917768906418</v>
      </c>
      <c r="P5" s="6"/>
    </row>
    <row r="6" spans="1:16" ht="15">
      <c r="A6" s="12"/>
      <c r="B6" s="25">
        <v>311</v>
      </c>
      <c r="C6" s="20" t="s">
        <v>3</v>
      </c>
      <c r="D6" s="46">
        <v>19953779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19953779</v>
      </c>
      <c r="O6" s="47">
        <f t="shared" si="1"/>
        <v>319.91052218107194</v>
      </c>
      <c r="P6" s="9"/>
    </row>
    <row r="7" spans="1:16" ht="15">
      <c r="A7" s="12"/>
      <c r="B7" s="25">
        <v>312.41</v>
      </c>
      <c r="C7" s="20" t="s">
        <v>113</v>
      </c>
      <c r="D7" s="46">
        <v>0</v>
      </c>
      <c r="E7" s="46">
        <v>1225295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1225295</v>
      </c>
      <c r="O7" s="47">
        <f t="shared" si="1"/>
        <v>19.644637904221376</v>
      </c>
      <c r="P7" s="9"/>
    </row>
    <row r="8" spans="1:16" ht="15">
      <c r="A8" s="12"/>
      <c r="B8" s="25">
        <v>312.42</v>
      </c>
      <c r="C8" s="20" t="s">
        <v>114</v>
      </c>
      <c r="D8" s="46">
        <v>0</v>
      </c>
      <c r="E8" s="46">
        <v>0</v>
      </c>
      <c r="F8" s="46">
        <v>0</v>
      </c>
      <c r="G8" s="46">
        <v>567930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567930</v>
      </c>
      <c r="O8" s="47">
        <f t="shared" si="1"/>
        <v>9.10538213650137</v>
      </c>
      <c r="P8" s="9"/>
    </row>
    <row r="9" spans="1:16" ht="15">
      <c r="A9" s="12"/>
      <c r="B9" s="25">
        <v>312.6</v>
      </c>
      <c r="C9" s="20" t="s">
        <v>115</v>
      </c>
      <c r="D9" s="46">
        <v>0</v>
      </c>
      <c r="E9" s="46">
        <v>0</v>
      </c>
      <c r="F9" s="46">
        <v>0</v>
      </c>
      <c r="G9" s="46">
        <v>4547231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4547231</v>
      </c>
      <c r="O9" s="47">
        <f t="shared" si="1"/>
        <v>72.903836595963</v>
      </c>
      <c r="P9" s="9"/>
    </row>
    <row r="10" spans="1:16" ht="15">
      <c r="A10" s="12"/>
      <c r="B10" s="25">
        <v>314.1</v>
      </c>
      <c r="C10" s="20" t="s">
        <v>12</v>
      </c>
      <c r="D10" s="46">
        <v>4916664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4916664</v>
      </c>
      <c r="O10" s="47">
        <f t="shared" si="1"/>
        <v>78.82680005771728</v>
      </c>
      <c r="P10" s="9"/>
    </row>
    <row r="11" spans="1:16" ht="15">
      <c r="A11" s="12"/>
      <c r="B11" s="25">
        <v>314.4</v>
      </c>
      <c r="C11" s="20" t="s">
        <v>13</v>
      </c>
      <c r="D11" s="46">
        <v>174461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174461</v>
      </c>
      <c r="O11" s="47">
        <f t="shared" si="1"/>
        <v>2.7970596251583215</v>
      </c>
      <c r="P11" s="9"/>
    </row>
    <row r="12" spans="1:16" ht="15">
      <c r="A12" s="12"/>
      <c r="B12" s="25">
        <v>315</v>
      </c>
      <c r="C12" s="20" t="s">
        <v>87</v>
      </c>
      <c r="D12" s="46">
        <v>2254246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2254246</v>
      </c>
      <c r="O12" s="47">
        <f t="shared" si="1"/>
        <v>36.1413752745579</v>
      </c>
      <c r="P12" s="9"/>
    </row>
    <row r="13" spans="1:16" ht="15">
      <c r="A13" s="12"/>
      <c r="B13" s="25">
        <v>316</v>
      </c>
      <c r="C13" s="20" t="s">
        <v>88</v>
      </c>
      <c r="D13" s="46">
        <v>933235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933235</v>
      </c>
      <c r="O13" s="47">
        <f t="shared" si="1"/>
        <v>14.962163115450595</v>
      </c>
      <c r="P13" s="9"/>
    </row>
    <row r="14" spans="1:16" ht="15.75">
      <c r="A14" s="29" t="s">
        <v>16</v>
      </c>
      <c r="B14" s="30"/>
      <c r="C14" s="31"/>
      <c r="D14" s="32">
        <f aca="true" t="shared" si="3" ref="D14:M14">SUM(D15:D24)</f>
        <v>4648460</v>
      </c>
      <c r="E14" s="32">
        <f t="shared" si="3"/>
        <v>10079199</v>
      </c>
      <c r="F14" s="32">
        <f t="shared" si="3"/>
        <v>271387</v>
      </c>
      <c r="G14" s="32">
        <f t="shared" si="3"/>
        <v>221461</v>
      </c>
      <c r="H14" s="32">
        <f t="shared" si="3"/>
        <v>0</v>
      </c>
      <c r="I14" s="32">
        <f t="shared" si="3"/>
        <v>3963658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19184165</v>
      </c>
      <c r="O14" s="45">
        <f t="shared" si="1"/>
        <v>307.5716255431036</v>
      </c>
      <c r="P14" s="10"/>
    </row>
    <row r="15" spans="1:16" ht="15">
      <c r="A15" s="12"/>
      <c r="B15" s="25">
        <v>322</v>
      </c>
      <c r="C15" s="20" t="s">
        <v>0</v>
      </c>
      <c r="D15" s="46">
        <v>0</v>
      </c>
      <c r="E15" s="46">
        <v>4253224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4253224</v>
      </c>
      <c r="O15" s="47">
        <f t="shared" si="1"/>
        <v>68.19014637743895</v>
      </c>
      <c r="P15" s="9"/>
    </row>
    <row r="16" spans="1:16" ht="15">
      <c r="A16" s="12"/>
      <c r="B16" s="25">
        <v>323.1</v>
      </c>
      <c r="C16" s="20" t="s">
        <v>17</v>
      </c>
      <c r="D16" s="46">
        <v>3539065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3">SUM(D16:M16)</f>
        <v>3539065</v>
      </c>
      <c r="O16" s="47">
        <f t="shared" si="1"/>
        <v>56.74033636349061</v>
      </c>
      <c r="P16" s="9"/>
    </row>
    <row r="17" spans="1:16" ht="15">
      <c r="A17" s="12"/>
      <c r="B17" s="25">
        <v>323.4</v>
      </c>
      <c r="C17" s="20" t="s">
        <v>98</v>
      </c>
      <c r="D17" s="46">
        <v>67254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67254</v>
      </c>
      <c r="O17" s="47">
        <f t="shared" si="1"/>
        <v>1.0782550141888316</v>
      </c>
      <c r="P17" s="9"/>
    </row>
    <row r="18" spans="1:16" ht="15">
      <c r="A18" s="12"/>
      <c r="B18" s="25">
        <v>323.7</v>
      </c>
      <c r="C18" s="20" t="s">
        <v>18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359549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359549</v>
      </c>
      <c r="O18" s="47">
        <f t="shared" si="1"/>
        <v>5.764497458836355</v>
      </c>
      <c r="P18" s="9"/>
    </row>
    <row r="19" spans="1:16" ht="15">
      <c r="A19" s="12"/>
      <c r="B19" s="25">
        <v>324.21</v>
      </c>
      <c r="C19" s="20" t="s">
        <v>116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472968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472968</v>
      </c>
      <c r="O19" s="47">
        <f t="shared" si="1"/>
        <v>7.582896445577413</v>
      </c>
      <c r="P19" s="9"/>
    </row>
    <row r="20" spans="1:16" ht="15">
      <c r="A20" s="12"/>
      <c r="B20" s="25">
        <v>324.31</v>
      </c>
      <c r="C20" s="20" t="s">
        <v>19</v>
      </c>
      <c r="D20" s="46">
        <v>0</v>
      </c>
      <c r="E20" s="46">
        <v>0</v>
      </c>
      <c r="F20" s="46">
        <v>0</v>
      </c>
      <c r="G20" s="46">
        <v>40911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40911</v>
      </c>
      <c r="O20" s="47">
        <f t="shared" si="1"/>
        <v>0.6559088066952047</v>
      </c>
      <c r="P20" s="9"/>
    </row>
    <row r="21" spans="1:16" ht="15">
      <c r="A21" s="12"/>
      <c r="B21" s="25">
        <v>324.61</v>
      </c>
      <c r="C21" s="20" t="s">
        <v>21</v>
      </c>
      <c r="D21" s="46">
        <v>0</v>
      </c>
      <c r="E21" s="46">
        <v>0</v>
      </c>
      <c r="F21" s="46">
        <v>0</v>
      </c>
      <c r="G21" s="46">
        <v>180550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180550</v>
      </c>
      <c r="O21" s="47">
        <f t="shared" si="1"/>
        <v>2.894681993811425</v>
      </c>
      <c r="P21" s="9"/>
    </row>
    <row r="22" spans="1:16" ht="15">
      <c r="A22" s="12"/>
      <c r="B22" s="25">
        <v>325.1</v>
      </c>
      <c r="C22" s="20" t="s">
        <v>23</v>
      </c>
      <c r="D22" s="46">
        <v>0</v>
      </c>
      <c r="E22" s="46">
        <v>0</v>
      </c>
      <c r="F22" s="46">
        <v>271387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271387</v>
      </c>
      <c r="O22" s="47">
        <f t="shared" si="1"/>
        <v>4.351033299664919</v>
      </c>
      <c r="P22" s="9"/>
    </row>
    <row r="23" spans="1:16" ht="15">
      <c r="A23" s="12"/>
      <c r="B23" s="25">
        <v>325.2</v>
      </c>
      <c r="C23" s="20" t="s">
        <v>117</v>
      </c>
      <c r="D23" s="46">
        <v>0</v>
      </c>
      <c r="E23" s="46">
        <v>5751044</v>
      </c>
      <c r="F23" s="46">
        <v>0</v>
      </c>
      <c r="G23" s="46">
        <v>0</v>
      </c>
      <c r="H23" s="46">
        <v>0</v>
      </c>
      <c r="I23" s="46">
        <v>3082964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8834008</v>
      </c>
      <c r="O23" s="47">
        <f t="shared" si="1"/>
        <v>141.63192406970964</v>
      </c>
      <c r="P23" s="9"/>
    </row>
    <row r="24" spans="1:16" ht="15">
      <c r="A24" s="12"/>
      <c r="B24" s="25">
        <v>329</v>
      </c>
      <c r="C24" s="20" t="s">
        <v>24</v>
      </c>
      <c r="D24" s="46">
        <v>1042141</v>
      </c>
      <c r="E24" s="46">
        <v>74931</v>
      </c>
      <c r="F24" s="46">
        <v>0</v>
      </c>
      <c r="G24" s="46">
        <v>0</v>
      </c>
      <c r="H24" s="46">
        <v>0</v>
      </c>
      <c r="I24" s="46">
        <v>48177</v>
      </c>
      <c r="J24" s="46">
        <v>0</v>
      </c>
      <c r="K24" s="46">
        <v>0</v>
      </c>
      <c r="L24" s="46">
        <v>0</v>
      </c>
      <c r="M24" s="46">
        <v>0</v>
      </c>
      <c r="N24" s="46">
        <f aca="true" t="shared" si="5" ref="N24:N39">SUM(D24:M24)</f>
        <v>1165249</v>
      </c>
      <c r="O24" s="47">
        <f t="shared" si="1"/>
        <v>18.68194571369022</v>
      </c>
      <c r="P24" s="9"/>
    </row>
    <row r="25" spans="1:16" ht="15.75">
      <c r="A25" s="29" t="s">
        <v>26</v>
      </c>
      <c r="B25" s="30"/>
      <c r="C25" s="31"/>
      <c r="D25" s="32">
        <f aca="true" t="shared" si="6" ref="D25:M25">SUM(D26:D38)</f>
        <v>7202490</v>
      </c>
      <c r="E25" s="32">
        <f t="shared" si="6"/>
        <v>482481</v>
      </c>
      <c r="F25" s="32">
        <f t="shared" si="6"/>
        <v>0</v>
      </c>
      <c r="G25" s="32">
        <f t="shared" si="6"/>
        <v>628436</v>
      </c>
      <c r="H25" s="32">
        <f t="shared" si="6"/>
        <v>0</v>
      </c>
      <c r="I25" s="32">
        <f t="shared" si="6"/>
        <v>5513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44">
        <f t="shared" si="5"/>
        <v>8318920</v>
      </c>
      <c r="O25" s="45">
        <f t="shared" si="1"/>
        <v>133.37373543039456</v>
      </c>
      <c r="P25" s="10"/>
    </row>
    <row r="26" spans="1:16" ht="15">
      <c r="A26" s="12"/>
      <c r="B26" s="25">
        <v>331.2</v>
      </c>
      <c r="C26" s="20" t="s">
        <v>70</v>
      </c>
      <c r="D26" s="46">
        <v>7654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7654</v>
      </c>
      <c r="O26" s="47">
        <f t="shared" si="1"/>
        <v>0.12271335353438187</v>
      </c>
      <c r="P26" s="9"/>
    </row>
    <row r="27" spans="1:16" ht="15">
      <c r="A27" s="12"/>
      <c r="B27" s="25">
        <v>331.39</v>
      </c>
      <c r="C27" s="20" t="s">
        <v>71</v>
      </c>
      <c r="D27" s="46">
        <v>0</v>
      </c>
      <c r="E27" s="46">
        <v>0</v>
      </c>
      <c r="F27" s="46">
        <v>0</v>
      </c>
      <c r="G27" s="46">
        <v>132360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132360</v>
      </c>
      <c r="O27" s="47">
        <f t="shared" si="1"/>
        <v>2.122072050406426</v>
      </c>
      <c r="P27" s="9"/>
    </row>
    <row r="28" spans="1:16" ht="15">
      <c r="A28" s="12"/>
      <c r="B28" s="25">
        <v>331.49</v>
      </c>
      <c r="C28" s="20" t="s">
        <v>118</v>
      </c>
      <c r="D28" s="46">
        <v>0</v>
      </c>
      <c r="E28" s="46">
        <v>0</v>
      </c>
      <c r="F28" s="46">
        <v>0</v>
      </c>
      <c r="G28" s="46">
        <v>278444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278444</v>
      </c>
      <c r="O28" s="47">
        <f t="shared" si="1"/>
        <v>4.464175204014557</v>
      </c>
      <c r="P28" s="9"/>
    </row>
    <row r="29" spans="1:16" ht="15">
      <c r="A29" s="12"/>
      <c r="B29" s="25">
        <v>331.5</v>
      </c>
      <c r="C29" s="20" t="s">
        <v>72</v>
      </c>
      <c r="D29" s="46">
        <v>431611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431611</v>
      </c>
      <c r="O29" s="47">
        <f t="shared" si="1"/>
        <v>6.919837109005499</v>
      </c>
      <c r="P29" s="9"/>
    </row>
    <row r="30" spans="1:16" ht="15">
      <c r="A30" s="12"/>
      <c r="B30" s="25">
        <v>331.7</v>
      </c>
      <c r="C30" s="20" t="s">
        <v>27</v>
      </c>
      <c r="D30" s="46">
        <v>10171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10171</v>
      </c>
      <c r="O30" s="47">
        <f t="shared" si="1"/>
        <v>0.1630673528610136</v>
      </c>
      <c r="P30" s="9"/>
    </row>
    <row r="31" spans="1:16" ht="15">
      <c r="A31" s="12"/>
      <c r="B31" s="25">
        <v>334.7</v>
      </c>
      <c r="C31" s="20" t="s">
        <v>119</v>
      </c>
      <c r="D31" s="46">
        <v>0</v>
      </c>
      <c r="E31" s="46">
        <v>0</v>
      </c>
      <c r="F31" s="46">
        <v>0</v>
      </c>
      <c r="G31" s="46">
        <v>217632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217632</v>
      </c>
      <c r="O31" s="47">
        <f t="shared" si="1"/>
        <v>3.4892020585830408</v>
      </c>
      <c r="P31" s="9"/>
    </row>
    <row r="32" spans="1:16" ht="15">
      <c r="A32" s="12"/>
      <c r="B32" s="25">
        <v>335.12</v>
      </c>
      <c r="C32" s="20" t="s">
        <v>89</v>
      </c>
      <c r="D32" s="46">
        <v>1563031</v>
      </c>
      <c r="E32" s="46">
        <v>465864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2028895</v>
      </c>
      <c r="O32" s="47">
        <f t="shared" si="1"/>
        <v>32.52841774485755</v>
      </c>
      <c r="P32" s="9"/>
    </row>
    <row r="33" spans="1:16" ht="15">
      <c r="A33" s="12"/>
      <c r="B33" s="25">
        <v>335.15</v>
      </c>
      <c r="C33" s="20" t="s">
        <v>90</v>
      </c>
      <c r="D33" s="46">
        <v>9385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9385</v>
      </c>
      <c r="O33" s="47">
        <f t="shared" si="1"/>
        <v>0.15046574639667806</v>
      </c>
      <c r="P33" s="9"/>
    </row>
    <row r="34" spans="1:16" ht="15">
      <c r="A34" s="12"/>
      <c r="B34" s="25">
        <v>335.18</v>
      </c>
      <c r="C34" s="20" t="s">
        <v>91</v>
      </c>
      <c r="D34" s="46">
        <v>5016039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5016039</v>
      </c>
      <c r="O34" s="47">
        <f t="shared" si="1"/>
        <v>80.42003751623298</v>
      </c>
      <c r="P34" s="9"/>
    </row>
    <row r="35" spans="1:16" ht="15">
      <c r="A35" s="12"/>
      <c r="B35" s="25">
        <v>335.49</v>
      </c>
      <c r="C35" s="20" t="s">
        <v>109</v>
      </c>
      <c r="D35" s="46">
        <v>0</v>
      </c>
      <c r="E35" s="46">
        <v>16617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16617</v>
      </c>
      <c r="O35" s="47">
        <f t="shared" si="1"/>
        <v>0.26641335193112403</v>
      </c>
      <c r="P35" s="9"/>
    </row>
    <row r="36" spans="1:16" ht="15">
      <c r="A36" s="12"/>
      <c r="B36" s="25">
        <v>337.1</v>
      </c>
      <c r="C36" s="20" t="s">
        <v>31</v>
      </c>
      <c r="D36" s="46">
        <v>12500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12500</v>
      </c>
      <c r="O36" s="47">
        <f t="shared" si="1"/>
        <v>0.20040722748625206</v>
      </c>
      <c r="P36" s="9"/>
    </row>
    <row r="37" spans="1:16" ht="15">
      <c r="A37" s="12"/>
      <c r="B37" s="25">
        <v>337.3</v>
      </c>
      <c r="C37" s="20" t="s">
        <v>32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5513</v>
      </c>
      <c r="J37" s="46">
        <v>0</v>
      </c>
      <c r="K37" s="46">
        <v>0</v>
      </c>
      <c r="L37" s="46">
        <v>0</v>
      </c>
      <c r="M37" s="46">
        <v>0</v>
      </c>
      <c r="N37" s="46">
        <f t="shared" si="5"/>
        <v>5513</v>
      </c>
      <c r="O37" s="47">
        <f aca="true" t="shared" si="7" ref="O37:O63">(N37/O$65)</f>
        <v>0.08838760361053662</v>
      </c>
      <c r="P37" s="9"/>
    </row>
    <row r="38" spans="1:16" ht="15">
      <c r="A38" s="12"/>
      <c r="B38" s="25">
        <v>338</v>
      </c>
      <c r="C38" s="20" t="s">
        <v>33</v>
      </c>
      <c r="D38" s="46">
        <v>152099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5"/>
        <v>152099</v>
      </c>
      <c r="O38" s="47">
        <f t="shared" si="7"/>
        <v>2.4385391114745163</v>
      </c>
      <c r="P38" s="9"/>
    </row>
    <row r="39" spans="1:16" ht="15.75">
      <c r="A39" s="29" t="s">
        <v>38</v>
      </c>
      <c r="B39" s="30"/>
      <c r="C39" s="31"/>
      <c r="D39" s="32">
        <f aca="true" t="shared" si="8" ref="D39:M39">SUM(D40:D47)</f>
        <v>2837110</v>
      </c>
      <c r="E39" s="32">
        <f t="shared" si="8"/>
        <v>315234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20579476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 t="shared" si="5"/>
        <v>23731820</v>
      </c>
      <c r="O39" s="45">
        <f t="shared" si="7"/>
        <v>380.48225995222293</v>
      </c>
      <c r="P39" s="10"/>
    </row>
    <row r="40" spans="1:16" ht="15">
      <c r="A40" s="12"/>
      <c r="B40" s="25">
        <v>343.3</v>
      </c>
      <c r="C40" s="20" t="s">
        <v>120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12104140</v>
      </c>
      <c r="J40" s="46">
        <v>0</v>
      </c>
      <c r="K40" s="46">
        <v>0</v>
      </c>
      <c r="L40" s="46">
        <v>0</v>
      </c>
      <c r="M40" s="46">
        <v>0</v>
      </c>
      <c r="N40" s="46">
        <f aca="true" t="shared" si="9" ref="N40:N47">SUM(D40:M40)</f>
        <v>12104140</v>
      </c>
      <c r="O40" s="47">
        <f t="shared" si="7"/>
        <v>194.06057108043544</v>
      </c>
      <c r="P40" s="9"/>
    </row>
    <row r="41" spans="1:16" ht="15">
      <c r="A41" s="12"/>
      <c r="B41" s="25">
        <v>343.4</v>
      </c>
      <c r="C41" s="20" t="s">
        <v>41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4343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4343</v>
      </c>
      <c r="O41" s="47">
        <f t="shared" si="7"/>
        <v>0.06962948711782342</v>
      </c>
      <c r="P41" s="9"/>
    </row>
    <row r="42" spans="1:16" ht="15">
      <c r="A42" s="12"/>
      <c r="B42" s="25">
        <v>343.5</v>
      </c>
      <c r="C42" s="20" t="s">
        <v>121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8470993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8470993</v>
      </c>
      <c r="O42" s="47">
        <f t="shared" si="7"/>
        <v>135.8118576948359</v>
      </c>
      <c r="P42" s="9"/>
    </row>
    <row r="43" spans="1:16" ht="15">
      <c r="A43" s="12"/>
      <c r="B43" s="25">
        <v>343.7</v>
      </c>
      <c r="C43" s="20" t="s">
        <v>122</v>
      </c>
      <c r="D43" s="46">
        <v>0</v>
      </c>
      <c r="E43" s="46">
        <v>315234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315234</v>
      </c>
      <c r="O43" s="47">
        <f t="shared" si="7"/>
        <v>5.054013755952095</v>
      </c>
      <c r="P43" s="9"/>
    </row>
    <row r="44" spans="1:16" ht="15">
      <c r="A44" s="12"/>
      <c r="B44" s="25">
        <v>343.9</v>
      </c>
      <c r="C44" s="20" t="s">
        <v>110</v>
      </c>
      <c r="D44" s="46">
        <v>6000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6000</v>
      </c>
      <c r="O44" s="47">
        <f t="shared" si="7"/>
        <v>0.096195469193401</v>
      </c>
      <c r="P44" s="9"/>
    </row>
    <row r="45" spans="1:16" ht="15">
      <c r="A45" s="12"/>
      <c r="B45" s="25">
        <v>347.2</v>
      </c>
      <c r="C45" s="20" t="s">
        <v>43</v>
      </c>
      <c r="D45" s="46">
        <v>2225405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2225405</v>
      </c>
      <c r="O45" s="47">
        <f t="shared" si="7"/>
        <v>35.67897968672342</v>
      </c>
      <c r="P45" s="9"/>
    </row>
    <row r="46" spans="1:16" ht="15">
      <c r="A46" s="12"/>
      <c r="B46" s="25">
        <v>347.4</v>
      </c>
      <c r="C46" s="20" t="s">
        <v>123</v>
      </c>
      <c r="D46" s="46">
        <v>528570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528570</v>
      </c>
      <c r="O46" s="47">
        <f t="shared" si="7"/>
        <v>8.47433985859266</v>
      </c>
      <c r="P46" s="9"/>
    </row>
    <row r="47" spans="1:16" ht="15">
      <c r="A47" s="12"/>
      <c r="B47" s="25">
        <v>347.9</v>
      </c>
      <c r="C47" s="20" t="s">
        <v>45</v>
      </c>
      <c r="D47" s="46">
        <v>77135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77135</v>
      </c>
      <c r="O47" s="47">
        <f t="shared" si="7"/>
        <v>1.2366729193721642</v>
      </c>
      <c r="P47" s="9"/>
    </row>
    <row r="48" spans="1:16" ht="15.75">
      <c r="A48" s="29" t="s">
        <v>39</v>
      </c>
      <c r="B48" s="30"/>
      <c r="C48" s="31"/>
      <c r="D48" s="32">
        <f aca="true" t="shared" si="10" ref="D48:M48">SUM(D49:D50)</f>
        <v>357112</v>
      </c>
      <c r="E48" s="32">
        <f t="shared" si="10"/>
        <v>0</v>
      </c>
      <c r="F48" s="32">
        <f t="shared" si="10"/>
        <v>0</v>
      </c>
      <c r="G48" s="32">
        <f t="shared" si="10"/>
        <v>0</v>
      </c>
      <c r="H48" s="32">
        <f t="shared" si="10"/>
        <v>0</v>
      </c>
      <c r="I48" s="32">
        <f t="shared" si="10"/>
        <v>0</v>
      </c>
      <c r="J48" s="32">
        <f t="shared" si="10"/>
        <v>0</v>
      </c>
      <c r="K48" s="32">
        <f t="shared" si="10"/>
        <v>0</v>
      </c>
      <c r="L48" s="32">
        <f t="shared" si="10"/>
        <v>0</v>
      </c>
      <c r="M48" s="32">
        <f t="shared" si="10"/>
        <v>0</v>
      </c>
      <c r="N48" s="32">
        <f>SUM(D48:M48)</f>
        <v>357112</v>
      </c>
      <c r="O48" s="45">
        <f t="shared" si="7"/>
        <v>5.725426065765636</v>
      </c>
      <c r="P48" s="10"/>
    </row>
    <row r="49" spans="1:16" ht="15">
      <c r="A49" s="13"/>
      <c r="B49" s="39">
        <v>354</v>
      </c>
      <c r="C49" s="21" t="s">
        <v>48</v>
      </c>
      <c r="D49" s="46">
        <v>291227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291227</v>
      </c>
      <c r="O49" s="47">
        <f t="shared" si="7"/>
        <v>4.669119651131099</v>
      </c>
      <c r="P49" s="9"/>
    </row>
    <row r="50" spans="1:16" ht="15">
      <c r="A50" s="13"/>
      <c r="B50" s="39">
        <v>359</v>
      </c>
      <c r="C50" s="21" t="s">
        <v>49</v>
      </c>
      <c r="D50" s="46">
        <v>65885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65885</v>
      </c>
      <c r="O50" s="47">
        <f t="shared" si="7"/>
        <v>1.0563064146345373</v>
      </c>
      <c r="P50" s="9"/>
    </row>
    <row r="51" spans="1:16" ht="15.75">
      <c r="A51" s="29" t="s">
        <v>4</v>
      </c>
      <c r="B51" s="30"/>
      <c r="C51" s="31"/>
      <c r="D51" s="32">
        <f aca="true" t="shared" si="11" ref="D51:M51">SUM(D52:D58)</f>
        <v>1851972</v>
      </c>
      <c r="E51" s="32">
        <f t="shared" si="11"/>
        <v>621216</v>
      </c>
      <c r="F51" s="32">
        <f t="shared" si="11"/>
        <v>56</v>
      </c>
      <c r="G51" s="32">
        <f t="shared" si="11"/>
        <v>938063</v>
      </c>
      <c r="H51" s="32">
        <f t="shared" si="11"/>
        <v>0</v>
      </c>
      <c r="I51" s="32">
        <f t="shared" si="11"/>
        <v>1481597</v>
      </c>
      <c r="J51" s="32">
        <f t="shared" si="11"/>
        <v>0</v>
      </c>
      <c r="K51" s="32">
        <f t="shared" si="11"/>
        <v>0</v>
      </c>
      <c r="L51" s="32">
        <f t="shared" si="11"/>
        <v>79560</v>
      </c>
      <c r="M51" s="32">
        <f t="shared" si="11"/>
        <v>0</v>
      </c>
      <c r="N51" s="32">
        <f>SUM(D51:M51)</f>
        <v>4972464</v>
      </c>
      <c r="O51" s="45">
        <f t="shared" si="7"/>
        <v>79.72141792121592</v>
      </c>
      <c r="P51" s="10"/>
    </row>
    <row r="52" spans="1:16" ht="15">
      <c r="A52" s="12"/>
      <c r="B52" s="25">
        <v>361.1</v>
      </c>
      <c r="C52" s="20" t="s">
        <v>50</v>
      </c>
      <c r="D52" s="46">
        <v>1041072</v>
      </c>
      <c r="E52" s="46">
        <v>341733</v>
      </c>
      <c r="F52" s="46">
        <v>56</v>
      </c>
      <c r="G52" s="46">
        <v>420493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1803354</v>
      </c>
      <c r="O52" s="47">
        <f t="shared" si="7"/>
        <v>28.91241402529941</v>
      </c>
      <c r="P52" s="9"/>
    </row>
    <row r="53" spans="1:16" ht="15">
      <c r="A53" s="12"/>
      <c r="B53" s="25">
        <v>361.3</v>
      </c>
      <c r="C53" s="20" t="s">
        <v>51</v>
      </c>
      <c r="D53" s="46">
        <v>395113</v>
      </c>
      <c r="E53" s="46">
        <v>127278</v>
      </c>
      <c r="F53" s="46">
        <v>0</v>
      </c>
      <c r="G53" s="46">
        <v>153393</v>
      </c>
      <c r="H53" s="46">
        <v>0</v>
      </c>
      <c r="I53" s="46">
        <v>556446</v>
      </c>
      <c r="J53" s="46">
        <v>0</v>
      </c>
      <c r="K53" s="46">
        <v>0</v>
      </c>
      <c r="L53" s="46">
        <v>79560</v>
      </c>
      <c r="M53" s="46">
        <v>0</v>
      </c>
      <c r="N53" s="46">
        <f aca="true" t="shared" si="12" ref="N53:N58">SUM(D53:M53)</f>
        <v>1311790</v>
      </c>
      <c r="O53" s="47">
        <f t="shared" si="7"/>
        <v>21.031375755535247</v>
      </c>
      <c r="P53" s="9"/>
    </row>
    <row r="54" spans="1:16" ht="15">
      <c r="A54" s="12"/>
      <c r="B54" s="25">
        <v>361.4</v>
      </c>
      <c r="C54" s="20" t="s">
        <v>92</v>
      </c>
      <c r="D54" s="46">
        <v>-9249</v>
      </c>
      <c r="E54" s="46">
        <v>-2913</v>
      </c>
      <c r="F54" s="46">
        <v>0</v>
      </c>
      <c r="G54" s="46">
        <v>-3359</v>
      </c>
      <c r="H54" s="46">
        <v>0</v>
      </c>
      <c r="I54" s="46">
        <v>-12073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-27594</v>
      </c>
      <c r="O54" s="47">
        <f t="shared" si="7"/>
        <v>-0.44240296282045116</v>
      </c>
      <c r="P54" s="9"/>
    </row>
    <row r="55" spans="1:16" ht="15">
      <c r="A55" s="12"/>
      <c r="B55" s="25">
        <v>362</v>
      </c>
      <c r="C55" s="20" t="s">
        <v>53</v>
      </c>
      <c r="D55" s="46">
        <v>79767</v>
      </c>
      <c r="E55" s="46">
        <v>40000</v>
      </c>
      <c r="F55" s="46">
        <v>0</v>
      </c>
      <c r="G55" s="46">
        <v>0</v>
      </c>
      <c r="H55" s="46">
        <v>0</v>
      </c>
      <c r="I55" s="46">
        <v>831624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951391</v>
      </c>
      <c r="O55" s="47">
        <f t="shared" si="7"/>
        <v>15.253250605229827</v>
      </c>
      <c r="P55" s="9"/>
    </row>
    <row r="56" spans="1:16" ht="15">
      <c r="A56" s="12"/>
      <c r="B56" s="25">
        <v>364</v>
      </c>
      <c r="C56" s="20" t="s">
        <v>93</v>
      </c>
      <c r="D56" s="46">
        <v>33377</v>
      </c>
      <c r="E56" s="46">
        <v>47456</v>
      </c>
      <c r="F56" s="46">
        <v>0</v>
      </c>
      <c r="G56" s="46">
        <v>0</v>
      </c>
      <c r="H56" s="46">
        <v>0</v>
      </c>
      <c r="I56" s="46">
        <v>69348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150181</v>
      </c>
      <c r="O56" s="47">
        <f t="shared" si="7"/>
        <v>2.4077886264890256</v>
      </c>
      <c r="P56" s="9"/>
    </row>
    <row r="57" spans="1:16" ht="15">
      <c r="A57" s="12"/>
      <c r="B57" s="25">
        <v>366</v>
      </c>
      <c r="C57" s="20" t="s">
        <v>55</v>
      </c>
      <c r="D57" s="46">
        <v>116900</v>
      </c>
      <c r="E57" s="46">
        <v>0</v>
      </c>
      <c r="F57" s="46">
        <v>0</v>
      </c>
      <c r="G57" s="46">
        <v>367536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484436</v>
      </c>
      <c r="O57" s="47">
        <f t="shared" si="7"/>
        <v>7.7667580523624</v>
      </c>
      <c r="P57" s="9"/>
    </row>
    <row r="58" spans="1:16" ht="15">
      <c r="A58" s="12"/>
      <c r="B58" s="25">
        <v>369.9</v>
      </c>
      <c r="C58" s="20" t="s">
        <v>56</v>
      </c>
      <c r="D58" s="46">
        <v>194992</v>
      </c>
      <c r="E58" s="46">
        <v>67662</v>
      </c>
      <c r="F58" s="46">
        <v>0</v>
      </c>
      <c r="G58" s="46">
        <v>0</v>
      </c>
      <c r="H58" s="46">
        <v>0</v>
      </c>
      <c r="I58" s="46">
        <v>36252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298906</v>
      </c>
      <c r="O58" s="47">
        <f t="shared" si="7"/>
        <v>4.792233819120453</v>
      </c>
      <c r="P58" s="9"/>
    </row>
    <row r="59" spans="1:16" ht="15.75">
      <c r="A59" s="29" t="s">
        <v>40</v>
      </c>
      <c r="B59" s="30"/>
      <c r="C59" s="31"/>
      <c r="D59" s="32">
        <f aca="true" t="shared" si="13" ref="D59:M59">SUM(D60:D62)</f>
        <v>4263975</v>
      </c>
      <c r="E59" s="32">
        <f t="shared" si="13"/>
        <v>2117630</v>
      </c>
      <c r="F59" s="32">
        <f t="shared" si="13"/>
        <v>0</v>
      </c>
      <c r="G59" s="32">
        <f t="shared" si="13"/>
        <v>3764008</v>
      </c>
      <c r="H59" s="32">
        <f t="shared" si="13"/>
        <v>0</v>
      </c>
      <c r="I59" s="32">
        <f t="shared" si="13"/>
        <v>2104847</v>
      </c>
      <c r="J59" s="32">
        <f t="shared" si="13"/>
        <v>0</v>
      </c>
      <c r="K59" s="32">
        <f t="shared" si="13"/>
        <v>0</v>
      </c>
      <c r="L59" s="32">
        <f t="shared" si="13"/>
        <v>0</v>
      </c>
      <c r="M59" s="32">
        <f t="shared" si="13"/>
        <v>0</v>
      </c>
      <c r="N59" s="32">
        <f>SUM(D59:M59)</f>
        <v>12250460</v>
      </c>
      <c r="O59" s="45">
        <f t="shared" si="7"/>
        <v>196.4064579224985</v>
      </c>
      <c r="P59" s="9"/>
    </row>
    <row r="60" spans="1:16" ht="15">
      <c r="A60" s="12"/>
      <c r="B60" s="25">
        <v>381</v>
      </c>
      <c r="C60" s="20" t="s">
        <v>57</v>
      </c>
      <c r="D60" s="46">
        <v>4263975</v>
      </c>
      <c r="E60" s="46">
        <v>2117630</v>
      </c>
      <c r="F60" s="46">
        <v>0</v>
      </c>
      <c r="G60" s="46">
        <v>3764008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10145613</v>
      </c>
      <c r="O60" s="47">
        <f t="shared" si="7"/>
        <v>162.6603337982781</v>
      </c>
      <c r="P60" s="9"/>
    </row>
    <row r="61" spans="1:16" ht="15">
      <c r="A61" s="12"/>
      <c r="B61" s="25">
        <v>389.1</v>
      </c>
      <c r="C61" s="20" t="s">
        <v>94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1705643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1705643</v>
      </c>
      <c r="O61" s="47">
        <f t="shared" si="7"/>
        <v>27.345854776906673</v>
      </c>
      <c r="P61" s="9"/>
    </row>
    <row r="62" spans="1:16" ht="15.75" thickBot="1">
      <c r="A62" s="12"/>
      <c r="B62" s="25">
        <v>389.8</v>
      </c>
      <c r="C62" s="20" t="s">
        <v>124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399204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399204</v>
      </c>
      <c r="O62" s="47">
        <f t="shared" si="7"/>
        <v>6.400269347313741</v>
      </c>
      <c r="P62" s="9"/>
    </row>
    <row r="63" spans="1:119" ht="16.5" thickBot="1">
      <c r="A63" s="14" t="s">
        <v>46</v>
      </c>
      <c r="B63" s="23"/>
      <c r="C63" s="22"/>
      <c r="D63" s="15">
        <f aca="true" t="shared" si="14" ref="D63:M63">SUM(D5,D14,D25,D39,D48,D51,D59)</f>
        <v>49393504</v>
      </c>
      <c r="E63" s="15">
        <f t="shared" si="14"/>
        <v>14841055</v>
      </c>
      <c r="F63" s="15">
        <f t="shared" si="14"/>
        <v>271443</v>
      </c>
      <c r="G63" s="15">
        <f t="shared" si="14"/>
        <v>10667129</v>
      </c>
      <c r="H63" s="15">
        <f t="shared" si="14"/>
        <v>0</v>
      </c>
      <c r="I63" s="15">
        <f t="shared" si="14"/>
        <v>28135091</v>
      </c>
      <c r="J63" s="15">
        <f t="shared" si="14"/>
        <v>0</v>
      </c>
      <c r="K63" s="15">
        <f t="shared" si="14"/>
        <v>0</v>
      </c>
      <c r="L63" s="15">
        <f t="shared" si="14"/>
        <v>79560</v>
      </c>
      <c r="M63" s="15">
        <f t="shared" si="14"/>
        <v>0</v>
      </c>
      <c r="N63" s="15">
        <f>SUM(D63:M63)</f>
        <v>103387782</v>
      </c>
      <c r="O63" s="38">
        <f t="shared" si="7"/>
        <v>1657.572699725843</v>
      </c>
      <c r="P63" s="6"/>
      <c r="Q63" s="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</row>
    <row r="64" spans="1:15" ht="15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9"/>
    </row>
    <row r="65" spans="1:15" ht="15">
      <c r="A65" s="40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8" t="s">
        <v>125</v>
      </c>
      <c r="M65" s="48"/>
      <c r="N65" s="48"/>
      <c r="O65" s="43">
        <v>62373</v>
      </c>
    </row>
    <row r="66" spans="1:15" ht="15">
      <c r="A66" s="4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1"/>
    </row>
    <row r="67" spans="1:15" ht="15.75" customHeight="1" thickBot="1">
      <c r="A67" s="52" t="s">
        <v>74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</row>
  </sheetData>
  <sheetProtection/>
  <mergeCells count="10">
    <mergeCell ref="L65:N65"/>
    <mergeCell ref="A66:O66"/>
    <mergeCell ref="A67:O6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60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65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61</v>
      </c>
      <c r="F4" s="34" t="s">
        <v>62</v>
      </c>
      <c r="G4" s="34" t="s">
        <v>63</v>
      </c>
      <c r="H4" s="34" t="s">
        <v>6</v>
      </c>
      <c r="I4" s="34" t="s">
        <v>7</v>
      </c>
      <c r="J4" s="35" t="s">
        <v>64</v>
      </c>
      <c r="K4" s="35" t="s">
        <v>8</v>
      </c>
      <c r="L4" s="35" t="s">
        <v>9</v>
      </c>
      <c r="M4" s="35" t="s">
        <v>10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SUM(D6:D11)</f>
        <v>26766171</v>
      </c>
      <c r="E5" s="27">
        <f t="shared" si="0"/>
        <v>1144616</v>
      </c>
      <c r="F5" s="27">
        <f t="shared" si="0"/>
        <v>0</v>
      </c>
      <c r="G5" s="27">
        <f t="shared" si="0"/>
        <v>4892284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3">SUM(D5:M5)</f>
        <v>32803071</v>
      </c>
      <c r="O5" s="33">
        <f aca="true" t="shared" si="2" ref="O5:O51">(N5/O$53)</f>
        <v>526.5002407550077</v>
      </c>
      <c r="P5" s="6"/>
    </row>
    <row r="6" spans="1:16" ht="15">
      <c r="A6" s="12"/>
      <c r="B6" s="25">
        <v>311</v>
      </c>
      <c r="C6" s="20" t="s">
        <v>3</v>
      </c>
      <c r="D6" s="46">
        <v>18600500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18600500</v>
      </c>
      <c r="O6" s="47">
        <f t="shared" si="2"/>
        <v>298.54423472008216</v>
      </c>
      <c r="P6" s="9"/>
    </row>
    <row r="7" spans="1:16" ht="15">
      <c r="A7" s="12"/>
      <c r="B7" s="25">
        <v>312.1</v>
      </c>
      <c r="C7" s="20" t="s">
        <v>11</v>
      </c>
      <c r="D7" s="46">
        <v>0</v>
      </c>
      <c r="E7" s="46">
        <v>1144616</v>
      </c>
      <c r="F7" s="46">
        <v>0</v>
      </c>
      <c r="G7" s="46">
        <v>4892284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6036900</v>
      </c>
      <c r="O7" s="47">
        <f t="shared" si="2"/>
        <v>96.89426040061633</v>
      </c>
      <c r="P7" s="9"/>
    </row>
    <row r="8" spans="1:16" ht="15">
      <c r="A8" s="12"/>
      <c r="B8" s="25">
        <v>314.1</v>
      </c>
      <c r="C8" s="20" t="s">
        <v>12</v>
      </c>
      <c r="D8" s="46">
        <v>4772654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4772654</v>
      </c>
      <c r="O8" s="47">
        <f t="shared" si="2"/>
        <v>76.60269003595275</v>
      </c>
      <c r="P8" s="9"/>
    </row>
    <row r="9" spans="1:16" ht="15">
      <c r="A9" s="12"/>
      <c r="B9" s="25">
        <v>314.4</v>
      </c>
      <c r="C9" s="20" t="s">
        <v>13</v>
      </c>
      <c r="D9" s="46">
        <v>191147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191147</v>
      </c>
      <c r="O9" s="47">
        <f t="shared" si="2"/>
        <v>3.067973163841808</v>
      </c>
      <c r="P9" s="9"/>
    </row>
    <row r="10" spans="1:16" ht="15">
      <c r="A10" s="12"/>
      <c r="B10" s="25">
        <v>315</v>
      </c>
      <c r="C10" s="20" t="s">
        <v>87</v>
      </c>
      <c r="D10" s="46">
        <v>2253094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2253094</v>
      </c>
      <c r="O10" s="47">
        <f t="shared" si="2"/>
        <v>36.162910888546485</v>
      </c>
      <c r="P10" s="9"/>
    </row>
    <row r="11" spans="1:16" ht="15">
      <c r="A11" s="12"/>
      <c r="B11" s="25">
        <v>316</v>
      </c>
      <c r="C11" s="20" t="s">
        <v>88</v>
      </c>
      <c r="D11" s="46">
        <v>948776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948776</v>
      </c>
      <c r="O11" s="47">
        <f t="shared" si="2"/>
        <v>15.228171545968156</v>
      </c>
      <c r="P11" s="9"/>
    </row>
    <row r="12" spans="1:16" ht="15.75">
      <c r="A12" s="29" t="s">
        <v>16</v>
      </c>
      <c r="B12" s="30"/>
      <c r="C12" s="31"/>
      <c r="D12" s="32">
        <f aca="true" t="shared" si="3" ref="D12:M12">SUM(D13:D20)</f>
        <v>4739200</v>
      </c>
      <c r="E12" s="32">
        <f t="shared" si="3"/>
        <v>10929263</v>
      </c>
      <c r="F12" s="32">
        <f t="shared" si="3"/>
        <v>272341</v>
      </c>
      <c r="G12" s="32">
        <f t="shared" si="3"/>
        <v>508798</v>
      </c>
      <c r="H12" s="32">
        <f t="shared" si="3"/>
        <v>0</v>
      </c>
      <c r="I12" s="32">
        <f t="shared" si="3"/>
        <v>3446517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19896119</v>
      </c>
      <c r="O12" s="45">
        <f t="shared" si="2"/>
        <v>319.33935220852595</v>
      </c>
      <c r="P12" s="10"/>
    </row>
    <row r="13" spans="1:16" ht="15">
      <c r="A13" s="12"/>
      <c r="B13" s="25">
        <v>322</v>
      </c>
      <c r="C13" s="20" t="s">
        <v>0</v>
      </c>
      <c r="D13" s="46">
        <v>0</v>
      </c>
      <c r="E13" s="46">
        <v>5166220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5166220</v>
      </c>
      <c r="O13" s="47">
        <f t="shared" si="2"/>
        <v>82.91955572675911</v>
      </c>
      <c r="P13" s="9"/>
    </row>
    <row r="14" spans="1:16" ht="15">
      <c r="A14" s="12"/>
      <c r="B14" s="25">
        <v>323.1</v>
      </c>
      <c r="C14" s="20" t="s">
        <v>17</v>
      </c>
      <c r="D14" s="46">
        <v>3447684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aca="true" t="shared" si="4" ref="N14:N19">SUM(D14:M14)</f>
        <v>3447684</v>
      </c>
      <c r="O14" s="47">
        <f t="shared" si="2"/>
        <v>55.336479198767336</v>
      </c>
      <c r="P14" s="9"/>
    </row>
    <row r="15" spans="1:16" ht="15">
      <c r="A15" s="12"/>
      <c r="B15" s="25">
        <v>323.4</v>
      </c>
      <c r="C15" s="20" t="s">
        <v>98</v>
      </c>
      <c r="D15" s="46">
        <v>74235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74235</v>
      </c>
      <c r="O15" s="47">
        <f t="shared" si="2"/>
        <v>1.191496533127889</v>
      </c>
      <c r="P15" s="9"/>
    </row>
    <row r="16" spans="1:16" ht="15">
      <c r="A16" s="12"/>
      <c r="B16" s="25">
        <v>323.7</v>
      </c>
      <c r="C16" s="20" t="s">
        <v>18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340462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340462</v>
      </c>
      <c r="O16" s="47">
        <f t="shared" si="2"/>
        <v>5.4645287621982535</v>
      </c>
      <c r="P16" s="9"/>
    </row>
    <row r="17" spans="1:16" ht="15">
      <c r="A17" s="12"/>
      <c r="B17" s="25">
        <v>324.31</v>
      </c>
      <c r="C17" s="20" t="s">
        <v>19</v>
      </c>
      <c r="D17" s="46">
        <v>0</v>
      </c>
      <c r="E17" s="46">
        <v>0</v>
      </c>
      <c r="F17" s="46">
        <v>0</v>
      </c>
      <c r="G17" s="46">
        <v>246063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246063</v>
      </c>
      <c r="O17" s="47">
        <f t="shared" si="2"/>
        <v>3.9493932973805856</v>
      </c>
      <c r="P17" s="9"/>
    </row>
    <row r="18" spans="1:16" ht="15">
      <c r="A18" s="12"/>
      <c r="B18" s="25">
        <v>324.61</v>
      </c>
      <c r="C18" s="20" t="s">
        <v>21</v>
      </c>
      <c r="D18" s="46">
        <v>0</v>
      </c>
      <c r="E18" s="46">
        <v>0</v>
      </c>
      <c r="F18" s="46">
        <v>0</v>
      </c>
      <c r="G18" s="46">
        <v>262735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262735</v>
      </c>
      <c r="O18" s="47">
        <f t="shared" si="2"/>
        <v>4.2169844632768365</v>
      </c>
      <c r="P18" s="9"/>
    </row>
    <row r="19" spans="1:16" ht="15">
      <c r="A19" s="12"/>
      <c r="B19" s="25">
        <v>325.1</v>
      </c>
      <c r="C19" s="20" t="s">
        <v>23</v>
      </c>
      <c r="D19" s="46">
        <v>0</v>
      </c>
      <c r="E19" s="46">
        <v>5761643</v>
      </c>
      <c r="F19" s="46">
        <v>272341</v>
      </c>
      <c r="G19" s="46">
        <v>0</v>
      </c>
      <c r="H19" s="46">
        <v>0</v>
      </c>
      <c r="I19" s="46">
        <v>3034139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9068123</v>
      </c>
      <c r="O19" s="47">
        <f t="shared" si="2"/>
        <v>145.5464015151515</v>
      </c>
      <c r="P19" s="9"/>
    </row>
    <row r="20" spans="1:16" ht="15">
      <c r="A20" s="12"/>
      <c r="B20" s="25">
        <v>329</v>
      </c>
      <c r="C20" s="20" t="s">
        <v>24</v>
      </c>
      <c r="D20" s="46">
        <v>1217281</v>
      </c>
      <c r="E20" s="46">
        <v>1400</v>
      </c>
      <c r="F20" s="46">
        <v>0</v>
      </c>
      <c r="G20" s="46">
        <v>0</v>
      </c>
      <c r="H20" s="46">
        <v>0</v>
      </c>
      <c r="I20" s="46">
        <v>71916</v>
      </c>
      <c r="J20" s="46">
        <v>0</v>
      </c>
      <c r="K20" s="46">
        <v>0</v>
      </c>
      <c r="L20" s="46">
        <v>0</v>
      </c>
      <c r="M20" s="46">
        <v>0</v>
      </c>
      <c r="N20" s="46">
        <f aca="true" t="shared" si="5" ref="N20:N29">SUM(D20:M20)</f>
        <v>1290597</v>
      </c>
      <c r="O20" s="47">
        <f t="shared" si="2"/>
        <v>20.71451271186441</v>
      </c>
      <c r="P20" s="9"/>
    </row>
    <row r="21" spans="1:16" ht="15.75">
      <c r="A21" s="29" t="s">
        <v>26</v>
      </c>
      <c r="B21" s="30"/>
      <c r="C21" s="31"/>
      <c r="D21" s="32">
        <f aca="true" t="shared" si="6" ref="D21:M21">SUM(D22:D28)</f>
        <v>6762015</v>
      </c>
      <c r="E21" s="32">
        <f t="shared" si="6"/>
        <v>471510</v>
      </c>
      <c r="F21" s="32">
        <f t="shared" si="6"/>
        <v>0</v>
      </c>
      <c r="G21" s="32">
        <f t="shared" si="6"/>
        <v>200000</v>
      </c>
      <c r="H21" s="32">
        <f t="shared" si="6"/>
        <v>0</v>
      </c>
      <c r="I21" s="32">
        <f t="shared" si="6"/>
        <v>15599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44">
        <f t="shared" si="5"/>
        <v>7449124</v>
      </c>
      <c r="O21" s="45">
        <f t="shared" si="2"/>
        <v>119.560927067283</v>
      </c>
      <c r="P21" s="10"/>
    </row>
    <row r="22" spans="1:16" ht="15">
      <c r="A22" s="12"/>
      <c r="B22" s="25">
        <v>331.1</v>
      </c>
      <c r="C22" s="20" t="s">
        <v>25</v>
      </c>
      <c r="D22" s="46">
        <v>207115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207115</v>
      </c>
      <c r="O22" s="47">
        <f t="shared" si="2"/>
        <v>3.32426489470981</v>
      </c>
      <c r="P22" s="9"/>
    </row>
    <row r="23" spans="1:16" ht="15">
      <c r="A23" s="12"/>
      <c r="B23" s="25">
        <v>331.7</v>
      </c>
      <c r="C23" s="20" t="s">
        <v>27</v>
      </c>
      <c r="D23" s="46">
        <v>0</v>
      </c>
      <c r="E23" s="46">
        <v>0</v>
      </c>
      <c r="F23" s="46">
        <v>0</v>
      </c>
      <c r="G23" s="46">
        <v>200000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200000</v>
      </c>
      <c r="O23" s="47">
        <f t="shared" si="2"/>
        <v>3.210066769388803</v>
      </c>
      <c r="P23" s="9"/>
    </row>
    <row r="24" spans="1:16" ht="15">
      <c r="A24" s="12"/>
      <c r="B24" s="25">
        <v>335.12</v>
      </c>
      <c r="C24" s="20" t="s">
        <v>89</v>
      </c>
      <c r="D24" s="46">
        <v>1471440</v>
      </c>
      <c r="E24" s="46">
        <v>454912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1926352</v>
      </c>
      <c r="O24" s="47">
        <f t="shared" si="2"/>
        <v>30.9185927067283</v>
      </c>
      <c r="P24" s="9"/>
    </row>
    <row r="25" spans="1:16" ht="15">
      <c r="A25" s="12"/>
      <c r="B25" s="25">
        <v>335.15</v>
      </c>
      <c r="C25" s="20" t="s">
        <v>90</v>
      </c>
      <c r="D25" s="46">
        <v>9581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9581</v>
      </c>
      <c r="O25" s="47">
        <f t="shared" si="2"/>
        <v>0.1537782485875706</v>
      </c>
      <c r="P25" s="9"/>
    </row>
    <row r="26" spans="1:16" ht="15">
      <c r="A26" s="12"/>
      <c r="B26" s="25">
        <v>335.18</v>
      </c>
      <c r="C26" s="20" t="s">
        <v>91</v>
      </c>
      <c r="D26" s="46">
        <v>4912608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4912608</v>
      </c>
      <c r="O26" s="47">
        <f t="shared" si="2"/>
        <v>78.84899845916794</v>
      </c>
      <c r="P26" s="9"/>
    </row>
    <row r="27" spans="1:16" ht="15">
      <c r="A27" s="12"/>
      <c r="B27" s="25">
        <v>335.49</v>
      </c>
      <c r="C27" s="20" t="s">
        <v>109</v>
      </c>
      <c r="D27" s="46">
        <v>0</v>
      </c>
      <c r="E27" s="46">
        <v>16598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16598</v>
      </c>
      <c r="O27" s="47">
        <f t="shared" si="2"/>
        <v>0.2664034411915768</v>
      </c>
      <c r="P27" s="9"/>
    </row>
    <row r="28" spans="1:16" ht="15">
      <c r="A28" s="12"/>
      <c r="B28" s="25">
        <v>338</v>
      </c>
      <c r="C28" s="20" t="s">
        <v>33</v>
      </c>
      <c r="D28" s="46">
        <v>161271</v>
      </c>
      <c r="E28" s="46">
        <v>0</v>
      </c>
      <c r="F28" s="46">
        <v>0</v>
      </c>
      <c r="G28" s="46">
        <v>0</v>
      </c>
      <c r="H28" s="46">
        <v>0</v>
      </c>
      <c r="I28" s="46">
        <v>15599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176870</v>
      </c>
      <c r="O28" s="47">
        <f t="shared" si="2"/>
        <v>2.8388225475089883</v>
      </c>
      <c r="P28" s="9"/>
    </row>
    <row r="29" spans="1:16" ht="15.75">
      <c r="A29" s="29" t="s">
        <v>38</v>
      </c>
      <c r="B29" s="30"/>
      <c r="C29" s="31"/>
      <c r="D29" s="32">
        <f aca="true" t="shared" si="7" ref="D29:M29">SUM(D30:D35)</f>
        <v>2744967</v>
      </c>
      <c r="E29" s="32">
        <f t="shared" si="7"/>
        <v>316666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19547074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5"/>
        <v>22608707</v>
      </c>
      <c r="O29" s="45">
        <f t="shared" si="2"/>
        <v>362.8772951977401</v>
      </c>
      <c r="P29" s="10"/>
    </row>
    <row r="30" spans="1:16" ht="15">
      <c r="A30" s="12"/>
      <c r="B30" s="25">
        <v>343.4</v>
      </c>
      <c r="C30" s="20" t="s">
        <v>41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5954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8" ref="N30:N35">SUM(D30:M30)</f>
        <v>5954</v>
      </c>
      <c r="O30" s="47">
        <f t="shared" si="2"/>
        <v>0.09556368772470468</v>
      </c>
      <c r="P30" s="9"/>
    </row>
    <row r="31" spans="1:16" ht="15">
      <c r="A31" s="12"/>
      <c r="B31" s="25">
        <v>343.6</v>
      </c>
      <c r="C31" s="20" t="s">
        <v>42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19541120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19541120</v>
      </c>
      <c r="O31" s="47">
        <f t="shared" si="2"/>
        <v>313.6414997431947</v>
      </c>
      <c r="P31" s="9"/>
    </row>
    <row r="32" spans="1:16" ht="15">
      <c r="A32" s="12"/>
      <c r="B32" s="25">
        <v>343.9</v>
      </c>
      <c r="C32" s="20" t="s">
        <v>110</v>
      </c>
      <c r="D32" s="46">
        <v>6000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6000</v>
      </c>
      <c r="O32" s="47">
        <f t="shared" si="2"/>
        <v>0.0963020030816641</v>
      </c>
      <c r="P32" s="9"/>
    </row>
    <row r="33" spans="1:16" ht="15">
      <c r="A33" s="12"/>
      <c r="B33" s="25">
        <v>347.2</v>
      </c>
      <c r="C33" s="20" t="s">
        <v>43</v>
      </c>
      <c r="D33" s="46">
        <v>2397767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2397767</v>
      </c>
      <c r="O33" s="47">
        <f t="shared" si="2"/>
        <v>38.48496083718541</v>
      </c>
      <c r="P33" s="9"/>
    </row>
    <row r="34" spans="1:16" ht="15">
      <c r="A34" s="12"/>
      <c r="B34" s="25">
        <v>347.5</v>
      </c>
      <c r="C34" s="20" t="s">
        <v>44</v>
      </c>
      <c r="D34" s="46">
        <v>341200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341200</v>
      </c>
      <c r="O34" s="47">
        <f t="shared" si="2"/>
        <v>5.476373908577298</v>
      </c>
      <c r="P34" s="9"/>
    </row>
    <row r="35" spans="1:16" ht="15">
      <c r="A35" s="12"/>
      <c r="B35" s="25">
        <v>349</v>
      </c>
      <c r="C35" s="20" t="s">
        <v>1</v>
      </c>
      <c r="D35" s="46">
        <v>0</v>
      </c>
      <c r="E35" s="46">
        <v>316666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316666</v>
      </c>
      <c r="O35" s="47">
        <f t="shared" si="2"/>
        <v>5.082595017976374</v>
      </c>
      <c r="P35" s="9"/>
    </row>
    <row r="36" spans="1:16" ht="15.75">
      <c r="A36" s="29" t="s">
        <v>39</v>
      </c>
      <c r="B36" s="30"/>
      <c r="C36" s="31"/>
      <c r="D36" s="32">
        <f aca="true" t="shared" si="9" ref="D36:M36">SUM(D37:D38)</f>
        <v>188584</v>
      </c>
      <c r="E36" s="32">
        <f t="shared" si="9"/>
        <v>0</v>
      </c>
      <c r="F36" s="32">
        <f t="shared" si="9"/>
        <v>0</v>
      </c>
      <c r="G36" s="32">
        <f t="shared" si="9"/>
        <v>0</v>
      </c>
      <c r="H36" s="32">
        <f t="shared" si="9"/>
        <v>0</v>
      </c>
      <c r="I36" s="32">
        <f t="shared" si="9"/>
        <v>0</v>
      </c>
      <c r="J36" s="32">
        <f t="shared" si="9"/>
        <v>0</v>
      </c>
      <c r="K36" s="32">
        <f t="shared" si="9"/>
        <v>0</v>
      </c>
      <c r="L36" s="32">
        <f t="shared" si="9"/>
        <v>0</v>
      </c>
      <c r="M36" s="32">
        <f t="shared" si="9"/>
        <v>0</v>
      </c>
      <c r="N36" s="32">
        <f>SUM(D36:M36)</f>
        <v>188584</v>
      </c>
      <c r="O36" s="45">
        <f t="shared" si="2"/>
        <v>3.0268361581920904</v>
      </c>
      <c r="P36" s="10"/>
    </row>
    <row r="37" spans="1:16" ht="15">
      <c r="A37" s="13"/>
      <c r="B37" s="39">
        <v>354</v>
      </c>
      <c r="C37" s="21" t="s">
        <v>48</v>
      </c>
      <c r="D37" s="46">
        <v>123670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123670</v>
      </c>
      <c r="O37" s="47">
        <f t="shared" si="2"/>
        <v>1.9849447868515666</v>
      </c>
      <c r="P37" s="9"/>
    </row>
    <row r="38" spans="1:16" ht="15">
      <c r="A38" s="13"/>
      <c r="B38" s="39">
        <v>359</v>
      </c>
      <c r="C38" s="21" t="s">
        <v>49</v>
      </c>
      <c r="D38" s="46">
        <v>64914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64914</v>
      </c>
      <c r="O38" s="47">
        <f t="shared" si="2"/>
        <v>1.0418913713405238</v>
      </c>
      <c r="P38" s="9"/>
    </row>
    <row r="39" spans="1:16" ht="15.75">
      <c r="A39" s="29" t="s">
        <v>4</v>
      </c>
      <c r="B39" s="30"/>
      <c r="C39" s="31"/>
      <c r="D39" s="32">
        <f aca="true" t="shared" si="10" ref="D39:M39">SUM(D40:D46)</f>
        <v>2123299</v>
      </c>
      <c r="E39" s="32">
        <f t="shared" si="10"/>
        <v>286631</v>
      </c>
      <c r="F39" s="32">
        <f t="shared" si="10"/>
        <v>0</v>
      </c>
      <c r="G39" s="32">
        <f t="shared" si="10"/>
        <v>164462</v>
      </c>
      <c r="H39" s="32">
        <f t="shared" si="10"/>
        <v>0</v>
      </c>
      <c r="I39" s="32">
        <f t="shared" si="10"/>
        <v>685193</v>
      </c>
      <c r="J39" s="32">
        <f t="shared" si="10"/>
        <v>0</v>
      </c>
      <c r="K39" s="32">
        <f t="shared" si="10"/>
        <v>0</v>
      </c>
      <c r="L39" s="32">
        <f t="shared" si="10"/>
        <v>133844</v>
      </c>
      <c r="M39" s="32">
        <f t="shared" si="10"/>
        <v>0</v>
      </c>
      <c r="N39" s="32">
        <f>SUM(D39:M39)</f>
        <v>3393429</v>
      </c>
      <c r="O39" s="45">
        <f t="shared" si="2"/>
        <v>54.465668335901384</v>
      </c>
      <c r="P39" s="10"/>
    </row>
    <row r="40" spans="1:16" ht="15">
      <c r="A40" s="12"/>
      <c r="B40" s="25">
        <v>361.1</v>
      </c>
      <c r="C40" s="20" t="s">
        <v>50</v>
      </c>
      <c r="D40" s="46">
        <v>562275</v>
      </c>
      <c r="E40" s="46">
        <v>175947</v>
      </c>
      <c r="F40" s="46">
        <v>0</v>
      </c>
      <c r="G40" s="46">
        <v>206959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945181</v>
      </c>
      <c r="O40" s="47">
        <f t="shared" si="2"/>
        <v>15.170470595788393</v>
      </c>
      <c r="P40" s="9"/>
    </row>
    <row r="41" spans="1:16" ht="15">
      <c r="A41" s="12"/>
      <c r="B41" s="25">
        <v>361.3</v>
      </c>
      <c r="C41" s="20" t="s">
        <v>51</v>
      </c>
      <c r="D41" s="46">
        <v>-70921</v>
      </c>
      <c r="E41" s="46">
        <v>-23256</v>
      </c>
      <c r="F41" s="46">
        <v>0</v>
      </c>
      <c r="G41" s="46">
        <v>-25609</v>
      </c>
      <c r="H41" s="46">
        <v>0</v>
      </c>
      <c r="I41" s="46">
        <v>-149009</v>
      </c>
      <c r="J41" s="46">
        <v>0</v>
      </c>
      <c r="K41" s="46">
        <v>0</v>
      </c>
      <c r="L41" s="46">
        <v>133844</v>
      </c>
      <c r="M41" s="46">
        <v>0</v>
      </c>
      <c r="N41" s="46">
        <f aca="true" t="shared" si="11" ref="N41:N46">SUM(D41:M41)</f>
        <v>-134951</v>
      </c>
      <c r="O41" s="47">
        <f t="shared" si="2"/>
        <v>-2.166008602978942</v>
      </c>
      <c r="P41" s="9"/>
    </row>
    <row r="42" spans="1:16" ht="15">
      <c r="A42" s="12"/>
      <c r="B42" s="25">
        <v>361.4</v>
      </c>
      <c r="C42" s="20" t="s">
        <v>92</v>
      </c>
      <c r="D42" s="46">
        <v>-75889</v>
      </c>
      <c r="E42" s="46">
        <v>-23851</v>
      </c>
      <c r="F42" s="46">
        <v>0</v>
      </c>
      <c r="G42" s="46">
        <v>-30082</v>
      </c>
      <c r="H42" s="46">
        <v>0</v>
      </c>
      <c r="I42" s="46">
        <v>-119881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-249703</v>
      </c>
      <c r="O42" s="47">
        <f t="shared" si="2"/>
        <v>-4.007816512583462</v>
      </c>
      <c r="P42" s="9"/>
    </row>
    <row r="43" spans="1:16" ht="15">
      <c r="A43" s="12"/>
      <c r="B43" s="25">
        <v>362</v>
      </c>
      <c r="C43" s="20" t="s">
        <v>53</v>
      </c>
      <c r="D43" s="46">
        <v>76799</v>
      </c>
      <c r="E43" s="46">
        <v>40000</v>
      </c>
      <c r="F43" s="46">
        <v>0</v>
      </c>
      <c r="G43" s="46">
        <v>0</v>
      </c>
      <c r="H43" s="46">
        <v>0</v>
      </c>
      <c r="I43" s="46">
        <v>796570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913369</v>
      </c>
      <c r="O43" s="47">
        <f t="shared" si="2"/>
        <v>14.65987737544941</v>
      </c>
      <c r="P43" s="9"/>
    </row>
    <row r="44" spans="1:16" ht="15">
      <c r="A44" s="12"/>
      <c r="B44" s="25">
        <v>364</v>
      </c>
      <c r="C44" s="20" t="s">
        <v>93</v>
      </c>
      <c r="D44" s="46">
        <v>658870</v>
      </c>
      <c r="E44" s="46">
        <v>34682</v>
      </c>
      <c r="F44" s="46">
        <v>0</v>
      </c>
      <c r="G44" s="46">
        <v>0</v>
      </c>
      <c r="H44" s="46">
        <v>0</v>
      </c>
      <c r="I44" s="46">
        <v>56718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750270</v>
      </c>
      <c r="O44" s="47">
        <f t="shared" si="2"/>
        <v>12.042083975346687</v>
      </c>
      <c r="P44" s="9"/>
    </row>
    <row r="45" spans="1:16" ht="15">
      <c r="A45" s="12"/>
      <c r="B45" s="25">
        <v>366</v>
      </c>
      <c r="C45" s="20" t="s">
        <v>55</v>
      </c>
      <c r="D45" s="46">
        <v>116030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116030</v>
      </c>
      <c r="O45" s="47">
        <f t="shared" si="2"/>
        <v>1.8623202362609141</v>
      </c>
      <c r="P45" s="9"/>
    </row>
    <row r="46" spans="1:16" ht="15">
      <c r="A46" s="12"/>
      <c r="B46" s="25">
        <v>369.9</v>
      </c>
      <c r="C46" s="20" t="s">
        <v>56</v>
      </c>
      <c r="D46" s="46">
        <v>856135</v>
      </c>
      <c r="E46" s="46">
        <v>83109</v>
      </c>
      <c r="F46" s="46">
        <v>0</v>
      </c>
      <c r="G46" s="46">
        <v>13194</v>
      </c>
      <c r="H46" s="46">
        <v>0</v>
      </c>
      <c r="I46" s="46">
        <v>100795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1053233</v>
      </c>
      <c r="O46" s="47">
        <f t="shared" si="2"/>
        <v>16.904741268618388</v>
      </c>
      <c r="P46" s="9"/>
    </row>
    <row r="47" spans="1:16" ht="15.75">
      <c r="A47" s="29" t="s">
        <v>40</v>
      </c>
      <c r="B47" s="30"/>
      <c r="C47" s="31"/>
      <c r="D47" s="32">
        <f aca="true" t="shared" si="12" ref="D47:M47">SUM(D48:D50)</f>
        <v>6621342</v>
      </c>
      <c r="E47" s="32">
        <f t="shared" si="12"/>
        <v>2225526</v>
      </c>
      <c r="F47" s="32">
        <f t="shared" si="12"/>
        <v>2250646</v>
      </c>
      <c r="G47" s="32">
        <f t="shared" si="12"/>
        <v>4543000</v>
      </c>
      <c r="H47" s="32">
        <f t="shared" si="12"/>
        <v>0</v>
      </c>
      <c r="I47" s="32">
        <f t="shared" si="12"/>
        <v>3204320</v>
      </c>
      <c r="J47" s="32">
        <f t="shared" si="12"/>
        <v>0</v>
      </c>
      <c r="K47" s="32">
        <f t="shared" si="12"/>
        <v>0</v>
      </c>
      <c r="L47" s="32">
        <f t="shared" si="12"/>
        <v>0</v>
      </c>
      <c r="M47" s="32">
        <f t="shared" si="12"/>
        <v>0</v>
      </c>
      <c r="N47" s="32">
        <f>SUM(D47:M47)</f>
        <v>18844834</v>
      </c>
      <c r="O47" s="45">
        <f t="shared" si="2"/>
        <v>302.4658769902414</v>
      </c>
      <c r="P47" s="9"/>
    </row>
    <row r="48" spans="1:16" ht="15">
      <c r="A48" s="12"/>
      <c r="B48" s="25">
        <v>381</v>
      </c>
      <c r="C48" s="20" t="s">
        <v>57</v>
      </c>
      <c r="D48" s="46">
        <v>6621342</v>
      </c>
      <c r="E48" s="46">
        <v>2225526</v>
      </c>
      <c r="F48" s="46">
        <v>2250646</v>
      </c>
      <c r="G48" s="46">
        <v>4543000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15640514</v>
      </c>
      <c r="O48" s="47">
        <f t="shared" si="2"/>
        <v>251.03547123780174</v>
      </c>
      <c r="P48" s="9"/>
    </row>
    <row r="49" spans="1:16" ht="15">
      <c r="A49" s="12"/>
      <c r="B49" s="25">
        <v>389.1</v>
      </c>
      <c r="C49" s="20" t="s">
        <v>94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895730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895730</v>
      </c>
      <c r="O49" s="47">
        <f t="shared" si="2"/>
        <v>14.376765536723164</v>
      </c>
      <c r="P49" s="9"/>
    </row>
    <row r="50" spans="1:16" ht="15.75" thickBot="1">
      <c r="A50" s="12"/>
      <c r="B50" s="25">
        <v>389.4</v>
      </c>
      <c r="C50" s="20" t="s">
        <v>95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2308590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2308590</v>
      </c>
      <c r="O50" s="47">
        <f t="shared" si="2"/>
        <v>37.053640215716484</v>
      </c>
      <c r="P50" s="9"/>
    </row>
    <row r="51" spans="1:119" ht="16.5" thickBot="1">
      <c r="A51" s="14" t="s">
        <v>46</v>
      </c>
      <c r="B51" s="23"/>
      <c r="C51" s="22"/>
      <c r="D51" s="15">
        <f aca="true" t="shared" si="13" ref="D51:M51">SUM(D5,D12,D21,D29,D36,D39,D47)</f>
        <v>49945578</v>
      </c>
      <c r="E51" s="15">
        <f t="shared" si="13"/>
        <v>15374212</v>
      </c>
      <c r="F51" s="15">
        <f t="shared" si="13"/>
        <v>2522987</v>
      </c>
      <c r="G51" s="15">
        <f t="shared" si="13"/>
        <v>10308544</v>
      </c>
      <c r="H51" s="15">
        <f t="shared" si="13"/>
        <v>0</v>
      </c>
      <c r="I51" s="15">
        <f t="shared" si="13"/>
        <v>26898703</v>
      </c>
      <c r="J51" s="15">
        <f t="shared" si="13"/>
        <v>0</v>
      </c>
      <c r="K51" s="15">
        <f t="shared" si="13"/>
        <v>0</v>
      </c>
      <c r="L51" s="15">
        <f t="shared" si="13"/>
        <v>133844</v>
      </c>
      <c r="M51" s="15">
        <f t="shared" si="13"/>
        <v>0</v>
      </c>
      <c r="N51" s="15">
        <f>SUM(D51:M51)</f>
        <v>105183868</v>
      </c>
      <c r="O51" s="38">
        <f t="shared" si="2"/>
        <v>1688.2361967128916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5" ht="15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5" ht="15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8" t="s">
        <v>111</v>
      </c>
      <c r="M53" s="48"/>
      <c r="N53" s="48"/>
      <c r="O53" s="43">
        <v>62304</v>
      </c>
    </row>
    <row r="54" spans="1:15" ht="15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1"/>
    </row>
    <row r="55" spans="1:15" ht="15.75" customHeight="1" thickBot="1">
      <c r="A55" s="52" t="s">
        <v>74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</sheetData>
  <sheetProtection/>
  <mergeCells count="10">
    <mergeCell ref="L53:N53"/>
    <mergeCell ref="A54:O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60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65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61</v>
      </c>
      <c r="F4" s="34" t="s">
        <v>62</v>
      </c>
      <c r="G4" s="34" t="s">
        <v>63</v>
      </c>
      <c r="H4" s="34" t="s">
        <v>6</v>
      </c>
      <c r="I4" s="34" t="s">
        <v>7</v>
      </c>
      <c r="J4" s="35" t="s">
        <v>64</v>
      </c>
      <c r="K4" s="35" t="s">
        <v>8</v>
      </c>
      <c r="L4" s="35" t="s">
        <v>9</v>
      </c>
      <c r="M4" s="35" t="s">
        <v>10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SUM(D6:D11)</f>
        <v>25524141</v>
      </c>
      <c r="E5" s="27">
        <f t="shared" si="0"/>
        <v>1155093</v>
      </c>
      <c r="F5" s="27">
        <f t="shared" si="0"/>
        <v>0</v>
      </c>
      <c r="G5" s="27">
        <f t="shared" si="0"/>
        <v>3530503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3">SUM(D5:M5)</f>
        <v>30209737</v>
      </c>
      <c r="O5" s="33">
        <f aca="true" t="shared" si="2" ref="O5:O50">(N5/O$52)</f>
        <v>489.02852286523677</v>
      </c>
      <c r="P5" s="6"/>
    </row>
    <row r="6" spans="1:16" ht="15">
      <c r="A6" s="12"/>
      <c r="B6" s="25">
        <v>311</v>
      </c>
      <c r="C6" s="20" t="s">
        <v>3</v>
      </c>
      <c r="D6" s="46">
        <v>17599037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17599037</v>
      </c>
      <c r="O6" s="47">
        <f t="shared" si="2"/>
        <v>284.88930797248076</v>
      </c>
      <c r="P6" s="9"/>
    </row>
    <row r="7" spans="1:16" ht="15">
      <c r="A7" s="12"/>
      <c r="B7" s="25">
        <v>312.1</v>
      </c>
      <c r="C7" s="20" t="s">
        <v>11</v>
      </c>
      <c r="D7" s="46">
        <v>0</v>
      </c>
      <c r="E7" s="46">
        <v>1155093</v>
      </c>
      <c r="F7" s="46">
        <v>0</v>
      </c>
      <c r="G7" s="46">
        <v>3530503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4685596</v>
      </c>
      <c r="O7" s="47">
        <f t="shared" si="2"/>
        <v>75.84938891137192</v>
      </c>
      <c r="P7" s="9"/>
    </row>
    <row r="8" spans="1:16" ht="15">
      <c r="A8" s="12"/>
      <c r="B8" s="25">
        <v>314.1</v>
      </c>
      <c r="C8" s="20" t="s">
        <v>12</v>
      </c>
      <c r="D8" s="46">
        <v>4627142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4627142</v>
      </c>
      <c r="O8" s="47">
        <f t="shared" si="2"/>
        <v>74.90314852286524</v>
      </c>
      <c r="P8" s="9"/>
    </row>
    <row r="9" spans="1:16" ht="15">
      <c r="A9" s="12"/>
      <c r="B9" s="25">
        <v>314.4</v>
      </c>
      <c r="C9" s="20" t="s">
        <v>13</v>
      </c>
      <c r="D9" s="46">
        <v>191142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191142</v>
      </c>
      <c r="O9" s="47">
        <f t="shared" si="2"/>
        <v>3.0941643059490085</v>
      </c>
      <c r="P9" s="9"/>
    </row>
    <row r="10" spans="1:16" ht="15">
      <c r="A10" s="12"/>
      <c r="B10" s="25">
        <v>315</v>
      </c>
      <c r="C10" s="20" t="s">
        <v>87</v>
      </c>
      <c r="D10" s="46">
        <v>2162326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2162326</v>
      </c>
      <c r="O10" s="47">
        <f t="shared" si="2"/>
        <v>35.00325374342371</v>
      </c>
      <c r="P10" s="9"/>
    </row>
    <row r="11" spans="1:16" ht="15">
      <c r="A11" s="12"/>
      <c r="B11" s="25">
        <v>316</v>
      </c>
      <c r="C11" s="20" t="s">
        <v>88</v>
      </c>
      <c r="D11" s="46">
        <v>944494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944494</v>
      </c>
      <c r="O11" s="47">
        <f t="shared" si="2"/>
        <v>15.289259409146094</v>
      </c>
      <c r="P11" s="9"/>
    </row>
    <row r="12" spans="1:16" ht="15.75">
      <c r="A12" s="29" t="s">
        <v>16</v>
      </c>
      <c r="B12" s="30"/>
      <c r="C12" s="31"/>
      <c r="D12" s="32">
        <f aca="true" t="shared" si="3" ref="D12:M12">SUM(D13:D20)</f>
        <v>4941580</v>
      </c>
      <c r="E12" s="32">
        <f t="shared" si="3"/>
        <v>8303117</v>
      </c>
      <c r="F12" s="32">
        <f t="shared" si="3"/>
        <v>281700</v>
      </c>
      <c r="G12" s="32">
        <f t="shared" si="3"/>
        <v>407227</v>
      </c>
      <c r="H12" s="32">
        <f t="shared" si="3"/>
        <v>0</v>
      </c>
      <c r="I12" s="32">
        <f t="shared" si="3"/>
        <v>3412588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17346212</v>
      </c>
      <c r="O12" s="45">
        <f t="shared" si="2"/>
        <v>280.79663294212867</v>
      </c>
      <c r="P12" s="10"/>
    </row>
    <row r="13" spans="1:16" ht="15">
      <c r="A13" s="12"/>
      <c r="B13" s="25">
        <v>322</v>
      </c>
      <c r="C13" s="20" t="s">
        <v>0</v>
      </c>
      <c r="D13" s="46">
        <v>0</v>
      </c>
      <c r="E13" s="46">
        <v>2526781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2526781</v>
      </c>
      <c r="O13" s="47">
        <f t="shared" si="2"/>
        <v>40.90297045730473</v>
      </c>
      <c r="P13" s="9"/>
    </row>
    <row r="14" spans="1:16" ht="15">
      <c r="A14" s="12"/>
      <c r="B14" s="25">
        <v>323.1</v>
      </c>
      <c r="C14" s="20" t="s">
        <v>17</v>
      </c>
      <c r="D14" s="46">
        <v>3479865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aca="true" t="shared" si="4" ref="N14:N19">SUM(D14:M14)</f>
        <v>3479865</v>
      </c>
      <c r="O14" s="47">
        <f t="shared" si="2"/>
        <v>56.33128288142453</v>
      </c>
      <c r="P14" s="9"/>
    </row>
    <row r="15" spans="1:16" ht="15">
      <c r="A15" s="12"/>
      <c r="B15" s="25">
        <v>323.4</v>
      </c>
      <c r="C15" s="20" t="s">
        <v>98</v>
      </c>
      <c r="D15" s="46">
        <v>77711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77711</v>
      </c>
      <c r="O15" s="47">
        <f t="shared" si="2"/>
        <v>1.2579684338324566</v>
      </c>
      <c r="P15" s="9"/>
    </row>
    <row r="16" spans="1:16" ht="15">
      <c r="A16" s="12"/>
      <c r="B16" s="25">
        <v>323.7</v>
      </c>
      <c r="C16" s="20" t="s">
        <v>18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338150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338150</v>
      </c>
      <c r="O16" s="47">
        <f t="shared" si="2"/>
        <v>5.473897207608256</v>
      </c>
      <c r="P16" s="9"/>
    </row>
    <row r="17" spans="1:16" ht="15">
      <c r="A17" s="12"/>
      <c r="B17" s="25">
        <v>324.31</v>
      </c>
      <c r="C17" s="20" t="s">
        <v>19</v>
      </c>
      <c r="D17" s="46">
        <v>0</v>
      </c>
      <c r="E17" s="46">
        <v>0</v>
      </c>
      <c r="F17" s="46">
        <v>0</v>
      </c>
      <c r="G17" s="46">
        <v>210737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210737</v>
      </c>
      <c r="O17" s="47">
        <f t="shared" si="2"/>
        <v>3.4113638203156618</v>
      </c>
      <c r="P17" s="9"/>
    </row>
    <row r="18" spans="1:16" ht="15">
      <c r="A18" s="12"/>
      <c r="B18" s="25">
        <v>324.61</v>
      </c>
      <c r="C18" s="20" t="s">
        <v>21</v>
      </c>
      <c r="D18" s="46">
        <v>0</v>
      </c>
      <c r="E18" s="46">
        <v>0</v>
      </c>
      <c r="F18" s="46">
        <v>0</v>
      </c>
      <c r="G18" s="46">
        <v>196490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196490</v>
      </c>
      <c r="O18" s="47">
        <f t="shared" si="2"/>
        <v>3.1807365439093482</v>
      </c>
      <c r="P18" s="9"/>
    </row>
    <row r="19" spans="1:16" ht="15">
      <c r="A19" s="12"/>
      <c r="B19" s="25">
        <v>325.1</v>
      </c>
      <c r="C19" s="20" t="s">
        <v>23</v>
      </c>
      <c r="D19" s="46">
        <v>0</v>
      </c>
      <c r="E19" s="46">
        <v>5775041</v>
      </c>
      <c r="F19" s="46">
        <v>281700</v>
      </c>
      <c r="G19" s="46">
        <v>0</v>
      </c>
      <c r="H19" s="46">
        <v>0</v>
      </c>
      <c r="I19" s="46">
        <v>3024215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9080956</v>
      </c>
      <c r="O19" s="47">
        <f t="shared" si="2"/>
        <v>147.00050182112506</v>
      </c>
      <c r="P19" s="9"/>
    </row>
    <row r="20" spans="1:16" ht="15">
      <c r="A20" s="12"/>
      <c r="B20" s="25">
        <v>329</v>
      </c>
      <c r="C20" s="20" t="s">
        <v>24</v>
      </c>
      <c r="D20" s="46">
        <v>1384004</v>
      </c>
      <c r="E20" s="46">
        <v>1295</v>
      </c>
      <c r="F20" s="46">
        <v>0</v>
      </c>
      <c r="G20" s="46">
        <v>0</v>
      </c>
      <c r="H20" s="46">
        <v>0</v>
      </c>
      <c r="I20" s="46">
        <v>50223</v>
      </c>
      <c r="J20" s="46">
        <v>0</v>
      </c>
      <c r="K20" s="46">
        <v>0</v>
      </c>
      <c r="L20" s="46">
        <v>0</v>
      </c>
      <c r="M20" s="46">
        <v>0</v>
      </c>
      <c r="N20" s="46">
        <f aca="true" t="shared" si="5" ref="N20:N39">SUM(D20:M20)</f>
        <v>1435522</v>
      </c>
      <c r="O20" s="47">
        <f t="shared" si="2"/>
        <v>23.23791177660866</v>
      </c>
      <c r="P20" s="9"/>
    </row>
    <row r="21" spans="1:16" ht="15.75">
      <c r="A21" s="29" t="s">
        <v>26</v>
      </c>
      <c r="B21" s="30"/>
      <c r="C21" s="31"/>
      <c r="D21" s="32">
        <f aca="true" t="shared" si="6" ref="D21:M21">SUM(D22:D28)</f>
        <v>6465940</v>
      </c>
      <c r="E21" s="32">
        <f t="shared" si="6"/>
        <v>440837</v>
      </c>
      <c r="F21" s="32">
        <f t="shared" si="6"/>
        <v>0</v>
      </c>
      <c r="G21" s="32">
        <f t="shared" si="6"/>
        <v>0</v>
      </c>
      <c r="H21" s="32">
        <f t="shared" si="6"/>
        <v>0</v>
      </c>
      <c r="I21" s="32">
        <f t="shared" si="6"/>
        <v>61437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44">
        <f t="shared" si="5"/>
        <v>6968214</v>
      </c>
      <c r="O21" s="45">
        <f t="shared" si="2"/>
        <v>112.79990287333064</v>
      </c>
      <c r="P21" s="10"/>
    </row>
    <row r="22" spans="1:16" ht="15">
      <c r="A22" s="12"/>
      <c r="B22" s="25">
        <v>331.1</v>
      </c>
      <c r="C22" s="20" t="s">
        <v>25</v>
      </c>
      <c r="D22" s="46">
        <v>192685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192685</v>
      </c>
      <c r="O22" s="47">
        <f t="shared" si="2"/>
        <v>3.1191420477539458</v>
      </c>
      <c r="P22" s="9"/>
    </row>
    <row r="23" spans="1:16" ht="15">
      <c r="A23" s="12"/>
      <c r="B23" s="25">
        <v>331.2</v>
      </c>
      <c r="C23" s="20" t="s">
        <v>70</v>
      </c>
      <c r="D23" s="46">
        <v>8661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8661</v>
      </c>
      <c r="O23" s="47">
        <f t="shared" si="2"/>
        <v>0.14020234722784297</v>
      </c>
      <c r="P23" s="9"/>
    </row>
    <row r="24" spans="1:16" ht="15">
      <c r="A24" s="12"/>
      <c r="B24" s="25">
        <v>331.39</v>
      </c>
      <c r="C24" s="20" t="s">
        <v>71</v>
      </c>
      <c r="D24" s="46">
        <v>8068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8068</v>
      </c>
      <c r="O24" s="47">
        <f t="shared" si="2"/>
        <v>0.13060299473897208</v>
      </c>
      <c r="P24" s="9"/>
    </row>
    <row r="25" spans="1:16" ht="15">
      <c r="A25" s="12"/>
      <c r="B25" s="25">
        <v>335.12</v>
      </c>
      <c r="C25" s="20" t="s">
        <v>89</v>
      </c>
      <c r="D25" s="46">
        <v>1404528</v>
      </c>
      <c r="E25" s="46">
        <v>440837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1845365</v>
      </c>
      <c r="O25" s="47">
        <f t="shared" si="2"/>
        <v>29.872359368676648</v>
      </c>
      <c r="P25" s="9"/>
    </row>
    <row r="26" spans="1:16" ht="15">
      <c r="A26" s="12"/>
      <c r="B26" s="25">
        <v>335.15</v>
      </c>
      <c r="C26" s="20" t="s">
        <v>90</v>
      </c>
      <c r="D26" s="46">
        <v>10266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10266</v>
      </c>
      <c r="O26" s="47">
        <f t="shared" si="2"/>
        <v>0.16618373128288141</v>
      </c>
      <c r="P26" s="9"/>
    </row>
    <row r="27" spans="1:16" ht="15">
      <c r="A27" s="12"/>
      <c r="B27" s="25">
        <v>335.18</v>
      </c>
      <c r="C27" s="20" t="s">
        <v>91</v>
      </c>
      <c r="D27" s="46">
        <v>4697668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4697668</v>
      </c>
      <c r="O27" s="47">
        <f t="shared" si="2"/>
        <v>76.04480777013354</v>
      </c>
      <c r="P27" s="9"/>
    </row>
    <row r="28" spans="1:16" ht="15">
      <c r="A28" s="12"/>
      <c r="B28" s="25">
        <v>338</v>
      </c>
      <c r="C28" s="20" t="s">
        <v>33</v>
      </c>
      <c r="D28" s="46">
        <v>144064</v>
      </c>
      <c r="E28" s="46">
        <v>0</v>
      </c>
      <c r="F28" s="46">
        <v>0</v>
      </c>
      <c r="G28" s="46">
        <v>0</v>
      </c>
      <c r="H28" s="46">
        <v>0</v>
      </c>
      <c r="I28" s="46">
        <v>61437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205501</v>
      </c>
      <c r="O28" s="47">
        <f t="shared" si="2"/>
        <v>3.326604613516795</v>
      </c>
      <c r="P28" s="9"/>
    </row>
    <row r="29" spans="1:16" ht="15.75">
      <c r="A29" s="29" t="s">
        <v>38</v>
      </c>
      <c r="B29" s="30"/>
      <c r="C29" s="31"/>
      <c r="D29" s="32">
        <f aca="true" t="shared" si="7" ref="D29:M29">SUM(D30:D34)</f>
        <v>2757590</v>
      </c>
      <c r="E29" s="32">
        <f t="shared" si="7"/>
        <v>349521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19438518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5"/>
        <v>22545629</v>
      </c>
      <c r="O29" s="45">
        <f t="shared" si="2"/>
        <v>364.96364225010115</v>
      </c>
      <c r="P29" s="10"/>
    </row>
    <row r="30" spans="1:16" ht="15">
      <c r="A30" s="12"/>
      <c r="B30" s="25">
        <v>343.4</v>
      </c>
      <c r="C30" s="20" t="s">
        <v>41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40215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40215</v>
      </c>
      <c r="O30" s="47">
        <f t="shared" si="2"/>
        <v>0.6509915014164306</v>
      </c>
      <c r="P30" s="9"/>
    </row>
    <row r="31" spans="1:16" ht="15">
      <c r="A31" s="12"/>
      <c r="B31" s="25">
        <v>343.6</v>
      </c>
      <c r="C31" s="20" t="s">
        <v>42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19398303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19398303</v>
      </c>
      <c r="O31" s="47">
        <f t="shared" si="2"/>
        <v>314.0154269526507</v>
      </c>
      <c r="P31" s="9"/>
    </row>
    <row r="32" spans="1:16" ht="15">
      <c r="A32" s="12"/>
      <c r="B32" s="25">
        <v>347.2</v>
      </c>
      <c r="C32" s="20" t="s">
        <v>43</v>
      </c>
      <c r="D32" s="46">
        <v>2385226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2385226</v>
      </c>
      <c r="O32" s="47">
        <f t="shared" si="2"/>
        <v>38.611509510319706</v>
      </c>
      <c r="P32" s="9"/>
    </row>
    <row r="33" spans="1:16" ht="15">
      <c r="A33" s="12"/>
      <c r="B33" s="25">
        <v>347.5</v>
      </c>
      <c r="C33" s="20" t="s">
        <v>44</v>
      </c>
      <c r="D33" s="46">
        <v>372364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372364</v>
      </c>
      <c r="O33" s="47">
        <f t="shared" si="2"/>
        <v>6.027745851881829</v>
      </c>
      <c r="P33" s="9"/>
    </row>
    <row r="34" spans="1:16" ht="15">
      <c r="A34" s="12"/>
      <c r="B34" s="25">
        <v>349</v>
      </c>
      <c r="C34" s="20" t="s">
        <v>1</v>
      </c>
      <c r="D34" s="46">
        <v>0</v>
      </c>
      <c r="E34" s="46">
        <v>349521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349521</v>
      </c>
      <c r="O34" s="47">
        <f t="shared" si="2"/>
        <v>5.6579684338324565</v>
      </c>
      <c r="P34" s="9"/>
    </row>
    <row r="35" spans="1:16" ht="15.75">
      <c r="A35" s="29" t="s">
        <v>39</v>
      </c>
      <c r="B35" s="30"/>
      <c r="C35" s="31"/>
      <c r="D35" s="32">
        <f aca="true" t="shared" si="8" ref="D35:M35">SUM(D36:D37)</f>
        <v>339603</v>
      </c>
      <c r="E35" s="32">
        <f t="shared" si="8"/>
        <v>0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0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 t="shared" si="5"/>
        <v>339603</v>
      </c>
      <c r="O35" s="45">
        <f t="shared" si="2"/>
        <v>5.497418049372723</v>
      </c>
      <c r="P35" s="10"/>
    </row>
    <row r="36" spans="1:16" ht="15">
      <c r="A36" s="13"/>
      <c r="B36" s="39">
        <v>354</v>
      </c>
      <c r="C36" s="21" t="s">
        <v>48</v>
      </c>
      <c r="D36" s="46">
        <v>273142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273142</v>
      </c>
      <c r="O36" s="47">
        <f t="shared" si="2"/>
        <v>4.4215621205989475</v>
      </c>
      <c r="P36" s="9"/>
    </row>
    <row r="37" spans="1:16" ht="15">
      <c r="A37" s="13"/>
      <c r="B37" s="39">
        <v>359</v>
      </c>
      <c r="C37" s="21" t="s">
        <v>49</v>
      </c>
      <c r="D37" s="46">
        <v>66461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5"/>
        <v>66461</v>
      </c>
      <c r="O37" s="47">
        <f t="shared" si="2"/>
        <v>1.075855928773776</v>
      </c>
      <c r="P37" s="9"/>
    </row>
    <row r="38" spans="1:16" ht="15.75">
      <c r="A38" s="29" t="s">
        <v>4</v>
      </c>
      <c r="B38" s="30"/>
      <c r="C38" s="31"/>
      <c r="D38" s="32">
        <f aca="true" t="shared" si="9" ref="D38:M38">SUM(D39:D45)</f>
        <v>971836</v>
      </c>
      <c r="E38" s="32">
        <f t="shared" si="9"/>
        <v>283443</v>
      </c>
      <c r="F38" s="32">
        <f t="shared" si="9"/>
        <v>0</v>
      </c>
      <c r="G38" s="32">
        <f t="shared" si="9"/>
        <v>77202</v>
      </c>
      <c r="H38" s="32">
        <f t="shared" si="9"/>
        <v>0</v>
      </c>
      <c r="I38" s="32">
        <f t="shared" si="9"/>
        <v>474016</v>
      </c>
      <c r="J38" s="32">
        <f t="shared" si="9"/>
        <v>0</v>
      </c>
      <c r="K38" s="32">
        <f t="shared" si="9"/>
        <v>0</v>
      </c>
      <c r="L38" s="32">
        <f t="shared" si="9"/>
        <v>198436</v>
      </c>
      <c r="M38" s="32">
        <f t="shared" si="9"/>
        <v>0</v>
      </c>
      <c r="N38" s="32">
        <f t="shared" si="5"/>
        <v>2004933</v>
      </c>
      <c r="O38" s="45">
        <f t="shared" si="2"/>
        <v>32.45541076487252</v>
      </c>
      <c r="P38" s="10"/>
    </row>
    <row r="39" spans="1:16" ht="15">
      <c r="A39" s="12"/>
      <c r="B39" s="25">
        <v>361.1</v>
      </c>
      <c r="C39" s="20" t="s">
        <v>50</v>
      </c>
      <c r="D39" s="46">
        <v>423934</v>
      </c>
      <c r="E39" s="46">
        <v>137715</v>
      </c>
      <c r="F39" s="46">
        <v>0</v>
      </c>
      <c r="G39" s="46">
        <v>127209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5"/>
        <v>688858</v>
      </c>
      <c r="O39" s="47">
        <f t="shared" si="2"/>
        <v>11.151080534196682</v>
      </c>
      <c r="P39" s="9"/>
    </row>
    <row r="40" spans="1:16" ht="15">
      <c r="A40" s="12"/>
      <c r="B40" s="25">
        <v>361.3</v>
      </c>
      <c r="C40" s="20" t="s">
        <v>51</v>
      </c>
      <c r="D40" s="46">
        <v>-138339</v>
      </c>
      <c r="E40" s="46">
        <v>-43431</v>
      </c>
      <c r="F40" s="46">
        <v>0</v>
      </c>
      <c r="G40" s="46">
        <v>-38478</v>
      </c>
      <c r="H40" s="46">
        <v>0</v>
      </c>
      <c r="I40" s="46">
        <v>-254021</v>
      </c>
      <c r="J40" s="46">
        <v>0</v>
      </c>
      <c r="K40" s="46">
        <v>0</v>
      </c>
      <c r="L40" s="46">
        <v>198436</v>
      </c>
      <c r="M40" s="46">
        <v>0</v>
      </c>
      <c r="N40" s="46">
        <f aca="true" t="shared" si="10" ref="N40:N45">SUM(D40:M40)</f>
        <v>-275833</v>
      </c>
      <c r="O40" s="47">
        <f t="shared" si="2"/>
        <v>-4.465123431808984</v>
      </c>
      <c r="P40" s="9"/>
    </row>
    <row r="41" spans="1:16" ht="15">
      <c r="A41" s="12"/>
      <c r="B41" s="25">
        <v>361.4</v>
      </c>
      <c r="C41" s="20" t="s">
        <v>92</v>
      </c>
      <c r="D41" s="46">
        <v>-58996</v>
      </c>
      <c r="E41" s="46">
        <v>-18846</v>
      </c>
      <c r="F41" s="46">
        <v>0</v>
      </c>
      <c r="G41" s="46">
        <v>-19444</v>
      </c>
      <c r="H41" s="46">
        <v>0</v>
      </c>
      <c r="I41" s="46">
        <v>-111037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-208323</v>
      </c>
      <c r="O41" s="47">
        <f t="shared" si="2"/>
        <v>-3.372286523674626</v>
      </c>
      <c r="P41" s="9"/>
    </row>
    <row r="42" spans="1:16" ht="15">
      <c r="A42" s="12"/>
      <c r="B42" s="25">
        <v>362</v>
      </c>
      <c r="C42" s="20" t="s">
        <v>53</v>
      </c>
      <c r="D42" s="46">
        <v>73945</v>
      </c>
      <c r="E42" s="46">
        <v>40000</v>
      </c>
      <c r="F42" s="46">
        <v>0</v>
      </c>
      <c r="G42" s="46">
        <v>0</v>
      </c>
      <c r="H42" s="46">
        <v>0</v>
      </c>
      <c r="I42" s="46">
        <v>814091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928036</v>
      </c>
      <c r="O42" s="47">
        <f t="shared" si="2"/>
        <v>15.022840955078916</v>
      </c>
      <c r="P42" s="9"/>
    </row>
    <row r="43" spans="1:16" ht="15">
      <c r="A43" s="12"/>
      <c r="B43" s="25">
        <v>364</v>
      </c>
      <c r="C43" s="20" t="s">
        <v>93</v>
      </c>
      <c r="D43" s="46">
        <v>127772</v>
      </c>
      <c r="E43" s="46">
        <v>64289</v>
      </c>
      <c r="F43" s="46">
        <v>0</v>
      </c>
      <c r="G43" s="46">
        <v>0</v>
      </c>
      <c r="H43" s="46">
        <v>0</v>
      </c>
      <c r="I43" s="46">
        <v>-547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191514</v>
      </c>
      <c r="O43" s="47">
        <f t="shared" si="2"/>
        <v>3.1001861594496156</v>
      </c>
      <c r="P43" s="9"/>
    </row>
    <row r="44" spans="1:16" ht="15">
      <c r="A44" s="12"/>
      <c r="B44" s="25">
        <v>366</v>
      </c>
      <c r="C44" s="20" t="s">
        <v>55</v>
      </c>
      <c r="D44" s="46">
        <v>116030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116030</v>
      </c>
      <c r="O44" s="47">
        <f t="shared" si="2"/>
        <v>1.878267907729664</v>
      </c>
      <c r="P44" s="9"/>
    </row>
    <row r="45" spans="1:16" ht="15">
      <c r="A45" s="12"/>
      <c r="B45" s="25">
        <v>369.9</v>
      </c>
      <c r="C45" s="20" t="s">
        <v>56</v>
      </c>
      <c r="D45" s="46">
        <v>427490</v>
      </c>
      <c r="E45" s="46">
        <v>103716</v>
      </c>
      <c r="F45" s="46">
        <v>0</v>
      </c>
      <c r="G45" s="46">
        <v>7915</v>
      </c>
      <c r="H45" s="46">
        <v>0</v>
      </c>
      <c r="I45" s="46">
        <v>25530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564651</v>
      </c>
      <c r="O45" s="47">
        <f t="shared" si="2"/>
        <v>9.140445163901255</v>
      </c>
      <c r="P45" s="9"/>
    </row>
    <row r="46" spans="1:16" ht="15.75">
      <c r="A46" s="29" t="s">
        <v>40</v>
      </c>
      <c r="B46" s="30"/>
      <c r="C46" s="31"/>
      <c r="D46" s="32">
        <f aca="true" t="shared" si="11" ref="D46:M46">SUM(D47:D49)</f>
        <v>3560132</v>
      </c>
      <c r="E46" s="32">
        <f t="shared" si="11"/>
        <v>2125377</v>
      </c>
      <c r="F46" s="32">
        <f t="shared" si="11"/>
        <v>1133756</v>
      </c>
      <c r="G46" s="32">
        <f t="shared" si="11"/>
        <v>3950000</v>
      </c>
      <c r="H46" s="32">
        <f t="shared" si="11"/>
        <v>0</v>
      </c>
      <c r="I46" s="32">
        <f t="shared" si="11"/>
        <v>1274608</v>
      </c>
      <c r="J46" s="32">
        <f t="shared" si="11"/>
        <v>0</v>
      </c>
      <c r="K46" s="32">
        <f t="shared" si="11"/>
        <v>0</v>
      </c>
      <c r="L46" s="32">
        <f t="shared" si="11"/>
        <v>0</v>
      </c>
      <c r="M46" s="32">
        <f t="shared" si="11"/>
        <v>0</v>
      </c>
      <c r="N46" s="32">
        <f>SUM(D46:M46)</f>
        <v>12043873</v>
      </c>
      <c r="O46" s="45">
        <f t="shared" si="2"/>
        <v>194.9635451234318</v>
      </c>
      <c r="P46" s="9"/>
    </row>
    <row r="47" spans="1:16" ht="15">
      <c r="A47" s="12"/>
      <c r="B47" s="25">
        <v>381</v>
      </c>
      <c r="C47" s="20" t="s">
        <v>57</v>
      </c>
      <c r="D47" s="46">
        <v>3560132</v>
      </c>
      <c r="E47" s="46">
        <v>2125377</v>
      </c>
      <c r="F47" s="46">
        <v>1133756</v>
      </c>
      <c r="G47" s="46">
        <v>3950000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10769265</v>
      </c>
      <c r="O47" s="47">
        <f t="shared" si="2"/>
        <v>174.33047349251316</v>
      </c>
      <c r="P47" s="9"/>
    </row>
    <row r="48" spans="1:16" ht="15">
      <c r="A48" s="12"/>
      <c r="B48" s="25">
        <v>389.1</v>
      </c>
      <c r="C48" s="20" t="s">
        <v>94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708980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708980</v>
      </c>
      <c r="O48" s="47">
        <f t="shared" si="2"/>
        <v>11.476811007689195</v>
      </c>
      <c r="P48" s="9"/>
    </row>
    <row r="49" spans="1:16" ht="15.75" thickBot="1">
      <c r="A49" s="12"/>
      <c r="B49" s="25">
        <v>389.4</v>
      </c>
      <c r="C49" s="20" t="s">
        <v>95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565628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565628</v>
      </c>
      <c r="O49" s="47">
        <f t="shared" si="2"/>
        <v>9.156260623229462</v>
      </c>
      <c r="P49" s="9"/>
    </row>
    <row r="50" spans="1:119" ht="16.5" thickBot="1">
      <c r="A50" s="14" t="s">
        <v>46</v>
      </c>
      <c r="B50" s="23"/>
      <c r="C50" s="22"/>
      <c r="D50" s="15">
        <f aca="true" t="shared" si="12" ref="D50:M50">SUM(D5,D12,D21,D29,D35,D38,D46)</f>
        <v>44560822</v>
      </c>
      <c r="E50" s="15">
        <f t="shared" si="12"/>
        <v>12657388</v>
      </c>
      <c r="F50" s="15">
        <f t="shared" si="12"/>
        <v>1415456</v>
      </c>
      <c r="G50" s="15">
        <f t="shared" si="12"/>
        <v>7964932</v>
      </c>
      <c r="H50" s="15">
        <f t="shared" si="12"/>
        <v>0</v>
      </c>
      <c r="I50" s="15">
        <f t="shared" si="12"/>
        <v>24661167</v>
      </c>
      <c r="J50" s="15">
        <f t="shared" si="12"/>
        <v>0</v>
      </c>
      <c r="K50" s="15">
        <f t="shared" si="12"/>
        <v>0</v>
      </c>
      <c r="L50" s="15">
        <f t="shared" si="12"/>
        <v>198436</v>
      </c>
      <c r="M50" s="15">
        <f t="shared" si="12"/>
        <v>0</v>
      </c>
      <c r="N50" s="15">
        <f>SUM(D50:M50)</f>
        <v>91458201</v>
      </c>
      <c r="O50" s="38">
        <f t="shared" si="2"/>
        <v>1480.5050748684744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5" ht="15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5" ht="15">
      <c r="A52" s="40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8" t="s">
        <v>107</v>
      </c>
      <c r="M52" s="48"/>
      <c r="N52" s="48"/>
      <c r="O52" s="43">
        <v>61775</v>
      </c>
    </row>
    <row r="53" spans="1:15" ht="15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1"/>
    </row>
    <row r="54" spans="1:15" ht="15.75" customHeight="1" thickBot="1">
      <c r="A54" s="52" t="s">
        <v>74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</sheetData>
  <sheetProtection/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60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65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61</v>
      </c>
      <c r="F4" s="34" t="s">
        <v>62</v>
      </c>
      <c r="G4" s="34" t="s">
        <v>63</v>
      </c>
      <c r="H4" s="34" t="s">
        <v>6</v>
      </c>
      <c r="I4" s="34" t="s">
        <v>7</v>
      </c>
      <c r="J4" s="35" t="s">
        <v>64</v>
      </c>
      <c r="K4" s="35" t="s">
        <v>8</v>
      </c>
      <c r="L4" s="35" t="s">
        <v>9</v>
      </c>
      <c r="M4" s="35" t="s">
        <v>10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SUM(D6:D11)</f>
        <v>24511527</v>
      </c>
      <c r="E5" s="27">
        <f t="shared" si="0"/>
        <v>1114296</v>
      </c>
      <c r="F5" s="27">
        <f t="shared" si="0"/>
        <v>0</v>
      </c>
      <c r="G5" s="27">
        <f t="shared" si="0"/>
        <v>519152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3">SUM(D5:M5)</f>
        <v>26144975</v>
      </c>
      <c r="O5" s="33">
        <f aca="true" t="shared" si="2" ref="O5:O36">(N5/O$56)</f>
        <v>433.5241593155137</v>
      </c>
      <c r="P5" s="6"/>
    </row>
    <row r="6" spans="1:16" ht="15">
      <c r="A6" s="12"/>
      <c r="B6" s="25">
        <v>311</v>
      </c>
      <c r="C6" s="20" t="s">
        <v>3</v>
      </c>
      <c r="D6" s="46">
        <v>16517936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16517936</v>
      </c>
      <c r="O6" s="47">
        <f t="shared" si="2"/>
        <v>273.89294952576773</v>
      </c>
      <c r="P6" s="9"/>
    </row>
    <row r="7" spans="1:16" ht="15">
      <c r="A7" s="12"/>
      <c r="B7" s="25">
        <v>312.1</v>
      </c>
      <c r="C7" s="20" t="s">
        <v>11</v>
      </c>
      <c r="D7" s="46">
        <v>0</v>
      </c>
      <c r="E7" s="46">
        <v>1114296</v>
      </c>
      <c r="F7" s="46">
        <v>0</v>
      </c>
      <c r="G7" s="46">
        <v>519152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1633448</v>
      </c>
      <c r="O7" s="47">
        <f t="shared" si="2"/>
        <v>27.08509650460967</v>
      </c>
      <c r="P7" s="9"/>
    </row>
    <row r="8" spans="1:16" ht="15">
      <c r="A8" s="12"/>
      <c r="B8" s="25">
        <v>314.1</v>
      </c>
      <c r="C8" s="20" t="s">
        <v>12</v>
      </c>
      <c r="D8" s="46">
        <v>4582216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4582216</v>
      </c>
      <c r="O8" s="47">
        <f t="shared" si="2"/>
        <v>75.98023479472043</v>
      </c>
      <c r="P8" s="9"/>
    </row>
    <row r="9" spans="1:16" ht="15">
      <c r="A9" s="12"/>
      <c r="B9" s="25">
        <v>314.4</v>
      </c>
      <c r="C9" s="20" t="s">
        <v>13</v>
      </c>
      <c r="D9" s="46">
        <v>177709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177709</v>
      </c>
      <c r="O9" s="47">
        <f t="shared" si="2"/>
        <v>2.946690323008556</v>
      </c>
      <c r="P9" s="9"/>
    </row>
    <row r="10" spans="1:16" ht="15">
      <c r="A10" s="12"/>
      <c r="B10" s="25">
        <v>315</v>
      </c>
      <c r="C10" s="20" t="s">
        <v>87</v>
      </c>
      <c r="D10" s="46">
        <v>2288128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2288128</v>
      </c>
      <c r="O10" s="47">
        <f t="shared" si="2"/>
        <v>37.94070438416131</v>
      </c>
      <c r="P10" s="9"/>
    </row>
    <row r="11" spans="1:16" ht="15">
      <c r="A11" s="12"/>
      <c r="B11" s="25">
        <v>316</v>
      </c>
      <c r="C11" s="20" t="s">
        <v>88</v>
      </c>
      <c r="D11" s="46">
        <v>945538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945538</v>
      </c>
      <c r="O11" s="47">
        <f t="shared" si="2"/>
        <v>15.678483783246003</v>
      </c>
      <c r="P11" s="9"/>
    </row>
    <row r="12" spans="1:16" ht="15.75">
      <c r="A12" s="29" t="s">
        <v>16</v>
      </c>
      <c r="B12" s="30"/>
      <c r="C12" s="31"/>
      <c r="D12" s="32">
        <f aca="true" t="shared" si="3" ref="D12:M12">SUM(D13:D20)</f>
        <v>4979333</v>
      </c>
      <c r="E12" s="32">
        <f t="shared" si="3"/>
        <v>8489742</v>
      </c>
      <c r="F12" s="32">
        <f t="shared" si="3"/>
        <v>0</v>
      </c>
      <c r="G12" s="32">
        <f t="shared" si="3"/>
        <v>3147070</v>
      </c>
      <c r="H12" s="32">
        <f t="shared" si="3"/>
        <v>0</v>
      </c>
      <c r="I12" s="32">
        <f t="shared" si="3"/>
        <v>3514627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20130772</v>
      </c>
      <c r="O12" s="45">
        <f t="shared" si="2"/>
        <v>333.79936326855477</v>
      </c>
      <c r="P12" s="10"/>
    </row>
    <row r="13" spans="1:16" ht="15">
      <c r="A13" s="12"/>
      <c r="B13" s="25">
        <v>322</v>
      </c>
      <c r="C13" s="20" t="s">
        <v>0</v>
      </c>
      <c r="D13" s="46">
        <v>0</v>
      </c>
      <c r="E13" s="46">
        <v>2834587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2834587</v>
      </c>
      <c r="O13" s="47">
        <f t="shared" si="2"/>
        <v>47.00184055183392</v>
      </c>
      <c r="P13" s="9"/>
    </row>
    <row r="14" spans="1:16" ht="15">
      <c r="A14" s="12"/>
      <c r="B14" s="25">
        <v>323.1</v>
      </c>
      <c r="C14" s="20" t="s">
        <v>17</v>
      </c>
      <c r="D14" s="46">
        <v>3409343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aca="true" t="shared" si="4" ref="N14:N19">SUM(D14:M14)</f>
        <v>3409343</v>
      </c>
      <c r="O14" s="47">
        <f t="shared" si="2"/>
        <v>56.53218478477151</v>
      </c>
      <c r="P14" s="9"/>
    </row>
    <row r="15" spans="1:16" ht="15">
      <c r="A15" s="12"/>
      <c r="B15" s="25">
        <v>323.4</v>
      </c>
      <c r="C15" s="20" t="s">
        <v>98</v>
      </c>
      <c r="D15" s="46">
        <v>53233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53233</v>
      </c>
      <c r="O15" s="47">
        <f t="shared" si="2"/>
        <v>0.8826855475227168</v>
      </c>
      <c r="P15" s="9"/>
    </row>
    <row r="16" spans="1:16" ht="15">
      <c r="A16" s="12"/>
      <c r="B16" s="25">
        <v>323.7</v>
      </c>
      <c r="C16" s="20" t="s">
        <v>18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279097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279097</v>
      </c>
      <c r="O16" s="47">
        <f t="shared" si="2"/>
        <v>4.6278603170391985</v>
      </c>
      <c r="P16" s="9"/>
    </row>
    <row r="17" spans="1:16" ht="15">
      <c r="A17" s="12"/>
      <c r="B17" s="25">
        <v>324.31</v>
      </c>
      <c r="C17" s="20" t="s">
        <v>19</v>
      </c>
      <c r="D17" s="46">
        <v>0</v>
      </c>
      <c r="E17" s="46">
        <v>0</v>
      </c>
      <c r="F17" s="46">
        <v>0</v>
      </c>
      <c r="G17" s="46">
        <v>400174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400174</v>
      </c>
      <c r="O17" s="47">
        <f t="shared" si="2"/>
        <v>6.635504410691782</v>
      </c>
      <c r="P17" s="9"/>
    </row>
    <row r="18" spans="1:16" ht="15">
      <c r="A18" s="12"/>
      <c r="B18" s="25">
        <v>324.61</v>
      </c>
      <c r="C18" s="20" t="s">
        <v>21</v>
      </c>
      <c r="D18" s="46">
        <v>0</v>
      </c>
      <c r="E18" s="46">
        <v>0</v>
      </c>
      <c r="F18" s="46">
        <v>0</v>
      </c>
      <c r="G18" s="46">
        <v>1522900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1522900</v>
      </c>
      <c r="O18" s="47">
        <f t="shared" si="2"/>
        <v>25.25203953041056</v>
      </c>
      <c r="P18" s="9"/>
    </row>
    <row r="19" spans="1:16" ht="15">
      <c r="A19" s="12"/>
      <c r="B19" s="25">
        <v>325.1</v>
      </c>
      <c r="C19" s="20" t="s">
        <v>23</v>
      </c>
      <c r="D19" s="46">
        <v>0</v>
      </c>
      <c r="E19" s="46">
        <v>5652880</v>
      </c>
      <c r="F19" s="46">
        <v>0</v>
      </c>
      <c r="G19" s="46">
        <v>1223996</v>
      </c>
      <c r="H19" s="46">
        <v>0</v>
      </c>
      <c r="I19" s="46">
        <v>3108435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9985311</v>
      </c>
      <c r="O19" s="47">
        <f t="shared" si="2"/>
        <v>165.5719141739073</v>
      </c>
      <c r="P19" s="9"/>
    </row>
    <row r="20" spans="1:16" ht="15">
      <c r="A20" s="12"/>
      <c r="B20" s="25">
        <v>329</v>
      </c>
      <c r="C20" s="20" t="s">
        <v>24</v>
      </c>
      <c r="D20" s="46">
        <v>1516757</v>
      </c>
      <c r="E20" s="46">
        <v>2275</v>
      </c>
      <c r="F20" s="46">
        <v>0</v>
      </c>
      <c r="G20" s="46">
        <v>0</v>
      </c>
      <c r="H20" s="46">
        <v>0</v>
      </c>
      <c r="I20" s="46">
        <v>127095</v>
      </c>
      <c r="J20" s="46">
        <v>0</v>
      </c>
      <c r="K20" s="46">
        <v>0</v>
      </c>
      <c r="L20" s="46">
        <v>0</v>
      </c>
      <c r="M20" s="46">
        <v>0</v>
      </c>
      <c r="N20" s="46">
        <f aca="true" t="shared" si="5" ref="N20:N31">SUM(D20:M20)</f>
        <v>1646127</v>
      </c>
      <c r="O20" s="47">
        <f t="shared" si="2"/>
        <v>27.295333952377796</v>
      </c>
      <c r="P20" s="9"/>
    </row>
    <row r="21" spans="1:16" ht="15.75">
      <c r="A21" s="29" t="s">
        <v>26</v>
      </c>
      <c r="B21" s="30"/>
      <c r="C21" s="31"/>
      <c r="D21" s="32">
        <f aca="true" t="shared" si="6" ref="D21:M21">SUM(D22:D30)</f>
        <v>6270041</v>
      </c>
      <c r="E21" s="32">
        <f t="shared" si="6"/>
        <v>410034</v>
      </c>
      <c r="F21" s="32">
        <f t="shared" si="6"/>
        <v>0</v>
      </c>
      <c r="G21" s="32">
        <f t="shared" si="6"/>
        <v>1653814</v>
      </c>
      <c r="H21" s="32">
        <f t="shared" si="6"/>
        <v>0</v>
      </c>
      <c r="I21" s="32">
        <f t="shared" si="6"/>
        <v>34804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44">
        <f t="shared" si="5"/>
        <v>8368693</v>
      </c>
      <c r="O21" s="45">
        <f t="shared" si="2"/>
        <v>138.76588512303508</v>
      </c>
      <c r="P21" s="10"/>
    </row>
    <row r="22" spans="1:16" ht="15">
      <c r="A22" s="12"/>
      <c r="B22" s="25">
        <v>331.1</v>
      </c>
      <c r="C22" s="20" t="s">
        <v>25</v>
      </c>
      <c r="D22" s="46">
        <v>112421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112421</v>
      </c>
      <c r="O22" s="47">
        <f t="shared" si="2"/>
        <v>1.8641142137029914</v>
      </c>
      <c r="P22" s="9"/>
    </row>
    <row r="23" spans="1:16" ht="15">
      <c r="A23" s="12"/>
      <c r="B23" s="25">
        <v>331.2</v>
      </c>
      <c r="C23" s="20" t="s">
        <v>70</v>
      </c>
      <c r="D23" s="46">
        <v>0</v>
      </c>
      <c r="E23" s="46">
        <v>0</v>
      </c>
      <c r="F23" s="46">
        <v>0</v>
      </c>
      <c r="G23" s="46">
        <v>250488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250488</v>
      </c>
      <c r="O23" s="47">
        <f t="shared" si="2"/>
        <v>4.153478808781588</v>
      </c>
      <c r="P23" s="9"/>
    </row>
    <row r="24" spans="1:16" ht="15">
      <c r="A24" s="12"/>
      <c r="B24" s="25">
        <v>331.5</v>
      </c>
      <c r="C24" s="20" t="s">
        <v>72</v>
      </c>
      <c r="D24" s="46">
        <v>0</v>
      </c>
      <c r="E24" s="46">
        <v>0</v>
      </c>
      <c r="F24" s="46">
        <v>0</v>
      </c>
      <c r="G24" s="46">
        <v>703326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703326</v>
      </c>
      <c r="O24" s="47">
        <f t="shared" si="2"/>
        <v>11.662233866153745</v>
      </c>
      <c r="P24" s="9"/>
    </row>
    <row r="25" spans="1:16" ht="15">
      <c r="A25" s="12"/>
      <c r="B25" s="25">
        <v>331.7</v>
      </c>
      <c r="C25" s="20" t="s">
        <v>27</v>
      </c>
      <c r="D25" s="46">
        <v>0</v>
      </c>
      <c r="E25" s="46">
        <v>0</v>
      </c>
      <c r="F25" s="46">
        <v>0</v>
      </c>
      <c r="G25" s="46">
        <v>700000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700000</v>
      </c>
      <c r="O25" s="47">
        <f t="shared" si="2"/>
        <v>11.607083637328381</v>
      </c>
      <c r="P25" s="9"/>
    </row>
    <row r="26" spans="1:16" ht="15">
      <c r="A26" s="12"/>
      <c r="B26" s="25">
        <v>335.12</v>
      </c>
      <c r="C26" s="20" t="s">
        <v>89</v>
      </c>
      <c r="D26" s="46">
        <v>1314069</v>
      </c>
      <c r="E26" s="46">
        <v>410034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1724103</v>
      </c>
      <c r="O26" s="47">
        <f t="shared" si="2"/>
        <v>28.588296743383964</v>
      </c>
      <c r="P26" s="9"/>
    </row>
    <row r="27" spans="1:16" ht="15">
      <c r="A27" s="12"/>
      <c r="B27" s="25">
        <v>335.15</v>
      </c>
      <c r="C27" s="20" t="s">
        <v>90</v>
      </c>
      <c r="D27" s="46">
        <v>10462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10462</v>
      </c>
      <c r="O27" s="47">
        <f t="shared" si="2"/>
        <v>0.17347615573389932</v>
      </c>
      <c r="P27" s="9"/>
    </row>
    <row r="28" spans="1:16" ht="15">
      <c r="A28" s="12"/>
      <c r="B28" s="25">
        <v>335.18</v>
      </c>
      <c r="C28" s="20" t="s">
        <v>91</v>
      </c>
      <c r="D28" s="46">
        <v>4707285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4707285</v>
      </c>
      <c r="O28" s="47">
        <f t="shared" si="2"/>
        <v>78.05407242820189</v>
      </c>
      <c r="P28" s="9"/>
    </row>
    <row r="29" spans="1:16" ht="15">
      <c r="A29" s="12"/>
      <c r="B29" s="25">
        <v>337.1</v>
      </c>
      <c r="C29" s="20" t="s">
        <v>31</v>
      </c>
      <c r="D29" s="46">
        <v>870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870</v>
      </c>
      <c r="O29" s="47">
        <f t="shared" si="2"/>
        <v>0.014425946806393844</v>
      </c>
      <c r="P29" s="9"/>
    </row>
    <row r="30" spans="1:16" ht="15">
      <c r="A30" s="12"/>
      <c r="B30" s="25">
        <v>338</v>
      </c>
      <c r="C30" s="20" t="s">
        <v>33</v>
      </c>
      <c r="D30" s="46">
        <v>124934</v>
      </c>
      <c r="E30" s="46">
        <v>0</v>
      </c>
      <c r="F30" s="46">
        <v>0</v>
      </c>
      <c r="G30" s="46">
        <v>0</v>
      </c>
      <c r="H30" s="46">
        <v>0</v>
      </c>
      <c r="I30" s="46">
        <v>34804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159738</v>
      </c>
      <c r="O30" s="47">
        <f t="shared" si="2"/>
        <v>2.64870332294223</v>
      </c>
      <c r="P30" s="9"/>
    </row>
    <row r="31" spans="1:16" ht="15.75">
      <c r="A31" s="29" t="s">
        <v>38</v>
      </c>
      <c r="B31" s="30"/>
      <c r="C31" s="31"/>
      <c r="D31" s="32">
        <f aca="true" t="shared" si="7" ref="D31:M31">SUM(D32:D37)</f>
        <v>1864661</v>
      </c>
      <c r="E31" s="32">
        <f t="shared" si="7"/>
        <v>348950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18951977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5"/>
        <v>21165588</v>
      </c>
      <c r="O31" s="45">
        <f t="shared" si="2"/>
        <v>350.9582144989056</v>
      </c>
      <c r="P31" s="10"/>
    </row>
    <row r="32" spans="1:16" ht="15">
      <c r="A32" s="12"/>
      <c r="B32" s="25">
        <v>343.4</v>
      </c>
      <c r="C32" s="20" t="s">
        <v>41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16478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8" ref="N32:N37">SUM(D32:M32)</f>
        <v>16478</v>
      </c>
      <c r="O32" s="47">
        <f t="shared" si="2"/>
        <v>0.2732307488227101</v>
      </c>
      <c r="P32" s="9"/>
    </row>
    <row r="33" spans="1:16" ht="15">
      <c r="A33" s="12"/>
      <c r="B33" s="25">
        <v>343.6</v>
      </c>
      <c r="C33" s="20" t="s">
        <v>42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18935499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18935499</v>
      </c>
      <c r="O33" s="47">
        <f t="shared" si="2"/>
        <v>313.9798865822113</v>
      </c>
      <c r="P33" s="9"/>
    </row>
    <row r="34" spans="1:16" ht="15">
      <c r="A34" s="12"/>
      <c r="B34" s="25">
        <v>347.2</v>
      </c>
      <c r="C34" s="20" t="s">
        <v>43</v>
      </c>
      <c r="D34" s="46">
        <v>1070558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1070558</v>
      </c>
      <c r="O34" s="47">
        <f t="shared" si="2"/>
        <v>17.75150892087285</v>
      </c>
      <c r="P34" s="9"/>
    </row>
    <row r="35" spans="1:16" ht="15">
      <c r="A35" s="12"/>
      <c r="B35" s="25">
        <v>347.5</v>
      </c>
      <c r="C35" s="20" t="s">
        <v>44</v>
      </c>
      <c r="D35" s="46">
        <v>640531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640531</v>
      </c>
      <c r="O35" s="47">
        <f t="shared" si="2"/>
        <v>10.620995556145122</v>
      </c>
      <c r="P35" s="9"/>
    </row>
    <row r="36" spans="1:16" ht="15">
      <c r="A36" s="12"/>
      <c r="B36" s="25">
        <v>347.9</v>
      </c>
      <c r="C36" s="20" t="s">
        <v>45</v>
      </c>
      <c r="D36" s="46">
        <v>22298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22298</v>
      </c>
      <c r="O36" s="47">
        <f t="shared" si="2"/>
        <v>0.36973535849306893</v>
      </c>
      <c r="P36" s="9"/>
    </row>
    <row r="37" spans="1:16" ht="15">
      <c r="A37" s="12"/>
      <c r="B37" s="25">
        <v>349</v>
      </c>
      <c r="C37" s="20" t="s">
        <v>1</v>
      </c>
      <c r="D37" s="46">
        <v>131274</v>
      </c>
      <c r="E37" s="46">
        <v>348950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480224</v>
      </c>
      <c r="O37" s="47">
        <f aca="true" t="shared" si="9" ref="O37:O54">(N37/O$56)</f>
        <v>7.962857332360549</v>
      </c>
      <c r="P37" s="9"/>
    </row>
    <row r="38" spans="1:16" ht="15.75">
      <c r="A38" s="29" t="s">
        <v>39</v>
      </c>
      <c r="B38" s="30"/>
      <c r="C38" s="31"/>
      <c r="D38" s="32">
        <f aca="true" t="shared" si="10" ref="D38:M38">SUM(D39:D40)</f>
        <v>841333</v>
      </c>
      <c r="E38" s="32">
        <f t="shared" si="10"/>
        <v>0</v>
      </c>
      <c r="F38" s="32">
        <f t="shared" si="10"/>
        <v>0</v>
      </c>
      <c r="G38" s="32">
        <f t="shared" si="10"/>
        <v>0</v>
      </c>
      <c r="H38" s="32">
        <f t="shared" si="10"/>
        <v>0</v>
      </c>
      <c r="I38" s="32">
        <f t="shared" si="10"/>
        <v>0</v>
      </c>
      <c r="J38" s="32">
        <f t="shared" si="10"/>
        <v>0</v>
      </c>
      <c r="K38" s="32">
        <f t="shared" si="10"/>
        <v>0</v>
      </c>
      <c r="L38" s="32">
        <f t="shared" si="10"/>
        <v>0</v>
      </c>
      <c r="M38" s="32">
        <f t="shared" si="10"/>
        <v>0</v>
      </c>
      <c r="N38" s="32">
        <f>SUM(D38:M38)</f>
        <v>841333</v>
      </c>
      <c r="O38" s="45">
        <f t="shared" si="9"/>
        <v>13.950603568349141</v>
      </c>
      <c r="P38" s="10"/>
    </row>
    <row r="39" spans="1:16" ht="15">
      <c r="A39" s="13"/>
      <c r="B39" s="39">
        <v>354</v>
      </c>
      <c r="C39" s="21" t="s">
        <v>48</v>
      </c>
      <c r="D39" s="46">
        <v>340805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340805</v>
      </c>
      <c r="O39" s="47">
        <f t="shared" si="9"/>
        <v>5.651074484313855</v>
      </c>
      <c r="P39" s="9"/>
    </row>
    <row r="40" spans="1:16" ht="15">
      <c r="A40" s="13"/>
      <c r="B40" s="39">
        <v>359</v>
      </c>
      <c r="C40" s="21" t="s">
        <v>49</v>
      </c>
      <c r="D40" s="46">
        <v>500528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500528</v>
      </c>
      <c r="O40" s="47">
        <f t="shared" si="9"/>
        <v>8.299529084035285</v>
      </c>
      <c r="P40" s="9"/>
    </row>
    <row r="41" spans="1:16" ht="15.75">
      <c r="A41" s="29" t="s">
        <v>4</v>
      </c>
      <c r="B41" s="30"/>
      <c r="C41" s="31"/>
      <c r="D41" s="32">
        <f aca="true" t="shared" si="11" ref="D41:M41">SUM(D42:D48)</f>
        <v>808157</v>
      </c>
      <c r="E41" s="32">
        <f t="shared" si="11"/>
        <v>355343</v>
      </c>
      <c r="F41" s="32">
        <f t="shared" si="11"/>
        <v>0</v>
      </c>
      <c r="G41" s="32">
        <f t="shared" si="11"/>
        <v>225304</v>
      </c>
      <c r="H41" s="32">
        <f t="shared" si="11"/>
        <v>0</v>
      </c>
      <c r="I41" s="32">
        <f t="shared" si="11"/>
        <v>787363</v>
      </c>
      <c r="J41" s="32">
        <f t="shared" si="11"/>
        <v>0</v>
      </c>
      <c r="K41" s="32">
        <f t="shared" si="11"/>
        <v>0</v>
      </c>
      <c r="L41" s="32">
        <f t="shared" si="11"/>
        <v>109389</v>
      </c>
      <c r="M41" s="32">
        <f t="shared" si="11"/>
        <v>0</v>
      </c>
      <c r="N41" s="32">
        <f>SUM(D41:M41)</f>
        <v>2285556</v>
      </c>
      <c r="O41" s="45">
        <f t="shared" si="9"/>
        <v>37.89805664256815</v>
      </c>
      <c r="P41" s="10"/>
    </row>
    <row r="42" spans="1:16" ht="15">
      <c r="A42" s="12"/>
      <c r="B42" s="25">
        <v>361.1</v>
      </c>
      <c r="C42" s="20" t="s">
        <v>50</v>
      </c>
      <c r="D42" s="46">
        <v>327694</v>
      </c>
      <c r="E42" s="46">
        <v>114094</v>
      </c>
      <c r="F42" s="46">
        <v>0</v>
      </c>
      <c r="G42" s="46">
        <v>120405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562193</v>
      </c>
      <c r="O42" s="47">
        <f t="shared" si="9"/>
        <v>9.32203024474365</v>
      </c>
      <c r="P42" s="9"/>
    </row>
    <row r="43" spans="1:16" ht="15">
      <c r="A43" s="12"/>
      <c r="B43" s="25">
        <v>361.3</v>
      </c>
      <c r="C43" s="20" t="s">
        <v>51</v>
      </c>
      <c r="D43" s="46">
        <v>-3975</v>
      </c>
      <c r="E43" s="46">
        <v>-5711</v>
      </c>
      <c r="F43" s="46">
        <v>0</v>
      </c>
      <c r="G43" s="46">
        <v>-10279</v>
      </c>
      <c r="H43" s="46">
        <v>0</v>
      </c>
      <c r="I43" s="46">
        <v>-44173</v>
      </c>
      <c r="J43" s="46">
        <v>0</v>
      </c>
      <c r="K43" s="46">
        <v>0</v>
      </c>
      <c r="L43" s="46">
        <v>109389</v>
      </c>
      <c r="M43" s="46">
        <v>0</v>
      </c>
      <c r="N43" s="46">
        <f aca="true" t="shared" si="12" ref="N43:N48">SUM(D43:M43)</f>
        <v>45251</v>
      </c>
      <c r="O43" s="47">
        <f t="shared" si="9"/>
        <v>0.7503316309610665</v>
      </c>
      <c r="P43" s="9"/>
    </row>
    <row r="44" spans="1:16" ht="15">
      <c r="A44" s="12"/>
      <c r="B44" s="25">
        <v>361.4</v>
      </c>
      <c r="C44" s="20" t="s">
        <v>92</v>
      </c>
      <c r="D44" s="46">
        <v>-14976</v>
      </c>
      <c r="E44" s="46">
        <v>-7407</v>
      </c>
      <c r="F44" s="46">
        <v>0</v>
      </c>
      <c r="G44" s="46">
        <v>-8368</v>
      </c>
      <c r="H44" s="46">
        <v>0</v>
      </c>
      <c r="I44" s="46">
        <v>-26221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-56972</v>
      </c>
      <c r="O44" s="47">
        <f t="shared" si="9"/>
        <v>-0.9446839556941036</v>
      </c>
      <c r="P44" s="9"/>
    </row>
    <row r="45" spans="1:16" ht="15">
      <c r="A45" s="12"/>
      <c r="B45" s="25">
        <v>362</v>
      </c>
      <c r="C45" s="20" t="s">
        <v>53</v>
      </c>
      <c r="D45" s="46">
        <v>71201</v>
      </c>
      <c r="E45" s="46">
        <v>40000</v>
      </c>
      <c r="F45" s="46">
        <v>0</v>
      </c>
      <c r="G45" s="46">
        <v>0</v>
      </c>
      <c r="H45" s="46">
        <v>0</v>
      </c>
      <c r="I45" s="46">
        <v>781933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893134</v>
      </c>
      <c r="O45" s="47">
        <f t="shared" si="9"/>
        <v>14.809544339059494</v>
      </c>
      <c r="P45" s="9"/>
    </row>
    <row r="46" spans="1:16" ht="15">
      <c r="A46" s="12"/>
      <c r="B46" s="25">
        <v>364</v>
      </c>
      <c r="C46" s="20" t="s">
        <v>93</v>
      </c>
      <c r="D46" s="46">
        <v>85343</v>
      </c>
      <c r="E46" s="46">
        <v>19512</v>
      </c>
      <c r="F46" s="46">
        <v>0</v>
      </c>
      <c r="G46" s="46">
        <v>0</v>
      </c>
      <c r="H46" s="46">
        <v>0</v>
      </c>
      <c r="I46" s="46">
        <v>29591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134446</v>
      </c>
      <c r="O46" s="47">
        <f t="shared" si="9"/>
        <v>2.229322809577502</v>
      </c>
      <c r="P46" s="9"/>
    </row>
    <row r="47" spans="1:16" ht="15">
      <c r="A47" s="12"/>
      <c r="B47" s="25">
        <v>366</v>
      </c>
      <c r="C47" s="20" t="s">
        <v>55</v>
      </c>
      <c r="D47" s="46">
        <v>116030</v>
      </c>
      <c r="E47" s="46">
        <v>250</v>
      </c>
      <c r="F47" s="46">
        <v>0</v>
      </c>
      <c r="G47" s="46">
        <v>90497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206777</v>
      </c>
      <c r="O47" s="47">
        <f t="shared" si="9"/>
        <v>3.428682761822644</v>
      </c>
      <c r="P47" s="9"/>
    </row>
    <row r="48" spans="1:16" ht="15">
      <c r="A48" s="12"/>
      <c r="B48" s="25">
        <v>369.9</v>
      </c>
      <c r="C48" s="20" t="s">
        <v>56</v>
      </c>
      <c r="D48" s="46">
        <v>226840</v>
      </c>
      <c r="E48" s="46">
        <v>194605</v>
      </c>
      <c r="F48" s="46">
        <v>0</v>
      </c>
      <c r="G48" s="46">
        <v>33049</v>
      </c>
      <c r="H48" s="46">
        <v>0</v>
      </c>
      <c r="I48" s="46">
        <v>46233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500727</v>
      </c>
      <c r="O48" s="47">
        <f t="shared" si="9"/>
        <v>8.302828812097898</v>
      </c>
      <c r="P48" s="9"/>
    </row>
    <row r="49" spans="1:16" ht="15.75">
      <c r="A49" s="29" t="s">
        <v>40</v>
      </c>
      <c r="B49" s="30"/>
      <c r="C49" s="31"/>
      <c r="D49" s="32">
        <f aca="true" t="shared" si="13" ref="D49:M49">SUM(D50:D53)</f>
        <v>3767605</v>
      </c>
      <c r="E49" s="32">
        <f t="shared" si="13"/>
        <v>1738268</v>
      </c>
      <c r="F49" s="32">
        <f t="shared" si="13"/>
        <v>1262402</v>
      </c>
      <c r="G49" s="32">
        <f t="shared" si="13"/>
        <v>8554136</v>
      </c>
      <c r="H49" s="32">
        <f t="shared" si="13"/>
        <v>0</v>
      </c>
      <c r="I49" s="32">
        <f t="shared" si="13"/>
        <v>1101760</v>
      </c>
      <c r="J49" s="32">
        <f t="shared" si="13"/>
        <v>0</v>
      </c>
      <c r="K49" s="32">
        <f t="shared" si="13"/>
        <v>0</v>
      </c>
      <c r="L49" s="32">
        <f t="shared" si="13"/>
        <v>0</v>
      </c>
      <c r="M49" s="32">
        <f t="shared" si="13"/>
        <v>0</v>
      </c>
      <c r="N49" s="32">
        <f aca="true" t="shared" si="14" ref="N49:N54">SUM(D49:M49)</f>
        <v>16424171</v>
      </c>
      <c r="O49" s="45">
        <f t="shared" si="9"/>
        <v>272.3381806725476</v>
      </c>
      <c r="P49" s="9"/>
    </row>
    <row r="50" spans="1:16" ht="15">
      <c r="A50" s="12"/>
      <c r="B50" s="25">
        <v>381</v>
      </c>
      <c r="C50" s="20" t="s">
        <v>57</v>
      </c>
      <c r="D50" s="46">
        <v>3767605</v>
      </c>
      <c r="E50" s="46">
        <v>1738268</v>
      </c>
      <c r="F50" s="46">
        <v>1133756</v>
      </c>
      <c r="G50" s="46">
        <v>5447782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12087411</v>
      </c>
      <c r="O50" s="47">
        <f t="shared" si="9"/>
        <v>200.4279863368044</v>
      </c>
      <c r="P50" s="9"/>
    </row>
    <row r="51" spans="1:16" ht="15">
      <c r="A51" s="12"/>
      <c r="B51" s="25">
        <v>384</v>
      </c>
      <c r="C51" s="20" t="s">
        <v>104</v>
      </c>
      <c r="D51" s="46">
        <v>0</v>
      </c>
      <c r="E51" s="46">
        <v>0</v>
      </c>
      <c r="F51" s="46">
        <v>128646</v>
      </c>
      <c r="G51" s="46">
        <v>3106354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3235000</v>
      </c>
      <c r="O51" s="47">
        <f t="shared" si="9"/>
        <v>53.641307952510445</v>
      </c>
      <c r="P51" s="9"/>
    </row>
    <row r="52" spans="1:16" ht="15">
      <c r="A52" s="12"/>
      <c r="B52" s="25">
        <v>389.1</v>
      </c>
      <c r="C52" s="20" t="s">
        <v>94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527257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527257</v>
      </c>
      <c r="O52" s="47">
        <f t="shared" si="9"/>
        <v>8.742737281952643</v>
      </c>
      <c r="P52" s="9"/>
    </row>
    <row r="53" spans="1:16" ht="15.75" thickBot="1">
      <c r="A53" s="12"/>
      <c r="B53" s="25">
        <v>389.4</v>
      </c>
      <c r="C53" s="20" t="s">
        <v>95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574503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574503</v>
      </c>
      <c r="O53" s="47">
        <f t="shared" si="9"/>
        <v>9.526149101280096</v>
      </c>
      <c r="P53" s="9"/>
    </row>
    <row r="54" spans="1:119" ht="16.5" thickBot="1">
      <c r="A54" s="14" t="s">
        <v>46</v>
      </c>
      <c r="B54" s="23"/>
      <c r="C54" s="22"/>
      <c r="D54" s="15">
        <f aca="true" t="shared" si="15" ref="D54:M54">SUM(D5,D12,D21,D31,D38,D41,D49)</f>
        <v>43042657</v>
      </c>
      <c r="E54" s="15">
        <f t="shared" si="15"/>
        <v>12456633</v>
      </c>
      <c r="F54" s="15">
        <f t="shared" si="15"/>
        <v>1262402</v>
      </c>
      <c r="G54" s="15">
        <f t="shared" si="15"/>
        <v>14099476</v>
      </c>
      <c r="H54" s="15">
        <f t="shared" si="15"/>
        <v>0</v>
      </c>
      <c r="I54" s="15">
        <f t="shared" si="15"/>
        <v>24390531</v>
      </c>
      <c r="J54" s="15">
        <f t="shared" si="15"/>
        <v>0</v>
      </c>
      <c r="K54" s="15">
        <f t="shared" si="15"/>
        <v>0</v>
      </c>
      <c r="L54" s="15">
        <f t="shared" si="15"/>
        <v>109389</v>
      </c>
      <c r="M54" s="15">
        <f t="shared" si="15"/>
        <v>0</v>
      </c>
      <c r="N54" s="15">
        <f t="shared" si="14"/>
        <v>95361088</v>
      </c>
      <c r="O54" s="38">
        <f t="shared" si="9"/>
        <v>1581.234463089474</v>
      </c>
      <c r="P54" s="6"/>
      <c r="Q54" s="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</row>
    <row r="55" spans="1:15" ht="15">
      <c r="A55" s="16"/>
      <c r="B55" s="18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9"/>
    </row>
    <row r="56" spans="1:15" ht="15">
      <c r="A56" s="40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8" t="s">
        <v>105</v>
      </c>
      <c r="M56" s="48"/>
      <c r="N56" s="48"/>
      <c r="O56" s="43">
        <v>60308</v>
      </c>
    </row>
    <row r="57" spans="1:15" ht="15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1"/>
    </row>
    <row r="58" spans="1:15" ht="15.75" customHeight="1" thickBot="1">
      <c r="A58" s="52" t="s">
        <v>74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4"/>
    </row>
  </sheetData>
  <sheetProtection/>
  <mergeCells count="10">
    <mergeCell ref="L56:N56"/>
    <mergeCell ref="A57:O57"/>
    <mergeCell ref="A58:O5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60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65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61</v>
      </c>
      <c r="F4" s="34" t="s">
        <v>62</v>
      </c>
      <c r="G4" s="34" t="s">
        <v>63</v>
      </c>
      <c r="H4" s="34" t="s">
        <v>6</v>
      </c>
      <c r="I4" s="34" t="s">
        <v>7</v>
      </c>
      <c r="J4" s="35" t="s">
        <v>64</v>
      </c>
      <c r="K4" s="35" t="s">
        <v>8</v>
      </c>
      <c r="L4" s="35" t="s">
        <v>9</v>
      </c>
      <c r="M4" s="35" t="s">
        <v>10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SUM(D6:D11)</f>
        <v>22747477</v>
      </c>
      <c r="E5" s="27">
        <f t="shared" si="0"/>
        <v>1085644</v>
      </c>
      <c r="F5" s="27">
        <f t="shared" si="0"/>
        <v>0</v>
      </c>
      <c r="G5" s="27">
        <f t="shared" si="0"/>
        <v>508836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3">SUM(D5:M5)</f>
        <v>24341957</v>
      </c>
      <c r="O5" s="33">
        <f aca="true" t="shared" si="2" ref="O5:O52">(N5/O$54)</f>
        <v>406.64812896759105</v>
      </c>
      <c r="P5" s="6"/>
    </row>
    <row r="6" spans="1:16" ht="15">
      <c r="A6" s="12"/>
      <c r="B6" s="25">
        <v>311</v>
      </c>
      <c r="C6" s="20" t="s">
        <v>3</v>
      </c>
      <c r="D6" s="46">
        <v>14818492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14818492</v>
      </c>
      <c r="O6" s="47">
        <f t="shared" si="2"/>
        <v>247.55248914132977</v>
      </c>
      <c r="P6" s="9"/>
    </row>
    <row r="7" spans="1:16" ht="15">
      <c r="A7" s="12"/>
      <c r="B7" s="25">
        <v>312.1</v>
      </c>
      <c r="C7" s="20" t="s">
        <v>11</v>
      </c>
      <c r="D7" s="46">
        <v>0</v>
      </c>
      <c r="E7" s="46">
        <v>1085644</v>
      </c>
      <c r="F7" s="46">
        <v>0</v>
      </c>
      <c r="G7" s="46">
        <v>508836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1594480</v>
      </c>
      <c r="O7" s="47">
        <f t="shared" si="2"/>
        <v>26.63681924490478</v>
      </c>
      <c r="P7" s="9"/>
    </row>
    <row r="8" spans="1:16" ht="15">
      <c r="A8" s="12"/>
      <c r="B8" s="25">
        <v>314.1</v>
      </c>
      <c r="C8" s="20" t="s">
        <v>12</v>
      </c>
      <c r="D8" s="46">
        <v>4428072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4428072</v>
      </c>
      <c r="O8" s="47">
        <f t="shared" si="2"/>
        <v>73.97380554627465</v>
      </c>
      <c r="P8" s="9"/>
    </row>
    <row r="9" spans="1:16" ht="15">
      <c r="A9" s="12"/>
      <c r="B9" s="25">
        <v>314.4</v>
      </c>
      <c r="C9" s="20" t="s">
        <v>13</v>
      </c>
      <c r="D9" s="46">
        <v>171431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171431</v>
      </c>
      <c r="O9" s="47">
        <f t="shared" si="2"/>
        <v>2.8638656866020713</v>
      </c>
      <c r="P9" s="9"/>
    </row>
    <row r="10" spans="1:16" ht="15">
      <c r="A10" s="12"/>
      <c r="B10" s="25">
        <v>315</v>
      </c>
      <c r="C10" s="20" t="s">
        <v>87</v>
      </c>
      <c r="D10" s="46">
        <v>2490280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2490280</v>
      </c>
      <c r="O10" s="47">
        <f t="shared" si="2"/>
        <v>41.60173738723689</v>
      </c>
      <c r="P10" s="9"/>
    </row>
    <row r="11" spans="1:16" ht="15">
      <c r="A11" s="12"/>
      <c r="B11" s="25">
        <v>316</v>
      </c>
      <c r="C11" s="20" t="s">
        <v>88</v>
      </c>
      <c r="D11" s="46">
        <v>839202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839202</v>
      </c>
      <c r="O11" s="47">
        <f t="shared" si="2"/>
        <v>14.0194119612429</v>
      </c>
      <c r="P11" s="9"/>
    </row>
    <row r="12" spans="1:16" ht="15.75">
      <c r="A12" s="29" t="s">
        <v>16</v>
      </c>
      <c r="B12" s="30"/>
      <c r="C12" s="31"/>
      <c r="D12" s="32">
        <f aca="true" t="shared" si="3" ref="D12:M12">SUM(D13:D20)</f>
        <v>4925484</v>
      </c>
      <c r="E12" s="32">
        <f t="shared" si="3"/>
        <v>8144500</v>
      </c>
      <c r="F12" s="32">
        <f t="shared" si="3"/>
        <v>0</v>
      </c>
      <c r="G12" s="32">
        <f t="shared" si="3"/>
        <v>303411</v>
      </c>
      <c r="H12" s="32">
        <f t="shared" si="3"/>
        <v>0</v>
      </c>
      <c r="I12" s="32">
        <f t="shared" si="3"/>
        <v>3827609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17201004</v>
      </c>
      <c r="O12" s="45">
        <f t="shared" si="2"/>
        <v>287.3538924156365</v>
      </c>
      <c r="P12" s="10"/>
    </row>
    <row r="13" spans="1:16" ht="15">
      <c r="A13" s="12"/>
      <c r="B13" s="25">
        <v>322</v>
      </c>
      <c r="C13" s="20" t="s">
        <v>0</v>
      </c>
      <c r="D13" s="46">
        <v>0</v>
      </c>
      <c r="E13" s="46">
        <v>2466277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2466277</v>
      </c>
      <c r="O13" s="47">
        <f t="shared" si="2"/>
        <v>41.200751754092884</v>
      </c>
      <c r="P13" s="9"/>
    </row>
    <row r="14" spans="1:16" ht="15">
      <c r="A14" s="12"/>
      <c r="B14" s="25">
        <v>323.1</v>
      </c>
      <c r="C14" s="20" t="s">
        <v>17</v>
      </c>
      <c r="D14" s="46">
        <v>3474875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aca="true" t="shared" si="4" ref="N14:N19">SUM(D14:M14)</f>
        <v>3474875</v>
      </c>
      <c r="O14" s="47">
        <f t="shared" si="2"/>
        <v>58.050033411293015</v>
      </c>
      <c r="P14" s="9"/>
    </row>
    <row r="15" spans="1:16" ht="15">
      <c r="A15" s="12"/>
      <c r="B15" s="25">
        <v>323.4</v>
      </c>
      <c r="C15" s="20" t="s">
        <v>98</v>
      </c>
      <c r="D15" s="46">
        <v>66554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66554</v>
      </c>
      <c r="O15" s="47">
        <f t="shared" si="2"/>
        <v>1.111827597728032</v>
      </c>
      <c r="P15" s="9"/>
    </row>
    <row r="16" spans="1:16" ht="15">
      <c r="A16" s="12"/>
      <c r="B16" s="25">
        <v>323.7</v>
      </c>
      <c r="C16" s="20" t="s">
        <v>18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257549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257549</v>
      </c>
      <c r="O16" s="47">
        <f t="shared" si="2"/>
        <v>4.302522552622786</v>
      </c>
      <c r="P16" s="9"/>
    </row>
    <row r="17" spans="1:16" ht="15">
      <c r="A17" s="12"/>
      <c r="B17" s="25">
        <v>324.31</v>
      </c>
      <c r="C17" s="20" t="s">
        <v>19</v>
      </c>
      <c r="D17" s="46">
        <v>0</v>
      </c>
      <c r="E17" s="46">
        <v>0</v>
      </c>
      <c r="F17" s="46">
        <v>0</v>
      </c>
      <c r="G17" s="46">
        <v>91461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91461</v>
      </c>
      <c r="O17" s="47">
        <f t="shared" si="2"/>
        <v>1.5279151353157367</v>
      </c>
      <c r="P17" s="9"/>
    </row>
    <row r="18" spans="1:16" ht="15">
      <c r="A18" s="12"/>
      <c r="B18" s="25">
        <v>324.61</v>
      </c>
      <c r="C18" s="20" t="s">
        <v>21</v>
      </c>
      <c r="D18" s="46">
        <v>0</v>
      </c>
      <c r="E18" s="46">
        <v>0</v>
      </c>
      <c r="F18" s="46">
        <v>0</v>
      </c>
      <c r="G18" s="46">
        <v>211950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211950</v>
      </c>
      <c r="O18" s="47">
        <f t="shared" si="2"/>
        <v>3.5407617774807885</v>
      </c>
      <c r="P18" s="9"/>
    </row>
    <row r="19" spans="1:16" ht="15">
      <c r="A19" s="12"/>
      <c r="B19" s="25">
        <v>325.1</v>
      </c>
      <c r="C19" s="20" t="s">
        <v>23</v>
      </c>
      <c r="D19" s="46">
        <v>0</v>
      </c>
      <c r="E19" s="46">
        <v>5675878</v>
      </c>
      <c r="F19" s="46">
        <v>0</v>
      </c>
      <c r="G19" s="46">
        <v>0</v>
      </c>
      <c r="H19" s="46">
        <v>0</v>
      </c>
      <c r="I19" s="46">
        <v>3537201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9213079</v>
      </c>
      <c r="O19" s="47">
        <f t="shared" si="2"/>
        <v>153.9104410290678</v>
      </c>
      <c r="P19" s="9"/>
    </row>
    <row r="20" spans="1:16" ht="15">
      <c r="A20" s="12"/>
      <c r="B20" s="25">
        <v>329</v>
      </c>
      <c r="C20" s="20" t="s">
        <v>24</v>
      </c>
      <c r="D20" s="46">
        <v>1384055</v>
      </c>
      <c r="E20" s="46">
        <v>2345</v>
      </c>
      <c r="F20" s="46">
        <v>0</v>
      </c>
      <c r="G20" s="46">
        <v>0</v>
      </c>
      <c r="H20" s="46">
        <v>0</v>
      </c>
      <c r="I20" s="46">
        <v>32859</v>
      </c>
      <c r="J20" s="46">
        <v>0</v>
      </c>
      <c r="K20" s="46">
        <v>0</v>
      </c>
      <c r="L20" s="46">
        <v>0</v>
      </c>
      <c r="M20" s="46">
        <v>0</v>
      </c>
      <c r="N20" s="46">
        <f aca="true" t="shared" si="5" ref="N20:N30">SUM(D20:M20)</f>
        <v>1419259</v>
      </c>
      <c r="O20" s="47">
        <f t="shared" si="2"/>
        <v>23.709639158035415</v>
      </c>
      <c r="P20" s="9"/>
    </row>
    <row r="21" spans="1:16" ht="15.75">
      <c r="A21" s="29" t="s">
        <v>26</v>
      </c>
      <c r="B21" s="30"/>
      <c r="C21" s="31"/>
      <c r="D21" s="32">
        <f aca="true" t="shared" si="6" ref="D21:M21">SUM(D22:D29)</f>
        <v>6067755</v>
      </c>
      <c r="E21" s="32">
        <f t="shared" si="6"/>
        <v>0</v>
      </c>
      <c r="F21" s="32">
        <f t="shared" si="6"/>
        <v>0</v>
      </c>
      <c r="G21" s="32">
        <f t="shared" si="6"/>
        <v>556593</v>
      </c>
      <c r="H21" s="32">
        <f t="shared" si="6"/>
        <v>0</v>
      </c>
      <c r="I21" s="32">
        <f t="shared" si="6"/>
        <v>44202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44">
        <f t="shared" si="5"/>
        <v>6668550</v>
      </c>
      <c r="O21" s="45">
        <f t="shared" si="2"/>
        <v>111.40243902439025</v>
      </c>
      <c r="P21" s="10"/>
    </row>
    <row r="22" spans="1:16" ht="15">
      <c r="A22" s="12"/>
      <c r="B22" s="25">
        <v>331.1</v>
      </c>
      <c r="C22" s="20" t="s">
        <v>25</v>
      </c>
      <c r="D22" s="46">
        <v>160620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160620</v>
      </c>
      <c r="O22" s="47">
        <f t="shared" si="2"/>
        <v>2.683260942198463</v>
      </c>
      <c r="P22" s="9"/>
    </row>
    <row r="23" spans="1:16" ht="15">
      <c r="A23" s="12"/>
      <c r="B23" s="25">
        <v>331.2</v>
      </c>
      <c r="C23" s="20" t="s">
        <v>70</v>
      </c>
      <c r="D23" s="46">
        <v>10389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10389</v>
      </c>
      <c r="O23" s="47">
        <f t="shared" si="2"/>
        <v>0.17355496157701303</v>
      </c>
      <c r="P23" s="9"/>
    </row>
    <row r="24" spans="1:16" ht="15">
      <c r="A24" s="12"/>
      <c r="B24" s="25">
        <v>331.5</v>
      </c>
      <c r="C24" s="20" t="s">
        <v>72</v>
      </c>
      <c r="D24" s="46">
        <v>0</v>
      </c>
      <c r="E24" s="46">
        <v>0</v>
      </c>
      <c r="F24" s="46">
        <v>0</v>
      </c>
      <c r="G24" s="46">
        <v>94724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94724</v>
      </c>
      <c r="O24" s="47">
        <f t="shared" si="2"/>
        <v>1.582425659873037</v>
      </c>
      <c r="P24" s="9"/>
    </row>
    <row r="25" spans="1:16" ht="15">
      <c r="A25" s="12"/>
      <c r="B25" s="25">
        <v>335.12</v>
      </c>
      <c r="C25" s="20" t="s">
        <v>89</v>
      </c>
      <c r="D25" s="46">
        <v>1234556</v>
      </c>
      <c r="E25" s="46">
        <v>0</v>
      </c>
      <c r="F25" s="46">
        <v>0</v>
      </c>
      <c r="G25" s="46">
        <v>401869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1636425</v>
      </c>
      <c r="O25" s="47">
        <f t="shared" si="2"/>
        <v>27.337537587704645</v>
      </c>
      <c r="P25" s="9"/>
    </row>
    <row r="26" spans="1:16" ht="15">
      <c r="A26" s="12"/>
      <c r="B26" s="25">
        <v>335.15</v>
      </c>
      <c r="C26" s="20" t="s">
        <v>90</v>
      </c>
      <c r="D26" s="46">
        <v>11930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11930</v>
      </c>
      <c r="O26" s="47">
        <f t="shared" si="2"/>
        <v>0.19929836284664215</v>
      </c>
      <c r="P26" s="9"/>
    </row>
    <row r="27" spans="1:16" ht="15">
      <c r="A27" s="12"/>
      <c r="B27" s="25">
        <v>335.18</v>
      </c>
      <c r="C27" s="20" t="s">
        <v>91</v>
      </c>
      <c r="D27" s="46">
        <v>4523396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4523396</v>
      </c>
      <c r="O27" s="47">
        <f t="shared" si="2"/>
        <v>75.5662545940528</v>
      </c>
      <c r="P27" s="9"/>
    </row>
    <row r="28" spans="1:16" ht="15">
      <c r="A28" s="12"/>
      <c r="B28" s="25">
        <v>337.7</v>
      </c>
      <c r="C28" s="20" t="s">
        <v>76</v>
      </c>
      <c r="D28" s="46">
        <v>0</v>
      </c>
      <c r="E28" s="46">
        <v>0</v>
      </c>
      <c r="F28" s="46">
        <v>0</v>
      </c>
      <c r="G28" s="46">
        <v>60000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60000</v>
      </c>
      <c r="O28" s="47">
        <f t="shared" si="2"/>
        <v>1.0023387905111927</v>
      </c>
      <c r="P28" s="9"/>
    </row>
    <row r="29" spans="1:16" ht="15">
      <c r="A29" s="12"/>
      <c r="B29" s="25">
        <v>338</v>
      </c>
      <c r="C29" s="20" t="s">
        <v>33</v>
      </c>
      <c r="D29" s="46">
        <v>126864</v>
      </c>
      <c r="E29" s="46">
        <v>0</v>
      </c>
      <c r="F29" s="46">
        <v>0</v>
      </c>
      <c r="G29" s="46">
        <v>0</v>
      </c>
      <c r="H29" s="46">
        <v>0</v>
      </c>
      <c r="I29" s="46">
        <v>44202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171066</v>
      </c>
      <c r="O29" s="47">
        <f t="shared" si="2"/>
        <v>2.8577681256264618</v>
      </c>
      <c r="P29" s="9"/>
    </row>
    <row r="30" spans="1:16" ht="15.75">
      <c r="A30" s="29" t="s">
        <v>38</v>
      </c>
      <c r="B30" s="30"/>
      <c r="C30" s="31"/>
      <c r="D30" s="32">
        <f aca="true" t="shared" si="7" ref="D30:M30">SUM(D31:D36)</f>
        <v>1800375</v>
      </c>
      <c r="E30" s="32">
        <f t="shared" si="7"/>
        <v>339094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19105274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5"/>
        <v>21244743</v>
      </c>
      <c r="O30" s="45">
        <f t="shared" si="2"/>
        <v>354.90716672235214</v>
      </c>
      <c r="P30" s="10"/>
    </row>
    <row r="31" spans="1:16" ht="15">
      <c r="A31" s="12"/>
      <c r="B31" s="25">
        <v>343.4</v>
      </c>
      <c r="C31" s="20" t="s">
        <v>41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29754</v>
      </c>
      <c r="J31" s="46">
        <v>0</v>
      </c>
      <c r="K31" s="46">
        <v>0</v>
      </c>
      <c r="L31" s="46">
        <v>0</v>
      </c>
      <c r="M31" s="46">
        <v>0</v>
      </c>
      <c r="N31" s="46">
        <f aca="true" t="shared" si="8" ref="N31:N36">SUM(D31:M31)</f>
        <v>29754</v>
      </c>
      <c r="O31" s="47">
        <f t="shared" si="2"/>
        <v>0.4970598062145005</v>
      </c>
      <c r="P31" s="9"/>
    </row>
    <row r="32" spans="1:16" ht="15">
      <c r="A32" s="12"/>
      <c r="B32" s="25">
        <v>343.6</v>
      </c>
      <c r="C32" s="20" t="s">
        <v>42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19067393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19067393</v>
      </c>
      <c r="O32" s="47">
        <f t="shared" si="2"/>
        <v>318.5331272970264</v>
      </c>
      <c r="P32" s="9"/>
    </row>
    <row r="33" spans="1:16" ht="15">
      <c r="A33" s="12"/>
      <c r="B33" s="25">
        <v>347.2</v>
      </c>
      <c r="C33" s="20" t="s">
        <v>43</v>
      </c>
      <c r="D33" s="46">
        <v>1376942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1376942</v>
      </c>
      <c r="O33" s="47">
        <f t="shared" si="2"/>
        <v>23.00270631473438</v>
      </c>
      <c r="P33" s="9"/>
    </row>
    <row r="34" spans="1:16" ht="15">
      <c r="A34" s="12"/>
      <c r="B34" s="25">
        <v>347.5</v>
      </c>
      <c r="C34" s="20" t="s">
        <v>44</v>
      </c>
      <c r="D34" s="46">
        <v>295399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295399</v>
      </c>
      <c r="O34" s="47">
        <f t="shared" si="2"/>
        <v>4.934831272970264</v>
      </c>
      <c r="P34" s="9"/>
    </row>
    <row r="35" spans="1:16" ht="15">
      <c r="A35" s="12"/>
      <c r="B35" s="25">
        <v>347.9</v>
      </c>
      <c r="C35" s="20" t="s">
        <v>45</v>
      </c>
      <c r="D35" s="46">
        <v>3430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3430</v>
      </c>
      <c r="O35" s="47">
        <f t="shared" si="2"/>
        <v>0.05730036752422319</v>
      </c>
      <c r="P35" s="9"/>
    </row>
    <row r="36" spans="1:16" ht="15">
      <c r="A36" s="12"/>
      <c r="B36" s="25">
        <v>349</v>
      </c>
      <c r="C36" s="20" t="s">
        <v>1</v>
      </c>
      <c r="D36" s="46">
        <v>124604</v>
      </c>
      <c r="E36" s="46">
        <v>339094</v>
      </c>
      <c r="F36" s="46">
        <v>0</v>
      </c>
      <c r="G36" s="46">
        <v>0</v>
      </c>
      <c r="H36" s="46">
        <v>0</v>
      </c>
      <c r="I36" s="46">
        <v>8127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471825</v>
      </c>
      <c r="O36" s="47">
        <f t="shared" si="2"/>
        <v>7.8821416638823925</v>
      </c>
      <c r="P36" s="9"/>
    </row>
    <row r="37" spans="1:16" ht="15.75">
      <c r="A37" s="29" t="s">
        <v>39</v>
      </c>
      <c r="B37" s="30"/>
      <c r="C37" s="31"/>
      <c r="D37" s="32">
        <f aca="true" t="shared" si="9" ref="D37:M37">SUM(D38:D38)</f>
        <v>615627</v>
      </c>
      <c r="E37" s="32">
        <f t="shared" si="9"/>
        <v>0</v>
      </c>
      <c r="F37" s="32">
        <f t="shared" si="9"/>
        <v>0</v>
      </c>
      <c r="G37" s="32">
        <f t="shared" si="9"/>
        <v>0</v>
      </c>
      <c r="H37" s="32">
        <f t="shared" si="9"/>
        <v>0</v>
      </c>
      <c r="I37" s="32">
        <f t="shared" si="9"/>
        <v>0</v>
      </c>
      <c r="J37" s="32">
        <f t="shared" si="9"/>
        <v>0</v>
      </c>
      <c r="K37" s="32">
        <f t="shared" si="9"/>
        <v>0</v>
      </c>
      <c r="L37" s="32">
        <f t="shared" si="9"/>
        <v>0</v>
      </c>
      <c r="M37" s="32">
        <f t="shared" si="9"/>
        <v>0</v>
      </c>
      <c r="N37" s="32">
        <f>SUM(D37:M37)</f>
        <v>615627</v>
      </c>
      <c r="O37" s="45">
        <f t="shared" si="2"/>
        <v>10.284447043100569</v>
      </c>
      <c r="P37" s="10"/>
    </row>
    <row r="38" spans="1:16" ht="15">
      <c r="A38" s="13"/>
      <c r="B38" s="39">
        <v>354</v>
      </c>
      <c r="C38" s="21" t="s">
        <v>48</v>
      </c>
      <c r="D38" s="46">
        <v>615627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615627</v>
      </c>
      <c r="O38" s="47">
        <f t="shared" si="2"/>
        <v>10.284447043100569</v>
      </c>
      <c r="P38" s="9"/>
    </row>
    <row r="39" spans="1:16" ht="15.75">
      <c r="A39" s="29" t="s">
        <v>4</v>
      </c>
      <c r="B39" s="30"/>
      <c r="C39" s="31"/>
      <c r="D39" s="32">
        <f aca="true" t="shared" si="10" ref="D39:M39">SUM(D40:D46)</f>
        <v>640728</v>
      </c>
      <c r="E39" s="32">
        <f t="shared" si="10"/>
        <v>298143</v>
      </c>
      <c r="F39" s="32">
        <f t="shared" si="10"/>
        <v>0</v>
      </c>
      <c r="G39" s="32">
        <f t="shared" si="10"/>
        <v>-105498</v>
      </c>
      <c r="H39" s="32">
        <f t="shared" si="10"/>
        <v>0</v>
      </c>
      <c r="I39" s="32">
        <f t="shared" si="10"/>
        <v>581258</v>
      </c>
      <c r="J39" s="32">
        <f t="shared" si="10"/>
        <v>0</v>
      </c>
      <c r="K39" s="32">
        <f t="shared" si="10"/>
        <v>0</v>
      </c>
      <c r="L39" s="32">
        <f t="shared" si="10"/>
        <v>6278</v>
      </c>
      <c r="M39" s="32">
        <f t="shared" si="10"/>
        <v>0</v>
      </c>
      <c r="N39" s="32">
        <f>SUM(D39:M39)</f>
        <v>1420909</v>
      </c>
      <c r="O39" s="45">
        <f t="shared" si="2"/>
        <v>23.737203474774475</v>
      </c>
      <c r="P39" s="10"/>
    </row>
    <row r="40" spans="1:16" ht="15">
      <c r="A40" s="12"/>
      <c r="B40" s="25">
        <v>361.1</v>
      </c>
      <c r="C40" s="20" t="s">
        <v>50</v>
      </c>
      <c r="D40" s="46">
        <v>205256</v>
      </c>
      <c r="E40" s="46">
        <v>75414</v>
      </c>
      <c r="F40" s="46">
        <v>0</v>
      </c>
      <c r="G40" s="46">
        <v>115149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395819</v>
      </c>
      <c r="O40" s="47">
        <f t="shared" si="2"/>
        <v>6.61241229535583</v>
      </c>
      <c r="P40" s="9"/>
    </row>
    <row r="41" spans="1:16" ht="15">
      <c r="A41" s="12"/>
      <c r="B41" s="25">
        <v>361.3</v>
      </c>
      <c r="C41" s="20" t="s">
        <v>51</v>
      </c>
      <c r="D41" s="46">
        <v>79984</v>
      </c>
      <c r="E41" s="46">
        <v>31179</v>
      </c>
      <c r="F41" s="46">
        <v>0</v>
      </c>
      <c r="G41" s="46">
        <v>55792</v>
      </c>
      <c r="H41" s="46">
        <v>0</v>
      </c>
      <c r="I41" s="46">
        <v>144418</v>
      </c>
      <c r="J41" s="46">
        <v>0</v>
      </c>
      <c r="K41" s="46">
        <v>0</v>
      </c>
      <c r="L41" s="46">
        <v>6278</v>
      </c>
      <c r="M41" s="46">
        <v>0</v>
      </c>
      <c r="N41" s="46">
        <f aca="true" t="shared" si="11" ref="N41:N46">SUM(D41:M41)</f>
        <v>317651</v>
      </c>
      <c r="O41" s="47">
        <f t="shared" si="2"/>
        <v>5.306565319077849</v>
      </c>
      <c r="P41" s="9"/>
    </row>
    <row r="42" spans="1:16" ht="15">
      <c r="A42" s="12"/>
      <c r="B42" s="25">
        <v>361.4</v>
      </c>
      <c r="C42" s="20" t="s">
        <v>92</v>
      </c>
      <c r="D42" s="46">
        <v>-80827</v>
      </c>
      <c r="E42" s="46">
        <v>-31823</v>
      </c>
      <c r="F42" s="46">
        <v>0</v>
      </c>
      <c r="G42" s="46">
        <v>-52687</v>
      </c>
      <c r="H42" s="46">
        <v>0</v>
      </c>
      <c r="I42" s="46">
        <v>-141623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-306960</v>
      </c>
      <c r="O42" s="47">
        <f t="shared" si="2"/>
        <v>-5.127965252255263</v>
      </c>
      <c r="P42" s="9"/>
    </row>
    <row r="43" spans="1:16" ht="15">
      <c r="A43" s="12"/>
      <c r="B43" s="25">
        <v>362</v>
      </c>
      <c r="C43" s="20" t="s">
        <v>53</v>
      </c>
      <c r="D43" s="46">
        <v>68563</v>
      </c>
      <c r="E43" s="46">
        <v>0</v>
      </c>
      <c r="F43" s="46">
        <v>0</v>
      </c>
      <c r="G43" s="46">
        <v>0</v>
      </c>
      <c r="H43" s="46">
        <v>0</v>
      </c>
      <c r="I43" s="46">
        <v>702170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770733</v>
      </c>
      <c r="O43" s="47">
        <f t="shared" si="2"/>
        <v>12.875593050451052</v>
      </c>
      <c r="P43" s="9"/>
    </row>
    <row r="44" spans="1:16" ht="15">
      <c r="A44" s="12"/>
      <c r="B44" s="25">
        <v>364</v>
      </c>
      <c r="C44" s="20" t="s">
        <v>93</v>
      </c>
      <c r="D44" s="46">
        <v>51079</v>
      </c>
      <c r="E44" s="46">
        <v>50295</v>
      </c>
      <c r="F44" s="46">
        <v>0</v>
      </c>
      <c r="G44" s="46">
        <v>-229151</v>
      </c>
      <c r="H44" s="46">
        <v>0</v>
      </c>
      <c r="I44" s="46">
        <v>-262300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-390077</v>
      </c>
      <c r="O44" s="47">
        <f t="shared" si="2"/>
        <v>-6.516488473103909</v>
      </c>
      <c r="P44" s="9"/>
    </row>
    <row r="45" spans="1:16" ht="15">
      <c r="A45" s="12"/>
      <c r="B45" s="25">
        <v>366</v>
      </c>
      <c r="C45" s="20" t="s">
        <v>55</v>
      </c>
      <c r="D45" s="46">
        <v>0</v>
      </c>
      <c r="E45" s="46">
        <v>400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400</v>
      </c>
      <c r="O45" s="47">
        <f t="shared" si="2"/>
        <v>0.006682258603407952</v>
      </c>
      <c r="P45" s="9"/>
    </row>
    <row r="46" spans="1:16" ht="15">
      <c r="A46" s="12"/>
      <c r="B46" s="25">
        <v>369.9</v>
      </c>
      <c r="C46" s="20" t="s">
        <v>56</v>
      </c>
      <c r="D46" s="46">
        <v>316673</v>
      </c>
      <c r="E46" s="46">
        <v>172678</v>
      </c>
      <c r="F46" s="46">
        <v>0</v>
      </c>
      <c r="G46" s="46">
        <v>5399</v>
      </c>
      <c r="H46" s="46">
        <v>0</v>
      </c>
      <c r="I46" s="46">
        <v>138593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633343</v>
      </c>
      <c r="O46" s="47">
        <f t="shared" si="2"/>
        <v>10.580404276645506</v>
      </c>
      <c r="P46" s="9"/>
    </row>
    <row r="47" spans="1:16" ht="15.75">
      <c r="A47" s="29" t="s">
        <v>40</v>
      </c>
      <c r="B47" s="30"/>
      <c r="C47" s="31"/>
      <c r="D47" s="32">
        <f aca="true" t="shared" si="12" ref="D47:M47">SUM(D48:D51)</f>
        <v>2644820</v>
      </c>
      <c r="E47" s="32">
        <f t="shared" si="12"/>
        <v>740613</v>
      </c>
      <c r="F47" s="32">
        <f t="shared" si="12"/>
        <v>6578756</v>
      </c>
      <c r="G47" s="32">
        <f t="shared" si="12"/>
        <v>3644436</v>
      </c>
      <c r="H47" s="32">
        <f t="shared" si="12"/>
        <v>0</v>
      </c>
      <c r="I47" s="32">
        <f t="shared" si="12"/>
        <v>925954</v>
      </c>
      <c r="J47" s="32">
        <f t="shared" si="12"/>
        <v>0</v>
      </c>
      <c r="K47" s="32">
        <f t="shared" si="12"/>
        <v>0</v>
      </c>
      <c r="L47" s="32">
        <f t="shared" si="12"/>
        <v>0</v>
      </c>
      <c r="M47" s="32">
        <f t="shared" si="12"/>
        <v>0</v>
      </c>
      <c r="N47" s="32">
        <f aca="true" t="shared" si="13" ref="N47:N52">SUM(D47:M47)</f>
        <v>14534579</v>
      </c>
      <c r="O47" s="45">
        <f t="shared" si="2"/>
        <v>242.80953892415636</v>
      </c>
      <c r="P47" s="9"/>
    </row>
    <row r="48" spans="1:16" ht="15">
      <c r="A48" s="12"/>
      <c r="B48" s="25">
        <v>381</v>
      </c>
      <c r="C48" s="20" t="s">
        <v>57</v>
      </c>
      <c r="D48" s="46">
        <v>2644820</v>
      </c>
      <c r="E48" s="46">
        <v>740613</v>
      </c>
      <c r="F48" s="46">
        <v>1133756</v>
      </c>
      <c r="G48" s="46">
        <v>3644436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3"/>
        <v>8163625</v>
      </c>
      <c r="O48" s="47">
        <f t="shared" si="2"/>
        <v>136.3786334781156</v>
      </c>
      <c r="P48" s="9"/>
    </row>
    <row r="49" spans="1:16" ht="15">
      <c r="A49" s="12"/>
      <c r="B49" s="25">
        <v>385</v>
      </c>
      <c r="C49" s="20" t="s">
        <v>101</v>
      </c>
      <c r="D49" s="46">
        <v>0</v>
      </c>
      <c r="E49" s="46">
        <v>0</v>
      </c>
      <c r="F49" s="46">
        <v>5445000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3"/>
        <v>5445000</v>
      </c>
      <c r="O49" s="47">
        <f t="shared" si="2"/>
        <v>90.96224523889074</v>
      </c>
      <c r="P49" s="9"/>
    </row>
    <row r="50" spans="1:16" ht="15">
      <c r="A50" s="12"/>
      <c r="B50" s="25">
        <v>389.1</v>
      </c>
      <c r="C50" s="20" t="s">
        <v>94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313627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3"/>
        <v>313627</v>
      </c>
      <c r="O50" s="47">
        <f t="shared" si="2"/>
        <v>5.2393417975275645</v>
      </c>
      <c r="P50" s="9"/>
    </row>
    <row r="51" spans="1:16" ht="15.75" thickBot="1">
      <c r="A51" s="12"/>
      <c r="B51" s="25">
        <v>389.4</v>
      </c>
      <c r="C51" s="20" t="s">
        <v>95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612327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3"/>
        <v>612327</v>
      </c>
      <c r="O51" s="47">
        <f t="shared" si="2"/>
        <v>10.229318409622453</v>
      </c>
      <c r="P51" s="9"/>
    </row>
    <row r="52" spans="1:119" ht="16.5" thickBot="1">
      <c r="A52" s="14" t="s">
        <v>46</v>
      </c>
      <c r="B52" s="23"/>
      <c r="C52" s="22"/>
      <c r="D52" s="15">
        <f aca="true" t="shared" si="14" ref="D52:M52">SUM(D5,D12,D21,D30,D37,D39,D47)</f>
        <v>39442266</v>
      </c>
      <c r="E52" s="15">
        <f t="shared" si="14"/>
        <v>10607994</v>
      </c>
      <c r="F52" s="15">
        <f t="shared" si="14"/>
        <v>6578756</v>
      </c>
      <c r="G52" s="15">
        <f t="shared" si="14"/>
        <v>4907778</v>
      </c>
      <c r="H52" s="15">
        <f t="shared" si="14"/>
        <v>0</v>
      </c>
      <c r="I52" s="15">
        <f t="shared" si="14"/>
        <v>24484297</v>
      </c>
      <c r="J52" s="15">
        <f t="shared" si="14"/>
        <v>0</v>
      </c>
      <c r="K52" s="15">
        <f t="shared" si="14"/>
        <v>0</v>
      </c>
      <c r="L52" s="15">
        <f t="shared" si="14"/>
        <v>6278</v>
      </c>
      <c r="M52" s="15">
        <f t="shared" si="14"/>
        <v>0</v>
      </c>
      <c r="N52" s="15">
        <f t="shared" si="13"/>
        <v>86027369</v>
      </c>
      <c r="O52" s="38">
        <f t="shared" si="2"/>
        <v>1437.1428165720013</v>
      </c>
      <c r="P52" s="6"/>
      <c r="Q52" s="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5" ht="15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9"/>
    </row>
    <row r="54" spans="1:15" ht="15">
      <c r="A54" s="40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8" t="s">
        <v>102</v>
      </c>
      <c r="M54" s="48"/>
      <c r="N54" s="48"/>
      <c r="O54" s="43">
        <v>59860</v>
      </c>
    </row>
    <row r="55" spans="1:15" ht="15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1"/>
    </row>
    <row r="56" spans="1:15" ht="15.75" customHeight="1" thickBot="1">
      <c r="A56" s="52" t="s">
        <v>74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4"/>
    </row>
  </sheetData>
  <sheetProtection/>
  <mergeCells count="10">
    <mergeCell ref="L54:N54"/>
    <mergeCell ref="A55:O55"/>
    <mergeCell ref="A56:O5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60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65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61</v>
      </c>
      <c r="F4" s="34" t="s">
        <v>62</v>
      </c>
      <c r="G4" s="34" t="s">
        <v>63</v>
      </c>
      <c r="H4" s="34" t="s">
        <v>6</v>
      </c>
      <c r="I4" s="34" t="s">
        <v>7</v>
      </c>
      <c r="J4" s="35" t="s">
        <v>64</v>
      </c>
      <c r="K4" s="35" t="s">
        <v>8</v>
      </c>
      <c r="L4" s="35" t="s">
        <v>9</v>
      </c>
      <c r="M4" s="35" t="s">
        <v>10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SUM(D6:D11)</f>
        <v>21544282</v>
      </c>
      <c r="E5" s="27">
        <f t="shared" si="0"/>
        <v>1014886</v>
      </c>
      <c r="F5" s="27">
        <f t="shared" si="0"/>
        <v>0</v>
      </c>
      <c r="G5" s="27">
        <f t="shared" si="0"/>
        <v>484379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3">SUM(D5:M5)</f>
        <v>23043547</v>
      </c>
      <c r="O5" s="33">
        <f aca="true" t="shared" si="2" ref="O5:O52">(N5/O$54)</f>
        <v>389.6703699945887</v>
      </c>
      <c r="P5" s="6"/>
    </row>
    <row r="6" spans="1:16" ht="15">
      <c r="A6" s="12"/>
      <c r="B6" s="25">
        <v>311</v>
      </c>
      <c r="C6" s="20" t="s">
        <v>3</v>
      </c>
      <c r="D6" s="46">
        <v>13690328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13690328</v>
      </c>
      <c r="O6" s="47">
        <f t="shared" si="2"/>
        <v>231.5058170995671</v>
      </c>
      <c r="P6" s="9"/>
    </row>
    <row r="7" spans="1:16" ht="15">
      <c r="A7" s="12"/>
      <c r="B7" s="25">
        <v>312.1</v>
      </c>
      <c r="C7" s="20" t="s">
        <v>11</v>
      </c>
      <c r="D7" s="46">
        <v>0</v>
      </c>
      <c r="E7" s="46">
        <v>1014886</v>
      </c>
      <c r="F7" s="46">
        <v>0</v>
      </c>
      <c r="G7" s="46">
        <v>484379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1499265</v>
      </c>
      <c r="O7" s="47">
        <f t="shared" si="2"/>
        <v>25.35283076298701</v>
      </c>
      <c r="P7" s="9"/>
    </row>
    <row r="8" spans="1:16" ht="15">
      <c r="A8" s="12"/>
      <c r="B8" s="25">
        <v>314.1</v>
      </c>
      <c r="C8" s="20" t="s">
        <v>12</v>
      </c>
      <c r="D8" s="46">
        <v>4359504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4359504</v>
      </c>
      <c r="O8" s="47">
        <f t="shared" si="2"/>
        <v>73.71996753246754</v>
      </c>
      <c r="P8" s="9"/>
    </row>
    <row r="9" spans="1:16" ht="15">
      <c r="A9" s="12"/>
      <c r="B9" s="25">
        <v>314.4</v>
      </c>
      <c r="C9" s="20" t="s">
        <v>13</v>
      </c>
      <c r="D9" s="46">
        <v>165782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165782</v>
      </c>
      <c r="O9" s="47">
        <f t="shared" si="2"/>
        <v>2.803402326839827</v>
      </c>
      <c r="P9" s="9"/>
    </row>
    <row r="10" spans="1:16" ht="15">
      <c r="A10" s="12"/>
      <c r="B10" s="25">
        <v>315</v>
      </c>
      <c r="C10" s="20" t="s">
        <v>87</v>
      </c>
      <c r="D10" s="46">
        <v>2582291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2582291</v>
      </c>
      <c r="O10" s="47">
        <f t="shared" si="2"/>
        <v>43.66698795995671</v>
      </c>
      <c r="P10" s="9"/>
    </row>
    <row r="11" spans="1:16" ht="15">
      <c r="A11" s="12"/>
      <c r="B11" s="25">
        <v>316</v>
      </c>
      <c r="C11" s="20" t="s">
        <v>88</v>
      </c>
      <c r="D11" s="46">
        <v>746377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746377</v>
      </c>
      <c r="O11" s="47">
        <f t="shared" si="2"/>
        <v>12.621364312770563</v>
      </c>
      <c r="P11" s="9"/>
    </row>
    <row r="12" spans="1:16" ht="15.75">
      <c r="A12" s="29" t="s">
        <v>16</v>
      </c>
      <c r="B12" s="30"/>
      <c r="C12" s="31"/>
      <c r="D12" s="32">
        <f aca="true" t="shared" si="3" ref="D12:M12">SUM(D13:D20)</f>
        <v>4599919</v>
      </c>
      <c r="E12" s="32">
        <f t="shared" si="3"/>
        <v>7668541</v>
      </c>
      <c r="F12" s="32">
        <f t="shared" si="3"/>
        <v>0</v>
      </c>
      <c r="G12" s="32">
        <f t="shared" si="3"/>
        <v>879450</v>
      </c>
      <c r="H12" s="32">
        <f t="shared" si="3"/>
        <v>0</v>
      </c>
      <c r="I12" s="32">
        <f t="shared" si="3"/>
        <v>3751285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16899195</v>
      </c>
      <c r="O12" s="45">
        <f t="shared" si="2"/>
        <v>285.76831371753246</v>
      </c>
      <c r="P12" s="10"/>
    </row>
    <row r="13" spans="1:16" ht="15">
      <c r="A13" s="12"/>
      <c r="B13" s="25">
        <v>322</v>
      </c>
      <c r="C13" s="20" t="s">
        <v>0</v>
      </c>
      <c r="D13" s="46">
        <v>0</v>
      </c>
      <c r="E13" s="46">
        <v>2605298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2605298</v>
      </c>
      <c r="O13" s="47">
        <f t="shared" si="2"/>
        <v>44.05604031385281</v>
      </c>
      <c r="P13" s="9"/>
    </row>
    <row r="14" spans="1:16" ht="15">
      <c r="A14" s="12"/>
      <c r="B14" s="25">
        <v>323.1</v>
      </c>
      <c r="C14" s="20" t="s">
        <v>17</v>
      </c>
      <c r="D14" s="46">
        <v>3422325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aca="true" t="shared" si="4" ref="N14:N19">SUM(D14:M14)</f>
        <v>3422325</v>
      </c>
      <c r="O14" s="47">
        <f t="shared" si="2"/>
        <v>57.87210836038961</v>
      </c>
      <c r="P14" s="9"/>
    </row>
    <row r="15" spans="1:16" ht="15">
      <c r="A15" s="12"/>
      <c r="B15" s="25">
        <v>323.4</v>
      </c>
      <c r="C15" s="20" t="s">
        <v>98</v>
      </c>
      <c r="D15" s="46">
        <v>59340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59340</v>
      </c>
      <c r="O15" s="47">
        <f t="shared" si="2"/>
        <v>1.0034496753246753</v>
      </c>
      <c r="P15" s="9"/>
    </row>
    <row r="16" spans="1:16" ht="15">
      <c r="A16" s="12"/>
      <c r="B16" s="25">
        <v>323.7</v>
      </c>
      <c r="C16" s="20" t="s">
        <v>18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250056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250056</v>
      </c>
      <c r="O16" s="47">
        <f t="shared" si="2"/>
        <v>4.228490259740259</v>
      </c>
      <c r="P16" s="9"/>
    </row>
    <row r="17" spans="1:16" ht="15">
      <c r="A17" s="12"/>
      <c r="B17" s="25">
        <v>324.31</v>
      </c>
      <c r="C17" s="20" t="s">
        <v>19</v>
      </c>
      <c r="D17" s="46">
        <v>0</v>
      </c>
      <c r="E17" s="46">
        <v>0</v>
      </c>
      <c r="F17" s="46">
        <v>0</v>
      </c>
      <c r="G17" s="46">
        <v>282850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282850</v>
      </c>
      <c r="O17" s="47">
        <f t="shared" si="2"/>
        <v>4.783042478354979</v>
      </c>
      <c r="P17" s="9"/>
    </row>
    <row r="18" spans="1:16" ht="15">
      <c r="A18" s="12"/>
      <c r="B18" s="25">
        <v>324.61</v>
      </c>
      <c r="C18" s="20" t="s">
        <v>21</v>
      </c>
      <c r="D18" s="46">
        <v>0</v>
      </c>
      <c r="E18" s="46">
        <v>0</v>
      </c>
      <c r="F18" s="46">
        <v>0</v>
      </c>
      <c r="G18" s="46">
        <v>596600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596600</v>
      </c>
      <c r="O18" s="47">
        <f t="shared" si="2"/>
        <v>10.088609307359308</v>
      </c>
      <c r="P18" s="9"/>
    </row>
    <row r="19" spans="1:16" ht="15">
      <c r="A19" s="12"/>
      <c r="B19" s="25">
        <v>325.1</v>
      </c>
      <c r="C19" s="20" t="s">
        <v>23</v>
      </c>
      <c r="D19" s="46">
        <v>0</v>
      </c>
      <c r="E19" s="46">
        <v>4939815</v>
      </c>
      <c r="F19" s="46">
        <v>0</v>
      </c>
      <c r="G19" s="46">
        <v>0</v>
      </c>
      <c r="H19" s="46">
        <v>0</v>
      </c>
      <c r="I19" s="46">
        <v>3453282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8393097</v>
      </c>
      <c r="O19" s="47">
        <f t="shared" si="2"/>
        <v>141.92872362012986</v>
      </c>
      <c r="P19" s="9"/>
    </row>
    <row r="20" spans="1:16" ht="15">
      <c r="A20" s="12"/>
      <c r="B20" s="25">
        <v>329</v>
      </c>
      <c r="C20" s="20" t="s">
        <v>24</v>
      </c>
      <c r="D20" s="46">
        <v>1118254</v>
      </c>
      <c r="E20" s="46">
        <v>123428</v>
      </c>
      <c r="F20" s="46">
        <v>0</v>
      </c>
      <c r="G20" s="46">
        <v>0</v>
      </c>
      <c r="H20" s="46">
        <v>0</v>
      </c>
      <c r="I20" s="46">
        <v>47947</v>
      </c>
      <c r="J20" s="46">
        <v>0</v>
      </c>
      <c r="K20" s="46">
        <v>0</v>
      </c>
      <c r="L20" s="46">
        <v>0</v>
      </c>
      <c r="M20" s="46">
        <v>0</v>
      </c>
      <c r="N20" s="46">
        <f aca="true" t="shared" si="5" ref="N20:N30">SUM(D20:M20)</f>
        <v>1289629</v>
      </c>
      <c r="O20" s="47">
        <f t="shared" si="2"/>
        <v>21.807849702380953</v>
      </c>
      <c r="P20" s="9"/>
    </row>
    <row r="21" spans="1:16" ht="15.75">
      <c r="A21" s="29" t="s">
        <v>26</v>
      </c>
      <c r="B21" s="30"/>
      <c r="C21" s="31"/>
      <c r="D21" s="32">
        <f aca="true" t="shared" si="6" ref="D21:M21">SUM(D22:D29)</f>
        <v>5542868</v>
      </c>
      <c r="E21" s="32">
        <f t="shared" si="6"/>
        <v>0</v>
      </c>
      <c r="F21" s="32">
        <f t="shared" si="6"/>
        <v>0</v>
      </c>
      <c r="G21" s="32">
        <f t="shared" si="6"/>
        <v>1212235</v>
      </c>
      <c r="H21" s="32">
        <f t="shared" si="6"/>
        <v>0</v>
      </c>
      <c r="I21" s="32">
        <f t="shared" si="6"/>
        <v>58880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44">
        <f t="shared" si="5"/>
        <v>6813983</v>
      </c>
      <c r="O21" s="45">
        <f t="shared" si="2"/>
        <v>115.22563244047619</v>
      </c>
      <c r="P21" s="10"/>
    </row>
    <row r="22" spans="1:16" ht="15">
      <c r="A22" s="12"/>
      <c r="B22" s="25">
        <v>331.1</v>
      </c>
      <c r="C22" s="20" t="s">
        <v>25</v>
      </c>
      <c r="D22" s="46">
        <v>80510</v>
      </c>
      <c r="E22" s="46">
        <v>0</v>
      </c>
      <c r="F22" s="46">
        <v>0</v>
      </c>
      <c r="G22" s="46">
        <v>302361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382871</v>
      </c>
      <c r="O22" s="47">
        <f t="shared" si="2"/>
        <v>6.474414908008658</v>
      </c>
      <c r="P22" s="9"/>
    </row>
    <row r="23" spans="1:16" ht="15">
      <c r="A23" s="12"/>
      <c r="B23" s="25">
        <v>331.2</v>
      </c>
      <c r="C23" s="20" t="s">
        <v>70</v>
      </c>
      <c r="D23" s="46">
        <v>14095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14095</v>
      </c>
      <c r="O23" s="47">
        <f t="shared" si="2"/>
        <v>0.2383488906926407</v>
      </c>
      <c r="P23" s="9"/>
    </row>
    <row r="24" spans="1:16" ht="15">
      <c r="A24" s="12"/>
      <c r="B24" s="25">
        <v>335.12</v>
      </c>
      <c r="C24" s="20" t="s">
        <v>89</v>
      </c>
      <c r="D24" s="46">
        <v>1079329</v>
      </c>
      <c r="E24" s="46">
        <v>0</v>
      </c>
      <c r="F24" s="46">
        <v>0</v>
      </c>
      <c r="G24" s="46">
        <v>369874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1449203</v>
      </c>
      <c r="O24" s="47">
        <f t="shared" si="2"/>
        <v>24.506273674242426</v>
      </c>
      <c r="P24" s="9"/>
    </row>
    <row r="25" spans="1:16" ht="15">
      <c r="A25" s="12"/>
      <c r="B25" s="25">
        <v>335.15</v>
      </c>
      <c r="C25" s="20" t="s">
        <v>90</v>
      </c>
      <c r="D25" s="46">
        <v>13332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13332</v>
      </c>
      <c r="O25" s="47">
        <f t="shared" si="2"/>
        <v>0.22544642857142858</v>
      </c>
      <c r="P25" s="9"/>
    </row>
    <row r="26" spans="1:16" ht="15">
      <c r="A26" s="12"/>
      <c r="B26" s="25">
        <v>335.18</v>
      </c>
      <c r="C26" s="20" t="s">
        <v>91</v>
      </c>
      <c r="D26" s="46">
        <v>4235682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4235682</v>
      </c>
      <c r="O26" s="47">
        <f t="shared" si="2"/>
        <v>71.62611607142857</v>
      </c>
      <c r="P26" s="9"/>
    </row>
    <row r="27" spans="1:16" ht="15">
      <c r="A27" s="12"/>
      <c r="B27" s="25">
        <v>337.1</v>
      </c>
      <c r="C27" s="20" t="s">
        <v>31</v>
      </c>
      <c r="D27" s="46">
        <v>1500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1500</v>
      </c>
      <c r="O27" s="47">
        <f t="shared" si="2"/>
        <v>0.02536525974025974</v>
      </c>
      <c r="P27" s="9"/>
    </row>
    <row r="28" spans="1:16" ht="15">
      <c r="A28" s="12"/>
      <c r="B28" s="25">
        <v>337.7</v>
      </c>
      <c r="C28" s="20" t="s">
        <v>76</v>
      </c>
      <c r="D28" s="46">
        <v>0</v>
      </c>
      <c r="E28" s="46">
        <v>0</v>
      </c>
      <c r="F28" s="46">
        <v>0</v>
      </c>
      <c r="G28" s="46">
        <v>540000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540000</v>
      </c>
      <c r="O28" s="47">
        <f t="shared" si="2"/>
        <v>9.131493506493506</v>
      </c>
      <c r="P28" s="9"/>
    </row>
    <row r="29" spans="1:16" ht="15">
      <c r="A29" s="12"/>
      <c r="B29" s="25">
        <v>338</v>
      </c>
      <c r="C29" s="20" t="s">
        <v>33</v>
      </c>
      <c r="D29" s="46">
        <v>118420</v>
      </c>
      <c r="E29" s="46">
        <v>0</v>
      </c>
      <c r="F29" s="46">
        <v>0</v>
      </c>
      <c r="G29" s="46">
        <v>0</v>
      </c>
      <c r="H29" s="46">
        <v>0</v>
      </c>
      <c r="I29" s="46">
        <v>58880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177300</v>
      </c>
      <c r="O29" s="47">
        <f t="shared" si="2"/>
        <v>2.9981737012987013</v>
      </c>
      <c r="P29" s="9"/>
    </row>
    <row r="30" spans="1:16" ht="15.75">
      <c r="A30" s="29" t="s">
        <v>38</v>
      </c>
      <c r="B30" s="30"/>
      <c r="C30" s="31"/>
      <c r="D30" s="32">
        <f aca="true" t="shared" si="7" ref="D30:M30">SUM(D31:D36)</f>
        <v>1759907</v>
      </c>
      <c r="E30" s="32">
        <f t="shared" si="7"/>
        <v>306638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19003156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5"/>
        <v>21069701</v>
      </c>
      <c r="O30" s="45">
        <f t="shared" si="2"/>
        <v>356.2922923430736</v>
      </c>
      <c r="P30" s="10"/>
    </row>
    <row r="31" spans="1:16" ht="15">
      <c r="A31" s="12"/>
      <c r="B31" s="25">
        <v>343.4</v>
      </c>
      <c r="C31" s="20" t="s">
        <v>41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37228</v>
      </c>
      <c r="J31" s="46">
        <v>0</v>
      </c>
      <c r="K31" s="46">
        <v>0</v>
      </c>
      <c r="L31" s="46">
        <v>0</v>
      </c>
      <c r="M31" s="46">
        <v>0</v>
      </c>
      <c r="N31" s="46">
        <f aca="true" t="shared" si="8" ref="N31:N36">SUM(D31:M31)</f>
        <v>37228</v>
      </c>
      <c r="O31" s="47">
        <f t="shared" si="2"/>
        <v>0.6295319264069265</v>
      </c>
      <c r="P31" s="9"/>
    </row>
    <row r="32" spans="1:16" ht="15">
      <c r="A32" s="12"/>
      <c r="B32" s="25">
        <v>343.6</v>
      </c>
      <c r="C32" s="20" t="s">
        <v>42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18893051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18893051</v>
      </c>
      <c r="O32" s="47">
        <f t="shared" si="2"/>
        <v>319.48476393398266</v>
      </c>
      <c r="P32" s="9"/>
    </row>
    <row r="33" spans="1:16" ht="15">
      <c r="A33" s="12"/>
      <c r="B33" s="25">
        <v>347.2</v>
      </c>
      <c r="C33" s="20" t="s">
        <v>43</v>
      </c>
      <c r="D33" s="46">
        <v>1521694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1521694</v>
      </c>
      <c r="O33" s="47">
        <f t="shared" si="2"/>
        <v>25.732109036796537</v>
      </c>
      <c r="P33" s="9"/>
    </row>
    <row r="34" spans="1:16" ht="15">
      <c r="A34" s="12"/>
      <c r="B34" s="25">
        <v>347.5</v>
      </c>
      <c r="C34" s="20" t="s">
        <v>44</v>
      </c>
      <c r="D34" s="46">
        <v>158731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158731</v>
      </c>
      <c r="O34" s="47">
        <f t="shared" si="2"/>
        <v>2.684168695887446</v>
      </c>
      <c r="P34" s="9"/>
    </row>
    <row r="35" spans="1:16" ht="15">
      <c r="A35" s="12"/>
      <c r="B35" s="25">
        <v>347.9</v>
      </c>
      <c r="C35" s="20" t="s">
        <v>45</v>
      </c>
      <c r="D35" s="46">
        <v>73374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73374</v>
      </c>
      <c r="O35" s="47">
        <f t="shared" si="2"/>
        <v>1.2407670454545454</v>
      </c>
      <c r="P35" s="9"/>
    </row>
    <row r="36" spans="1:16" ht="15">
      <c r="A36" s="12"/>
      <c r="B36" s="25">
        <v>349</v>
      </c>
      <c r="C36" s="20" t="s">
        <v>1</v>
      </c>
      <c r="D36" s="46">
        <v>6108</v>
      </c>
      <c r="E36" s="46">
        <v>306638</v>
      </c>
      <c r="F36" s="46">
        <v>0</v>
      </c>
      <c r="G36" s="46">
        <v>0</v>
      </c>
      <c r="H36" s="46">
        <v>0</v>
      </c>
      <c r="I36" s="46">
        <v>72877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385623</v>
      </c>
      <c r="O36" s="47">
        <f t="shared" si="2"/>
        <v>6.520951704545454</v>
      </c>
      <c r="P36" s="9"/>
    </row>
    <row r="37" spans="1:16" ht="15.75">
      <c r="A37" s="29" t="s">
        <v>39</v>
      </c>
      <c r="B37" s="30"/>
      <c r="C37" s="31"/>
      <c r="D37" s="32">
        <f aca="true" t="shared" si="9" ref="D37:M37">SUM(D38:D39)</f>
        <v>592896</v>
      </c>
      <c r="E37" s="32">
        <f t="shared" si="9"/>
        <v>1680</v>
      </c>
      <c r="F37" s="32">
        <f t="shared" si="9"/>
        <v>0</v>
      </c>
      <c r="G37" s="32">
        <f t="shared" si="9"/>
        <v>0</v>
      </c>
      <c r="H37" s="32">
        <f t="shared" si="9"/>
        <v>0</v>
      </c>
      <c r="I37" s="32">
        <f t="shared" si="9"/>
        <v>0</v>
      </c>
      <c r="J37" s="32">
        <f t="shared" si="9"/>
        <v>0</v>
      </c>
      <c r="K37" s="32">
        <f t="shared" si="9"/>
        <v>0</v>
      </c>
      <c r="L37" s="32">
        <f t="shared" si="9"/>
        <v>0</v>
      </c>
      <c r="M37" s="32">
        <f t="shared" si="9"/>
        <v>0</v>
      </c>
      <c r="N37" s="32">
        <f>SUM(D37:M37)</f>
        <v>594576</v>
      </c>
      <c r="O37" s="45">
        <f t="shared" si="2"/>
        <v>10.054383116883116</v>
      </c>
      <c r="P37" s="10"/>
    </row>
    <row r="38" spans="1:16" ht="15">
      <c r="A38" s="13"/>
      <c r="B38" s="39">
        <v>354</v>
      </c>
      <c r="C38" s="21" t="s">
        <v>48</v>
      </c>
      <c r="D38" s="46">
        <v>592896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592896</v>
      </c>
      <c r="O38" s="47">
        <f t="shared" si="2"/>
        <v>10.025974025974026</v>
      </c>
      <c r="P38" s="9"/>
    </row>
    <row r="39" spans="1:16" ht="15">
      <c r="A39" s="13"/>
      <c r="B39" s="39">
        <v>359</v>
      </c>
      <c r="C39" s="21" t="s">
        <v>49</v>
      </c>
      <c r="D39" s="46">
        <v>0</v>
      </c>
      <c r="E39" s="46">
        <v>1680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1680</v>
      </c>
      <c r="O39" s="47">
        <f t="shared" si="2"/>
        <v>0.028409090909090908</v>
      </c>
      <c r="P39" s="9"/>
    </row>
    <row r="40" spans="1:16" ht="15.75">
      <c r="A40" s="29" t="s">
        <v>4</v>
      </c>
      <c r="B40" s="30"/>
      <c r="C40" s="31"/>
      <c r="D40" s="32">
        <f aca="true" t="shared" si="10" ref="D40:M40">SUM(D41:D47)</f>
        <v>1650065</v>
      </c>
      <c r="E40" s="32">
        <f t="shared" si="10"/>
        <v>317061</v>
      </c>
      <c r="F40" s="32">
        <f t="shared" si="10"/>
        <v>0</v>
      </c>
      <c r="G40" s="32">
        <f t="shared" si="10"/>
        <v>61242</v>
      </c>
      <c r="H40" s="32">
        <f t="shared" si="10"/>
        <v>0</v>
      </c>
      <c r="I40" s="32">
        <f t="shared" si="10"/>
        <v>565765</v>
      </c>
      <c r="J40" s="32">
        <f t="shared" si="10"/>
        <v>0</v>
      </c>
      <c r="K40" s="32">
        <f t="shared" si="10"/>
        <v>0</v>
      </c>
      <c r="L40" s="32">
        <f t="shared" si="10"/>
        <v>112461</v>
      </c>
      <c r="M40" s="32">
        <f t="shared" si="10"/>
        <v>0</v>
      </c>
      <c r="N40" s="32">
        <f>SUM(D40:M40)</f>
        <v>2706594</v>
      </c>
      <c r="O40" s="45">
        <f t="shared" si="2"/>
        <v>45.768973214285715</v>
      </c>
      <c r="P40" s="10"/>
    </row>
    <row r="41" spans="1:16" ht="15">
      <c r="A41" s="12"/>
      <c r="B41" s="25">
        <v>361.1</v>
      </c>
      <c r="C41" s="20" t="s">
        <v>50</v>
      </c>
      <c r="D41" s="46">
        <v>186919</v>
      </c>
      <c r="E41" s="46">
        <v>85756</v>
      </c>
      <c r="F41" s="46">
        <v>0</v>
      </c>
      <c r="G41" s="46">
        <v>102175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374850</v>
      </c>
      <c r="O41" s="47">
        <f t="shared" si="2"/>
        <v>6.338778409090909</v>
      </c>
      <c r="P41" s="9"/>
    </row>
    <row r="42" spans="1:16" ht="15">
      <c r="A42" s="12"/>
      <c r="B42" s="25">
        <v>361.3</v>
      </c>
      <c r="C42" s="20" t="s">
        <v>51</v>
      </c>
      <c r="D42" s="46">
        <v>-11322</v>
      </c>
      <c r="E42" s="46">
        <v>-8870</v>
      </c>
      <c r="F42" s="46">
        <v>0</v>
      </c>
      <c r="G42" s="46">
        <v>5315</v>
      </c>
      <c r="H42" s="46">
        <v>0</v>
      </c>
      <c r="I42" s="46">
        <v>-3554</v>
      </c>
      <c r="J42" s="46">
        <v>0</v>
      </c>
      <c r="K42" s="46">
        <v>0</v>
      </c>
      <c r="L42" s="46">
        <v>112461</v>
      </c>
      <c r="M42" s="46">
        <v>0</v>
      </c>
      <c r="N42" s="46">
        <f aca="true" t="shared" si="11" ref="N42:N47">SUM(D42:M42)</f>
        <v>94030</v>
      </c>
      <c r="O42" s="47">
        <f t="shared" si="2"/>
        <v>1.5900635822510822</v>
      </c>
      <c r="P42" s="9"/>
    </row>
    <row r="43" spans="1:16" ht="15">
      <c r="A43" s="12"/>
      <c r="B43" s="25">
        <v>361.4</v>
      </c>
      <c r="C43" s="20" t="s">
        <v>92</v>
      </c>
      <c r="D43" s="46">
        <v>-60805</v>
      </c>
      <c r="E43" s="46">
        <v>-23275</v>
      </c>
      <c r="F43" s="46">
        <v>0</v>
      </c>
      <c r="G43" s="46">
        <v>-53838</v>
      </c>
      <c r="H43" s="46">
        <v>0</v>
      </c>
      <c r="I43" s="46">
        <v>-102591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-240509</v>
      </c>
      <c r="O43" s="47">
        <f t="shared" si="2"/>
        <v>-4.067048836580087</v>
      </c>
      <c r="P43" s="9"/>
    </row>
    <row r="44" spans="1:16" ht="15">
      <c r="A44" s="12"/>
      <c r="B44" s="25">
        <v>362</v>
      </c>
      <c r="C44" s="20" t="s">
        <v>53</v>
      </c>
      <c r="D44" s="46">
        <v>66026</v>
      </c>
      <c r="E44" s="46">
        <v>0</v>
      </c>
      <c r="F44" s="46">
        <v>0</v>
      </c>
      <c r="G44" s="46">
        <v>0</v>
      </c>
      <c r="H44" s="46">
        <v>0</v>
      </c>
      <c r="I44" s="46">
        <v>458180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524206</v>
      </c>
      <c r="O44" s="47">
        <f t="shared" si="2"/>
        <v>8.864414231601732</v>
      </c>
      <c r="P44" s="9"/>
    </row>
    <row r="45" spans="1:16" ht="15">
      <c r="A45" s="12"/>
      <c r="B45" s="25">
        <v>364</v>
      </c>
      <c r="C45" s="20" t="s">
        <v>93</v>
      </c>
      <c r="D45" s="46">
        <v>55911</v>
      </c>
      <c r="E45" s="46">
        <v>33945</v>
      </c>
      <c r="F45" s="46">
        <v>0</v>
      </c>
      <c r="G45" s="46">
        <v>0</v>
      </c>
      <c r="H45" s="46">
        <v>0</v>
      </c>
      <c r="I45" s="46">
        <v>71679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161535</v>
      </c>
      <c r="O45" s="47">
        <f t="shared" si="2"/>
        <v>2.7315848214285716</v>
      </c>
      <c r="P45" s="9"/>
    </row>
    <row r="46" spans="1:16" ht="15">
      <c r="A46" s="12"/>
      <c r="B46" s="25">
        <v>366</v>
      </c>
      <c r="C46" s="20" t="s">
        <v>55</v>
      </c>
      <c r="D46" s="46">
        <v>0</v>
      </c>
      <c r="E46" s="46">
        <v>1800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1800</v>
      </c>
      <c r="O46" s="47">
        <f t="shared" si="2"/>
        <v>0.030438311688311688</v>
      </c>
      <c r="P46" s="9"/>
    </row>
    <row r="47" spans="1:16" ht="15">
      <c r="A47" s="12"/>
      <c r="B47" s="25">
        <v>369.9</v>
      </c>
      <c r="C47" s="20" t="s">
        <v>56</v>
      </c>
      <c r="D47" s="46">
        <v>1413336</v>
      </c>
      <c r="E47" s="46">
        <v>227705</v>
      </c>
      <c r="F47" s="46">
        <v>0</v>
      </c>
      <c r="G47" s="46">
        <v>7590</v>
      </c>
      <c r="H47" s="46">
        <v>0</v>
      </c>
      <c r="I47" s="46">
        <v>142051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1790682</v>
      </c>
      <c r="O47" s="47">
        <f t="shared" si="2"/>
        <v>30.280742694805195</v>
      </c>
      <c r="P47" s="9"/>
    </row>
    <row r="48" spans="1:16" ht="15.75">
      <c r="A48" s="29" t="s">
        <v>40</v>
      </c>
      <c r="B48" s="30"/>
      <c r="C48" s="31"/>
      <c r="D48" s="32">
        <f aca="true" t="shared" si="12" ref="D48:M48">SUM(D49:D51)</f>
        <v>6282827</v>
      </c>
      <c r="E48" s="32">
        <f t="shared" si="12"/>
        <v>1185000</v>
      </c>
      <c r="F48" s="32">
        <f t="shared" si="12"/>
        <v>1208720</v>
      </c>
      <c r="G48" s="32">
        <f t="shared" si="12"/>
        <v>17585935</v>
      </c>
      <c r="H48" s="32">
        <f t="shared" si="12"/>
        <v>0</v>
      </c>
      <c r="I48" s="32">
        <f t="shared" si="12"/>
        <v>7664039</v>
      </c>
      <c r="J48" s="32">
        <f t="shared" si="12"/>
        <v>0</v>
      </c>
      <c r="K48" s="32">
        <f t="shared" si="12"/>
        <v>0</v>
      </c>
      <c r="L48" s="32">
        <f t="shared" si="12"/>
        <v>0</v>
      </c>
      <c r="M48" s="32">
        <f t="shared" si="12"/>
        <v>0</v>
      </c>
      <c r="N48" s="32">
        <f>SUM(D48:M48)</f>
        <v>33926521</v>
      </c>
      <c r="O48" s="45">
        <f t="shared" si="2"/>
        <v>573.7033448322511</v>
      </c>
      <c r="P48" s="9"/>
    </row>
    <row r="49" spans="1:16" ht="15">
      <c r="A49" s="12"/>
      <c r="B49" s="25">
        <v>381</v>
      </c>
      <c r="C49" s="20" t="s">
        <v>57</v>
      </c>
      <c r="D49" s="46">
        <v>6282827</v>
      </c>
      <c r="E49" s="46">
        <v>1185000</v>
      </c>
      <c r="F49" s="46">
        <v>1208720</v>
      </c>
      <c r="G49" s="46">
        <v>17585935</v>
      </c>
      <c r="H49" s="46">
        <v>0</v>
      </c>
      <c r="I49" s="46">
        <v>5025676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31288158</v>
      </c>
      <c r="O49" s="47">
        <f t="shared" si="2"/>
        <v>529.0881696428571</v>
      </c>
      <c r="P49" s="9"/>
    </row>
    <row r="50" spans="1:16" ht="15">
      <c r="A50" s="12"/>
      <c r="B50" s="25">
        <v>389.1</v>
      </c>
      <c r="C50" s="20" t="s">
        <v>94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239301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239301</v>
      </c>
      <c r="O50" s="47">
        <f t="shared" si="2"/>
        <v>4.046621347402597</v>
      </c>
      <c r="P50" s="9"/>
    </row>
    <row r="51" spans="1:16" ht="15.75" thickBot="1">
      <c r="A51" s="12"/>
      <c r="B51" s="25">
        <v>389.4</v>
      </c>
      <c r="C51" s="20" t="s">
        <v>95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2399062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2399062</v>
      </c>
      <c r="O51" s="47">
        <f t="shared" si="2"/>
        <v>40.56855384199134</v>
      </c>
      <c r="P51" s="9"/>
    </row>
    <row r="52" spans="1:119" ht="16.5" thickBot="1">
      <c r="A52" s="14" t="s">
        <v>46</v>
      </c>
      <c r="B52" s="23"/>
      <c r="C52" s="22"/>
      <c r="D52" s="15">
        <f aca="true" t="shared" si="13" ref="D52:M52">SUM(D5,D12,D21,D30,D37,D40,D48)</f>
        <v>41972764</v>
      </c>
      <c r="E52" s="15">
        <f t="shared" si="13"/>
        <v>10493806</v>
      </c>
      <c r="F52" s="15">
        <f t="shared" si="13"/>
        <v>1208720</v>
      </c>
      <c r="G52" s="15">
        <f t="shared" si="13"/>
        <v>20223241</v>
      </c>
      <c r="H52" s="15">
        <f t="shared" si="13"/>
        <v>0</v>
      </c>
      <c r="I52" s="15">
        <f t="shared" si="13"/>
        <v>31043125</v>
      </c>
      <c r="J52" s="15">
        <f t="shared" si="13"/>
        <v>0</v>
      </c>
      <c r="K52" s="15">
        <f t="shared" si="13"/>
        <v>0</v>
      </c>
      <c r="L52" s="15">
        <f t="shared" si="13"/>
        <v>112461</v>
      </c>
      <c r="M52" s="15">
        <f t="shared" si="13"/>
        <v>0</v>
      </c>
      <c r="N52" s="15">
        <f>SUM(D52:M52)</f>
        <v>105054117</v>
      </c>
      <c r="O52" s="38">
        <f t="shared" si="2"/>
        <v>1776.483309659091</v>
      </c>
      <c r="P52" s="6"/>
      <c r="Q52" s="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5" ht="15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9"/>
    </row>
    <row r="54" spans="1:15" ht="15">
      <c r="A54" s="40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8" t="s">
        <v>99</v>
      </c>
      <c r="M54" s="48"/>
      <c r="N54" s="48"/>
      <c r="O54" s="43">
        <v>59136</v>
      </c>
    </row>
    <row r="55" spans="1:15" ht="15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1"/>
    </row>
    <row r="56" spans="1:15" ht="15.75" customHeight="1" thickBot="1">
      <c r="A56" s="52" t="s">
        <v>74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4"/>
    </row>
  </sheetData>
  <sheetProtection/>
  <mergeCells count="10">
    <mergeCell ref="L54:N54"/>
    <mergeCell ref="A55:O55"/>
    <mergeCell ref="A56:O5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60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65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61</v>
      </c>
      <c r="F4" s="34" t="s">
        <v>62</v>
      </c>
      <c r="G4" s="34" t="s">
        <v>63</v>
      </c>
      <c r="H4" s="34" t="s">
        <v>6</v>
      </c>
      <c r="I4" s="34" t="s">
        <v>7</v>
      </c>
      <c r="J4" s="35" t="s">
        <v>64</v>
      </c>
      <c r="K4" s="35" t="s">
        <v>8</v>
      </c>
      <c r="L4" s="35" t="s">
        <v>9</v>
      </c>
      <c r="M4" s="35" t="s">
        <v>10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SUM(D6:D11)</f>
        <v>19620565</v>
      </c>
      <c r="E5" s="27">
        <f t="shared" si="0"/>
        <v>1769870</v>
      </c>
      <c r="F5" s="27">
        <f t="shared" si="0"/>
        <v>0</v>
      </c>
      <c r="G5" s="27">
        <f t="shared" si="0"/>
        <v>469935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36">SUM(D5:M5)</f>
        <v>21860370</v>
      </c>
      <c r="O5" s="33">
        <f aca="true" t="shared" si="2" ref="O5:O47">(N5/O$49)</f>
        <v>376.2024161905417</v>
      </c>
      <c r="P5" s="6"/>
    </row>
    <row r="6" spans="1:16" ht="15">
      <c r="A6" s="12"/>
      <c r="B6" s="25">
        <v>311</v>
      </c>
      <c r="C6" s="20" t="s">
        <v>3</v>
      </c>
      <c r="D6" s="46">
        <v>12816288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12816288</v>
      </c>
      <c r="O6" s="47">
        <f t="shared" si="2"/>
        <v>220.5597852275074</v>
      </c>
      <c r="P6" s="9"/>
    </row>
    <row r="7" spans="1:16" ht="15">
      <c r="A7" s="12"/>
      <c r="B7" s="25">
        <v>312.1</v>
      </c>
      <c r="C7" s="20" t="s">
        <v>11</v>
      </c>
      <c r="D7" s="46">
        <v>0</v>
      </c>
      <c r="E7" s="46">
        <v>1007365</v>
      </c>
      <c r="F7" s="46">
        <v>0</v>
      </c>
      <c r="G7" s="46">
        <v>469935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1477300</v>
      </c>
      <c r="O7" s="47">
        <f t="shared" si="2"/>
        <v>25.42334962483651</v>
      </c>
      <c r="P7" s="9"/>
    </row>
    <row r="8" spans="1:16" ht="15">
      <c r="A8" s="12"/>
      <c r="B8" s="25">
        <v>314.1</v>
      </c>
      <c r="C8" s="20" t="s">
        <v>12</v>
      </c>
      <c r="D8" s="46">
        <v>3938138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3938138</v>
      </c>
      <c r="O8" s="47">
        <f t="shared" si="2"/>
        <v>67.77273353066704</v>
      </c>
      <c r="P8" s="9"/>
    </row>
    <row r="9" spans="1:16" ht="15">
      <c r="A9" s="12"/>
      <c r="B9" s="25">
        <v>314.4</v>
      </c>
      <c r="C9" s="20" t="s">
        <v>13</v>
      </c>
      <c r="D9" s="46">
        <v>131863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131863</v>
      </c>
      <c r="O9" s="47">
        <f t="shared" si="2"/>
        <v>2.2692744544641013</v>
      </c>
      <c r="P9" s="9"/>
    </row>
    <row r="10" spans="1:16" ht="15">
      <c r="A10" s="12"/>
      <c r="B10" s="25">
        <v>315</v>
      </c>
      <c r="C10" s="20" t="s">
        <v>87</v>
      </c>
      <c r="D10" s="46">
        <v>2734276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2734276</v>
      </c>
      <c r="O10" s="47">
        <f t="shared" si="2"/>
        <v>47.05506986989743</v>
      </c>
      <c r="P10" s="9"/>
    </row>
    <row r="11" spans="1:16" ht="15">
      <c r="A11" s="12"/>
      <c r="B11" s="25">
        <v>316</v>
      </c>
      <c r="C11" s="20" t="s">
        <v>88</v>
      </c>
      <c r="D11" s="46">
        <v>0</v>
      </c>
      <c r="E11" s="46">
        <v>762505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762505</v>
      </c>
      <c r="O11" s="47">
        <f t="shared" si="2"/>
        <v>13.12220348316927</v>
      </c>
      <c r="P11" s="9"/>
    </row>
    <row r="12" spans="1:16" ht="15.75">
      <c r="A12" s="29" t="s">
        <v>16</v>
      </c>
      <c r="B12" s="30"/>
      <c r="C12" s="31"/>
      <c r="D12" s="32">
        <f aca="true" t="shared" si="3" ref="D12:M12">SUM(D13:D19)</f>
        <v>3965363</v>
      </c>
      <c r="E12" s="32">
        <f t="shared" si="3"/>
        <v>7972067</v>
      </c>
      <c r="F12" s="32">
        <f t="shared" si="3"/>
        <v>0</v>
      </c>
      <c r="G12" s="32">
        <f t="shared" si="3"/>
        <v>786353</v>
      </c>
      <c r="H12" s="32">
        <f t="shared" si="3"/>
        <v>0</v>
      </c>
      <c r="I12" s="32">
        <f t="shared" si="3"/>
        <v>3719531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16443314</v>
      </c>
      <c r="O12" s="45">
        <f t="shared" si="2"/>
        <v>282.9784883320713</v>
      </c>
      <c r="P12" s="10"/>
    </row>
    <row r="13" spans="1:16" ht="15">
      <c r="A13" s="12"/>
      <c r="B13" s="25">
        <v>322</v>
      </c>
      <c r="C13" s="20" t="s">
        <v>0</v>
      </c>
      <c r="D13" s="46">
        <v>0</v>
      </c>
      <c r="E13" s="46">
        <v>2635543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2635543</v>
      </c>
      <c r="O13" s="47">
        <f t="shared" si="2"/>
        <v>45.35594066221518</v>
      </c>
      <c r="P13" s="9"/>
    </row>
    <row r="14" spans="1:16" ht="15">
      <c r="A14" s="12"/>
      <c r="B14" s="25">
        <v>323.1</v>
      </c>
      <c r="C14" s="20" t="s">
        <v>17</v>
      </c>
      <c r="D14" s="46">
        <v>3205140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3205140</v>
      </c>
      <c r="O14" s="47">
        <f t="shared" si="2"/>
        <v>55.15832587595512</v>
      </c>
      <c r="P14" s="9"/>
    </row>
    <row r="15" spans="1:16" ht="15">
      <c r="A15" s="12"/>
      <c r="B15" s="25">
        <v>323.7</v>
      </c>
      <c r="C15" s="20" t="s">
        <v>18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228086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228086</v>
      </c>
      <c r="O15" s="47">
        <f t="shared" si="2"/>
        <v>3.9252082329455495</v>
      </c>
      <c r="P15" s="9"/>
    </row>
    <row r="16" spans="1:16" ht="15">
      <c r="A16" s="12"/>
      <c r="B16" s="25">
        <v>324.31</v>
      </c>
      <c r="C16" s="20" t="s">
        <v>19</v>
      </c>
      <c r="D16" s="46">
        <v>0</v>
      </c>
      <c r="E16" s="46">
        <v>0</v>
      </c>
      <c r="F16" s="46">
        <v>0</v>
      </c>
      <c r="G16" s="46">
        <v>421328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421328</v>
      </c>
      <c r="O16" s="47">
        <f t="shared" si="2"/>
        <v>7.250774420045433</v>
      </c>
      <c r="P16" s="9"/>
    </row>
    <row r="17" spans="1:16" ht="15">
      <c r="A17" s="12"/>
      <c r="B17" s="25">
        <v>324.61</v>
      </c>
      <c r="C17" s="20" t="s">
        <v>21</v>
      </c>
      <c r="D17" s="46">
        <v>0</v>
      </c>
      <c r="E17" s="46">
        <v>0</v>
      </c>
      <c r="F17" s="46">
        <v>0</v>
      </c>
      <c r="G17" s="46">
        <v>365025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365025</v>
      </c>
      <c r="O17" s="47">
        <f t="shared" si="2"/>
        <v>6.281837268534453</v>
      </c>
      <c r="P17" s="9"/>
    </row>
    <row r="18" spans="1:16" ht="15">
      <c r="A18" s="12"/>
      <c r="B18" s="25">
        <v>325.1</v>
      </c>
      <c r="C18" s="20" t="s">
        <v>23</v>
      </c>
      <c r="D18" s="46">
        <v>0</v>
      </c>
      <c r="E18" s="46">
        <v>5009053</v>
      </c>
      <c r="F18" s="46">
        <v>0</v>
      </c>
      <c r="G18" s="46">
        <v>0</v>
      </c>
      <c r="H18" s="46">
        <v>0</v>
      </c>
      <c r="I18" s="46">
        <v>3440656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8449709</v>
      </c>
      <c r="O18" s="47">
        <f t="shared" si="2"/>
        <v>145.41386728161353</v>
      </c>
      <c r="P18" s="9"/>
    </row>
    <row r="19" spans="1:16" ht="15">
      <c r="A19" s="12"/>
      <c r="B19" s="25">
        <v>329</v>
      </c>
      <c r="C19" s="20" t="s">
        <v>24</v>
      </c>
      <c r="D19" s="46">
        <v>760223</v>
      </c>
      <c r="E19" s="46">
        <v>327471</v>
      </c>
      <c r="F19" s="46">
        <v>0</v>
      </c>
      <c r="G19" s="46">
        <v>0</v>
      </c>
      <c r="H19" s="46">
        <v>0</v>
      </c>
      <c r="I19" s="46">
        <v>50789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1138483</v>
      </c>
      <c r="O19" s="47">
        <f t="shared" si="2"/>
        <v>19.59253459076203</v>
      </c>
      <c r="P19" s="9"/>
    </row>
    <row r="20" spans="1:16" ht="15.75">
      <c r="A20" s="29" t="s">
        <v>26</v>
      </c>
      <c r="B20" s="30"/>
      <c r="C20" s="31"/>
      <c r="D20" s="32">
        <f aca="true" t="shared" si="4" ref="D20:M20">SUM(D21:D27)</f>
        <v>5288714</v>
      </c>
      <c r="E20" s="32">
        <f t="shared" si="4"/>
        <v>120935</v>
      </c>
      <c r="F20" s="32">
        <f t="shared" si="4"/>
        <v>0</v>
      </c>
      <c r="G20" s="32">
        <f t="shared" si="4"/>
        <v>342424</v>
      </c>
      <c r="H20" s="32">
        <f t="shared" si="4"/>
        <v>0</v>
      </c>
      <c r="I20" s="32">
        <f t="shared" si="4"/>
        <v>66333</v>
      </c>
      <c r="J20" s="32">
        <f t="shared" si="4"/>
        <v>0</v>
      </c>
      <c r="K20" s="32">
        <f t="shared" si="4"/>
        <v>0</v>
      </c>
      <c r="L20" s="32">
        <f t="shared" si="4"/>
        <v>0</v>
      </c>
      <c r="M20" s="32">
        <f t="shared" si="4"/>
        <v>0</v>
      </c>
      <c r="N20" s="44">
        <f t="shared" si="1"/>
        <v>5818406</v>
      </c>
      <c r="O20" s="45">
        <f t="shared" si="2"/>
        <v>100.13089419701247</v>
      </c>
      <c r="P20" s="10"/>
    </row>
    <row r="21" spans="1:16" ht="15">
      <c r="A21" s="12"/>
      <c r="B21" s="25">
        <v>331.1</v>
      </c>
      <c r="C21" s="20" t="s">
        <v>25</v>
      </c>
      <c r="D21" s="46">
        <v>60262</v>
      </c>
      <c r="E21" s="46">
        <v>0</v>
      </c>
      <c r="F21" s="46">
        <v>0</v>
      </c>
      <c r="G21" s="46">
        <v>2307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62569</v>
      </c>
      <c r="O21" s="47">
        <f t="shared" si="2"/>
        <v>1.0767708405038894</v>
      </c>
      <c r="P21" s="9"/>
    </row>
    <row r="22" spans="1:16" ht="15">
      <c r="A22" s="12"/>
      <c r="B22" s="25">
        <v>331.2</v>
      </c>
      <c r="C22" s="20" t="s">
        <v>70</v>
      </c>
      <c r="D22" s="46">
        <v>8517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8517</v>
      </c>
      <c r="O22" s="47">
        <f t="shared" si="2"/>
        <v>0.14657190059888484</v>
      </c>
      <c r="P22" s="9"/>
    </row>
    <row r="23" spans="1:16" ht="15">
      <c r="A23" s="12"/>
      <c r="B23" s="25">
        <v>331.39</v>
      </c>
      <c r="C23" s="20" t="s">
        <v>71</v>
      </c>
      <c r="D23" s="46">
        <v>329879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329879</v>
      </c>
      <c r="O23" s="47">
        <f t="shared" si="2"/>
        <v>5.676998003717216</v>
      </c>
      <c r="P23" s="9"/>
    </row>
    <row r="24" spans="1:16" ht="15">
      <c r="A24" s="12"/>
      <c r="B24" s="25">
        <v>335.12</v>
      </c>
      <c r="C24" s="20" t="s">
        <v>89</v>
      </c>
      <c r="D24" s="46">
        <v>949442</v>
      </c>
      <c r="E24" s="46">
        <v>0</v>
      </c>
      <c r="F24" s="46">
        <v>0</v>
      </c>
      <c r="G24" s="46">
        <v>340117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1289559</v>
      </c>
      <c r="O24" s="47">
        <f t="shared" si="2"/>
        <v>22.192451985957184</v>
      </c>
      <c r="P24" s="9"/>
    </row>
    <row r="25" spans="1:16" ht="15">
      <c r="A25" s="12"/>
      <c r="B25" s="25">
        <v>335.15</v>
      </c>
      <c r="C25" s="20" t="s">
        <v>90</v>
      </c>
      <c r="D25" s="46">
        <v>13276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13276</v>
      </c>
      <c r="O25" s="47">
        <f t="shared" si="2"/>
        <v>0.22847112273697254</v>
      </c>
      <c r="P25" s="9"/>
    </row>
    <row r="26" spans="1:16" ht="15">
      <c r="A26" s="12"/>
      <c r="B26" s="25">
        <v>335.18</v>
      </c>
      <c r="C26" s="20" t="s">
        <v>91</v>
      </c>
      <c r="D26" s="46">
        <v>3927338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3927338</v>
      </c>
      <c r="O26" s="47">
        <f t="shared" si="2"/>
        <v>67.58687271976319</v>
      </c>
      <c r="P26" s="9"/>
    </row>
    <row r="27" spans="1:16" ht="15">
      <c r="A27" s="12"/>
      <c r="B27" s="25">
        <v>338</v>
      </c>
      <c r="C27" s="20" t="s">
        <v>33</v>
      </c>
      <c r="D27" s="46">
        <v>0</v>
      </c>
      <c r="E27" s="46">
        <v>120935</v>
      </c>
      <c r="F27" s="46">
        <v>0</v>
      </c>
      <c r="G27" s="46">
        <v>0</v>
      </c>
      <c r="H27" s="46">
        <v>0</v>
      </c>
      <c r="I27" s="46">
        <v>66333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187268</v>
      </c>
      <c r="O27" s="47">
        <f t="shared" si="2"/>
        <v>3.222757623735114</v>
      </c>
      <c r="P27" s="9"/>
    </row>
    <row r="28" spans="1:16" ht="15.75">
      <c r="A28" s="29" t="s">
        <v>38</v>
      </c>
      <c r="B28" s="30"/>
      <c r="C28" s="31"/>
      <c r="D28" s="32">
        <f aca="true" t="shared" si="5" ref="D28:M28">SUM(D29:D31)</f>
        <v>1770249</v>
      </c>
      <c r="E28" s="32">
        <f t="shared" si="5"/>
        <v>355313</v>
      </c>
      <c r="F28" s="32">
        <f t="shared" si="5"/>
        <v>0</v>
      </c>
      <c r="G28" s="32">
        <f t="shared" si="5"/>
        <v>0</v>
      </c>
      <c r="H28" s="32">
        <f t="shared" si="5"/>
        <v>0</v>
      </c>
      <c r="I28" s="32">
        <f t="shared" si="5"/>
        <v>17915177</v>
      </c>
      <c r="J28" s="32">
        <f t="shared" si="5"/>
        <v>0</v>
      </c>
      <c r="K28" s="32">
        <f t="shared" si="5"/>
        <v>0</v>
      </c>
      <c r="L28" s="32">
        <f t="shared" si="5"/>
        <v>0</v>
      </c>
      <c r="M28" s="32">
        <f t="shared" si="5"/>
        <v>0</v>
      </c>
      <c r="N28" s="32">
        <f t="shared" si="1"/>
        <v>20040739</v>
      </c>
      <c r="O28" s="45">
        <f t="shared" si="2"/>
        <v>344.8877779307496</v>
      </c>
      <c r="P28" s="10"/>
    </row>
    <row r="29" spans="1:16" ht="15">
      <c r="A29" s="12"/>
      <c r="B29" s="25">
        <v>343.4</v>
      </c>
      <c r="C29" s="20" t="s">
        <v>41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83641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83641</v>
      </c>
      <c r="O29" s="47">
        <f t="shared" si="2"/>
        <v>1.4394059337784815</v>
      </c>
      <c r="P29" s="9"/>
    </row>
    <row r="30" spans="1:16" ht="15">
      <c r="A30" s="12"/>
      <c r="B30" s="25">
        <v>343.6</v>
      </c>
      <c r="C30" s="20" t="s">
        <v>42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17831536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17831536</v>
      </c>
      <c r="O30" s="47">
        <f t="shared" si="2"/>
        <v>306.86886487230674</v>
      </c>
      <c r="P30" s="9"/>
    </row>
    <row r="31" spans="1:16" ht="15">
      <c r="A31" s="12"/>
      <c r="B31" s="25">
        <v>349</v>
      </c>
      <c r="C31" s="20" t="s">
        <v>1</v>
      </c>
      <c r="D31" s="46">
        <v>1770249</v>
      </c>
      <c r="E31" s="46">
        <v>355313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2125562</v>
      </c>
      <c r="O31" s="47">
        <f t="shared" si="2"/>
        <v>36.57950712466442</v>
      </c>
      <c r="P31" s="9"/>
    </row>
    <row r="32" spans="1:16" ht="15.75">
      <c r="A32" s="29" t="s">
        <v>39</v>
      </c>
      <c r="B32" s="30"/>
      <c r="C32" s="31"/>
      <c r="D32" s="32">
        <f aca="true" t="shared" si="6" ref="D32:M32">SUM(D33:D34)</f>
        <v>273572</v>
      </c>
      <c r="E32" s="32">
        <f t="shared" si="6"/>
        <v>386009</v>
      </c>
      <c r="F32" s="32">
        <f t="shared" si="6"/>
        <v>0</v>
      </c>
      <c r="G32" s="32">
        <f t="shared" si="6"/>
        <v>0</v>
      </c>
      <c r="H32" s="32">
        <f t="shared" si="6"/>
        <v>0</v>
      </c>
      <c r="I32" s="32">
        <f t="shared" si="6"/>
        <v>0</v>
      </c>
      <c r="J32" s="32">
        <f t="shared" si="6"/>
        <v>0</v>
      </c>
      <c r="K32" s="32">
        <f t="shared" si="6"/>
        <v>0</v>
      </c>
      <c r="L32" s="32">
        <f t="shared" si="6"/>
        <v>0</v>
      </c>
      <c r="M32" s="32">
        <f t="shared" si="6"/>
        <v>0</v>
      </c>
      <c r="N32" s="32">
        <f t="shared" si="1"/>
        <v>659581</v>
      </c>
      <c r="O32" s="45">
        <f t="shared" si="2"/>
        <v>11.35094995525573</v>
      </c>
      <c r="P32" s="10"/>
    </row>
    <row r="33" spans="1:16" ht="15">
      <c r="A33" s="13"/>
      <c r="B33" s="39">
        <v>354</v>
      </c>
      <c r="C33" s="21" t="s">
        <v>48</v>
      </c>
      <c r="D33" s="46">
        <v>273572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273572</v>
      </c>
      <c r="O33" s="47">
        <f t="shared" si="2"/>
        <v>4.707992014868865</v>
      </c>
      <c r="P33" s="9"/>
    </row>
    <row r="34" spans="1:16" ht="15">
      <c r="A34" s="13"/>
      <c r="B34" s="39">
        <v>359</v>
      </c>
      <c r="C34" s="21" t="s">
        <v>49</v>
      </c>
      <c r="D34" s="46">
        <v>0</v>
      </c>
      <c r="E34" s="46">
        <v>386009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386009</v>
      </c>
      <c r="O34" s="47">
        <f t="shared" si="2"/>
        <v>6.642957940386866</v>
      </c>
      <c r="P34" s="9"/>
    </row>
    <row r="35" spans="1:16" ht="15.75">
      <c r="A35" s="29" t="s">
        <v>4</v>
      </c>
      <c r="B35" s="30"/>
      <c r="C35" s="31"/>
      <c r="D35" s="32">
        <f aca="true" t="shared" si="7" ref="D35:M35">SUM(D36:D42)</f>
        <v>1410578</v>
      </c>
      <c r="E35" s="32">
        <f t="shared" si="7"/>
        <v>249412</v>
      </c>
      <c r="F35" s="32">
        <f t="shared" si="7"/>
        <v>0</v>
      </c>
      <c r="G35" s="32">
        <f t="shared" si="7"/>
        <v>25547</v>
      </c>
      <c r="H35" s="32">
        <f t="shared" si="7"/>
        <v>0</v>
      </c>
      <c r="I35" s="32">
        <f t="shared" si="7"/>
        <v>-87084</v>
      </c>
      <c r="J35" s="32">
        <f t="shared" si="7"/>
        <v>0</v>
      </c>
      <c r="K35" s="32">
        <f t="shared" si="7"/>
        <v>0</v>
      </c>
      <c r="L35" s="32">
        <f t="shared" si="7"/>
        <v>141420</v>
      </c>
      <c r="M35" s="32">
        <f t="shared" si="7"/>
        <v>0</v>
      </c>
      <c r="N35" s="32">
        <f t="shared" si="1"/>
        <v>1739873</v>
      </c>
      <c r="O35" s="45">
        <f t="shared" si="2"/>
        <v>29.942056171267296</v>
      </c>
      <c r="P35" s="10"/>
    </row>
    <row r="36" spans="1:16" ht="15">
      <c r="A36" s="12"/>
      <c r="B36" s="25">
        <v>361.1</v>
      </c>
      <c r="C36" s="20" t="s">
        <v>50</v>
      </c>
      <c r="D36" s="46">
        <v>218236</v>
      </c>
      <c r="E36" s="46">
        <v>108537</v>
      </c>
      <c r="F36" s="46">
        <v>0</v>
      </c>
      <c r="G36" s="46">
        <v>97183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"/>
        <v>423956</v>
      </c>
      <c r="O36" s="47">
        <f t="shared" si="2"/>
        <v>7.296000550698699</v>
      </c>
      <c r="P36" s="9"/>
    </row>
    <row r="37" spans="1:16" ht="15">
      <c r="A37" s="12"/>
      <c r="B37" s="25">
        <v>361.3</v>
      </c>
      <c r="C37" s="20" t="s">
        <v>51</v>
      </c>
      <c r="D37" s="46">
        <v>-121741</v>
      </c>
      <c r="E37" s="46">
        <v>-60601</v>
      </c>
      <c r="F37" s="46">
        <v>0</v>
      </c>
      <c r="G37" s="46">
        <v>-59294</v>
      </c>
      <c r="H37" s="46">
        <v>0</v>
      </c>
      <c r="I37" s="46">
        <v>-128099</v>
      </c>
      <c r="J37" s="46">
        <v>0</v>
      </c>
      <c r="K37" s="46">
        <v>0</v>
      </c>
      <c r="L37" s="46">
        <v>141420</v>
      </c>
      <c r="M37" s="46">
        <v>0</v>
      </c>
      <c r="N37" s="46">
        <f aca="true" t="shared" si="8" ref="N37:N42">SUM(D37:M37)</f>
        <v>-228315</v>
      </c>
      <c r="O37" s="47">
        <f t="shared" si="2"/>
        <v>-3.9291491705100845</v>
      </c>
      <c r="P37" s="9"/>
    </row>
    <row r="38" spans="1:16" ht="15">
      <c r="A38" s="12"/>
      <c r="B38" s="25">
        <v>361.4</v>
      </c>
      <c r="C38" s="20" t="s">
        <v>92</v>
      </c>
      <c r="D38" s="46">
        <v>-6919</v>
      </c>
      <c r="E38" s="46">
        <v>-2988</v>
      </c>
      <c r="F38" s="46">
        <v>0</v>
      </c>
      <c r="G38" s="46">
        <v>-1674</v>
      </c>
      <c r="H38" s="46">
        <v>0</v>
      </c>
      <c r="I38" s="46">
        <v>-7303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-18884</v>
      </c>
      <c r="O38" s="47">
        <f t="shared" si="2"/>
        <v>-0.32498106973222274</v>
      </c>
      <c r="P38" s="9"/>
    </row>
    <row r="39" spans="1:16" ht="15">
      <c r="A39" s="12"/>
      <c r="B39" s="25">
        <v>362</v>
      </c>
      <c r="C39" s="20" t="s">
        <v>53</v>
      </c>
      <c r="D39" s="46">
        <v>63636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63636</v>
      </c>
      <c r="O39" s="47">
        <f t="shared" si="2"/>
        <v>1.0951332002478145</v>
      </c>
      <c r="P39" s="9"/>
    </row>
    <row r="40" spans="1:16" ht="15">
      <c r="A40" s="12"/>
      <c r="B40" s="25">
        <v>364</v>
      </c>
      <c r="C40" s="20" t="s">
        <v>93</v>
      </c>
      <c r="D40" s="46">
        <v>0</v>
      </c>
      <c r="E40" s="46">
        <v>0</v>
      </c>
      <c r="F40" s="46">
        <v>0</v>
      </c>
      <c r="G40" s="46">
        <v>-485058</v>
      </c>
      <c r="H40" s="46">
        <v>0</v>
      </c>
      <c r="I40" s="46">
        <v>-49569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-534627</v>
      </c>
      <c r="O40" s="47">
        <f t="shared" si="2"/>
        <v>-9.200574791767055</v>
      </c>
      <c r="P40" s="9"/>
    </row>
    <row r="41" spans="1:16" ht="15">
      <c r="A41" s="12"/>
      <c r="B41" s="25">
        <v>366</v>
      </c>
      <c r="C41" s="20" t="s">
        <v>55</v>
      </c>
      <c r="D41" s="46">
        <v>0</v>
      </c>
      <c r="E41" s="46">
        <v>1250</v>
      </c>
      <c r="F41" s="46">
        <v>0</v>
      </c>
      <c r="G41" s="46">
        <v>474262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475512</v>
      </c>
      <c r="O41" s="47">
        <f t="shared" si="2"/>
        <v>8.183244992083706</v>
      </c>
      <c r="P41" s="9"/>
    </row>
    <row r="42" spans="1:16" ht="15">
      <c r="A42" s="12"/>
      <c r="B42" s="25">
        <v>369.9</v>
      </c>
      <c r="C42" s="20" t="s">
        <v>56</v>
      </c>
      <c r="D42" s="46">
        <v>1257366</v>
      </c>
      <c r="E42" s="46">
        <v>203214</v>
      </c>
      <c r="F42" s="46">
        <v>0</v>
      </c>
      <c r="G42" s="46">
        <v>128</v>
      </c>
      <c r="H42" s="46">
        <v>0</v>
      </c>
      <c r="I42" s="46">
        <v>97887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1558595</v>
      </c>
      <c r="O42" s="47">
        <f t="shared" si="2"/>
        <v>26.822382460246438</v>
      </c>
      <c r="P42" s="9"/>
    </row>
    <row r="43" spans="1:16" ht="15.75">
      <c r="A43" s="29" t="s">
        <v>40</v>
      </c>
      <c r="B43" s="30"/>
      <c r="C43" s="31"/>
      <c r="D43" s="32">
        <f aca="true" t="shared" si="9" ref="D43:M43">SUM(D44:D46)</f>
        <v>4567003</v>
      </c>
      <c r="E43" s="32">
        <f t="shared" si="9"/>
        <v>1970000</v>
      </c>
      <c r="F43" s="32">
        <f t="shared" si="9"/>
        <v>1213782</v>
      </c>
      <c r="G43" s="32">
        <f t="shared" si="9"/>
        <v>4142250</v>
      </c>
      <c r="H43" s="32">
        <f t="shared" si="9"/>
        <v>0</v>
      </c>
      <c r="I43" s="32">
        <f t="shared" si="9"/>
        <v>3268280</v>
      </c>
      <c r="J43" s="32">
        <f t="shared" si="9"/>
        <v>0</v>
      </c>
      <c r="K43" s="32">
        <f t="shared" si="9"/>
        <v>0</v>
      </c>
      <c r="L43" s="32">
        <f t="shared" si="9"/>
        <v>0</v>
      </c>
      <c r="M43" s="32">
        <f t="shared" si="9"/>
        <v>0</v>
      </c>
      <c r="N43" s="32">
        <f>SUM(D43:M43)</f>
        <v>15161315</v>
      </c>
      <c r="O43" s="45">
        <f t="shared" si="2"/>
        <v>260.9161389137468</v>
      </c>
      <c r="P43" s="9"/>
    </row>
    <row r="44" spans="1:16" ht="15">
      <c r="A44" s="12"/>
      <c r="B44" s="25">
        <v>381</v>
      </c>
      <c r="C44" s="20" t="s">
        <v>57</v>
      </c>
      <c r="D44" s="46">
        <v>4567003</v>
      </c>
      <c r="E44" s="46">
        <v>1970000</v>
      </c>
      <c r="F44" s="46">
        <v>1213782</v>
      </c>
      <c r="G44" s="46">
        <v>4142250</v>
      </c>
      <c r="H44" s="46">
        <v>0</v>
      </c>
      <c r="I44" s="46">
        <v>291198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12184233</v>
      </c>
      <c r="O44" s="47">
        <f t="shared" si="2"/>
        <v>209.68253940937564</v>
      </c>
      <c r="P44" s="9"/>
    </row>
    <row r="45" spans="1:16" ht="15">
      <c r="A45" s="12"/>
      <c r="B45" s="25">
        <v>389.1</v>
      </c>
      <c r="C45" s="20" t="s">
        <v>94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218930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218930</v>
      </c>
      <c r="O45" s="47">
        <f t="shared" si="2"/>
        <v>3.7676395677015213</v>
      </c>
      <c r="P45" s="9"/>
    </row>
    <row r="46" spans="1:16" ht="15.75" thickBot="1">
      <c r="A46" s="12"/>
      <c r="B46" s="25">
        <v>389.4</v>
      </c>
      <c r="C46" s="20" t="s">
        <v>95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2758152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2758152</v>
      </c>
      <c r="O46" s="47">
        <f t="shared" si="2"/>
        <v>47.46595993666965</v>
      </c>
      <c r="P46" s="9"/>
    </row>
    <row r="47" spans="1:119" ht="16.5" thickBot="1">
      <c r="A47" s="14" t="s">
        <v>46</v>
      </c>
      <c r="B47" s="23"/>
      <c r="C47" s="22"/>
      <c r="D47" s="15">
        <f aca="true" t="shared" si="10" ref="D47:M47">SUM(D5,D12,D20,D28,D32,D35,D43)</f>
        <v>36896044</v>
      </c>
      <c r="E47" s="15">
        <f t="shared" si="10"/>
        <v>12823606</v>
      </c>
      <c r="F47" s="15">
        <f t="shared" si="10"/>
        <v>1213782</v>
      </c>
      <c r="G47" s="15">
        <f t="shared" si="10"/>
        <v>5766509</v>
      </c>
      <c r="H47" s="15">
        <f t="shared" si="10"/>
        <v>0</v>
      </c>
      <c r="I47" s="15">
        <f t="shared" si="10"/>
        <v>24882237</v>
      </c>
      <c r="J47" s="15">
        <f t="shared" si="10"/>
        <v>0</v>
      </c>
      <c r="K47" s="15">
        <f t="shared" si="10"/>
        <v>0</v>
      </c>
      <c r="L47" s="15">
        <f t="shared" si="10"/>
        <v>141420</v>
      </c>
      <c r="M47" s="15">
        <f t="shared" si="10"/>
        <v>0</v>
      </c>
      <c r="N47" s="15">
        <f>SUM(D47:M47)</f>
        <v>81723598</v>
      </c>
      <c r="O47" s="38">
        <f t="shared" si="2"/>
        <v>1406.408721690645</v>
      </c>
      <c r="P47" s="6"/>
      <c r="Q47" s="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5" ht="15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9"/>
    </row>
    <row r="49" spans="1:15" ht="15">
      <c r="A49" s="40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8" t="s">
        <v>96</v>
      </c>
      <c r="M49" s="48"/>
      <c r="N49" s="48"/>
      <c r="O49" s="43">
        <v>58108</v>
      </c>
    </row>
    <row r="50" spans="1:15" ht="15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1"/>
    </row>
    <row r="51" spans="1:15" ht="15.75" customHeight="1" thickBot="1">
      <c r="A51" s="52" t="s">
        <v>74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</row>
  </sheetData>
  <sheetProtection/>
  <mergeCells count="10">
    <mergeCell ref="L49:N49"/>
    <mergeCell ref="A50:O50"/>
    <mergeCell ref="A51:O5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2022-03-23T21:54:47Z</cp:lastPrinted>
  <dcterms:created xsi:type="dcterms:W3CDTF">2000-08-31T21:26:31Z</dcterms:created>
  <dcterms:modified xsi:type="dcterms:W3CDTF">2022-03-23T21:54:51Z</dcterms:modified>
  <cp:category/>
  <cp:version/>
  <cp:contentType/>
  <cp:contentStatus/>
</cp:coreProperties>
</file>