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1" sheetId="46" r:id="rId1"/>
    <sheet name="2020" sheetId="45" r:id="rId2"/>
    <sheet name="2019" sheetId="44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</sheets>
  <definedNames>
    <definedName name="_xlnm.Print_Area" localSheetId="13">'2008'!$A$1:$O$37</definedName>
    <definedName name="_xlnm.Print_Area" localSheetId="12">'2009'!$A$1:$O$38</definedName>
    <definedName name="_xlnm.Print_Area" localSheetId="11">'2010'!$A$1:$O$37</definedName>
    <definedName name="_xlnm.Print_Area" localSheetId="10">'2011'!$A$1:$O$40</definedName>
    <definedName name="_xlnm.Print_Area" localSheetId="9">'2012'!$A$1:$O$47</definedName>
    <definedName name="_xlnm.Print_Area" localSheetId="8">'2013'!$A$1:$O$42</definedName>
    <definedName name="_xlnm.Print_Area" localSheetId="7">'2014'!$A$1:$O$42</definedName>
    <definedName name="_xlnm.Print_Area" localSheetId="6">'2015'!$A$1:$O$42</definedName>
    <definedName name="_xlnm.Print_Area" localSheetId="5">'2016'!$A$1:$O$43</definedName>
    <definedName name="_xlnm.Print_Area" localSheetId="4">'2017'!$A$1:$O$42</definedName>
    <definedName name="_xlnm.Print_Area" localSheetId="3">'2018'!$A$1:$O$41</definedName>
    <definedName name="_xlnm.Print_Area" localSheetId="2">'2019'!$A$1:$O$39</definedName>
    <definedName name="_xlnm.Print_Area" localSheetId="1">'2020'!$A$1:$O$41</definedName>
    <definedName name="_xlnm.Print_Area" localSheetId="0">'2021'!$A$1:$P$42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O37" i="46" l="1"/>
  <c r="P37" i="46"/>
  <c r="O36" i="46"/>
  <c r="P36" i="46"/>
  <c r="N35" i="46"/>
  <c r="M35" i="46"/>
  <c r="L35" i="46"/>
  <c r="K35" i="46"/>
  <c r="J35" i="46"/>
  <c r="I35" i="46"/>
  <c r="H35" i="46"/>
  <c r="G35" i="46"/>
  <c r="F35" i="46"/>
  <c r="E35" i="46"/>
  <c r="D35" i="46"/>
  <c r="O34" i="46"/>
  <c r="P34" i="46"/>
  <c r="O33" i="46"/>
  <c r="P33" i="46"/>
  <c r="O32" i="46"/>
  <c r="P32" i="46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/>
  <c r="O27" i="46"/>
  <c r="P27" i="46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/>
  <c r="O24" i="46"/>
  <c r="P24" i="46"/>
  <c r="O23" i="46"/>
  <c r="P23" i="46"/>
  <c r="O22" i="46"/>
  <c r="P22" i="46"/>
  <c r="O21" i="46"/>
  <c r="P21" i="46"/>
  <c r="O20" i="46"/>
  <c r="P20" i="46"/>
  <c r="O19" i="46"/>
  <c r="P19" i="46"/>
  <c r="N18" i="46"/>
  <c r="M18" i="46"/>
  <c r="L18" i="46"/>
  <c r="K18" i="46"/>
  <c r="J18" i="46"/>
  <c r="I18" i="46"/>
  <c r="H18" i="46"/>
  <c r="G18" i="46"/>
  <c r="F18" i="46"/>
  <c r="E18" i="46"/>
  <c r="D18" i="46"/>
  <c r="O17" i="46"/>
  <c r="P17" i="46"/>
  <c r="O16" i="46"/>
  <c r="P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36" i="45"/>
  <c r="O36" i="45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/>
  <c r="N22" i="45"/>
  <c r="O22" i="45"/>
  <c r="N21" i="45"/>
  <c r="O21" i="45"/>
  <c r="N20" i="45"/>
  <c r="O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34" i="44"/>
  <c r="O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36" i="43"/>
  <c r="O36" i="43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/>
  <c r="N20" i="43"/>
  <c r="O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37" i="42"/>
  <c r="O37" i="42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N33" i="42"/>
  <c r="O33" i="42"/>
  <c r="N32" i="42"/>
  <c r="O32" i="42"/>
  <c r="M31" i="42"/>
  <c r="L31" i="42"/>
  <c r="K31" i="42"/>
  <c r="J31" i="42"/>
  <c r="I31" i="42"/>
  <c r="H31" i="42"/>
  <c r="G31" i="42"/>
  <c r="F31" i="42"/>
  <c r="E31" i="42"/>
  <c r="D31" i="42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N23" i="42"/>
  <c r="O23" i="42"/>
  <c r="N22" i="42"/>
  <c r="O22" i="42"/>
  <c r="N21" i="42"/>
  <c r="O21" i="42"/>
  <c r="N20" i="42"/>
  <c r="O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38" i="41"/>
  <c r="O38" i="4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/>
  <c r="N23" i="41"/>
  <c r="O23" i="41"/>
  <c r="N22" i="41"/>
  <c r="O22" i="41"/>
  <c r="N21" i="41"/>
  <c r="O21" i="41"/>
  <c r="N20" i="41"/>
  <c r="O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37" i="40"/>
  <c r="O37" i="40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N27" i="40"/>
  <c r="O27" i="40"/>
  <c r="N26" i="40"/>
  <c r="O26" i="40"/>
  <c r="M25" i="40"/>
  <c r="L25" i="40"/>
  <c r="K25" i="40"/>
  <c r="J25" i="40"/>
  <c r="I25" i="40"/>
  <c r="H25" i="40"/>
  <c r="G25" i="40"/>
  <c r="F25" i="40"/>
  <c r="E25" i="40"/>
  <c r="D25" i="40"/>
  <c r="N24" i="40"/>
  <c r="O24" i="40"/>
  <c r="N23" i="40"/>
  <c r="O23" i="40"/>
  <c r="N22" i="40"/>
  <c r="O22" i="40"/>
  <c r="N21" i="40"/>
  <c r="O21" i="40"/>
  <c r="N20" i="40"/>
  <c r="O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37" i="39"/>
  <c r="O37" i="39"/>
  <c r="N36" i="39"/>
  <c r="O36" i="39"/>
  <c r="M35" i="39"/>
  <c r="L35" i="39"/>
  <c r="K35" i="39"/>
  <c r="J35" i="39"/>
  <c r="I35" i="39"/>
  <c r="H35" i="39"/>
  <c r="G35" i="39"/>
  <c r="F35" i="39"/>
  <c r="E35" i="39"/>
  <c r="D35" i="39"/>
  <c r="N34" i="39"/>
  <c r="O34" i="39"/>
  <c r="N33" i="39"/>
  <c r="O33" i="39"/>
  <c r="N32" i="39"/>
  <c r="O32" i="39"/>
  <c r="M31" i="39"/>
  <c r="L31" i="39"/>
  <c r="K31" i="39"/>
  <c r="J31" i="39"/>
  <c r="I31" i="39"/>
  <c r="H31" i="39"/>
  <c r="H38" i="39"/>
  <c r="G31" i="39"/>
  <c r="F31" i="39"/>
  <c r="E31" i="39"/>
  <c r="D31" i="39"/>
  <c r="N31" i="39"/>
  <c r="O31" i="39"/>
  <c r="N30" i="39"/>
  <c r="O30" i="39"/>
  <c r="N29" i="39"/>
  <c r="O29" i="39"/>
  <c r="M28" i="39"/>
  <c r="L28" i="39"/>
  <c r="K28" i="39"/>
  <c r="J28" i="39"/>
  <c r="I28" i="39"/>
  <c r="H28" i="39"/>
  <c r="G28" i="39"/>
  <c r="F28" i="39"/>
  <c r="E28" i="39"/>
  <c r="N28" i="39"/>
  <c r="O28" i="39"/>
  <c r="D28" i="39"/>
  <c r="N27" i="39"/>
  <c r="O27" i="39"/>
  <c r="N26" i="39"/>
  <c r="O26" i="39"/>
  <c r="N25" i="39"/>
  <c r="O25" i="39"/>
  <c r="M24" i="39"/>
  <c r="M38" i="39"/>
  <c r="L24" i="39"/>
  <c r="K24" i="39"/>
  <c r="J24" i="39"/>
  <c r="I24" i="39"/>
  <c r="I38" i="39"/>
  <c r="H24" i="39"/>
  <c r="G24" i="39"/>
  <c r="F24" i="39"/>
  <c r="E24" i="39"/>
  <c r="N24" i="39"/>
  <c r="O24" i="39"/>
  <c r="D24" i="39"/>
  <c r="N23" i="39"/>
  <c r="O23" i="39"/>
  <c r="N22" i="39"/>
  <c r="O22" i="39"/>
  <c r="N21" i="39"/>
  <c r="O21" i="39"/>
  <c r="N20" i="39"/>
  <c r="O20" i="39"/>
  <c r="N19" i="39"/>
  <c r="O19" i="39"/>
  <c r="M18" i="39"/>
  <c r="L18" i="39"/>
  <c r="K18" i="39"/>
  <c r="J18" i="39"/>
  <c r="J38" i="39"/>
  <c r="I18" i="39"/>
  <c r="H18" i="39"/>
  <c r="G18" i="39"/>
  <c r="F18" i="39"/>
  <c r="F38" i="39"/>
  <c r="E18" i="39"/>
  <c r="D18" i="39"/>
  <c r="N17" i="39"/>
  <c r="O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37" i="38"/>
  <c r="O37" i="38"/>
  <c r="N36" i="38"/>
  <c r="O36" i="38"/>
  <c r="M35" i="38"/>
  <c r="L35" i="38"/>
  <c r="K35" i="38"/>
  <c r="J35" i="38"/>
  <c r="I35" i="38"/>
  <c r="H35" i="38"/>
  <c r="G35" i="38"/>
  <c r="F35" i="38"/>
  <c r="E35" i="38"/>
  <c r="D35" i="38"/>
  <c r="N34" i="38"/>
  <c r="O34" i="38"/>
  <c r="N33" i="38"/>
  <c r="O33" i="38"/>
  <c r="N32" i="38"/>
  <c r="O32" i="38"/>
  <c r="M31" i="38"/>
  <c r="L31" i="38"/>
  <c r="K31" i="38"/>
  <c r="K38" i="38"/>
  <c r="J31" i="38"/>
  <c r="I31" i="38"/>
  <c r="H31" i="38"/>
  <c r="G31" i="38"/>
  <c r="N31" i="38"/>
  <c r="O31" i="38"/>
  <c r="F31" i="38"/>
  <c r="E31" i="38"/>
  <c r="D31" i="38"/>
  <c r="N30" i="38"/>
  <c r="O30" i="38"/>
  <c r="N29" i="38"/>
  <c r="O29" i="38"/>
  <c r="M28" i="38"/>
  <c r="L28" i="38"/>
  <c r="K28" i="38"/>
  <c r="J28" i="38"/>
  <c r="I28" i="38"/>
  <c r="H28" i="38"/>
  <c r="G28" i="38"/>
  <c r="F28" i="38"/>
  <c r="E28" i="38"/>
  <c r="D28" i="38"/>
  <c r="N27" i="38"/>
  <c r="O27" i="38"/>
  <c r="N26" i="38"/>
  <c r="O26" i="38"/>
  <c r="N25" i="38"/>
  <c r="O25" i="38"/>
  <c r="M24" i="38"/>
  <c r="L24" i="38"/>
  <c r="K24" i="38"/>
  <c r="J24" i="38"/>
  <c r="J38" i="38"/>
  <c r="I24" i="38"/>
  <c r="H24" i="38"/>
  <c r="G24" i="38"/>
  <c r="F24" i="38"/>
  <c r="E24" i="38"/>
  <c r="D24" i="38"/>
  <c r="N23" i="38"/>
  <c r="O23" i="38"/>
  <c r="N22" i="38"/>
  <c r="O22" i="38"/>
  <c r="N21" i="38"/>
  <c r="O21" i="38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N18" i="38"/>
  <c r="O18" i="38"/>
  <c r="D18" i="38"/>
  <c r="N17" i="38"/>
  <c r="O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38" i="38"/>
  <c r="L5" i="38"/>
  <c r="L38" i="38"/>
  <c r="K5" i="38"/>
  <c r="J5" i="38"/>
  <c r="I5" i="38"/>
  <c r="I38" i="38"/>
  <c r="H5" i="38"/>
  <c r="G5" i="38"/>
  <c r="F5" i="38"/>
  <c r="E5" i="38"/>
  <c r="D5" i="38"/>
  <c r="N5" i="38"/>
  <c r="O5" i="38"/>
  <c r="N32" i="37"/>
  <c r="O32" i="37"/>
  <c r="M31" i="37"/>
  <c r="L31" i="37"/>
  <c r="K31" i="37"/>
  <c r="J31" i="37"/>
  <c r="I31" i="37"/>
  <c r="H31" i="37"/>
  <c r="G31" i="37"/>
  <c r="G33" i="37"/>
  <c r="F31" i="37"/>
  <c r="E31" i="37"/>
  <c r="D31" i="37"/>
  <c r="N30" i="37"/>
  <c r="O30" i="37"/>
  <c r="N29" i="37"/>
  <c r="O29" i="37"/>
  <c r="M28" i="37"/>
  <c r="L28" i="37"/>
  <c r="K28" i="37"/>
  <c r="J28" i="37"/>
  <c r="I28" i="37"/>
  <c r="H28" i="37"/>
  <c r="G28" i="37"/>
  <c r="F28" i="37"/>
  <c r="E28" i="37"/>
  <c r="N28" i="37"/>
  <c r="O28" i="37"/>
  <c r="D28" i="37"/>
  <c r="N27" i="37"/>
  <c r="O27" i="37"/>
  <c r="M26" i="37"/>
  <c r="M33" i="37"/>
  <c r="L26" i="37"/>
  <c r="K26" i="37"/>
  <c r="J26" i="37"/>
  <c r="I26" i="37"/>
  <c r="H26" i="37"/>
  <c r="G26" i="37"/>
  <c r="F26" i="37"/>
  <c r="E26" i="37"/>
  <c r="N26" i="37"/>
  <c r="O26" i="37"/>
  <c r="D26" i="37"/>
  <c r="N25" i="37"/>
  <c r="O25" i="37"/>
  <c r="N24" i="37"/>
  <c r="O24" i="37"/>
  <c r="N23" i="37"/>
  <c r="O23" i="37"/>
  <c r="M22" i="37"/>
  <c r="L22" i="37"/>
  <c r="K22" i="37"/>
  <c r="J22" i="37"/>
  <c r="I22" i="37"/>
  <c r="H22" i="37"/>
  <c r="G22" i="37"/>
  <c r="F22" i="37"/>
  <c r="E22" i="37"/>
  <c r="D22" i="37"/>
  <c r="N21" i="37"/>
  <c r="O21" i="37"/>
  <c r="N20" i="37"/>
  <c r="O20" i="37"/>
  <c r="N19" i="37"/>
  <c r="O19" i="37"/>
  <c r="N18" i="37"/>
  <c r="O18" i="37"/>
  <c r="N17" i="37"/>
  <c r="O17" i="37"/>
  <c r="N16" i="37"/>
  <c r="O16" i="37"/>
  <c r="N15" i="37"/>
  <c r="O15" i="37"/>
  <c r="M14" i="37"/>
  <c r="L14" i="37"/>
  <c r="K14" i="37"/>
  <c r="K33" i="37"/>
  <c r="J14" i="37"/>
  <c r="J33" i="37"/>
  <c r="I14" i="37"/>
  <c r="H14" i="37"/>
  <c r="G14" i="37"/>
  <c r="F14" i="37"/>
  <c r="N14" i="37"/>
  <c r="E14" i="37"/>
  <c r="D14" i="37"/>
  <c r="N13" i="37"/>
  <c r="O13" i="37"/>
  <c r="N12" i="37"/>
  <c r="O12" i="37"/>
  <c r="M11" i="37"/>
  <c r="L11" i="37"/>
  <c r="K11" i="37"/>
  <c r="J11" i="37"/>
  <c r="I11" i="37"/>
  <c r="H11" i="37"/>
  <c r="G11" i="37"/>
  <c r="F11" i="37"/>
  <c r="E11" i="37"/>
  <c r="D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H5" i="37"/>
  <c r="G5" i="37"/>
  <c r="F5" i="37"/>
  <c r="E5" i="37"/>
  <c r="D5" i="37"/>
  <c r="N5" i="37"/>
  <c r="N42" i="36"/>
  <c r="O42" i="36"/>
  <c r="N41" i="36"/>
  <c r="O41" i="36"/>
  <c r="M40" i="36"/>
  <c r="L40" i="36"/>
  <c r="K40" i="36"/>
  <c r="J40" i="36"/>
  <c r="I40" i="36"/>
  <c r="H40" i="36"/>
  <c r="G40" i="36"/>
  <c r="F40" i="36"/>
  <c r="E40" i="36"/>
  <c r="N40" i="36"/>
  <c r="O40" i="36"/>
  <c r="D40" i="36"/>
  <c r="N39" i="36"/>
  <c r="O39" i="36"/>
  <c r="N38" i="36"/>
  <c r="O38" i="36"/>
  <c r="N37" i="36"/>
  <c r="O37" i="36"/>
  <c r="M36" i="36"/>
  <c r="L36" i="36"/>
  <c r="K36" i="36"/>
  <c r="J36" i="36"/>
  <c r="I36" i="36"/>
  <c r="H36" i="36"/>
  <c r="G36" i="36"/>
  <c r="F36" i="36"/>
  <c r="E36" i="36"/>
  <c r="N36" i="36"/>
  <c r="O36" i="36"/>
  <c r="D36" i="36"/>
  <c r="N35" i="36"/>
  <c r="O35" i="36"/>
  <c r="N34" i="36"/>
  <c r="O34" i="36"/>
  <c r="M33" i="36"/>
  <c r="L33" i="36"/>
  <c r="K33" i="36"/>
  <c r="J33" i="36"/>
  <c r="I33" i="36"/>
  <c r="H33" i="36"/>
  <c r="G33" i="36"/>
  <c r="N33" i="36"/>
  <c r="O33" i="36"/>
  <c r="F33" i="36"/>
  <c r="E33" i="36"/>
  <c r="D33" i="36"/>
  <c r="N32" i="36"/>
  <c r="O32" i="36"/>
  <c r="N31" i="36"/>
  <c r="O31" i="36"/>
  <c r="N30" i="36"/>
  <c r="O30" i="36"/>
  <c r="N29" i="36"/>
  <c r="O29" i="36"/>
  <c r="N28" i="36"/>
  <c r="O28" i="36"/>
  <c r="M27" i="36"/>
  <c r="L27" i="36"/>
  <c r="K27" i="36"/>
  <c r="J27" i="36"/>
  <c r="I27" i="36"/>
  <c r="H27" i="36"/>
  <c r="G27" i="36"/>
  <c r="N27" i="36"/>
  <c r="O27" i="36"/>
  <c r="F27" i="36"/>
  <c r="E27" i="36"/>
  <c r="D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N20" i="36"/>
  <c r="O20" i="36"/>
  <c r="N19" i="36"/>
  <c r="O19" i="36"/>
  <c r="M18" i="36"/>
  <c r="M43" i="36"/>
  <c r="L18" i="36"/>
  <c r="K18" i="36"/>
  <c r="J18" i="36"/>
  <c r="I18" i="36"/>
  <c r="H18" i="36"/>
  <c r="G18" i="36"/>
  <c r="F18" i="36"/>
  <c r="E18" i="36"/>
  <c r="E43" i="36"/>
  <c r="D18" i="36"/>
  <c r="N17" i="36"/>
  <c r="O17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K43" i="36"/>
  <c r="J5" i="36"/>
  <c r="I5" i="36"/>
  <c r="H5" i="36"/>
  <c r="G5" i="36"/>
  <c r="G43" i="36"/>
  <c r="F5" i="36"/>
  <c r="E5" i="36"/>
  <c r="D5" i="36"/>
  <c r="N5" i="36"/>
  <c r="O5" i="36"/>
  <c r="N35" i="35"/>
  <c r="O35" i="35"/>
  <c r="N34" i="35"/>
  <c r="O34" i="35"/>
  <c r="M33" i="35"/>
  <c r="L33" i="35"/>
  <c r="K33" i="35"/>
  <c r="J33" i="35"/>
  <c r="I33" i="35"/>
  <c r="H33" i="35"/>
  <c r="G33" i="35"/>
  <c r="F33" i="35"/>
  <c r="E33" i="35"/>
  <c r="N33" i="35"/>
  <c r="O33" i="35"/>
  <c r="D33" i="35"/>
  <c r="N32" i="35"/>
  <c r="O32" i="35"/>
  <c r="N31" i="35"/>
  <c r="O31" i="35"/>
  <c r="M30" i="35"/>
  <c r="L30" i="35"/>
  <c r="K30" i="35"/>
  <c r="J30" i="35"/>
  <c r="I30" i="35"/>
  <c r="H30" i="35"/>
  <c r="G30" i="35"/>
  <c r="F30" i="35"/>
  <c r="E30" i="35"/>
  <c r="D30" i="35"/>
  <c r="N30" i="35"/>
  <c r="N29" i="35"/>
  <c r="O29" i="35"/>
  <c r="M28" i="35"/>
  <c r="L28" i="35"/>
  <c r="K28" i="35"/>
  <c r="J28" i="35"/>
  <c r="I28" i="35"/>
  <c r="H28" i="35"/>
  <c r="G28" i="35"/>
  <c r="F28" i="35"/>
  <c r="E28" i="35"/>
  <c r="D28" i="35"/>
  <c r="N27" i="35"/>
  <c r="O27" i="35"/>
  <c r="N26" i="35"/>
  <c r="O26" i="35"/>
  <c r="M25" i="35"/>
  <c r="M36" i="35"/>
  <c r="L25" i="35"/>
  <c r="K25" i="35"/>
  <c r="J25" i="35"/>
  <c r="I25" i="35"/>
  <c r="H25" i="35"/>
  <c r="G25" i="35"/>
  <c r="F25" i="35"/>
  <c r="E25" i="35"/>
  <c r="D25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N17" i="35"/>
  <c r="O17" i="35"/>
  <c r="M16" i="35"/>
  <c r="L16" i="35"/>
  <c r="K16" i="35"/>
  <c r="J16" i="35"/>
  <c r="I16" i="35"/>
  <c r="I36" i="35"/>
  <c r="H16" i="35"/>
  <c r="G16" i="35"/>
  <c r="F16" i="35"/>
  <c r="E16" i="35"/>
  <c r="E36" i="35"/>
  <c r="D16" i="35"/>
  <c r="N15" i="35"/>
  <c r="O15" i="35"/>
  <c r="N14" i="35"/>
  <c r="O14" i="35"/>
  <c r="M13" i="35"/>
  <c r="L13" i="35"/>
  <c r="K13" i="35"/>
  <c r="J13" i="35"/>
  <c r="I13" i="35"/>
  <c r="H13" i="35"/>
  <c r="G13" i="35"/>
  <c r="O13" i="35"/>
  <c r="F13" i="35"/>
  <c r="E13" i="35"/>
  <c r="D13" i="35"/>
  <c r="N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K36" i="35"/>
  <c r="J5" i="35"/>
  <c r="I5" i="35"/>
  <c r="H5" i="35"/>
  <c r="G5" i="35"/>
  <c r="G36" i="35"/>
  <c r="F5" i="35"/>
  <c r="E5" i="35"/>
  <c r="D5" i="35"/>
  <c r="N32" i="34"/>
  <c r="O32" i="34"/>
  <c r="M31" i="34"/>
  <c r="L31" i="34"/>
  <c r="K31" i="34"/>
  <c r="J31" i="34"/>
  <c r="I31" i="34"/>
  <c r="H31" i="34"/>
  <c r="G31" i="34"/>
  <c r="F31" i="34"/>
  <c r="E31" i="34"/>
  <c r="D31" i="34"/>
  <c r="N31" i="34"/>
  <c r="O31" i="34"/>
  <c r="N30" i="34"/>
  <c r="O30" i="34"/>
  <c r="N29" i="34"/>
  <c r="O29" i="34"/>
  <c r="M28" i="34"/>
  <c r="L28" i="34"/>
  <c r="K28" i="34"/>
  <c r="J28" i="34"/>
  <c r="I28" i="34"/>
  <c r="H28" i="34"/>
  <c r="G28" i="34"/>
  <c r="G33" i="34"/>
  <c r="F28" i="34"/>
  <c r="E28" i="34"/>
  <c r="D28" i="34"/>
  <c r="N27" i="34"/>
  <c r="O27" i="34"/>
  <c r="M26" i="34"/>
  <c r="L26" i="34"/>
  <c r="K26" i="34"/>
  <c r="J26" i="34"/>
  <c r="I26" i="34"/>
  <c r="H26" i="34"/>
  <c r="G26" i="34"/>
  <c r="F26" i="34"/>
  <c r="E26" i="34"/>
  <c r="N26" i="34"/>
  <c r="O26" i="34"/>
  <c r="D26" i="34"/>
  <c r="N25" i="34"/>
  <c r="O25" i="34"/>
  <c r="N24" i="34"/>
  <c r="O24" i="34"/>
  <c r="M23" i="34"/>
  <c r="L23" i="34"/>
  <c r="K23" i="34"/>
  <c r="J23" i="34"/>
  <c r="I23" i="34"/>
  <c r="I33" i="34"/>
  <c r="H23" i="34"/>
  <c r="G23" i="34"/>
  <c r="F23" i="34"/>
  <c r="E23" i="34"/>
  <c r="D23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N16" i="34"/>
  <c r="O16" i="34"/>
  <c r="M15" i="34"/>
  <c r="L15" i="34"/>
  <c r="K15" i="34"/>
  <c r="J15" i="34"/>
  <c r="I15" i="34"/>
  <c r="H15" i="34"/>
  <c r="G15" i="34"/>
  <c r="F15" i="34"/>
  <c r="E15" i="34"/>
  <c r="D15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D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33" i="34"/>
  <c r="L5" i="34"/>
  <c r="K5" i="34"/>
  <c r="K33" i="34"/>
  <c r="J5" i="34"/>
  <c r="J33" i="34"/>
  <c r="I5" i="34"/>
  <c r="H5" i="34"/>
  <c r="H33" i="34"/>
  <c r="G5" i="34"/>
  <c r="F5" i="34"/>
  <c r="E5" i="34"/>
  <c r="E33" i="34"/>
  <c r="D5" i="34"/>
  <c r="N33" i="33"/>
  <c r="O33" i="33"/>
  <c r="N23" i="33"/>
  <c r="O23" i="33"/>
  <c r="N24" i="33"/>
  <c r="O24" i="33"/>
  <c r="N25" i="33"/>
  <c r="O25" i="33"/>
  <c r="N15" i="33"/>
  <c r="O15" i="33"/>
  <c r="N16" i="33"/>
  <c r="O16" i="33"/>
  <c r="N17" i="33"/>
  <c r="O17" i="33"/>
  <c r="N18" i="33"/>
  <c r="O18" i="33"/>
  <c r="N19" i="33"/>
  <c r="O19" i="33"/>
  <c r="N20" i="33"/>
  <c r="O20" i="33"/>
  <c r="N21" i="33"/>
  <c r="O21" i="33"/>
  <c r="E22" i="33"/>
  <c r="F22" i="33"/>
  <c r="G22" i="33"/>
  <c r="H22" i="33"/>
  <c r="N22" i="33"/>
  <c r="O22" i="33"/>
  <c r="I22" i="33"/>
  <c r="J22" i="33"/>
  <c r="K22" i="33"/>
  <c r="L22" i="33"/>
  <c r="M22" i="33"/>
  <c r="D22" i="33"/>
  <c r="E14" i="33"/>
  <c r="F14" i="33"/>
  <c r="G14" i="33"/>
  <c r="H14" i="33"/>
  <c r="I14" i="33"/>
  <c r="J14" i="33"/>
  <c r="K14" i="33"/>
  <c r="L14" i="33"/>
  <c r="M14" i="33"/>
  <c r="D14" i="33"/>
  <c r="E11" i="33"/>
  <c r="F11" i="33"/>
  <c r="G11" i="33"/>
  <c r="H11" i="33"/>
  <c r="I11" i="33"/>
  <c r="J11" i="33"/>
  <c r="J34" i="33"/>
  <c r="K11" i="33"/>
  <c r="K34" i="33"/>
  <c r="L11" i="33"/>
  <c r="M11" i="33"/>
  <c r="D11" i="33"/>
  <c r="D34" i="33"/>
  <c r="E5" i="33"/>
  <c r="N5" i="33"/>
  <c r="O5" i="33"/>
  <c r="F5" i="33"/>
  <c r="G5" i="33"/>
  <c r="H5" i="33"/>
  <c r="I5" i="33"/>
  <c r="J5" i="33"/>
  <c r="K5" i="33"/>
  <c r="L5" i="33"/>
  <c r="M5" i="33"/>
  <c r="D5" i="33"/>
  <c r="E31" i="33"/>
  <c r="F31" i="33"/>
  <c r="G31" i="33"/>
  <c r="H31" i="33"/>
  <c r="I31" i="33"/>
  <c r="J31" i="33"/>
  <c r="K31" i="33"/>
  <c r="L31" i="33"/>
  <c r="M31" i="33"/>
  <c r="D31" i="33"/>
  <c r="N31" i="33"/>
  <c r="O31" i="33"/>
  <c r="N32" i="33"/>
  <c r="O32" i="33"/>
  <c r="N30" i="33"/>
  <c r="O30" i="33"/>
  <c r="N29" i="33"/>
  <c r="O29" i="33"/>
  <c r="E28" i="33"/>
  <c r="F28" i="33"/>
  <c r="G28" i="33"/>
  <c r="G34" i="33"/>
  <c r="H28" i="33"/>
  <c r="I28" i="33"/>
  <c r="J28" i="33"/>
  <c r="K28" i="33"/>
  <c r="L28" i="33"/>
  <c r="M28" i="33"/>
  <c r="D28" i="33"/>
  <c r="N28" i="33"/>
  <c r="O28" i="33"/>
  <c r="E26" i="33"/>
  <c r="F26" i="33"/>
  <c r="G26" i="33"/>
  <c r="H26" i="33"/>
  <c r="I26" i="33"/>
  <c r="J26" i="33"/>
  <c r="K26" i="33"/>
  <c r="L26" i="33"/>
  <c r="M26" i="33"/>
  <c r="D26" i="33"/>
  <c r="N27" i="33"/>
  <c r="O27" i="33"/>
  <c r="N13" i="33"/>
  <c r="O13" i="33"/>
  <c r="N7" i="33"/>
  <c r="O7" i="33"/>
  <c r="N8" i="33"/>
  <c r="O8" i="33"/>
  <c r="N9" i="33"/>
  <c r="O9" i="33"/>
  <c r="N10" i="33"/>
  <c r="O10" i="33"/>
  <c r="N6" i="33"/>
  <c r="O6" i="33"/>
  <c r="N12" i="33"/>
  <c r="O12" i="33"/>
  <c r="F36" i="35"/>
  <c r="J36" i="35"/>
  <c r="O30" i="35"/>
  <c r="N25" i="35"/>
  <c r="O25" i="35"/>
  <c r="L33" i="34"/>
  <c r="M34" i="33"/>
  <c r="E34" i="33"/>
  <c r="L34" i="33"/>
  <c r="H43" i="36"/>
  <c r="J43" i="36"/>
  <c r="L43" i="36"/>
  <c r="F43" i="36"/>
  <c r="D43" i="36"/>
  <c r="I33" i="37"/>
  <c r="F33" i="37"/>
  <c r="H33" i="37"/>
  <c r="L33" i="37"/>
  <c r="N11" i="37"/>
  <c r="O11" i="37"/>
  <c r="N22" i="37"/>
  <c r="O22" i="37"/>
  <c r="O5" i="37"/>
  <c r="O14" i="37"/>
  <c r="D33" i="37"/>
  <c r="E38" i="38"/>
  <c r="N35" i="38"/>
  <c r="O35" i="38"/>
  <c r="H38" i="38"/>
  <c r="F38" i="38"/>
  <c r="N28" i="38"/>
  <c r="O28" i="38"/>
  <c r="N24" i="38"/>
  <c r="O24" i="38"/>
  <c r="I34" i="33"/>
  <c r="N12" i="34"/>
  <c r="O12" i="34"/>
  <c r="N26" i="33"/>
  <c r="O26" i="33"/>
  <c r="N16" i="35"/>
  <c r="O16" i="35"/>
  <c r="G38" i="39"/>
  <c r="L38" i="39"/>
  <c r="K38" i="39"/>
  <c r="N5" i="39"/>
  <c r="O5" i="39"/>
  <c r="N35" i="39"/>
  <c r="O35" i="39"/>
  <c r="N13" i="39"/>
  <c r="O13" i="39"/>
  <c r="D38" i="39"/>
  <c r="N33" i="37"/>
  <c r="O33" i="37"/>
  <c r="N28" i="35"/>
  <c r="O28" i="35"/>
  <c r="D36" i="35"/>
  <c r="H34" i="33"/>
  <c r="N34" i="33"/>
  <c r="O34" i="33"/>
  <c r="N31" i="37"/>
  <c r="O31" i="37"/>
  <c r="E38" i="39"/>
  <c r="N38" i="39"/>
  <c r="O38" i="39"/>
  <c r="N18" i="39"/>
  <c r="O18" i="39"/>
  <c r="G38" i="38"/>
  <c r="F34" i="33"/>
  <c r="N11" i="33"/>
  <c r="O11" i="33"/>
  <c r="N5" i="34"/>
  <c r="O5" i="34"/>
  <c r="N23" i="34"/>
  <c r="O23" i="34"/>
  <c r="E33" i="37"/>
  <c r="N5" i="35"/>
  <c r="O5" i="35"/>
  <c r="F33" i="34"/>
  <c r="N28" i="34"/>
  <c r="O28" i="34"/>
  <c r="D38" i="38"/>
  <c r="N18" i="36"/>
  <c r="O18" i="36"/>
  <c r="D33" i="34"/>
  <c r="N33" i="34"/>
  <c r="O33" i="34"/>
  <c r="N14" i="33"/>
  <c r="O14" i="33"/>
  <c r="N15" i="34"/>
  <c r="O15" i="34"/>
  <c r="H36" i="35"/>
  <c r="L36" i="35"/>
  <c r="I43" i="36"/>
  <c r="N43" i="36"/>
  <c r="O43" i="36"/>
  <c r="N36" i="35"/>
  <c r="O36" i="35"/>
  <c r="N38" i="38"/>
  <c r="O38" i="38"/>
  <c r="F38" i="40"/>
  <c r="J38" i="40"/>
  <c r="H38" i="40"/>
  <c r="L38" i="40"/>
  <c r="M38" i="40"/>
  <c r="G38" i="40"/>
  <c r="K38" i="40"/>
  <c r="E38" i="40"/>
  <c r="N13" i="40"/>
  <c r="O13" i="40"/>
  <c r="N18" i="40"/>
  <c r="O18" i="40"/>
  <c r="N35" i="40"/>
  <c r="O35" i="40"/>
  <c r="I38" i="40"/>
  <c r="N29" i="40"/>
  <c r="O29" i="40"/>
  <c r="N31" i="40"/>
  <c r="O31" i="40"/>
  <c r="N25" i="40"/>
  <c r="O25" i="40"/>
  <c r="D38" i="40"/>
  <c r="N5" i="40"/>
  <c r="O5" i="40"/>
  <c r="N38" i="40"/>
  <c r="O38" i="40"/>
  <c r="J39" i="41"/>
  <c r="N30" i="41"/>
  <c r="O30" i="41"/>
  <c r="G39" i="41"/>
  <c r="L39" i="41"/>
  <c r="K39" i="41"/>
  <c r="E39" i="41"/>
  <c r="I39" i="41"/>
  <c r="M39" i="41"/>
  <c r="N13" i="41"/>
  <c r="O13" i="41"/>
  <c r="H39" i="41"/>
  <c r="F39" i="41"/>
  <c r="N36" i="41"/>
  <c r="O36" i="41"/>
  <c r="N32" i="41"/>
  <c r="O32" i="41"/>
  <c r="N26" i="41"/>
  <c r="O26" i="41"/>
  <c r="N18" i="41"/>
  <c r="O18" i="41"/>
  <c r="D39" i="41"/>
  <c r="N5" i="41"/>
  <c r="O5" i="41"/>
  <c r="N39" i="41"/>
  <c r="O39" i="41"/>
  <c r="N25" i="42"/>
  <c r="O25" i="42"/>
  <c r="J38" i="42"/>
  <c r="K38" i="42"/>
  <c r="M38" i="42"/>
  <c r="N13" i="42"/>
  <c r="O13" i="42"/>
  <c r="L38" i="42"/>
  <c r="N5" i="42"/>
  <c r="O5" i="42"/>
  <c r="N18" i="42"/>
  <c r="O18" i="42"/>
  <c r="E38" i="42"/>
  <c r="F38" i="42"/>
  <c r="I38" i="42"/>
  <c r="H38" i="42"/>
  <c r="N29" i="42"/>
  <c r="O29" i="42"/>
  <c r="N35" i="42"/>
  <c r="O35" i="42"/>
  <c r="G38" i="42"/>
  <c r="N31" i="42"/>
  <c r="O31" i="42"/>
  <c r="D38" i="42"/>
  <c r="N38" i="42"/>
  <c r="O38" i="42"/>
  <c r="L37" i="43"/>
  <c r="H37" i="43"/>
  <c r="K37" i="43"/>
  <c r="N28" i="43"/>
  <c r="O28" i="43"/>
  <c r="E37" i="43"/>
  <c r="G37" i="43"/>
  <c r="N34" i="43"/>
  <c r="O34" i="43"/>
  <c r="J37" i="43"/>
  <c r="M37" i="43"/>
  <c r="F37" i="43"/>
  <c r="N30" i="43"/>
  <c r="O30" i="43"/>
  <c r="N18" i="43"/>
  <c r="O18" i="43"/>
  <c r="N24" i="43"/>
  <c r="O24" i="43"/>
  <c r="N13" i="43"/>
  <c r="O13" i="43"/>
  <c r="I37" i="43"/>
  <c r="D37" i="43"/>
  <c r="N5" i="43"/>
  <c r="O5" i="43"/>
  <c r="N37" i="43"/>
  <c r="O37" i="43"/>
  <c r="F35" i="44"/>
  <c r="L35" i="44"/>
  <c r="I35" i="44"/>
  <c r="M35" i="44"/>
  <c r="G35" i="44"/>
  <c r="J35" i="44"/>
  <c r="K35" i="44"/>
  <c r="N26" i="44"/>
  <c r="O26" i="44"/>
  <c r="H35" i="44"/>
  <c r="E35" i="44"/>
  <c r="N5" i="44"/>
  <c r="O5" i="44"/>
  <c r="N32" i="44"/>
  <c r="O32" i="44"/>
  <c r="N28" i="44"/>
  <c r="O28" i="44"/>
  <c r="N13" i="44"/>
  <c r="O13" i="44"/>
  <c r="N18" i="44"/>
  <c r="O18" i="44"/>
  <c r="N22" i="44"/>
  <c r="O22" i="44"/>
  <c r="D35" i="44"/>
  <c r="N35" i="44"/>
  <c r="O35" i="44"/>
  <c r="J37" i="45"/>
  <c r="H37" i="45"/>
  <c r="N28" i="45"/>
  <c r="O28" i="45"/>
  <c r="K37" i="45"/>
  <c r="N34" i="45"/>
  <c r="O34" i="45"/>
  <c r="F37" i="45"/>
  <c r="M37" i="45"/>
  <c r="G37" i="45"/>
  <c r="L37" i="45"/>
  <c r="E37" i="45"/>
  <c r="N25" i="45"/>
  <c r="O25" i="45"/>
  <c r="N30" i="45"/>
  <c r="O30" i="45"/>
  <c r="N5" i="45"/>
  <c r="O5" i="45"/>
  <c r="I37" i="45"/>
  <c r="N13" i="45"/>
  <c r="O13" i="45"/>
  <c r="N18" i="45"/>
  <c r="O18" i="45"/>
  <c r="D37" i="45"/>
  <c r="N37" i="45"/>
  <c r="O37" i="45"/>
  <c r="F38" i="46"/>
  <c r="G38" i="46"/>
  <c r="K38" i="46"/>
  <c r="E38" i="46"/>
  <c r="N38" i="46"/>
  <c r="H38" i="46"/>
  <c r="L38" i="46"/>
  <c r="O5" i="46"/>
  <c r="P5" i="46"/>
  <c r="O29" i="46"/>
  <c r="P29" i="46"/>
  <c r="O35" i="46"/>
  <c r="P35" i="46"/>
  <c r="M38" i="46"/>
  <c r="J38" i="46"/>
  <c r="O13" i="46"/>
  <c r="P13" i="46"/>
  <c r="O31" i="46"/>
  <c r="P31" i="46"/>
  <c r="O18" i="46"/>
  <c r="P18" i="46"/>
  <c r="I38" i="46"/>
  <c r="O26" i="46"/>
  <c r="P26" i="46"/>
  <c r="D38" i="46"/>
  <c r="O38" i="46"/>
  <c r="P38" i="46"/>
</calcChain>
</file>

<file path=xl/sharedStrings.xml><?xml version="1.0" encoding="utf-8"?>
<sst xmlns="http://schemas.openxmlformats.org/spreadsheetml/2006/main" count="742" uniqueCount="118">
  <si>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</si>
  <si>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</si>
  <si>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</si>
  <si>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</si>
  <si>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</si>
  <si>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</si>
  <si>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</si>
  <si>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</si>
  <si>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</si>
  <si>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</si>
  <si>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</si>
  <si>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</si>
  <si>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Gas</t>
  </si>
  <si>
    <t>Communications Services Taxes</t>
  </si>
  <si>
    <t>Permits, Fees, and Special Assessments</t>
  </si>
  <si>
    <t>Other Permits, Fees, and Special Assessments</t>
  </si>
  <si>
    <t>Federal Grant - Public Safety</t>
  </si>
  <si>
    <t>Intergovernmental Revenue</t>
  </si>
  <si>
    <t>Federal Grant - Physical Environment - Other Physical Environment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</si>
  <si>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</si>
  <si>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</si>
  <si>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</si>
  <si>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</si>
  <si>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</si>
  <si>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</si>
  <si>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</si>
  <si>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</si>
  <si>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</si>
  <si>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</si>
  <si>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</si>
  <si>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</si>
  <si>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</si>
  <si>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</si>
  <si>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</si>
  <si>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</si>
  <si>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</si>
  <si>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</si>
  <si>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</si>
  <si>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</si>
  <si>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</si>
  <si>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</si>
  <si>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</si>
  <si>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</si>
  <si>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</si>
  <si>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</si>
  <si>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</si>
  <si>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</si>
  <si>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</si>
  <si>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Welaka Revenues Reported by Account Code and Fund Type</t>
  </si>
  <si>
    <t>Local Fiscal Year Ended September 30, 2010</t>
  </si>
  <si>
    <t>County Ninth-Cent Voted Fuel Tax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</si>
  <si>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</si>
  <si>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</si>
  <si>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</si>
  <si>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Discretionary Sales Surtaxes</t>
  </si>
  <si>
    <t>State Grant - General Government</t>
  </si>
  <si>
    <t>Proprietary Non-Operating Sources - Interest</t>
  </si>
  <si>
    <t>2011 Municipal Population:</t>
  </si>
  <si>
    <t>Local Fiscal Year Ended September 30, 2012</t>
  </si>
  <si>
    <t>Franchise Fee - Electricity</t>
  </si>
  <si>
    <t>Franchise Fee - Gas</t>
  </si>
  <si>
    <t>Federal Grant - General Government</t>
  </si>
  <si>
    <t>Federal Grant - Physical Environment - Water Supply System</t>
  </si>
  <si>
    <t>Federal Grant - Culture / Recreation</t>
  </si>
  <si>
    <t>Public Safety - Fire Protection</t>
  </si>
  <si>
    <t>Public Safety - Protective Inspection Fees</t>
  </si>
  <si>
    <t>Physical Environment - Cemetary</t>
  </si>
  <si>
    <t>Fines - Local Ordinance Violations</t>
  </si>
  <si>
    <t>Rents and Royalties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</si>
  <si>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</si>
  <si>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</si>
  <si>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</si>
  <si>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</si>
  <si>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Sewer / Wastewater</t>
  </si>
  <si>
    <t>Physical Environment - Water / Sewer Combination Utility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</si>
  <si>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</si>
  <si>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</si>
  <si>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</si>
  <si>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</si>
  <si>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</si>
  <si>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</si>
  <si>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Proprietary Non-Operating - Interest</t>
  </si>
  <si>
    <t>2013 Municipal Population:</t>
  </si>
  <si>
    <t>Local Fiscal Year Ended September 30, 2014</t>
  </si>
  <si>
    <t>2014 Municipal Population:</t>
  </si>
  <si>
    <t>Local Fiscal Year Ended September 30, 2015</t>
  </si>
  <si>
    <t>Federal Grant - Physical Environment - Sewer / Wastewater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</si>
  <si>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</si>
  <si>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</si>
  <si>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</si>
  <si>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</si>
  <si>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</si>
  <si>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</si>
  <si>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State Shared Revenues - General Government - Other General Government</t>
  </si>
  <si>
    <t>Proprietary Non-Operating - Other Non-Operating Sources</t>
  </si>
  <si>
    <t>2018 Municipal Population:</t>
  </si>
  <si>
    <t>Local Fiscal Year Ended September 30, 2019</t>
  </si>
  <si>
    <t>Proceeds of General Capital Asset Dispositions - Sales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</si>
  <si>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</si>
  <si>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</si>
  <si>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</si>
  <si>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</si>
  <si>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</si>
  <si>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</si>
  <si>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</si>
  <si>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</si>
  <si>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</si>
  <si>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</si>
  <si>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</si>
  <si>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</si>
  <si>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</si>
  <si>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</si>
  <si>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</si>
  <si>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Mobile Home License Tax</t>
  </si>
  <si>
    <t>State Shared Revenues - General Government - Local Government Half-Cent Sales Tax Program</t>
  </si>
  <si>
    <t>Court-Ordered Judgments and Fines - Other</t>
  </si>
  <si>
    <t>Other Miscellaneous Revenues - Deferred Compensation Contributions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</si>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</sst>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102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103</v>
      </c>
      <c r="N4" s="35" t="s">
        <v>9</v>
      </c>
      <c r="O4" s="35" t="s">
        <v>104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105</v>
      </c>
      <c r="B5" s="26"/>
      <c r="C5" s="26"/>
      <c r="D5" s="27">
        <f t="shared" ref="D5:N5" si="0">SUM(D6:D12)</f>
        <v>500588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500588</v>
      </c>
      <c r="P5" s="33">
        <f t="shared" ref="P5:P38" si="1">(O5/P$40)</f>
        <v>696.22809457579967</v>
      </c>
      <c r="Q5" s="6"/>
    </row>
    <row r="6" spans="1:134">
      <c r="A6" s="12"/>
      <c r="B6" s="25">
        <v>311</v>
      </c>
      <c r="C6" s="20" t="s">
        <v>2</v>
      </c>
      <c r="D6" s="46">
        <v>330166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330166</v>
      </c>
      <c r="P6" s="47">
        <f t="shared" si="1"/>
        <v>459.20166898470097</v>
      </c>
      <c r="Q6" s="9"/>
    </row>
    <row r="7" spans="1:134">
      <c r="A7" s="12"/>
      <c r="B7" s="25">
        <v>312.3</v>
      </c>
      <c r="C7" s="20" t="s">
        <v>50</v>
      </c>
      <c r="D7" s="46">
        <v>14888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14888</v>
      </c>
      <c r="P7" s="47">
        <f t="shared" si="1"/>
        <v>20.70653685674548</v>
      </c>
      <c r="Q7" s="9"/>
    </row>
    <row r="8" spans="1:134">
      <c r="A8" s="12"/>
      <c r="B8" s="25">
        <v>312.41000000000003</v>
      </c>
      <c r="C8" s="20" t="s">
        <v>106</v>
      </c>
      <c r="D8" s="46">
        <v>22113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22113</v>
      </c>
      <c r="P8" s="47">
        <f t="shared" si="1"/>
        <v>30.755215577190544</v>
      </c>
      <c r="Q8" s="9"/>
    </row>
    <row r="9" spans="1:134">
      <c r="A9" s="12"/>
      <c r="B9" s="25">
        <v>312.63</v>
      </c>
      <c r="C9" s="20" t="s">
        <v>107</v>
      </c>
      <c r="D9" s="46">
        <v>77621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77621</v>
      </c>
      <c r="P9" s="47">
        <f t="shared" si="1"/>
        <v>107.95688456189151</v>
      </c>
      <c r="Q9" s="9"/>
    </row>
    <row r="10" spans="1:134">
      <c r="A10" s="12"/>
      <c r="B10" s="25">
        <v>314.10000000000002</v>
      </c>
      <c r="C10" s="20" t="s">
        <v>11</v>
      </c>
      <c r="D10" s="46">
        <v>22345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22345</v>
      </c>
      <c r="P10" s="47">
        <f t="shared" si="1"/>
        <v>31.077885952712101</v>
      </c>
      <c r="Q10" s="9"/>
    </row>
    <row r="11" spans="1:134">
      <c r="A11" s="12"/>
      <c r="B11" s="25">
        <v>314.39999999999998</v>
      </c>
      <c r="C11" s="20" t="s">
        <v>12</v>
      </c>
      <c r="D11" s="46">
        <v>3070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3070</v>
      </c>
      <c r="P11" s="47">
        <f t="shared" si="1"/>
        <v>4.2698191933240608</v>
      </c>
      <c r="Q11" s="9"/>
    </row>
    <row r="12" spans="1:134">
      <c r="A12" s="12"/>
      <c r="B12" s="25">
        <v>315.10000000000002</v>
      </c>
      <c r="C12" s="20" t="s">
        <v>108</v>
      </c>
      <c r="D12" s="46">
        <v>30385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30385</v>
      </c>
      <c r="P12" s="47">
        <f t="shared" si="1"/>
        <v>42.260083449235047</v>
      </c>
      <c r="Q12" s="9"/>
    </row>
    <row r="13" spans="1:134" ht="15.75">
      <c r="A13" s="29" t="s">
        <v>14</v>
      </c>
      <c r="B13" s="30"/>
      <c r="C13" s="31"/>
      <c r="D13" s="32">
        <f t="shared" ref="D13:N13" si="3">SUM(D14:D17)</f>
        <v>137559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38" si="4">SUM(D13:N13)</f>
        <v>137559</v>
      </c>
      <c r="P13" s="45">
        <f t="shared" si="1"/>
        <v>191.31988873435327</v>
      </c>
      <c r="Q13" s="10"/>
    </row>
    <row r="14" spans="1:134">
      <c r="A14" s="12"/>
      <c r="B14" s="25">
        <v>322</v>
      </c>
      <c r="C14" s="20" t="s">
        <v>109</v>
      </c>
      <c r="D14" s="46">
        <v>87687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87687</v>
      </c>
      <c r="P14" s="47">
        <f t="shared" si="1"/>
        <v>121.95688456189151</v>
      </c>
      <c r="Q14" s="9"/>
    </row>
    <row r="15" spans="1:134">
      <c r="A15" s="12"/>
      <c r="B15" s="25">
        <v>322.89999999999998</v>
      </c>
      <c r="C15" s="20" t="s">
        <v>110</v>
      </c>
      <c r="D15" s="46">
        <v>7190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7190</v>
      </c>
      <c r="P15" s="47">
        <f t="shared" si="1"/>
        <v>10</v>
      </c>
      <c r="Q15" s="9"/>
    </row>
    <row r="16" spans="1:134">
      <c r="A16" s="12"/>
      <c r="B16" s="25">
        <v>323.10000000000002</v>
      </c>
      <c r="C16" s="20" t="s">
        <v>59</v>
      </c>
      <c r="D16" s="46">
        <v>40471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40471</v>
      </c>
      <c r="P16" s="47">
        <f t="shared" si="1"/>
        <v>56.287899860917939</v>
      </c>
      <c r="Q16" s="9"/>
    </row>
    <row r="17" spans="1:17">
      <c r="A17" s="12"/>
      <c r="B17" s="25">
        <v>323.39999999999998</v>
      </c>
      <c r="C17" s="20" t="s">
        <v>60</v>
      </c>
      <c r="D17" s="46">
        <v>2211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2211</v>
      </c>
      <c r="P17" s="47">
        <f t="shared" si="1"/>
        <v>3.0751043115438108</v>
      </c>
      <c r="Q17" s="9"/>
    </row>
    <row r="18" spans="1:17" ht="15.75">
      <c r="A18" s="29" t="s">
        <v>111</v>
      </c>
      <c r="B18" s="30"/>
      <c r="C18" s="31"/>
      <c r="D18" s="32">
        <f t="shared" ref="D18:N18" si="5">SUM(D19:D25)</f>
        <v>225821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44">
        <f t="shared" si="4"/>
        <v>225821</v>
      </c>
      <c r="P18" s="45">
        <f t="shared" si="1"/>
        <v>314.07649513212795</v>
      </c>
      <c r="Q18" s="10"/>
    </row>
    <row r="19" spans="1:17">
      <c r="A19" s="12"/>
      <c r="B19" s="25">
        <v>331.1</v>
      </c>
      <c r="C19" s="20" t="s">
        <v>61</v>
      </c>
      <c r="D19" s="46">
        <v>103492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103492</v>
      </c>
      <c r="P19" s="47">
        <f t="shared" si="1"/>
        <v>143.93880389429765</v>
      </c>
      <c r="Q19" s="9"/>
    </row>
    <row r="20" spans="1:17">
      <c r="A20" s="12"/>
      <c r="B20" s="25">
        <v>331.2</v>
      </c>
      <c r="C20" s="20" t="s">
        <v>16</v>
      </c>
      <c r="D20" s="46">
        <v>15650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15650</v>
      </c>
      <c r="P20" s="47">
        <f t="shared" si="1"/>
        <v>21.766342141863699</v>
      </c>
      <c r="Q20" s="9"/>
    </row>
    <row r="21" spans="1:17">
      <c r="A21" s="12"/>
      <c r="B21" s="25">
        <v>334.1</v>
      </c>
      <c r="C21" s="20" t="s">
        <v>55</v>
      </c>
      <c r="D21" s="46">
        <v>42983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42983</v>
      </c>
      <c r="P21" s="47">
        <f t="shared" si="1"/>
        <v>59.781641168289291</v>
      </c>
      <c r="Q21" s="9"/>
    </row>
    <row r="22" spans="1:17">
      <c r="A22" s="12"/>
      <c r="B22" s="25">
        <v>335.125</v>
      </c>
      <c r="C22" s="20" t="s">
        <v>112</v>
      </c>
      <c r="D22" s="46">
        <v>20511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20511</v>
      </c>
      <c r="P22" s="47">
        <f t="shared" si="1"/>
        <v>28.527121001390821</v>
      </c>
      <c r="Q22" s="9"/>
    </row>
    <row r="23" spans="1:17">
      <c r="A23" s="12"/>
      <c r="B23" s="25">
        <v>335.14</v>
      </c>
      <c r="C23" s="20" t="s">
        <v>113</v>
      </c>
      <c r="D23" s="46">
        <v>577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577</v>
      </c>
      <c r="P23" s="47">
        <f t="shared" si="1"/>
        <v>0.80250347705146041</v>
      </c>
      <c r="Q23" s="9"/>
    </row>
    <row r="24" spans="1:17">
      <c r="A24" s="12"/>
      <c r="B24" s="25">
        <v>335.15</v>
      </c>
      <c r="C24" s="20" t="s">
        <v>79</v>
      </c>
      <c r="D24" s="46">
        <v>1468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1468</v>
      </c>
      <c r="P24" s="47">
        <f t="shared" si="1"/>
        <v>2.0417246175243395</v>
      </c>
      <c r="Q24" s="9"/>
    </row>
    <row r="25" spans="1:17">
      <c r="A25" s="12"/>
      <c r="B25" s="25">
        <v>335.18</v>
      </c>
      <c r="C25" s="20" t="s">
        <v>114</v>
      </c>
      <c r="D25" s="46">
        <v>41140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41140</v>
      </c>
      <c r="P25" s="47">
        <f t="shared" si="1"/>
        <v>57.218358831710709</v>
      </c>
      <c r="Q25" s="9"/>
    </row>
    <row r="26" spans="1:17" ht="15.75">
      <c r="A26" s="29" t="s">
        <v>28</v>
      </c>
      <c r="B26" s="30"/>
      <c r="C26" s="31"/>
      <c r="D26" s="32">
        <f t="shared" ref="D26:N26" si="6">SUM(D27:D28)</f>
        <v>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755681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32">
        <f t="shared" si="4"/>
        <v>755681</v>
      </c>
      <c r="P26" s="45">
        <f t="shared" si="1"/>
        <v>1051.0166898470097</v>
      </c>
      <c r="Q26" s="10"/>
    </row>
    <row r="27" spans="1:17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356601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356601</v>
      </c>
      <c r="P27" s="47">
        <f t="shared" si="1"/>
        <v>495.96801112656465</v>
      </c>
      <c r="Q27" s="9"/>
    </row>
    <row r="28" spans="1:17">
      <c r="A28" s="12"/>
      <c r="B28" s="25">
        <v>343.5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399080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399080</v>
      </c>
      <c r="P28" s="47">
        <f t="shared" si="1"/>
        <v>555.04867872044508</v>
      </c>
      <c r="Q28" s="9"/>
    </row>
    <row r="29" spans="1:17" ht="15.75">
      <c r="A29" s="29" t="s">
        <v>29</v>
      </c>
      <c r="B29" s="30"/>
      <c r="C29" s="31"/>
      <c r="D29" s="32">
        <f t="shared" ref="D29:N29" si="7">SUM(D30:D30)</f>
        <v>37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7"/>
        <v>0</v>
      </c>
      <c r="O29" s="32">
        <f t="shared" si="4"/>
        <v>37</v>
      </c>
      <c r="P29" s="45">
        <f t="shared" si="1"/>
        <v>5.1460361613351879E-2</v>
      </c>
      <c r="Q29" s="10"/>
    </row>
    <row r="30" spans="1:17">
      <c r="A30" s="13"/>
      <c r="B30" s="39">
        <v>351.9</v>
      </c>
      <c r="C30" s="21" t="s">
        <v>115</v>
      </c>
      <c r="D30" s="46">
        <v>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37</v>
      </c>
      <c r="P30" s="47">
        <f t="shared" si="1"/>
        <v>5.1460361613351879E-2</v>
      </c>
      <c r="Q30" s="9"/>
    </row>
    <row r="31" spans="1:17" ht="15.75">
      <c r="A31" s="29" t="s">
        <v>3</v>
      </c>
      <c r="B31" s="30"/>
      <c r="C31" s="31"/>
      <c r="D31" s="32">
        <f t="shared" ref="D31:N31" si="8">SUM(D32:D34)</f>
        <v>33787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4"/>
        <v>33787</v>
      </c>
      <c r="P31" s="45">
        <f t="shared" si="1"/>
        <v>46.991655076495135</v>
      </c>
      <c r="Q31" s="10"/>
    </row>
    <row r="32" spans="1:17">
      <c r="A32" s="12"/>
      <c r="B32" s="25">
        <v>361.1</v>
      </c>
      <c r="C32" s="20" t="s">
        <v>37</v>
      </c>
      <c r="D32" s="46">
        <v>533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533</v>
      </c>
      <c r="P32" s="47">
        <f t="shared" si="1"/>
        <v>0.74130737134909597</v>
      </c>
      <c r="Q32" s="9"/>
    </row>
    <row r="33" spans="1:120">
      <c r="A33" s="12"/>
      <c r="B33" s="25">
        <v>362</v>
      </c>
      <c r="C33" s="20" t="s">
        <v>68</v>
      </c>
      <c r="D33" s="46">
        <v>27242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27242</v>
      </c>
      <c r="P33" s="47">
        <f t="shared" si="1"/>
        <v>37.888734353268426</v>
      </c>
      <c r="Q33" s="9"/>
    </row>
    <row r="34" spans="1:120">
      <c r="A34" s="12"/>
      <c r="B34" s="25">
        <v>369.7</v>
      </c>
      <c r="C34" s="20" t="s">
        <v>116</v>
      </c>
      <c r="D34" s="46">
        <v>6012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6012</v>
      </c>
      <c r="P34" s="47">
        <f t="shared" si="1"/>
        <v>8.3616133518776081</v>
      </c>
      <c r="Q34" s="9"/>
    </row>
    <row r="35" spans="1:120" ht="15.75">
      <c r="A35" s="29" t="s">
        <v>30</v>
      </c>
      <c r="B35" s="30"/>
      <c r="C35" s="31"/>
      <c r="D35" s="32">
        <f t="shared" ref="D35:N35" si="9">SUM(D36:D37)</f>
        <v>0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43684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9"/>
        <v>0</v>
      </c>
      <c r="O35" s="32">
        <f t="shared" si="4"/>
        <v>43684</v>
      </c>
      <c r="P35" s="45">
        <f t="shared" si="1"/>
        <v>60.756606397774689</v>
      </c>
      <c r="Q35" s="9"/>
    </row>
    <row r="36" spans="1:120">
      <c r="A36" s="12"/>
      <c r="B36" s="25">
        <v>381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42983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42983</v>
      </c>
      <c r="P36" s="47">
        <f t="shared" si="1"/>
        <v>59.781641168289291</v>
      </c>
      <c r="Q36" s="9"/>
    </row>
    <row r="37" spans="1:120" ht="15.75" thickBot="1">
      <c r="A37" s="12"/>
      <c r="B37" s="25">
        <v>389.1</v>
      </c>
      <c r="C37" s="20" t="s">
        <v>56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701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701</v>
      </c>
      <c r="P37" s="47">
        <f t="shared" si="1"/>
        <v>0.97496522948539643</v>
      </c>
      <c r="Q37" s="9"/>
    </row>
    <row r="38" spans="1:120" ht="16.5" thickBot="1">
      <c r="A38" s="14" t="s">
        <v>34</v>
      </c>
      <c r="B38" s="23"/>
      <c r="C38" s="22"/>
      <c r="D38" s="15">
        <f t="shared" ref="D38:N38" si="10">SUM(D5,D13,D18,D26,D29,D31,D35)</f>
        <v>897792</v>
      </c>
      <c r="E38" s="15">
        <f t="shared" si="10"/>
        <v>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799365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10"/>
        <v>0</v>
      </c>
      <c r="O38" s="15">
        <f t="shared" si="4"/>
        <v>1697157</v>
      </c>
      <c r="P38" s="38">
        <f t="shared" si="1"/>
        <v>2360.4408901251741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8" t="s">
        <v>117</v>
      </c>
      <c r="N40" s="48"/>
      <c r="O40" s="48"/>
      <c r="P40" s="43">
        <v>719</v>
      </c>
    </row>
    <row r="41" spans="1:120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</row>
    <row r="42" spans="1:120" ht="15.75" customHeight="1" thickBot="1">
      <c r="A42" s="52" t="s">
        <v>52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400759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400759</v>
      </c>
      <c r="O5" s="33">
        <f t="shared" ref="O5:O43" si="1">(N5/O$45)</f>
        <v>558.93863319386332</v>
      </c>
      <c r="P5" s="6"/>
    </row>
    <row r="6" spans="1:133">
      <c r="A6" s="12"/>
      <c r="B6" s="25">
        <v>311</v>
      </c>
      <c r="C6" s="20" t="s">
        <v>2</v>
      </c>
      <c r="D6" s="46">
        <v>291594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291594</v>
      </c>
      <c r="O6" s="47">
        <f t="shared" si="1"/>
        <v>406.68619246861925</v>
      </c>
      <c r="P6" s="9"/>
    </row>
    <row r="7" spans="1:133">
      <c r="A7" s="12"/>
      <c r="B7" s="25">
        <v>312.3</v>
      </c>
      <c r="C7" s="20" t="s">
        <v>50</v>
      </c>
      <c r="D7" s="46">
        <v>10245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10245</v>
      </c>
      <c r="O7" s="47">
        <f t="shared" si="1"/>
        <v>14.288702928870293</v>
      </c>
      <c r="P7" s="9"/>
    </row>
    <row r="8" spans="1:133">
      <c r="A8" s="12"/>
      <c r="B8" s="25">
        <v>312.41000000000003</v>
      </c>
      <c r="C8" s="20" t="s">
        <v>10</v>
      </c>
      <c r="D8" s="46">
        <v>15348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15348</v>
      </c>
      <c r="O8" s="47">
        <f t="shared" si="1"/>
        <v>21.405857740585773</v>
      </c>
      <c r="P8" s="9"/>
    </row>
    <row r="9" spans="1:133">
      <c r="A9" s="12"/>
      <c r="B9" s="25">
        <v>312.60000000000002</v>
      </c>
      <c r="C9" s="20" t="s">
        <v>54</v>
      </c>
      <c r="D9" s="46">
        <v>45301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45301</v>
      </c>
      <c r="O9" s="47">
        <f t="shared" si="1"/>
        <v>63.181311018131105</v>
      </c>
      <c r="P9" s="9"/>
    </row>
    <row r="10" spans="1:133">
      <c r="A10" s="12"/>
      <c r="B10" s="25">
        <v>314.10000000000002</v>
      </c>
      <c r="C10" s="20" t="s">
        <v>11</v>
      </c>
      <c r="D10" s="46">
        <v>14125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14125</v>
      </c>
      <c r="O10" s="47">
        <f t="shared" si="1"/>
        <v>19.700139470013948</v>
      </c>
      <c r="P10" s="9"/>
    </row>
    <row r="11" spans="1:133">
      <c r="A11" s="12"/>
      <c r="B11" s="25">
        <v>314.39999999999998</v>
      </c>
      <c r="C11" s="20" t="s">
        <v>12</v>
      </c>
      <c r="D11" s="46">
        <v>3088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3088</v>
      </c>
      <c r="O11" s="47">
        <f t="shared" si="1"/>
        <v>4.3068340306834028</v>
      </c>
      <c r="P11" s="9"/>
    </row>
    <row r="12" spans="1:133">
      <c r="A12" s="12"/>
      <c r="B12" s="25">
        <v>315</v>
      </c>
      <c r="C12" s="20" t="s">
        <v>13</v>
      </c>
      <c r="D12" s="46">
        <v>21058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21058</v>
      </c>
      <c r="O12" s="47">
        <f t="shared" si="1"/>
        <v>29.369595536959554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SUM(D14:D17)</f>
        <v>58144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3" si="4">SUM(D13:M13)</f>
        <v>58144</v>
      </c>
      <c r="O13" s="45">
        <f t="shared" si="1"/>
        <v>81.093444909344484</v>
      </c>
      <c r="P13" s="10"/>
    </row>
    <row r="14" spans="1:133">
      <c r="A14" s="12"/>
      <c r="B14" s="25">
        <v>322</v>
      </c>
      <c r="C14" s="20" t="s">
        <v>0</v>
      </c>
      <c r="D14" s="46">
        <v>10113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10113</v>
      </c>
      <c r="O14" s="47">
        <f t="shared" si="1"/>
        <v>14.104602510460252</v>
      </c>
      <c r="P14" s="9"/>
    </row>
    <row r="15" spans="1:133">
      <c r="A15" s="12"/>
      <c r="B15" s="25">
        <v>323.10000000000002</v>
      </c>
      <c r="C15" s="20" t="s">
        <v>59</v>
      </c>
      <c r="D15" s="46">
        <v>39571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39571</v>
      </c>
      <c r="O15" s="47">
        <f t="shared" si="1"/>
        <v>55.189679218967925</v>
      </c>
      <c r="P15" s="9"/>
    </row>
    <row r="16" spans="1:133">
      <c r="A16" s="12"/>
      <c r="B16" s="25">
        <v>323.39999999999998</v>
      </c>
      <c r="C16" s="20" t="s">
        <v>60</v>
      </c>
      <c r="D16" s="46">
        <v>2474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2474</v>
      </c>
      <c r="O16" s="47">
        <f t="shared" si="1"/>
        <v>3.4504881450488143</v>
      </c>
      <c r="P16" s="9"/>
    </row>
    <row r="17" spans="1:16">
      <c r="A17" s="12"/>
      <c r="B17" s="25">
        <v>329</v>
      </c>
      <c r="C17" s="20" t="s">
        <v>15</v>
      </c>
      <c r="D17" s="46">
        <v>5986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5986</v>
      </c>
      <c r="O17" s="47">
        <f t="shared" si="1"/>
        <v>8.3486750348675027</v>
      </c>
      <c r="P17" s="9"/>
    </row>
    <row r="18" spans="1:16" ht="15.75">
      <c r="A18" s="29" t="s">
        <v>17</v>
      </c>
      <c r="B18" s="30"/>
      <c r="C18" s="31"/>
      <c r="D18" s="32">
        <f t="shared" ref="D18:M18" si="5">SUM(D19:D26)</f>
        <v>170188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553857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724045</v>
      </c>
      <c r="O18" s="45">
        <f t="shared" si="1"/>
        <v>1009.8256624825663</v>
      </c>
      <c r="P18" s="10"/>
    </row>
    <row r="19" spans="1:16">
      <c r="A19" s="12"/>
      <c r="B19" s="25">
        <v>331.1</v>
      </c>
      <c r="C19" s="20" t="s">
        <v>61</v>
      </c>
      <c r="D19" s="46">
        <v>91126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91126</v>
      </c>
      <c r="O19" s="47">
        <f t="shared" si="1"/>
        <v>127.09344490934448</v>
      </c>
      <c r="P19" s="9"/>
    </row>
    <row r="20" spans="1:16">
      <c r="A20" s="12"/>
      <c r="B20" s="25">
        <v>331.2</v>
      </c>
      <c r="C20" s="20" t="s">
        <v>16</v>
      </c>
      <c r="D20" s="46">
        <v>21364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21364</v>
      </c>
      <c r="O20" s="47">
        <f t="shared" si="1"/>
        <v>29.796373779637378</v>
      </c>
      <c r="P20" s="9"/>
    </row>
    <row r="21" spans="1:16">
      <c r="A21" s="12"/>
      <c r="B21" s="25">
        <v>331.31</v>
      </c>
      <c r="C21" s="20" t="s">
        <v>62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553857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553857</v>
      </c>
      <c r="O21" s="47">
        <f t="shared" si="1"/>
        <v>772.46443514644352</v>
      </c>
      <c r="P21" s="9"/>
    </row>
    <row r="22" spans="1:16">
      <c r="A22" s="12"/>
      <c r="B22" s="25">
        <v>331.7</v>
      </c>
      <c r="C22" s="20" t="s">
        <v>63</v>
      </c>
      <c r="D22" s="46">
        <v>15445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15445</v>
      </c>
      <c r="O22" s="47">
        <f t="shared" si="1"/>
        <v>21.541143654114364</v>
      </c>
      <c r="P22" s="9"/>
    </row>
    <row r="23" spans="1:16">
      <c r="A23" s="12"/>
      <c r="B23" s="25">
        <v>335.12</v>
      </c>
      <c r="C23" s="20" t="s">
        <v>20</v>
      </c>
      <c r="D23" s="46">
        <v>16848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16848</v>
      </c>
      <c r="O23" s="47">
        <f t="shared" si="1"/>
        <v>23.497907949790793</v>
      </c>
      <c r="P23" s="9"/>
    </row>
    <row r="24" spans="1:16">
      <c r="A24" s="12"/>
      <c r="B24" s="25">
        <v>335.15</v>
      </c>
      <c r="C24" s="20" t="s">
        <v>21</v>
      </c>
      <c r="D24" s="46">
        <v>1425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1425</v>
      </c>
      <c r="O24" s="47">
        <f t="shared" si="1"/>
        <v>1.9874476987447698</v>
      </c>
      <c r="P24" s="9"/>
    </row>
    <row r="25" spans="1:16">
      <c r="A25" s="12"/>
      <c r="B25" s="25">
        <v>335.18</v>
      </c>
      <c r="C25" s="20" t="s">
        <v>22</v>
      </c>
      <c r="D25" s="46">
        <v>23626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23626</v>
      </c>
      <c r="O25" s="47">
        <f t="shared" si="1"/>
        <v>32.951185495118551</v>
      </c>
      <c r="P25" s="9"/>
    </row>
    <row r="26" spans="1:16">
      <c r="A26" s="12"/>
      <c r="B26" s="25">
        <v>338</v>
      </c>
      <c r="C26" s="20" t="s">
        <v>23</v>
      </c>
      <c r="D26" s="46">
        <v>354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354</v>
      </c>
      <c r="O26" s="47">
        <f t="shared" si="1"/>
        <v>0.49372384937238495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SUM(D28:D32)</f>
        <v>2527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677747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680274</v>
      </c>
      <c r="O27" s="45">
        <f t="shared" si="1"/>
        <v>948.77824267782432</v>
      </c>
      <c r="P27" s="10"/>
    </row>
    <row r="28" spans="1:16">
      <c r="A28" s="12"/>
      <c r="B28" s="25">
        <v>342.2</v>
      </c>
      <c r="C28" s="20" t="s">
        <v>64</v>
      </c>
      <c r="D28" s="46">
        <v>440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440</v>
      </c>
      <c r="O28" s="47">
        <f t="shared" si="1"/>
        <v>0.61366806136680618</v>
      </c>
      <c r="P28" s="9"/>
    </row>
    <row r="29" spans="1:16">
      <c r="A29" s="12"/>
      <c r="B29" s="25">
        <v>342.5</v>
      </c>
      <c r="C29" s="20" t="s">
        <v>65</v>
      </c>
      <c r="D29" s="46">
        <v>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87</v>
      </c>
      <c r="O29" s="47">
        <f t="shared" si="1"/>
        <v>0.12133891213389121</v>
      </c>
      <c r="P29" s="9"/>
    </row>
    <row r="30" spans="1:16">
      <c r="A30" s="12"/>
      <c r="B30" s="25">
        <v>343.3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334140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334140</v>
      </c>
      <c r="O30" s="47">
        <f t="shared" si="1"/>
        <v>466.02510460251045</v>
      </c>
      <c r="P30" s="9"/>
    </row>
    <row r="31" spans="1:16">
      <c r="A31" s="12"/>
      <c r="B31" s="25">
        <v>343.5</v>
      </c>
      <c r="C31" s="20" t="s">
        <v>32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343607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343607</v>
      </c>
      <c r="O31" s="47">
        <f t="shared" si="1"/>
        <v>479.2287308228731</v>
      </c>
      <c r="P31" s="9"/>
    </row>
    <row r="32" spans="1:16">
      <c r="A32" s="12"/>
      <c r="B32" s="25">
        <v>343.8</v>
      </c>
      <c r="C32" s="20" t="s">
        <v>66</v>
      </c>
      <c r="D32" s="46">
        <v>2000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2000</v>
      </c>
      <c r="O32" s="47">
        <f t="shared" si="1"/>
        <v>2.7894002789400281</v>
      </c>
      <c r="P32" s="9"/>
    </row>
    <row r="33" spans="1:119" ht="15.75">
      <c r="A33" s="29" t="s">
        <v>29</v>
      </c>
      <c r="B33" s="30"/>
      <c r="C33" s="31"/>
      <c r="D33" s="32">
        <f t="shared" ref="D33:M33" si="7">SUM(D34:D35)</f>
        <v>3110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3110</v>
      </c>
      <c r="O33" s="45">
        <f t="shared" si="1"/>
        <v>4.337517433751743</v>
      </c>
      <c r="P33" s="10"/>
    </row>
    <row r="34" spans="1:119">
      <c r="A34" s="13"/>
      <c r="B34" s="39">
        <v>351.1</v>
      </c>
      <c r="C34" s="21" t="s">
        <v>36</v>
      </c>
      <c r="D34" s="46">
        <v>1104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1104</v>
      </c>
      <c r="O34" s="47">
        <f t="shared" si="1"/>
        <v>1.5397489539748954</v>
      </c>
      <c r="P34" s="9"/>
    </row>
    <row r="35" spans="1:119">
      <c r="A35" s="13"/>
      <c r="B35" s="39">
        <v>354</v>
      </c>
      <c r="C35" s="21" t="s">
        <v>67</v>
      </c>
      <c r="D35" s="46">
        <v>2006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2006</v>
      </c>
      <c r="O35" s="47">
        <f t="shared" si="1"/>
        <v>2.7977684797768481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SUM(D37:D39)</f>
        <v>25398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1842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27240</v>
      </c>
      <c r="O36" s="45">
        <f t="shared" si="1"/>
        <v>37.99163179916318</v>
      </c>
      <c r="P36" s="10"/>
    </row>
    <row r="37" spans="1:119">
      <c r="A37" s="12"/>
      <c r="B37" s="25">
        <v>361.1</v>
      </c>
      <c r="C37" s="20" t="s">
        <v>37</v>
      </c>
      <c r="D37" s="46">
        <v>5074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5074</v>
      </c>
      <c r="O37" s="47">
        <f t="shared" si="1"/>
        <v>7.0767085076708511</v>
      </c>
      <c r="P37" s="9"/>
    </row>
    <row r="38" spans="1:119">
      <c r="A38" s="12"/>
      <c r="B38" s="25">
        <v>362</v>
      </c>
      <c r="C38" s="20" t="s">
        <v>68</v>
      </c>
      <c r="D38" s="46">
        <v>17005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17005</v>
      </c>
      <c r="O38" s="47">
        <f t="shared" si="1"/>
        <v>23.716875871687588</v>
      </c>
      <c r="P38" s="9"/>
    </row>
    <row r="39" spans="1:119">
      <c r="A39" s="12"/>
      <c r="B39" s="25">
        <v>369.9</v>
      </c>
      <c r="C39" s="20" t="s">
        <v>38</v>
      </c>
      <c r="D39" s="46">
        <v>3319</v>
      </c>
      <c r="E39" s="46">
        <v>0</v>
      </c>
      <c r="F39" s="46">
        <v>0</v>
      </c>
      <c r="G39" s="46">
        <v>0</v>
      </c>
      <c r="H39" s="46">
        <v>0</v>
      </c>
      <c r="I39" s="46">
        <v>1842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5161</v>
      </c>
      <c r="O39" s="47">
        <f t="shared" si="1"/>
        <v>7.1980474198047419</v>
      </c>
      <c r="P39" s="9"/>
    </row>
    <row r="40" spans="1:119" ht="15.75">
      <c r="A40" s="29" t="s">
        <v>30</v>
      </c>
      <c r="B40" s="30"/>
      <c r="C40" s="31"/>
      <c r="D40" s="32">
        <f t="shared" ref="D40:M40" si="9">SUM(D41:D42)</f>
        <v>5000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5065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10065</v>
      </c>
      <c r="O40" s="45">
        <f t="shared" si="1"/>
        <v>14.03765690376569</v>
      </c>
      <c r="P40" s="9"/>
    </row>
    <row r="41" spans="1:119">
      <c r="A41" s="12"/>
      <c r="B41" s="25">
        <v>381</v>
      </c>
      <c r="C41" s="20" t="s">
        <v>39</v>
      </c>
      <c r="D41" s="46">
        <v>5000</v>
      </c>
      <c r="E41" s="46">
        <v>0</v>
      </c>
      <c r="F41" s="46">
        <v>0</v>
      </c>
      <c r="G41" s="46">
        <v>0</v>
      </c>
      <c r="H41" s="46">
        <v>0</v>
      </c>
      <c r="I41" s="46">
        <v>428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5428</v>
      </c>
      <c r="O41" s="47">
        <f t="shared" si="1"/>
        <v>7.5704323570432361</v>
      </c>
      <c r="P41" s="9"/>
    </row>
    <row r="42" spans="1:119" ht="15.75" thickBot="1">
      <c r="A42" s="12"/>
      <c r="B42" s="25">
        <v>389.1</v>
      </c>
      <c r="C42" s="20" t="s">
        <v>56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4637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4637</v>
      </c>
      <c r="O42" s="47">
        <f t="shared" si="1"/>
        <v>6.4672245467224547</v>
      </c>
      <c r="P42" s="9"/>
    </row>
    <row r="43" spans="1:119" ht="16.5" thickBot="1">
      <c r="A43" s="14" t="s">
        <v>34</v>
      </c>
      <c r="B43" s="23"/>
      <c r="C43" s="22"/>
      <c r="D43" s="15">
        <f t="shared" ref="D43:M43" si="10">SUM(D5,D13,D18,D27,D33,D36,D40)</f>
        <v>665126</v>
      </c>
      <c r="E43" s="15">
        <f t="shared" si="10"/>
        <v>0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1238511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1903637</v>
      </c>
      <c r="O43" s="38">
        <f t="shared" si="1"/>
        <v>2655.0027894002787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69</v>
      </c>
      <c r="M45" s="48"/>
      <c r="N45" s="48"/>
      <c r="O45" s="43">
        <v>717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52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484456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484456</v>
      </c>
      <c r="O5" s="33">
        <f t="shared" ref="O5:O36" si="1">(N5/O$38)</f>
        <v>688.14772727272725</v>
      </c>
      <c r="P5" s="6"/>
    </row>
    <row r="6" spans="1:133">
      <c r="A6" s="12"/>
      <c r="B6" s="25">
        <v>311</v>
      </c>
      <c r="C6" s="20" t="s">
        <v>2</v>
      </c>
      <c r="D6" s="46">
        <v>325204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325204</v>
      </c>
      <c r="O6" s="47">
        <f t="shared" si="1"/>
        <v>461.9375</v>
      </c>
      <c r="P6" s="9"/>
    </row>
    <row r="7" spans="1:133">
      <c r="A7" s="12"/>
      <c r="B7" s="25">
        <v>312.3</v>
      </c>
      <c r="C7" s="20" t="s">
        <v>50</v>
      </c>
      <c r="D7" s="46">
        <v>11042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11042</v>
      </c>
      <c r="O7" s="47">
        <f t="shared" si="1"/>
        <v>15.684659090909092</v>
      </c>
      <c r="P7" s="9"/>
    </row>
    <row r="8" spans="1:133">
      <c r="A8" s="12"/>
      <c r="B8" s="25">
        <v>312.41000000000003</v>
      </c>
      <c r="C8" s="20" t="s">
        <v>10</v>
      </c>
      <c r="D8" s="46">
        <v>16343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16343</v>
      </c>
      <c r="O8" s="47">
        <f t="shared" si="1"/>
        <v>23.214488636363637</v>
      </c>
      <c r="P8" s="9"/>
    </row>
    <row r="9" spans="1:133">
      <c r="A9" s="12"/>
      <c r="B9" s="25">
        <v>312.60000000000002</v>
      </c>
      <c r="C9" s="20" t="s">
        <v>54</v>
      </c>
      <c r="D9" s="46">
        <v>44564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44564</v>
      </c>
      <c r="O9" s="47">
        <f t="shared" si="1"/>
        <v>63.301136363636367</v>
      </c>
      <c r="P9" s="9"/>
    </row>
    <row r="10" spans="1:133">
      <c r="A10" s="12"/>
      <c r="B10" s="25">
        <v>314.10000000000002</v>
      </c>
      <c r="C10" s="20" t="s">
        <v>11</v>
      </c>
      <c r="D10" s="46">
        <v>57179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57179</v>
      </c>
      <c r="O10" s="47">
        <f t="shared" si="1"/>
        <v>81.220170454545453</v>
      </c>
      <c r="P10" s="9"/>
    </row>
    <row r="11" spans="1:133">
      <c r="A11" s="12"/>
      <c r="B11" s="25">
        <v>314.39999999999998</v>
      </c>
      <c r="C11" s="20" t="s">
        <v>12</v>
      </c>
      <c r="D11" s="46">
        <v>6814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6814</v>
      </c>
      <c r="O11" s="47">
        <f t="shared" si="1"/>
        <v>9.6789772727272734</v>
      </c>
      <c r="P11" s="9"/>
    </row>
    <row r="12" spans="1:133">
      <c r="A12" s="12"/>
      <c r="B12" s="25">
        <v>315</v>
      </c>
      <c r="C12" s="20" t="s">
        <v>13</v>
      </c>
      <c r="D12" s="46">
        <v>23310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23310</v>
      </c>
      <c r="O12" s="47">
        <f t="shared" si="1"/>
        <v>33.110795454545453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SUM(D14:D15)</f>
        <v>16858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6" si="4">SUM(D13:M13)</f>
        <v>16858</v>
      </c>
      <c r="O13" s="45">
        <f t="shared" si="1"/>
        <v>23.946022727272727</v>
      </c>
      <c r="P13" s="10"/>
    </row>
    <row r="14" spans="1:133">
      <c r="A14" s="12"/>
      <c r="B14" s="25">
        <v>322</v>
      </c>
      <c r="C14" s="20" t="s">
        <v>0</v>
      </c>
      <c r="D14" s="46">
        <v>9503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9503</v>
      </c>
      <c r="O14" s="47">
        <f t="shared" si="1"/>
        <v>13.498579545454545</v>
      </c>
      <c r="P14" s="9"/>
    </row>
    <row r="15" spans="1:133">
      <c r="A15" s="12"/>
      <c r="B15" s="25">
        <v>329</v>
      </c>
      <c r="C15" s="20" t="s">
        <v>15</v>
      </c>
      <c r="D15" s="46">
        <v>7355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7355</v>
      </c>
      <c r="O15" s="47">
        <f t="shared" si="1"/>
        <v>10.447443181818182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SUM(D17:D24)</f>
        <v>248443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291673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540116</v>
      </c>
      <c r="O16" s="45">
        <f t="shared" si="1"/>
        <v>767.21022727272725</v>
      </c>
      <c r="P16" s="10"/>
    </row>
    <row r="17" spans="1:16">
      <c r="A17" s="12"/>
      <c r="B17" s="25">
        <v>331.2</v>
      </c>
      <c r="C17" s="20" t="s">
        <v>16</v>
      </c>
      <c r="D17" s="46">
        <v>26353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26353</v>
      </c>
      <c r="O17" s="47">
        <f t="shared" si="1"/>
        <v>37.433238636363633</v>
      </c>
      <c r="P17" s="9"/>
    </row>
    <row r="18" spans="1:16">
      <c r="A18" s="12"/>
      <c r="B18" s="25">
        <v>331.39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291673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291673</v>
      </c>
      <c r="O18" s="47">
        <f t="shared" si="1"/>
        <v>414.30823863636363</v>
      </c>
      <c r="P18" s="9"/>
    </row>
    <row r="19" spans="1:16">
      <c r="A19" s="12"/>
      <c r="B19" s="25">
        <v>334.1</v>
      </c>
      <c r="C19" s="20" t="s">
        <v>55</v>
      </c>
      <c r="D19" s="46">
        <v>11450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11450</v>
      </c>
      <c r="O19" s="47">
        <f t="shared" si="1"/>
        <v>16.264204545454547</v>
      </c>
      <c r="P19" s="9"/>
    </row>
    <row r="20" spans="1:16">
      <c r="A20" s="12"/>
      <c r="B20" s="25">
        <v>334.7</v>
      </c>
      <c r="C20" s="20" t="s">
        <v>19</v>
      </c>
      <c r="D20" s="46">
        <v>170152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170152</v>
      </c>
      <c r="O20" s="47">
        <f t="shared" si="1"/>
        <v>241.69318181818181</v>
      </c>
      <c r="P20" s="9"/>
    </row>
    <row r="21" spans="1:16">
      <c r="A21" s="12"/>
      <c r="B21" s="25">
        <v>335.12</v>
      </c>
      <c r="C21" s="20" t="s">
        <v>20</v>
      </c>
      <c r="D21" s="46">
        <v>16870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16870</v>
      </c>
      <c r="O21" s="47">
        <f t="shared" si="1"/>
        <v>23.963068181818183</v>
      </c>
      <c r="P21" s="9"/>
    </row>
    <row r="22" spans="1:16">
      <c r="A22" s="12"/>
      <c r="B22" s="25">
        <v>335.15</v>
      </c>
      <c r="C22" s="20" t="s">
        <v>21</v>
      </c>
      <c r="D22" s="46">
        <v>1294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1294</v>
      </c>
      <c r="O22" s="47">
        <f t="shared" si="1"/>
        <v>1.8380681818181819</v>
      </c>
      <c r="P22" s="9"/>
    </row>
    <row r="23" spans="1:16">
      <c r="A23" s="12"/>
      <c r="B23" s="25">
        <v>335.18</v>
      </c>
      <c r="C23" s="20" t="s">
        <v>22</v>
      </c>
      <c r="D23" s="46">
        <v>21984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21984</v>
      </c>
      <c r="O23" s="47">
        <f t="shared" si="1"/>
        <v>31.227272727272727</v>
      </c>
      <c r="P23" s="9"/>
    </row>
    <row r="24" spans="1:16">
      <c r="A24" s="12"/>
      <c r="B24" s="25">
        <v>338</v>
      </c>
      <c r="C24" s="20" t="s">
        <v>23</v>
      </c>
      <c r="D24" s="46">
        <v>340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340</v>
      </c>
      <c r="O24" s="47">
        <f t="shared" si="1"/>
        <v>0.48295454545454547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SUM(D26:D27)</f>
        <v>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587083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587083</v>
      </c>
      <c r="O25" s="45">
        <f t="shared" si="1"/>
        <v>833.92471590909088</v>
      </c>
      <c r="P25" s="10"/>
    </row>
    <row r="26" spans="1:16">
      <c r="A26" s="12"/>
      <c r="B26" s="25">
        <v>343.3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238018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238018</v>
      </c>
      <c r="O26" s="47">
        <f t="shared" si="1"/>
        <v>338.09375</v>
      </c>
      <c r="P26" s="9"/>
    </row>
    <row r="27" spans="1:16">
      <c r="A27" s="12"/>
      <c r="B27" s="25">
        <v>343.5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349065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349065</v>
      </c>
      <c r="O27" s="47">
        <f t="shared" si="1"/>
        <v>495.83096590909093</v>
      </c>
      <c r="P27" s="9"/>
    </row>
    <row r="28" spans="1:16" ht="15.75">
      <c r="A28" s="29" t="s">
        <v>29</v>
      </c>
      <c r="B28" s="30"/>
      <c r="C28" s="31"/>
      <c r="D28" s="32">
        <f t="shared" ref="D28:M28" si="7">SUM(D29:D29)</f>
        <v>368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368</v>
      </c>
      <c r="O28" s="45">
        <f t="shared" si="1"/>
        <v>0.52272727272727271</v>
      </c>
      <c r="P28" s="10"/>
    </row>
    <row r="29" spans="1:16">
      <c r="A29" s="13"/>
      <c r="B29" s="39">
        <v>351.1</v>
      </c>
      <c r="C29" s="21" t="s">
        <v>36</v>
      </c>
      <c r="D29" s="46">
        <v>368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368</v>
      </c>
      <c r="O29" s="47">
        <f t="shared" si="1"/>
        <v>0.52272727272727271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SUM(D31:D32)</f>
        <v>21387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4615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26002</v>
      </c>
      <c r="O30" s="45">
        <f t="shared" si="1"/>
        <v>36.934659090909093</v>
      </c>
      <c r="P30" s="10"/>
    </row>
    <row r="31" spans="1:16">
      <c r="A31" s="12"/>
      <c r="B31" s="25">
        <v>361.1</v>
      </c>
      <c r="C31" s="20" t="s">
        <v>37</v>
      </c>
      <c r="D31" s="46">
        <v>803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803</v>
      </c>
      <c r="O31" s="47">
        <f t="shared" si="1"/>
        <v>1.140625</v>
      </c>
      <c r="P31" s="9"/>
    </row>
    <row r="32" spans="1:16">
      <c r="A32" s="12"/>
      <c r="B32" s="25">
        <v>369.9</v>
      </c>
      <c r="C32" s="20" t="s">
        <v>38</v>
      </c>
      <c r="D32" s="46">
        <v>20584</v>
      </c>
      <c r="E32" s="46">
        <v>0</v>
      </c>
      <c r="F32" s="46">
        <v>0</v>
      </c>
      <c r="G32" s="46">
        <v>0</v>
      </c>
      <c r="H32" s="46">
        <v>0</v>
      </c>
      <c r="I32" s="46">
        <v>4615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25199</v>
      </c>
      <c r="O32" s="47">
        <f t="shared" si="1"/>
        <v>35.794034090909093</v>
      </c>
      <c r="P32" s="9"/>
    </row>
    <row r="33" spans="1:119" ht="15.75">
      <c r="A33" s="29" t="s">
        <v>30</v>
      </c>
      <c r="B33" s="30"/>
      <c r="C33" s="31"/>
      <c r="D33" s="32">
        <f t="shared" ref="D33:M33" si="9">SUM(D34:D35)</f>
        <v>5000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6208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11208</v>
      </c>
      <c r="O33" s="45">
        <f t="shared" si="1"/>
        <v>15.920454545454545</v>
      </c>
      <c r="P33" s="9"/>
    </row>
    <row r="34" spans="1:119">
      <c r="A34" s="12"/>
      <c r="B34" s="25">
        <v>381</v>
      </c>
      <c r="C34" s="20" t="s">
        <v>39</v>
      </c>
      <c r="D34" s="46">
        <v>5000</v>
      </c>
      <c r="E34" s="46">
        <v>0</v>
      </c>
      <c r="F34" s="46">
        <v>0</v>
      </c>
      <c r="G34" s="46">
        <v>0</v>
      </c>
      <c r="H34" s="46">
        <v>0</v>
      </c>
      <c r="I34" s="46">
        <v>1713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6713</v>
      </c>
      <c r="O34" s="47">
        <f t="shared" si="1"/>
        <v>9.5355113636363633</v>
      </c>
      <c r="P34" s="9"/>
    </row>
    <row r="35" spans="1:119" ht="15.75" thickBot="1">
      <c r="A35" s="12"/>
      <c r="B35" s="25">
        <v>389.1</v>
      </c>
      <c r="C35" s="20" t="s">
        <v>56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4495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4495</v>
      </c>
      <c r="O35" s="47">
        <f t="shared" si="1"/>
        <v>6.3849431818181817</v>
      </c>
      <c r="P35" s="9"/>
    </row>
    <row r="36" spans="1:119" ht="16.5" thickBot="1">
      <c r="A36" s="14" t="s">
        <v>34</v>
      </c>
      <c r="B36" s="23"/>
      <c r="C36" s="22"/>
      <c r="D36" s="15">
        <f t="shared" ref="D36:M36" si="10">SUM(D5,D13,D16,D25,D28,D30,D33)</f>
        <v>776512</v>
      </c>
      <c r="E36" s="15">
        <f t="shared" si="10"/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889579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1666091</v>
      </c>
      <c r="O36" s="38">
        <f t="shared" si="1"/>
        <v>2366.606534090909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57</v>
      </c>
      <c r="M38" s="48"/>
      <c r="N38" s="48"/>
      <c r="O38" s="43">
        <v>704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518101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518101</v>
      </c>
      <c r="O5" s="33">
        <f t="shared" ref="O5:O33" si="2">(N5/O$35)</f>
        <v>739.08844507845936</v>
      </c>
      <c r="P5" s="6"/>
    </row>
    <row r="6" spans="1:133">
      <c r="A6" s="12"/>
      <c r="B6" s="25">
        <v>311</v>
      </c>
      <c r="C6" s="20" t="s">
        <v>2</v>
      </c>
      <c r="D6" s="46">
        <v>395810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395810</v>
      </c>
      <c r="O6" s="47">
        <f t="shared" si="2"/>
        <v>564.63623395149784</v>
      </c>
      <c r="P6" s="9"/>
    </row>
    <row r="7" spans="1:133">
      <c r="A7" s="12"/>
      <c r="B7" s="25">
        <v>312.3</v>
      </c>
      <c r="C7" s="20" t="s">
        <v>50</v>
      </c>
      <c r="D7" s="46">
        <v>7286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7286</v>
      </c>
      <c r="O7" s="47">
        <f t="shared" si="2"/>
        <v>10.393723252496434</v>
      </c>
      <c r="P7" s="9"/>
    </row>
    <row r="8" spans="1:133">
      <c r="A8" s="12"/>
      <c r="B8" s="25">
        <v>312.41000000000003</v>
      </c>
      <c r="C8" s="20" t="s">
        <v>10</v>
      </c>
      <c r="D8" s="46">
        <v>18271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18271</v>
      </c>
      <c r="O8" s="47">
        <f t="shared" si="2"/>
        <v>26.064194008559202</v>
      </c>
      <c r="P8" s="9"/>
    </row>
    <row r="9" spans="1:133">
      <c r="A9" s="12"/>
      <c r="B9" s="25">
        <v>314.10000000000002</v>
      </c>
      <c r="C9" s="20" t="s">
        <v>11</v>
      </c>
      <c r="D9" s="46">
        <v>57544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57544</v>
      </c>
      <c r="O9" s="47">
        <f t="shared" si="2"/>
        <v>82.088445078459344</v>
      </c>
      <c r="P9" s="9"/>
    </row>
    <row r="10" spans="1:133">
      <c r="A10" s="12"/>
      <c r="B10" s="25">
        <v>314.39999999999998</v>
      </c>
      <c r="C10" s="20" t="s">
        <v>12</v>
      </c>
      <c r="D10" s="46">
        <v>7660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7660</v>
      </c>
      <c r="O10" s="47">
        <f t="shared" si="2"/>
        <v>10.927246790299572</v>
      </c>
      <c r="P10" s="9"/>
    </row>
    <row r="11" spans="1:133">
      <c r="A11" s="12"/>
      <c r="B11" s="25">
        <v>315</v>
      </c>
      <c r="C11" s="20" t="s">
        <v>13</v>
      </c>
      <c r="D11" s="46">
        <v>31530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31530</v>
      </c>
      <c r="O11" s="47">
        <f t="shared" si="2"/>
        <v>44.978601997146932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SUM(D13:D14)</f>
        <v>17386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17386</v>
      </c>
      <c r="O12" s="45">
        <f t="shared" si="2"/>
        <v>24.801711840228247</v>
      </c>
      <c r="P12" s="10"/>
    </row>
    <row r="13" spans="1:133">
      <c r="A13" s="12"/>
      <c r="B13" s="25">
        <v>322</v>
      </c>
      <c r="C13" s="20" t="s">
        <v>0</v>
      </c>
      <c r="D13" s="46">
        <v>10738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10738</v>
      </c>
      <c r="O13" s="47">
        <f t="shared" si="2"/>
        <v>15.31811697574893</v>
      </c>
      <c r="P13" s="9"/>
    </row>
    <row r="14" spans="1:133">
      <c r="A14" s="12"/>
      <c r="B14" s="25">
        <v>329</v>
      </c>
      <c r="C14" s="20" t="s">
        <v>15</v>
      </c>
      <c r="D14" s="46">
        <v>6648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6648</v>
      </c>
      <c r="O14" s="47">
        <f t="shared" si="2"/>
        <v>9.4835948644793149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SUM(D16:D22)</f>
        <v>246021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20831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266852</v>
      </c>
      <c r="O15" s="45">
        <f t="shared" si="2"/>
        <v>380.67332382310985</v>
      </c>
      <c r="P15" s="10"/>
    </row>
    <row r="16" spans="1:133">
      <c r="A16" s="12"/>
      <c r="B16" s="25">
        <v>331.2</v>
      </c>
      <c r="C16" s="20" t="s">
        <v>16</v>
      </c>
      <c r="D16" s="46">
        <v>84255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84255</v>
      </c>
      <c r="O16" s="47">
        <f t="shared" si="2"/>
        <v>120.19258202567761</v>
      </c>
      <c r="P16" s="9"/>
    </row>
    <row r="17" spans="1:16">
      <c r="A17" s="12"/>
      <c r="B17" s="25">
        <v>331.39</v>
      </c>
      <c r="C17" s="20" t="s">
        <v>18</v>
      </c>
      <c r="D17" s="46">
        <v>9157</v>
      </c>
      <c r="E17" s="46">
        <v>0</v>
      </c>
      <c r="F17" s="46">
        <v>0</v>
      </c>
      <c r="G17" s="46">
        <v>0</v>
      </c>
      <c r="H17" s="46">
        <v>0</v>
      </c>
      <c r="I17" s="46">
        <v>20831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29988</v>
      </c>
      <c r="O17" s="47">
        <f t="shared" si="2"/>
        <v>42.77888730385164</v>
      </c>
      <c r="P17" s="9"/>
    </row>
    <row r="18" spans="1:16">
      <c r="A18" s="12"/>
      <c r="B18" s="25">
        <v>334.7</v>
      </c>
      <c r="C18" s="20" t="s">
        <v>19</v>
      </c>
      <c r="D18" s="46">
        <v>63820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63820</v>
      </c>
      <c r="O18" s="47">
        <f t="shared" si="2"/>
        <v>91.041369472182595</v>
      </c>
      <c r="P18" s="9"/>
    </row>
    <row r="19" spans="1:16">
      <c r="A19" s="12"/>
      <c r="B19" s="25">
        <v>335.12</v>
      </c>
      <c r="C19" s="20" t="s">
        <v>20</v>
      </c>
      <c r="D19" s="46">
        <v>62960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62960</v>
      </c>
      <c r="O19" s="47">
        <f t="shared" si="2"/>
        <v>89.814550641940087</v>
      </c>
      <c r="P19" s="9"/>
    </row>
    <row r="20" spans="1:16">
      <c r="A20" s="12"/>
      <c r="B20" s="25">
        <v>335.15</v>
      </c>
      <c r="C20" s="20" t="s">
        <v>21</v>
      </c>
      <c r="D20" s="46">
        <v>1328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1328</v>
      </c>
      <c r="O20" s="47">
        <f t="shared" si="2"/>
        <v>1.8944365192582027</v>
      </c>
      <c r="P20" s="9"/>
    </row>
    <row r="21" spans="1:16">
      <c r="A21" s="12"/>
      <c r="B21" s="25">
        <v>335.18</v>
      </c>
      <c r="C21" s="20" t="s">
        <v>22</v>
      </c>
      <c r="D21" s="46">
        <v>24100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24100</v>
      </c>
      <c r="O21" s="47">
        <f t="shared" si="2"/>
        <v>34.379457917261057</v>
      </c>
      <c r="P21" s="9"/>
    </row>
    <row r="22" spans="1:16">
      <c r="A22" s="12"/>
      <c r="B22" s="25">
        <v>338</v>
      </c>
      <c r="C22" s="20" t="s">
        <v>23</v>
      </c>
      <c r="D22" s="46">
        <v>401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401</v>
      </c>
      <c r="O22" s="47">
        <f t="shared" si="2"/>
        <v>0.57203994293865901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SUM(D24:D25)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582587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582587</v>
      </c>
      <c r="O23" s="45">
        <f t="shared" si="2"/>
        <v>831.07988587731813</v>
      </c>
      <c r="P23" s="10"/>
    </row>
    <row r="24" spans="1:16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233703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233703</v>
      </c>
      <c r="O24" s="47">
        <f t="shared" si="2"/>
        <v>333.38516405135522</v>
      </c>
      <c r="P24" s="9"/>
    </row>
    <row r="25" spans="1:16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348884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348884</v>
      </c>
      <c r="O25" s="47">
        <f t="shared" si="2"/>
        <v>497.69472182596292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SUM(D27:D27)</f>
        <v>222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222</v>
      </c>
      <c r="O26" s="45">
        <f t="shared" si="2"/>
        <v>0.31669044222539228</v>
      </c>
      <c r="P26" s="10"/>
    </row>
    <row r="27" spans="1:16">
      <c r="A27" s="13"/>
      <c r="B27" s="39">
        <v>351.1</v>
      </c>
      <c r="C27" s="21" t="s">
        <v>36</v>
      </c>
      <c r="D27" s="46">
        <v>222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222</v>
      </c>
      <c r="O27" s="47">
        <f t="shared" si="2"/>
        <v>0.31669044222539228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SUM(D29:D30)</f>
        <v>25950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3639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29589</v>
      </c>
      <c r="O28" s="45">
        <f t="shared" si="2"/>
        <v>42.209700427960058</v>
      </c>
      <c r="P28" s="10"/>
    </row>
    <row r="29" spans="1:16">
      <c r="A29" s="12"/>
      <c r="B29" s="25">
        <v>361.1</v>
      </c>
      <c r="C29" s="20" t="s">
        <v>37</v>
      </c>
      <c r="D29" s="46">
        <v>1806</v>
      </c>
      <c r="E29" s="46">
        <v>0</v>
      </c>
      <c r="F29" s="46">
        <v>0</v>
      </c>
      <c r="G29" s="46">
        <v>0</v>
      </c>
      <c r="H29" s="46">
        <v>0</v>
      </c>
      <c r="I29" s="46">
        <v>1617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3423</v>
      </c>
      <c r="O29" s="47">
        <f t="shared" si="2"/>
        <v>4.8830242510698998</v>
      </c>
      <c r="P29" s="9"/>
    </row>
    <row r="30" spans="1:16">
      <c r="A30" s="12"/>
      <c r="B30" s="25">
        <v>369.9</v>
      </c>
      <c r="C30" s="20" t="s">
        <v>38</v>
      </c>
      <c r="D30" s="46">
        <v>24144</v>
      </c>
      <c r="E30" s="46">
        <v>0</v>
      </c>
      <c r="F30" s="46">
        <v>0</v>
      </c>
      <c r="G30" s="46">
        <v>0</v>
      </c>
      <c r="H30" s="46">
        <v>0</v>
      </c>
      <c r="I30" s="46">
        <v>2022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26166</v>
      </c>
      <c r="O30" s="47">
        <f t="shared" si="2"/>
        <v>37.32667617689016</v>
      </c>
      <c r="P30" s="9"/>
    </row>
    <row r="31" spans="1:16" ht="15.75">
      <c r="A31" s="29" t="s">
        <v>30</v>
      </c>
      <c r="B31" s="30"/>
      <c r="C31" s="31"/>
      <c r="D31" s="32">
        <f t="shared" ref="D31:M31" si="8">SUM(D32:D32)</f>
        <v>5000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4746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9746</v>
      </c>
      <c r="O31" s="45">
        <f t="shared" si="2"/>
        <v>13.90299572039943</v>
      </c>
      <c r="P31" s="9"/>
    </row>
    <row r="32" spans="1:16" ht="15.75" thickBot="1">
      <c r="A32" s="12"/>
      <c r="B32" s="25">
        <v>381</v>
      </c>
      <c r="C32" s="20" t="s">
        <v>39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4746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9746</v>
      </c>
      <c r="O32" s="47">
        <f t="shared" si="2"/>
        <v>13.90299572039943</v>
      </c>
      <c r="P32" s="9"/>
    </row>
    <row r="33" spans="1:119" ht="16.5" thickBot="1">
      <c r="A33" s="14" t="s">
        <v>34</v>
      </c>
      <c r="B33" s="23"/>
      <c r="C33" s="22"/>
      <c r="D33" s="15">
        <f t="shared" ref="D33:M33" si="9">SUM(D5,D12,D15,D23,D26,D28,D31)</f>
        <v>812680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611803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1424483</v>
      </c>
      <c r="O33" s="38">
        <f t="shared" si="2"/>
        <v>2032.0727532097005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51</v>
      </c>
      <c r="M35" s="48"/>
      <c r="N35" s="48"/>
      <c r="O35" s="43">
        <v>701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thickBot="1">
      <c r="A37" s="52" t="s">
        <v>52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530152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530152</v>
      </c>
      <c r="O5" s="33">
        <f t="shared" ref="O5:O34" si="2">(N5/O$36)</f>
        <v>724.25136612021856</v>
      </c>
      <c r="P5" s="6"/>
    </row>
    <row r="6" spans="1:133">
      <c r="A6" s="12"/>
      <c r="B6" s="25">
        <v>311</v>
      </c>
      <c r="C6" s="20" t="s">
        <v>2</v>
      </c>
      <c r="D6" s="46">
        <v>404097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404097</v>
      </c>
      <c r="O6" s="47">
        <f t="shared" si="2"/>
        <v>552.04508196721315</v>
      </c>
      <c r="P6" s="9"/>
    </row>
    <row r="7" spans="1:133">
      <c r="A7" s="12"/>
      <c r="B7" s="25">
        <v>312.41000000000003</v>
      </c>
      <c r="C7" s="20" t="s">
        <v>10</v>
      </c>
      <c r="D7" s="46">
        <v>17332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17332</v>
      </c>
      <c r="O7" s="47">
        <f t="shared" si="2"/>
        <v>23.6775956284153</v>
      </c>
      <c r="P7" s="9"/>
    </row>
    <row r="8" spans="1:133">
      <c r="A8" s="12"/>
      <c r="B8" s="25">
        <v>314.10000000000002</v>
      </c>
      <c r="C8" s="20" t="s">
        <v>11</v>
      </c>
      <c r="D8" s="46">
        <v>58170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58170</v>
      </c>
      <c r="O8" s="47">
        <f t="shared" si="2"/>
        <v>79.467213114754102</v>
      </c>
      <c r="P8" s="9"/>
    </row>
    <row r="9" spans="1:133">
      <c r="A9" s="12"/>
      <c r="B9" s="25">
        <v>314.39999999999998</v>
      </c>
      <c r="C9" s="20" t="s">
        <v>12</v>
      </c>
      <c r="D9" s="46">
        <v>7257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7257</v>
      </c>
      <c r="O9" s="47">
        <f t="shared" si="2"/>
        <v>9.9139344262295079</v>
      </c>
      <c r="P9" s="9"/>
    </row>
    <row r="10" spans="1:133">
      <c r="A10" s="12"/>
      <c r="B10" s="25">
        <v>315</v>
      </c>
      <c r="C10" s="20" t="s">
        <v>13</v>
      </c>
      <c r="D10" s="46">
        <v>43296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43296</v>
      </c>
      <c r="O10" s="47">
        <f t="shared" si="2"/>
        <v>59.147540983606561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11944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11944</v>
      </c>
      <c r="O11" s="45">
        <f t="shared" si="2"/>
        <v>16.316939890710383</v>
      </c>
      <c r="P11" s="10"/>
    </row>
    <row r="12" spans="1:133">
      <c r="A12" s="12"/>
      <c r="B12" s="25">
        <v>322</v>
      </c>
      <c r="C12" s="20" t="s">
        <v>0</v>
      </c>
      <c r="D12" s="46">
        <v>4977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4977</v>
      </c>
      <c r="O12" s="47">
        <f t="shared" si="2"/>
        <v>6.7991803278688527</v>
      </c>
      <c r="P12" s="9"/>
    </row>
    <row r="13" spans="1:133">
      <c r="A13" s="12"/>
      <c r="B13" s="25">
        <v>329</v>
      </c>
      <c r="C13" s="20" t="s">
        <v>15</v>
      </c>
      <c r="D13" s="46">
        <v>6967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6967</v>
      </c>
      <c r="O13" s="47">
        <f t="shared" si="2"/>
        <v>9.5177595628415297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SUM(D15:D21)</f>
        <v>311842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120089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431931</v>
      </c>
      <c r="O14" s="45">
        <f t="shared" si="2"/>
        <v>590.06967213114751</v>
      </c>
      <c r="P14" s="10"/>
    </row>
    <row r="15" spans="1:133">
      <c r="A15" s="12"/>
      <c r="B15" s="25">
        <v>331.2</v>
      </c>
      <c r="C15" s="20" t="s">
        <v>16</v>
      </c>
      <c r="D15" s="46">
        <v>13747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5">SUM(D15:M15)</f>
        <v>13747</v>
      </c>
      <c r="O15" s="47">
        <f t="shared" si="2"/>
        <v>18.780054644808743</v>
      </c>
      <c r="P15" s="9"/>
    </row>
    <row r="16" spans="1:133">
      <c r="A16" s="12"/>
      <c r="B16" s="25">
        <v>331.39</v>
      </c>
      <c r="C16" s="20" t="s">
        <v>18</v>
      </c>
      <c r="D16" s="46">
        <v>3115</v>
      </c>
      <c r="E16" s="46">
        <v>0</v>
      </c>
      <c r="F16" s="46">
        <v>0</v>
      </c>
      <c r="G16" s="46">
        <v>0</v>
      </c>
      <c r="H16" s="46">
        <v>0</v>
      </c>
      <c r="I16" s="46">
        <v>120089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123204</v>
      </c>
      <c r="O16" s="47">
        <f t="shared" si="2"/>
        <v>168.31147540983608</v>
      </c>
      <c r="P16" s="9"/>
    </row>
    <row r="17" spans="1:16">
      <c r="A17" s="12"/>
      <c r="B17" s="25">
        <v>334.7</v>
      </c>
      <c r="C17" s="20" t="s">
        <v>19</v>
      </c>
      <c r="D17" s="46">
        <v>212785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212785</v>
      </c>
      <c r="O17" s="47">
        <f t="shared" si="2"/>
        <v>290.68989071038249</v>
      </c>
      <c r="P17" s="9"/>
    </row>
    <row r="18" spans="1:16">
      <c r="A18" s="12"/>
      <c r="B18" s="25">
        <v>335.12</v>
      </c>
      <c r="C18" s="20" t="s">
        <v>20</v>
      </c>
      <c r="D18" s="46">
        <v>58304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58304</v>
      </c>
      <c r="O18" s="47">
        <f t="shared" si="2"/>
        <v>79.650273224043715</v>
      </c>
      <c r="P18" s="9"/>
    </row>
    <row r="19" spans="1:16">
      <c r="A19" s="12"/>
      <c r="B19" s="25">
        <v>335.15</v>
      </c>
      <c r="C19" s="20" t="s">
        <v>21</v>
      </c>
      <c r="D19" s="46">
        <v>1268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1268</v>
      </c>
      <c r="O19" s="47">
        <f t="shared" si="2"/>
        <v>1.7322404371584699</v>
      </c>
      <c r="P19" s="9"/>
    </row>
    <row r="20" spans="1:16">
      <c r="A20" s="12"/>
      <c r="B20" s="25">
        <v>335.18</v>
      </c>
      <c r="C20" s="20" t="s">
        <v>22</v>
      </c>
      <c r="D20" s="46">
        <v>22195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22195</v>
      </c>
      <c r="O20" s="47">
        <f t="shared" si="2"/>
        <v>30.321038251366119</v>
      </c>
      <c r="P20" s="9"/>
    </row>
    <row r="21" spans="1:16">
      <c r="A21" s="12"/>
      <c r="B21" s="25">
        <v>338</v>
      </c>
      <c r="C21" s="20" t="s">
        <v>23</v>
      </c>
      <c r="D21" s="46">
        <v>428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4" si="6">SUM(D21:M21)</f>
        <v>428</v>
      </c>
      <c r="O21" s="47">
        <f t="shared" si="2"/>
        <v>0.58469945355191255</v>
      </c>
      <c r="P21" s="9"/>
    </row>
    <row r="22" spans="1:16" ht="15.75">
      <c r="A22" s="29" t="s">
        <v>28</v>
      </c>
      <c r="B22" s="30"/>
      <c r="C22" s="31"/>
      <c r="D22" s="32">
        <f t="shared" ref="D22:M22" si="7">SUM(D23:D25)</f>
        <v>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608112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6"/>
        <v>608112</v>
      </c>
      <c r="O22" s="45">
        <f t="shared" si="2"/>
        <v>830.75409836065569</v>
      </c>
      <c r="P22" s="10"/>
    </row>
    <row r="23" spans="1:16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250204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250204</v>
      </c>
      <c r="O23" s="47">
        <f t="shared" si="2"/>
        <v>341.80874316939889</v>
      </c>
      <c r="P23" s="9"/>
    </row>
    <row r="24" spans="1:16">
      <c r="A24" s="12"/>
      <c r="B24" s="25">
        <v>343.5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357158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357158</v>
      </c>
      <c r="O24" s="47">
        <f t="shared" si="2"/>
        <v>487.92076502732243</v>
      </c>
      <c r="P24" s="9"/>
    </row>
    <row r="25" spans="1:16">
      <c r="A25" s="12"/>
      <c r="B25" s="25">
        <v>343.9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750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750</v>
      </c>
      <c r="O25" s="47">
        <f t="shared" si="2"/>
        <v>1.0245901639344261</v>
      </c>
      <c r="P25" s="9"/>
    </row>
    <row r="26" spans="1:16" ht="15.75">
      <c r="A26" s="29" t="s">
        <v>29</v>
      </c>
      <c r="B26" s="30"/>
      <c r="C26" s="31"/>
      <c r="D26" s="32">
        <f t="shared" ref="D26:M26" si="8">SUM(D27:D27)</f>
        <v>623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6"/>
        <v>623</v>
      </c>
      <c r="O26" s="45">
        <f t="shared" si="2"/>
        <v>0.85109289617486339</v>
      </c>
      <c r="P26" s="10"/>
    </row>
    <row r="27" spans="1:16">
      <c r="A27" s="13"/>
      <c r="B27" s="39">
        <v>351.1</v>
      </c>
      <c r="C27" s="21" t="s">
        <v>36</v>
      </c>
      <c r="D27" s="46">
        <v>623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623</v>
      </c>
      <c r="O27" s="47">
        <f t="shared" si="2"/>
        <v>0.85109289617486339</v>
      </c>
      <c r="P27" s="9"/>
    </row>
    <row r="28" spans="1:16" ht="15.75">
      <c r="A28" s="29" t="s">
        <v>3</v>
      </c>
      <c r="B28" s="30"/>
      <c r="C28" s="31"/>
      <c r="D28" s="32">
        <f t="shared" ref="D28:M28" si="9">SUM(D29:D30)</f>
        <v>23776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15472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6"/>
        <v>39248</v>
      </c>
      <c r="O28" s="45">
        <f t="shared" si="2"/>
        <v>53.617486338797811</v>
      </c>
      <c r="P28" s="10"/>
    </row>
    <row r="29" spans="1:16">
      <c r="A29" s="12"/>
      <c r="B29" s="25">
        <v>361.1</v>
      </c>
      <c r="C29" s="20" t="s">
        <v>37</v>
      </c>
      <c r="D29" s="46">
        <v>4998</v>
      </c>
      <c r="E29" s="46">
        <v>0</v>
      </c>
      <c r="F29" s="46">
        <v>0</v>
      </c>
      <c r="G29" s="46">
        <v>0</v>
      </c>
      <c r="H29" s="46">
        <v>0</v>
      </c>
      <c r="I29" s="46">
        <v>13964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18962</v>
      </c>
      <c r="O29" s="47">
        <f t="shared" si="2"/>
        <v>25.904371584699454</v>
      </c>
      <c r="P29" s="9"/>
    </row>
    <row r="30" spans="1:16">
      <c r="A30" s="12"/>
      <c r="B30" s="25">
        <v>369.9</v>
      </c>
      <c r="C30" s="20" t="s">
        <v>38</v>
      </c>
      <c r="D30" s="46">
        <v>18778</v>
      </c>
      <c r="E30" s="46">
        <v>0</v>
      </c>
      <c r="F30" s="46">
        <v>0</v>
      </c>
      <c r="G30" s="46">
        <v>0</v>
      </c>
      <c r="H30" s="46">
        <v>0</v>
      </c>
      <c r="I30" s="46">
        <v>1508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20286</v>
      </c>
      <c r="O30" s="47">
        <f t="shared" si="2"/>
        <v>27.71311475409836</v>
      </c>
      <c r="P30" s="9"/>
    </row>
    <row r="31" spans="1:16" ht="15.75">
      <c r="A31" s="29" t="s">
        <v>30</v>
      </c>
      <c r="B31" s="30"/>
      <c r="C31" s="31"/>
      <c r="D31" s="32">
        <f t="shared" ref="D31:M31" si="10">SUM(D32:D33)</f>
        <v>155000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1297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6"/>
        <v>156297</v>
      </c>
      <c r="O31" s="45">
        <f t="shared" si="2"/>
        <v>213.5204918032787</v>
      </c>
      <c r="P31" s="9"/>
    </row>
    <row r="32" spans="1:16">
      <c r="A32" s="12"/>
      <c r="B32" s="25">
        <v>381</v>
      </c>
      <c r="C32" s="20" t="s">
        <v>39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1297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6297</v>
      </c>
      <c r="O32" s="47">
        <f t="shared" si="2"/>
        <v>8.6024590163934427</v>
      </c>
      <c r="P32" s="9"/>
    </row>
    <row r="33" spans="1:119" ht="15.75" thickBot="1">
      <c r="A33" s="12"/>
      <c r="B33" s="25">
        <v>384</v>
      </c>
      <c r="C33" s="20" t="s">
        <v>40</v>
      </c>
      <c r="D33" s="46">
        <v>150000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150000</v>
      </c>
      <c r="O33" s="47">
        <f t="shared" si="2"/>
        <v>204.91803278688525</v>
      </c>
      <c r="P33" s="9"/>
    </row>
    <row r="34" spans="1:119" ht="16.5" thickBot="1">
      <c r="A34" s="14" t="s">
        <v>34</v>
      </c>
      <c r="B34" s="23"/>
      <c r="C34" s="22"/>
      <c r="D34" s="15">
        <f t="shared" ref="D34:M34" si="11">SUM(D5,D11,D14,D22,D26,D28,D31)</f>
        <v>1033337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744970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6"/>
        <v>1778307</v>
      </c>
      <c r="O34" s="38">
        <f t="shared" si="2"/>
        <v>2429.3811475409834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47</v>
      </c>
      <c r="M36" s="48"/>
      <c r="N36" s="48"/>
      <c r="O36" s="43">
        <v>732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477335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477335</v>
      </c>
      <c r="O5" s="33">
        <f t="shared" ref="O5:O33" si="2">(N5/O$35)</f>
        <v>652.98905608755126</v>
      </c>
      <c r="P5" s="6"/>
    </row>
    <row r="6" spans="1:133">
      <c r="A6" s="12"/>
      <c r="B6" s="25">
        <v>311</v>
      </c>
      <c r="C6" s="20" t="s">
        <v>2</v>
      </c>
      <c r="D6" s="46">
        <v>350656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350656</v>
      </c>
      <c r="O6" s="47">
        <f t="shared" si="2"/>
        <v>479.69357045143641</v>
      </c>
      <c r="P6" s="9"/>
    </row>
    <row r="7" spans="1:133">
      <c r="A7" s="12"/>
      <c r="B7" s="25">
        <v>312.41000000000003</v>
      </c>
      <c r="C7" s="20" t="s">
        <v>10</v>
      </c>
      <c r="D7" s="46">
        <v>18463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18463</v>
      </c>
      <c r="O7" s="47">
        <f t="shared" si="2"/>
        <v>25.257181942544459</v>
      </c>
      <c r="P7" s="9"/>
    </row>
    <row r="8" spans="1:133">
      <c r="A8" s="12"/>
      <c r="B8" s="25">
        <v>314.10000000000002</v>
      </c>
      <c r="C8" s="20" t="s">
        <v>11</v>
      </c>
      <c r="D8" s="46">
        <v>58600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58600</v>
      </c>
      <c r="O8" s="47">
        <f t="shared" si="2"/>
        <v>80.164158686730502</v>
      </c>
      <c r="P8" s="9"/>
    </row>
    <row r="9" spans="1:133">
      <c r="A9" s="12"/>
      <c r="B9" s="25">
        <v>314.39999999999998</v>
      </c>
      <c r="C9" s="20" t="s">
        <v>12</v>
      </c>
      <c r="D9" s="46">
        <v>7956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7956</v>
      </c>
      <c r="O9" s="47">
        <f t="shared" si="2"/>
        <v>10.883720930232558</v>
      </c>
      <c r="P9" s="9"/>
    </row>
    <row r="10" spans="1:133">
      <c r="A10" s="12"/>
      <c r="B10" s="25">
        <v>315</v>
      </c>
      <c r="C10" s="20" t="s">
        <v>13</v>
      </c>
      <c r="D10" s="46">
        <v>41660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41660</v>
      </c>
      <c r="O10" s="47">
        <f t="shared" si="2"/>
        <v>56.99042407660739</v>
      </c>
      <c r="P10" s="9"/>
    </row>
    <row r="11" spans="1:133" ht="15.75">
      <c r="A11" s="29" t="s">
        <v>71</v>
      </c>
      <c r="B11" s="30"/>
      <c r="C11" s="31"/>
      <c r="D11" s="32">
        <f t="shared" ref="D11:M11" si="3">SUM(D12:D13)</f>
        <v>10663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10663</v>
      </c>
      <c r="O11" s="45">
        <f t="shared" si="2"/>
        <v>14.58686730506156</v>
      </c>
      <c r="P11" s="10"/>
    </row>
    <row r="12" spans="1:133">
      <c r="A12" s="12"/>
      <c r="B12" s="25">
        <v>322</v>
      </c>
      <c r="C12" s="20" t="s">
        <v>0</v>
      </c>
      <c r="D12" s="46">
        <v>1535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1535</v>
      </c>
      <c r="O12" s="47">
        <f t="shared" si="2"/>
        <v>2.0998632010943914</v>
      </c>
      <c r="P12" s="9"/>
    </row>
    <row r="13" spans="1:133">
      <c r="A13" s="12"/>
      <c r="B13" s="25">
        <v>329</v>
      </c>
      <c r="C13" s="20" t="s">
        <v>72</v>
      </c>
      <c r="D13" s="46">
        <v>9128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9128</v>
      </c>
      <c r="O13" s="47">
        <f t="shared" si="2"/>
        <v>12.487004103967168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SUM(D15:D21)</f>
        <v>122082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60033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182115</v>
      </c>
      <c r="O14" s="45">
        <f t="shared" si="2"/>
        <v>249.1313269493844</v>
      </c>
      <c r="P14" s="10"/>
    </row>
    <row r="15" spans="1:133">
      <c r="A15" s="12"/>
      <c r="B15" s="25">
        <v>331.2</v>
      </c>
      <c r="C15" s="20" t="s">
        <v>16</v>
      </c>
      <c r="D15" s="46">
        <v>11709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5">SUM(D15:M15)</f>
        <v>11709</v>
      </c>
      <c r="O15" s="47">
        <f t="shared" si="2"/>
        <v>16.017783857729139</v>
      </c>
      <c r="P15" s="9"/>
    </row>
    <row r="16" spans="1:133">
      <c r="A16" s="12"/>
      <c r="B16" s="25">
        <v>334.35</v>
      </c>
      <c r="C16" s="20" t="s">
        <v>73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60033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60033</v>
      </c>
      <c r="O16" s="47">
        <f t="shared" si="2"/>
        <v>82.124487004103969</v>
      </c>
      <c r="P16" s="9"/>
    </row>
    <row r="17" spans="1:16">
      <c r="A17" s="12"/>
      <c r="B17" s="25">
        <v>334.7</v>
      </c>
      <c r="C17" s="20" t="s">
        <v>19</v>
      </c>
      <c r="D17" s="46">
        <v>24465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24465</v>
      </c>
      <c r="O17" s="47">
        <f t="shared" si="2"/>
        <v>33.467852257181946</v>
      </c>
      <c r="P17" s="9"/>
    </row>
    <row r="18" spans="1:16">
      <c r="A18" s="12"/>
      <c r="B18" s="25">
        <v>335.12</v>
      </c>
      <c r="C18" s="20" t="s">
        <v>20</v>
      </c>
      <c r="D18" s="46">
        <v>60427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60427</v>
      </c>
      <c r="O18" s="47">
        <f t="shared" si="2"/>
        <v>82.663474692202456</v>
      </c>
      <c r="P18" s="9"/>
    </row>
    <row r="19" spans="1:16">
      <c r="A19" s="12"/>
      <c r="B19" s="25">
        <v>335.15</v>
      </c>
      <c r="C19" s="20" t="s">
        <v>21</v>
      </c>
      <c r="D19" s="46">
        <v>1131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1131</v>
      </c>
      <c r="O19" s="47">
        <f t="shared" si="2"/>
        <v>1.5471956224350205</v>
      </c>
      <c r="P19" s="9"/>
    </row>
    <row r="20" spans="1:16">
      <c r="A20" s="12"/>
      <c r="B20" s="25">
        <v>335.18</v>
      </c>
      <c r="C20" s="20" t="s">
        <v>22</v>
      </c>
      <c r="D20" s="46">
        <v>23890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23890</v>
      </c>
      <c r="O20" s="47">
        <f t="shared" si="2"/>
        <v>32.681258549931599</v>
      </c>
      <c r="P20" s="9"/>
    </row>
    <row r="21" spans="1:16">
      <c r="A21" s="12"/>
      <c r="B21" s="25">
        <v>338</v>
      </c>
      <c r="C21" s="20" t="s">
        <v>23</v>
      </c>
      <c r="D21" s="46">
        <v>460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3" si="6">SUM(D21:M21)</f>
        <v>460</v>
      </c>
      <c r="O21" s="47">
        <f t="shared" si="2"/>
        <v>0.62927496580027364</v>
      </c>
      <c r="P21" s="9"/>
    </row>
    <row r="22" spans="1:16" ht="15.75">
      <c r="A22" s="29" t="s">
        <v>28</v>
      </c>
      <c r="B22" s="30"/>
      <c r="C22" s="31"/>
      <c r="D22" s="32">
        <f t="shared" ref="D22:M22" si="7">SUM(D23:D25)</f>
        <v>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653336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6"/>
        <v>653336</v>
      </c>
      <c r="O22" s="45">
        <f t="shared" si="2"/>
        <v>893.75649794801643</v>
      </c>
      <c r="P22" s="10"/>
    </row>
    <row r="23" spans="1:16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277149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277149</v>
      </c>
      <c r="O23" s="47">
        <f t="shared" si="2"/>
        <v>379.13679890560877</v>
      </c>
      <c r="P23" s="9"/>
    </row>
    <row r="24" spans="1:16">
      <c r="A24" s="12"/>
      <c r="B24" s="25">
        <v>343.5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366362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366362</v>
      </c>
      <c r="O24" s="47">
        <f t="shared" si="2"/>
        <v>501.17920656634749</v>
      </c>
      <c r="P24" s="9"/>
    </row>
    <row r="25" spans="1:16">
      <c r="A25" s="12"/>
      <c r="B25" s="25">
        <v>343.6</v>
      </c>
      <c r="C25" s="20" t="s">
        <v>74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9825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9825</v>
      </c>
      <c r="O25" s="47">
        <f t="shared" si="2"/>
        <v>13.440492476060191</v>
      </c>
      <c r="P25" s="9"/>
    </row>
    <row r="26" spans="1:16" ht="15.75">
      <c r="A26" s="29" t="s">
        <v>29</v>
      </c>
      <c r="B26" s="30"/>
      <c r="C26" s="31"/>
      <c r="D26" s="32">
        <f t="shared" ref="D26:M26" si="8">SUM(D27:D27)</f>
        <v>1567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6"/>
        <v>1567</v>
      </c>
      <c r="O26" s="45">
        <f t="shared" si="2"/>
        <v>2.143638850889193</v>
      </c>
      <c r="P26" s="10"/>
    </row>
    <row r="27" spans="1:16">
      <c r="A27" s="13"/>
      <c r="B27" s="39">
        <v>351.1</v>
      </c>
      <c r="C27" s="21" t="s">
        <v>36</v>
      </c>
      <c r="D27" s="46">
        <v>1567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1567</v>
      </c>
      <c r="O27" s="47">
        <f t="shared" si="2"/>
        <v>2.143638850889193</v>
      </c>
      <c r="P27" s="9"/>
    </row>
    <row r="28" spans="1:16" ht="15.75">
      <c r="A28" s="29" t="s">
        <v>3</v>
      </c>
      <c r="B28" s="30"/>
      <c r="C28" s="31"/>
      <c r="D28" s="32">
        <f t="shared" ref="D28:M28" si="9">SUM(D29:D30)</f>
        <v>21809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18968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6"/>
        <v>40777</v>
      </c>
      <c r="O28" s="45">
        <f t="shared" si="2"/>
        <v>55.782489740082077</v>
      </c>
      <c r="P28" s="10"/>
    </row>
    <row r="29" spans="1:16">
      <c r="A29" s="12"/>
      <c r="B29" s="25">
        <v>361.1</v>
      </c>
      <c r="C29" s="20" t="s">
        <v>37</v>
      </c>
      <c r="D29" s="46">
        <v>4018</v>
      </c>
      <c r="E29" s="46">
        <v>0</v>
      </c>
      <c r="F29" s="46">
        <v>0</v>
      </c>
      <c r="G29" s="46">
        <v>0</v>
      </c>
      <c r="H29" s="46">
        <v>0</v>
      </c>
      <c r="I29" s="46">
        <v>15748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19766</v>
      </c>
      <c r="O29" s="47">
        <f t="shared" si="2"/>
        <v>27.03967168262654</v>
      </c>
      <c r="P29" s="9"/>
    </row>
    <row r="30" spans="1:16">
      <c r="A30" s="12"/>
      <c r="B30" s="25">
        <v>369.9</v>
      </c>
      <c r="C30" s="20" t="s">
        <v>38</v>
      </c>
      <c r="D30" s="46">
        <v>17791</v>
      </c>
      <c r="E30" s="46">
        <v>0</v>
      </c>
      <c r="F30" s="46">
        <v>0</v>
      </c>
      <c r="G30" s="46">
        <v>0</v>
      </c>
      <c r="H30" s="46">
        <v>0</v>
      </c>
      <c r="I30" s="46">
        <v>3220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21011</v>
      </c>
      <c r="O30" s="47">
        <f t="shared" si="2"/>
        <v>28.742818057455541</v>
      </c>
      <c r="P30" s="9"/>
    </row>
    <row r="31" spans="1:16" ht="15.75">
      <c r="A31" s="29" t="s">
        <v>30</v>
      </c>
      <c r="B31" s="30"/>
      <c r="C31" s="31"/>
      <c r="D31" s="32">
        <f t="shared" ref="D31:M31" si="10">SUM(D32:D32)</f>
        <v>5000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1302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6"/>
        <v>6302</v>
      </c>
      <c r="O31" s="45">
        <f t="shared" si="2"/>
        <v>8.621067031463749</v>
      </c>
      <c r="P31" s="9"/>
    </row>
    <row r="32" spans="1:16" ht="15.75" thickBot="1">
      <c r="A32" s="12"/>
      <c r="B32" s="25">
        <v>381</v>
      </c>
      <c r="C32" s="20" t="s">
        <v>39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1302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6302</v>
      </c>
      <c r="O32" s="47">
        <f t="shared" si="2"/>
        <v>8.621067031463749</v>
      </c>
      <c r="P32" s="9"/>
    </row>
    <row r="33" spans="1:119" ht="16.5" thickBot="1">
      <c r="A33" s="14" t="s">
        <v>34</v>
      </c>
      <c r="B33" s="23"/>
      <c r="C33" s="22"/>
      <c r="D33" s="15">
        <f t="shared" ref="D33:M33" si="11">SUM(D5,D11,D14,D22,D26,D28,D31)</f>
        <v>638456</v>
      </c>
      <c r="E33" s="15">
        <f t="shared" si="11"/>
        <v>0</v>
      </c>
      <c r="F33" s="15">
        <f t="shared" si="11"/>
        <v>0</v>
      </c>
      <c r="G33" s="15">
        <f t="shared" si="11"/>
        <v>0</v>
      </c>
      <c r="H33" s="15">
        <f t="shared" si="11"/>
        <v>0</v>
      </c>
      <c r="I33" s="15">
        <f t="shared" si="11"/>
        <v>733639</v>
      </c>
      <c r="J33" s="15">
        <f t="shared" si="11"/>
        <v>0</v>
      </c>
      <c r="K33" s="15">
        <f t="shared" si="11"/>
        <v>0</v>
      </c>
      <c r="L33" s="15">
        <f t="shared" si="11"/>
        <v>0</v>
      </c>
      <c r="M33" s="15">
        <f t="shared" si="11"/>
        <v>0</v>
      </c>
      <c r="N33" s="15">
        <f t="shared" si="6"/>
        <v>1372095</v>
      </c>
      <c r="O33" s="38">
        <f t="shared" si="2"/>
        <v>1877.0109439124487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75</v>
      </c>
      <c r="M35" s="48"/>
      <c r="N35" s="48"/>
      <c r="O35" s="43">
        <v>731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462174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462174</v>
      </c>
      <c r="O5" s="33">
        <f t="shared" ref="O5:O37" si="1">(N5/O$39)</f>
        <v>639.24481327800834</v>
      </c>
      <c r="P5" s="6"/>
    </row>
    <row r="6" spans="1:133">
      <c r="A6" s="12"/>
      <c r="B6" s="25">
        <v>311</v>
      </c>
      <c r="C6" s="20" t="s">
        <v>2</v>
      </c>
      <c r="D6" s="46">
        <v>311887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311887</v>
      </c>
      <c r="O6" s="47">
        <f t="shared" si="1"/>
        <v>431.37897648686032</v>
      </c>
      <c r="P6" s="9"/>
    </row>
    <row r="7" spans="1:133">
      <c r="A7" s="12"/>
      <c r="B7" s="25">
        <v>312.3</v>
      </c>
      <c r="C7" s="20" t="s">
        <v>50</v>
      </c>
      <c r="D7" s="46">
        <v>14758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14758</v>
      </c>
      <c r="O7" s="47">
        <f t="shared" si="1"/>
        <v>20.412171507607191</v>
      </c>
      <c r="P7" s="9"/>
    </row>
    <row r="8" spans="1:133">
      <c r="A8" s="12"/>
      <c r="B8" s="25">
        <v>312.41000000000003</v>
      </c>
      <c r="C8" s="20" t="s">
        <v>10</v>
      </c>
      <c r="D8" s="46">
        <v>21559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21559</v>
      </c>
      <c r="O8" s="47">
        <f t="shared" si="1"/>
        <v>29.81881051175657</v>
      </c>
      <c r="P8" s="9"/>
    </row>
    <row r="9" spans="1:133">
      <c r="A9" s="12"/>
      <c r="B9" s="25">
        <v>312.60000000000002</v>
      </c>
      <c r="C9" s="20" t="s">
        <v>54</v>
      </c>
      <c r="D9" s="46">
        <v>66716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66716</v>
      </c>
      <c r="O9" s="47">
        <f t="shared" si="1"/>
        <v>92.276625172890732</v>
      </c>
      <c r="P9" s="9"/>
    </row>
    <row r="10" spans="1:133">
      <c r="A10" s="12"/>
      <c r="B10" s="25">
        <v>314.10000000000002</v>
      </c>
      <c r="C10" s="20" t="s">
        <v>11</v>
      </c>
      <c r="D10" s="46">
        <v>15645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15645</v>
      </c>
      <c r="O10" s="47">
        <f t="shared" si="1"/>
        <v>21.639004149377595</v>
      </c>
      <c r="P10" s="9"/>
    </row>
    <row r="11" spans="1:133">
      <c r="A11" s="12"/>
      <c r="B11" s="25">
        <v>314.39999999999998</v>
      </c>
      <c r="C11" s="20" t="s">
        <v>12</v>
      </c>
      <c r="D11" s="46">
        <v>4075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4075</v>
      </c>
      <c r="O11" s="47">
        <f t="shared" si="1"/>
        <v>5.6362378976486864</v>
      </c>
      <c r="P11" s="9"/>
    </row>
    <row r="12" spans="1:133">
      <c r="A12" s="12"/>
      <c r="B12" s="25">
        <v>315</v>
      </c>
      <c r="C12" s="20" t="s">
        <v>77</v>
      </c>
      <c r="D12" s="46">
        <v>27534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27534</v>
      </c>
      <c r="O12" s="47">
        <f t="shared" si="1"/>
        <v>38.08298755186722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SUM(D14:D17)</f>
        <v>77059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77059</v>
      </c>
      <c r="O13" s="45">
        <f t="shared" si="1"/>
        <v>106.58229598893499</v>
      </c>
      <c r="P13" s="10"/>
    </row>
    <row r="14" spans="1:133">
      <c r="A14" s="12"/>
      <c r="B14" s="25">
        <v>322</v>
      </c>
      <c r="C14" s="20" t="s">
        <v>0</v>
      </c>
      <c r="D14" s="46">
        <v>22352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22352</v>
      </c>
      <c r="O14" s="47">
        <f t="shared" si="1"/>
        <v>30.915629322268327</v>
      </c>
      <c r="P14" s="9"/>
    </row>
    <row r="15" spans="1:133">
      <c r="A15" s="12"/>
      <c r="B15" s="25">
        <v>323.10000000000002</v>
      </c>
      <c r="C15" s="20" t="s">
        <v>59</v>
      </c>
      <c r="D15" s="46">
        <v>44377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44377</v>
      </c>
      <c r="O15" s="47">
        <f t="shared" si="1"/>
        <v>61.378976486860303</v>
      </c>
      <c r="P15" s="9"/>
    </row>
    <row r="16" spans="1:133">
      <c r="A16" s="12"/>
      <c r="B16" s="25">
        <v>323.39999999999998</v>
      </c>
      <c r="C16" s="20" t="s">
        <v>60</v>
      </c>
      <c r="D16" s="46">
        <v>2610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2610</v>
      </c>
      <c r="O16" s="47">
        <f t="shared" si="1"/>
        <v>3.6099585062240664</v>
      </c>
      <c r="P16" s="9"/>
    </row>
    <row r="17" spans="1:16">
      <c r="A17" s="12"/>
      <c r="B17" s="25">
        <v>329</v>
      </c>
      <c r="C17" s="20" t="s">
        <v>15</v>
      </c>
      <c r="D17" s="46">
        <v>7720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7720</v>
      </c>
      <c r="O17" s="47">
        <f t="shared" si="1"/>
        <v>10.677731673582295</v>
      </c>
      <c r="P17" s="9"/>
    </row>
    <row r="18" spans="1:16" ht="15.75">
      <c r="A18" s="29" t="s">
        <v>17</v>
      </c>
      <c r="B18" s="30"/>
      <c r="C18" s="31"/>
      <c r="D18" s="32">
        <f t="shared" ref="D18:M18" si="5">SUM(D19:D24)</f>
        <v>204505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10731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215236</v>
      </c>
      <c r="O18" s="45">
        <f t="shared" si="1"/>
        <v>297.69847856154911</v>
      </c>
      <c r="P18" s="10"/>
    </row>
    <row r="19" spans="1:16">
      <c r="A19" s="12"/>
      <c r="B19" s="25">
        <v>331.1</v>
      </c>
      <c r="C19" s="20" t="s">
        <v>61</v>
      </c>
      <c r="D19" s="46">
        <v>71830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71830</v>
      </c>
      <c r="O19" s="47">
        <f t="shared" si="1"/>
        <v>99.349930843706773</v>
      </c>
      <c r="P19" s="9"/>
    </row>
    <row r="20" spans="1:16">
      <c r="A20" s="12"/>
      <c r="B20" s="25">
        <v>331.2</v>
      </c>
      <c r="C20" s="20" t="s">
        <v>16</v>
      </c>
      <c r="D20" s="46">
        <v>79440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79440</v>
      </c>
      <c r="O20" s="47">
        <f t="shared" si="1"/>
        <v>109.87551867219916</v>
      </c>
      <c r="P20" s="9"/>
    </row>
    <row r="21" spans="1:16">
      <c r="A21" s="12"/>
      <c r="B21" s="25">
        <v>331.35</v>
      </c>
      <c r="C21" s="20" t="s">
        <v>86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10731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10731</v>
      </c>
      <c r="O21" s="47">
        <f t="shared" si="1"/>
        <v>14.842323651452283</v>
      </c>
      <c r="P21" s="9"/>
    </row>
    <row r="22" spans="1:16">
      <c r="A22" s="12"/>
      <c r="B22" s="25">
        <v>335.12</v>
      </c>
      <c r="C22" s="20" t="s">
        <v>78</v>
      </c>
      <c r="D22" s="46">
        <v>18055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18055</v>
      </c>
      <c r="O22" s="47">
        <f t="shared" si="1"/>
        <v>24.972337482710927</v>
      </c>
      <c r="P22" s="9"/>
    </row>
    <row r="23" spans="1:16">
      <c r="A23" s="12"/>
      <c r="B23" s="25">
        <v>335.15</v>
      </c>
      <c r="C23" s="20" t="s">
        <v>79</v>
      </c>
      <c r="D23" s="46">
        <v>1433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1433</v>
      </c>
      <c r="O23" s="47">
        <f t="shared" si="1"/>
        <v>1.9820193637621024</v>
      </c>
      <c r="P23" s="9"/>
    </row>
    <row r="24" spans="1:16">
      <c r="A24" s="12"/>
      <c r="B24" s="25">
        <v>335.18</v>
      </c>
      <c r="C24" s="20" t="s">
        <v>80</v>
      </c>
      <c r="D24" s="46">
        <v>33747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33747</v>
      </c>
      <c r="O24" s="47">
        <f t="shared" si="1"/>
        <v>46.676348547717843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SUM(D26:D27)</f>
        <v>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721089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721089</v>
      </c>
      <c r="O25" s="45">
        <f t="shared" si="1"/>
        <v>997.35684647302901</v>
      </c>
      <c r="P25" s="10"/>
    </row>
    <row r="26" spans="1:16">
      <c r="A26" s="12"/>
      <c r="B26" s="25">
        <v>343.3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354670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354670</v>
      </c>
      <c r="O26" s="47">
        <f t="shared" si="1"/>
        <v>490.55325034578146</v>
      </c>
      <c r="P26" s="9"/>
    </row>
    <row r="27" spans="1:16">
      <c r="A27" s="12"/>
      <c r="B27" s="25">
        <v>343.5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366419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366419</v>
      </c>
      <c r="O27" s="47">
        <f t="shared" si="1"/>
        <v>506.8035961272476</v>
      </c>
      <c r="P27" s="9"/>
    </row>
    <row r="28" spans="1:16" ht="15.75">
      <c r="A28" s="29" t="s">
        <v>29</v>
      </c>
      <c r="B28" s="30"/>
      <c r="C28" s="31"/>
      <c r="D28" s="32">
        <f t="shared" ref="D28:M28" si="7">SUM(D29:D29)</f>
        <v>103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103</v>
      </c>
      <c r="O28" s="45">
        <f t="shared" si="1"/>
        <v>0.14246196403872752</v>
      </c>
      <c r="P28" s="10"/>
    </row>
    <row r="29" spans="1:16">
      <c r="A29" s="13"/>
      <c r="B29" s="39">
        <v>351.1</v>
      </c>
      <c r="C29" s="21" t="s">
        <v>36</v>
      </c>
      <c r="D29" s="46">
        <v>103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103</v>
      </c>
      <c r="O29" s="47">
        <f t="shared" si="1"/>
        <v>0.14246196403872752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SUM(D31:D33)</f>
        <v>30402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30402</v>
      </c>
      <c r="O30" s="45">
        <f t="shared" si="1"/>
        <v>42.049792531120332</v>
      </c>
      <c r="P30" s="10"/>
    </row>
    <row r="31" spans="1:16">
      <c r="A31" s="12"/>
      <c r="B31" s="25">
        <v>361.1</v>
      </c>
      <c r="C31" s="20" t="s">
        <v>37</v>
      </c>
      <c r="D31" s="46">
        <v>1885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1885</v>
      </c>
      <c r="O31" s="47">
        <f t="shared" si="1"/>
        <v>2.6071922544951591</v>
      </c>
      <c r="P31" s="9"/>
    </row>
    <row r="32" spans="1:16">
      <c r="A32" s="12"/>
      <c r="B32" s="25">
        <v>362</v>
      </c>
      <c r="C32" s="20" t="s">
        <v>68</v>
      </c>
      <c r="D32" s="46">
        <v>26594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26594</v>
      </c>
      <c r="O32" s="47">
        <f t="shared" si="1"/>
        <v>36.782849239280772</v>
      </c>
      <c r="P32" s="9"/>
    </row>
    <row r="33" spans="1:119">
      <c r="A33" s="12"/>
      <c r="B33" s="25">
        <v>369.9</v>
      </c>
      <c r="C33" s="20" t="s">
        <v>38</v>
      </c>
      <c r="D33" s="46">
        <v>1923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1923</v>
      </c>
      <c r="O33" s="47">
        <f t="shared" si="1"/>
        <v>2.6597510373443982</v>
      </c>
      <c r="P33" s="9"/>
    </row>
    <row r="34" spans="1:119" ht="15.75">
      <c r="A34" s="29" t="s">
        <v>30</v>
      </c>
      <c r="B34" s="30"/>
      <c r="C34" s="31"/>
      <c r="D34" s="32">
        <f t="shared" ref="D34:M34" si="9">SUM(D35:D36)</f>
        <v>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14787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14787</v>
      </c>
      <c r="O34" s="45">
        <f t="shared" si="1"/>
        <v>20.452282157676347</v>
      </c>
      <c r="P34" s="9"/>
    </row>
    <row r="35" spans="1:119">
      <c r="A35" s="12"/>
      <c r="B35" s="25">
        <v>381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12671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12671</v>
      </c>
      <c r="O35" s="47">
        <f t="shared" si="1"/>
        <v>17.525587828492394</v>
      </c>
      <c r="P35" s="9"/>
    </row>
    <row r="36" spans="1:119" ht="15.75" thickBot="1">
      <c r="A36" s="12"/>
      <c r="B36" s="25">
        <v>389.1</v>
      </c>
      <c r="C36" s="20" t="s">
        <v>81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2116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2116</v>
      </c>
      <c r="O36" s="47">
        <f t="shared" si="1"/>
        <v>2.9266943291839556</v>
      </c>
      <c r="P36" s="9"/>
    </row>
    <row r="37" spans="1:119" ht="16.5" thickBot="1">
      <c r="A37" s="14" t="s">
        <v>34</v>
      </c>
      <c r="B37" s="23"/>
      <c r="C37" s="22"/>
      <c r="D37" s="15">
        <f t="shared" ref="D37:M37" si="10">SUM(D5,D13,D18,D25,D28,D30,D34)</f>
        <v>774243</v>
      </c>
      <c r="E37" s="15">
        <f t="shared" si="10"/>
        <v>0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746607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1520850</v>
      </c>
      <c r="O37" s="38">
        <f t="shared" si="1"/>
        <v>2103.5269709543568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100</v>
      </c>
      <c r="M39" s="48"/>
      <c r="N39" s="48"/>
      <c r="O39" s="43">
        <v>723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442849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442849</v>
      </c>
      <c r="O5" s="33">
        <f t="shared" ref="O5:O35" si="1">(N5/O$37)</f>
        <v>617.64156206415623</v>
      </c>
      <c r="P5" s="6"/>
    </row>
    <row r="6" spans="1:133">
      <c r="A6" s="12"/>
      <c r="B6" s="25">
        <v>311</v>
      </c>
      <c r="C6" s="20" t="s">
        <v>2</v>
      </c>
      <c r="D6" s="46">
        <v>293939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293939</v>
      </c>
      <c r="O6" s="47">
        <f t="shared" si="1"/>
        <v>409.95676429567641</v>
      </c>
      <c r="P6" s="9"/>
    </row>
    <row r="7" spans="1:133">
      <c r="A7" s="12"/>
      <c r="B7" s="25">
        <v>312.3</v>
      </c>
      <c r="C7" s="20" t="s">
        <v>50</v>
      </c>
      <c r="D7" s="46">
        <v>15242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15242</v>
      </c>
      <c r="O7" s="47">
        <f t="shared" si="1"/>
        <v>21.258019525801952</v>
      </c>
      <c r="P7" s="9"/>
    </row>
    <row r="8" spans="1:133">
      <c r="A8" s="12"/>
      <c r="B8" s="25">
        <v>312.41000000000003</v>
      </c>
      <c r="C8" s="20" t="s">
        <v>10</v>
      </c>
      <c r="D8" s="46">
        <v>22323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22323</v>
      </c>
      <c r="O8" s="47">
        <f t="shared" si="1"/>
        <v>31.13389121338912</v>
      </c>
      <c r="P8" s="9"/>
    </row>
    <row r="9" spans="1:133">
      <c r="A9" s="12"/>
      <c r="B9" s="25">
        <v>312.60000000000002</v>
      </c>
      <c r="C9" s="20" t="s">
        <v>54</v>
      </c>
      <c r="D9" s="46">
        <v>64618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64618</v>
      </c>
      <c r="O9" s="47">
        <f t="shared" si="1"/>
        <v>90.122733612273365</v>
      </c>
      <c r="P9" s="9"/>
    </row>
    <row r="10" spans="1:133">
      <c r="A10" s="12"/>
      <c r="B10" s="25">
        <v>314.10000000000002</v>
      </c>
      <c r="C10" s="20" t="s">
        <v>11</v>
      </c>
      <c r="D10" s="46">
        <v>19060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19060</v>
      </c>
      <c r="O10" s="47">
        <f t="shared" si="1"/>
        <v>26.582984658298464</v>
      </c>
      <c r="P10" s="9"/>
    </row>
    <row r="11" spans="1:133">
      <c r="A11" s="12"/>
      <c r="B11" s="25">
        <v>314.39999999999998</v>
      </c>
      <c r="C11" s="20" t="s">
        <v>12</v>
      </c>
      <c r="D11" s="46">
        <v>3219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3219</v>
      </c>
      <c r="O11" s="47">
        <f t="shared" si="1"/>
        <v>4.489539748953975</v>
      </c>
      <c r="P11" s="9"/>
    </row>
    <row r="12" spans="1:133">
      <c r="A12" s="12"/>
      <c r="B12" s="25">
        <v>315</v>
      </c>
      <c r="C12" s="20" t="s">
        <v>77</v>
      </c>
      <c r="D12" s="46">
        <v>24448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24448</v>
      </c>
      <c r="O12" s="47">
        <f t="shared" si="1"/>
        <v>34.097629009762898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SUM(D14:D17)</f>
        <v>77112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5" si="4">SUM(D13:M13)</f>
        <v>77112</v>
      </c>
      <c r="O13" s="45">
        <f t="shared" si="1"/>
        <v>107.54811715481172</v>
      </c>
      <c r="P13" s="10"/>
    </row>
    <row r="14" spans="1:133">
      <c r="A14" s="12"/>
      <c r="B14" s="25">
        <v>322</v>
      </c>
      <c r="C14" s="20" t="s">
        <v>0</v>
      </c>
      <c r="D14" s="46">
        <v>23732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23732</v>
      </c>
      <c r="O14" s="47">
        <f t="shared" si="1"/>
        <v>33.099023709902369</v>
      </c>
      <c r="P14" s="9"/>
    </row>
    <row r="15" spans="1:133">
      <c r="A15" s="12"/>
      <c r="B15" s="25">
        <v>323.10000000000002</v>
      </c>
      <c r="C15" s="20" t="s">
        <v>59</v>
      </c>
      <c r="D15" s="46">
        <v>44091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44091</v>
      </c>
      <c r="O15" s="47">
        <f t="shared" si="1"/>
        <v>61.493723849372387</v>
      </c>
      <c r="P15" s="9"/>
    </row>
    <row r="16" spans="1:133">
      <c r="A16" s="12"/>
      <c r="B16" s="25">
        <v>323.39999999999998</v>
      </c>
      <c r="C16" s="20" t="s">
        <v>60</v>
      </c>
      <c r="D16" s="46">
        <v>2974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2974</v>
      </c>
      <c r="O16" s="47">
        <f t="shared" si="1"/>
        <v>4.1478382147838211</v>
      </c>
      <c r="P16" s="9"/>
    </row>
    <row r="17" spans="1:16">
      <c r="A17" s="12"/>
      <c r="B17" s="25">
        <v>329</v>
      </c>
      <c r="C17" s="20" t="s">
        <v>15</v>
      </c>
      <c r="D17" s="46">
        <v>6315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6315</v>
      </c>
      <c r="O17" s="47">
        <f t="shared" si="1"/>
        <v>8.8075313807531384</v>
      </c>
      <c r="P17" s="9"/>
    </row>
    <row r="18" spans="1:16" ht="15.75">
      <c r="A18" s="29" t="s">
        <v>17</v>
      </c>
      <c r="B18" s="30"/>
      <c r="C18" s="31"/>
      <c r="D18" s="32">
        <f t="shared" ref="D18:M18" si="5">SUM(D19:D21)</f>
        <v>55887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55887</v>
      </c>
      <c r="O18" s="45">
        <f t="shared" si="1"/>
        <v>77.945606694560666</v>
      </c>
      <c r="P18" s="10"/>
    </row>
    <row r="19" spans="1:16">
      <c r="A19" s="12"/>
      <c r="B19" s="25">
        <v>335.12</v>
      </c>
      <c r="C19" s="20" t="s">
        <v>78</v>
      </c>
      <c r="D19" s="46">
        <v>19111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19111</v>
      </c>
      <c r="O19" s="47">
        <f t="shared" si="1"/>
        <v>26.654114365411438</v>
      </c>
      <c r="P19" s="9"/>
    </row>
    <row r="20" spans="1:16">
      <c r="A20" s="12"/>
      <c r="B20" s="25">
        <v>335.15</v>
      </c>
      <c r="C20" s="20" t="s">
        <v>79</v>
      </c>
      <c r="D20" s="46">
        <v>1398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1398</v>
      </c>
      <c r="O20" s="47">
        <f t="shared" si="1"/>
        <v>1.9497907949790796</v>
      </c>
      <c r="P20" s="9"/>
    </row>
    <row r="21" spans="1:16">
      <c r="A21" s="12"/>
      <c r="B21" s="25">
        <v>335.18</v>
      </c>
      <c r="C21" s="20" t="s">
        <v>80</v>
      </c>
      <c r="D21" s="46">
        <v>35378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35378</v>
      </c>
      <c r="O21" s="47">
        <f t="shared" si="1"/>
        <v>49.341701534170156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SUM(D23:D25)</f>
        <v>163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713045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713208</v>
      </c>
      <c r="O22" s="45">
        <f t="shared" si="1"/>
        <v>994.71129707112971</v>
      </c>
      <c r="P22" s="10"/>
    </row>
    <row r="23" spans="1:16">
      <c r="A23" s="12"/>
      <c r="B23" s="25">
        <v>342.2</v>
      </c>
      <c r="C23" s="20" t="s">
        <v>64</v>
      </c>
      <c r="D23" s="46">
        <v>163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163</v>
      </c>
      <c r="O23" s="47">
        <f t="shared" si="1"/>
        <v>0.22733612273361228</v>
      </c>
      <c r="P23" s="9"/>
    </row>
    <row r="24" spans="1:16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351413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351413</v>
      </c>
      <c r="O24" s="47">
        <f t="shared" si="1"/>
        <v>490.11576011157604</v>
      </c>
      <c r="P24" s="9"/>
    </row>
    <row r="25" spans="1:16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361632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361632</v>
      </c>
      <c r="O25" s="47">
        <f t="shared" si="1"/>
        <v>504.36820083682011</v>
      </c>
      <c r="P25" s="9"/>
    </row>
    <row r="26" spans="1:16" ht="15.75">
      <c r="A26" s="29" t="s">
        <v>29</v>
      </c>
      <c r="B26" s="30"/>
      <c r="C26" s="31"/>
      <c r="D26" s="32">
        <f t="shared" ref="D26:M26" si="7">SUM(D27:D27)</f>
        <v>81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81</v>
      </c>
      <c r="O26" s="45">
        <f t="shared" si="1"/>
        <v>0.11297071129707113</v>
      </c>
      <c r="P26" s="10"/>
    </row>
    <row r="27" spans="1:16">
      <c r="A27" s="13"/>
      <c r="B27" s="39">
        <v>351.1</v>
      </c>
      <c r="C27" s="21" t="s">
        <v>36</v>
      </c>
      <c r="D27" s="46">
        <v>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81</v>
      </c>
      <c r="O27" s="47">
        <f t="shared" si="1"/>
        <v>0.11297071129707113</v>
      </c>
      <c r="P27" s="9"/>
    </row>
    <row r="28" spans="1:16" ht="15.75">
      <c r="A28" s="29" t="s">
        <v>3</v>
      </c>
      <c r="B28" s="30"/>
      <c r="C28" s="31"/>
      <c r="D28" s="32">
        <f t="shared" ref="D28:M28" si="8">SUM(D29:D31)</f>
        <v>36875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36875</v>
      </c>
      <c r="O28" s="45">
        <f t="shared" si="1"/>
        <v>51.429567642956762</v>
      </c>
      <c r="P28" s="10"/>
    </row>
    <row r="29" spans="1:16">
      <c r="A29" s="12"/>
      <c r="B29" s="25">
        <v>361.1</v>
      </c>
      <c r="C29" s="20" t="s">
        <v>37</v>
      </c>
      <c r="D29" s="46">
        <v>8118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8118</v>
      </c>
      <c r="O29" s="47">
        <f t="shared" si="1"/>
        <v>11.322175732217573</v>
      </c>
      <c r="P29" s="9"/>
    </row>
    <row r="30" spans="1:16">
      <c r="A30" s="12"/>
      <c r="B30" s="25">
        <v>362</v>
      </c>
      <c r="C30" s="20" t="s">
        <v>68</v>
      </c>
      <c r="D30" s="46">
        <v>25990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25990</v>
      </c>
      <c r="O30" s="47">
        <f t="shared" si="1"/>
        <v>36.248256624825665</v>
      </c>
      <c r="P30" s="9"/>
    </row>
    <row r="31" spans="1:16">
      <c r="A31" s="12"/>
      <c r="B31" s="25">
        <v>369.9</v>
      </c>
      <c r="C31" s="20" t="s">
        <v>38</v>
      </c>
      <c r="D31" s="46">
        <v>2767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2767</v>
      </c>
      <c r="O31" s="47">
        <f t="shared" si="1"/>
        <v>3.8591352859135286</v>
      </c>
      <c r="P31" s="9"/>
    </row>
    <row r="32" spans="1:16" ht="15.75">
      <c r="A32" s="29" t="s">
        <v>30</v>
      </c>
      <c r="B32" s="30"/>
      <c r="C32" s="31"/>
      <c r="D32" s="32">
        <f t="shared" ref="D32:M32" si="9">SUM(D33:D34)</f>
        <v>3850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8719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12569</v>
      </c>
      <c r="O32" s="45">
        <f t="shared" si="1"/>
        <v>17.529986052998606</v>
      </c>
      <c r="P32" s="9"/>
    </row>
    <row r="33" spans="1:119">
      <c r="A33" s="12"/>
      <c r="B33" s="25">
        <v>388.1</v>
      </c>
      <c r="C33" s="20" t="s">
        <v>97</v>
      </c>
      <c r="D33" s="46">
        <v>3850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3850</v>
      </c>
      <c r="O33" s="47">
        <f t="shared" si="1"/>
        <v>5.3695955369595536</v>
      </c>
      <c r="P33" s="9"/>
    </row>
    <row r="34" spans="1:119" ht="15.75" thickBot="1">
      <c r="A34" s="12"/>
      <c r="B34" s="25">
        <v>389.1</v>
      </c>
      <c r="C34" s="20" t="s">
        <v>81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8719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8719</v>
      </c>
      <c r="O34" s="47">
        <f t="shared" si="1"/>
        <v>12.160390516039051</v>
      </c>
      <c r="P34" s="9"/>
    </row>
    <row r="35" spans="1:119" ht="16.5" thickBot="1">
      <c r="A35" s="14" t="s">
        <v>34</v>
      </c>
      <c r="B35" s="23"/>
      <c r="C35" s="22"/>
      <c r="D35" s="15">
        <f t="shared" ref="D35:M35" si="10">SUM(D5,D13,D18,D22,D26,D28,D32)</f>
        <v>616817</v>
      </c>
      <c r="E35" s="15">
        <f t="shared" si="10"/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721764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1338581</v>
      </c>
      <c r="O35" s="38">
        <f t="shared" si="1"/>
        <v>1866.9191073919108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98</v>
      </c>
      <c r="M37" s="48"/>
      <c r="N37" s="48"/>
      <c r="O37" s="43">
        <v>717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426467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426467</v>
      </c>
      <c r="O5" s="33">
        <f t="shared" ref="O5:O37" si="1">(N5/O$39)</f>
        <v>598.97050561797755</v>
      </c>
      <c r="P5" s="6"/>
    </row>
    <row r="6" spans="1:133">
      <c r="A6" s="12"/>
      <c r="B6" s="25">
        <v>311</v>
      </c>
      <c r="C6" s="20" t="s">
        <v>2</v>
      </c>
      <c r="D6" s="46">
        <v>284468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284468</v>
      </c>
      <c r="O6" s="47">
        <f t="shared" si="1"/>
        <v>399.53370786516854</v>
      </c>
      <c r="P6" s="9"/>
    </row>
    <row r="7" spans="1:133">
      <c r="A7" s="12"/>
      <c r="B7" s="25">
        <v>312.3</v>
      </c>
      <c r="C7" s="20" t="s">
        <v>50</v>
      </c>
      <c r="D7" s="46">
        <v>14483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14483</v>
      </c>
      <c r="O7" s="47">
        <f t="shared" si="1"/>
        <v>20.341292134831459</v>
      </c>
      <c r="P7" s="9"/>
    </row>
    <row r="8" spans="1:133">
      <c r="A8" s="12"/>
      <c r="B8" s="25">
        <v>312.41000000000003</v>
      </c>
      <c r="C8" s="20" t="s">
        <v>10</v>
      </c>
      <c r="D8" s="46">
        <v>21561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21561</v>
      </c>
      <c r="O8" s="47">
        <f t="shared" si="1"/>
        <v>30.282303370786519</v>
      </c>
      <c r="P8" s="9"/>
    </row>
    <row r="9" spans="1:133">
      <c r="A9" s="12"/>
      <c r="B9" s="25">
        <v>312.60000000000002</v>
      </c>
      <c r="C9" s="20" t="s">
        <v>54</v>
      </c>
      <c r="D9" s="46">
        <v>63743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63743</v>
      </c>
      <c r="O9" s="47">
        <f t="shared" si="1"/>
        <v>89.526685393258433</v>
      </c>
      <c r="P9" s="9"/>
    </row>
    <row r="10" spans="1:133">
      <c r="A10" s="12"/>
      <c r="B10" s="25">
        <v>314.10000000000002</v>
      </c>
      <c r="C10" s="20" t="s">
        <v>11</v>
      </c>
      <c r="D10" s="46">
        <v>13984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13984</v>
      </c>
      <c r="O10" s="47">
        <f t="shared" si="1"/>
        <v>19.640449438202246</v>
      </c>
      <c r="P10" s="9"/>
    </row>
    <row r="11" spans="1:133">
      <c r="A11" s="12"/>
      <c r="B11" s="25">
        <v>314.39999999999998</v>
      </c>
      <c r="C11" s="20" t="s">
        <v>12</v>
      </c>
      <c r="D11" s="46">
        <v>2647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2647</v>
      </c>
      <c r="O11" s="47">
        <f t="shared" si="1"/>
        <v>3.7176966292134832</v>
      </c>
      <c r="P11" s="9"/>
    </row>
    <row r="12" spans="1:133">
      <c r="A12" s="12"/>
      <c r="B12" s="25">
        <v>315</v>
      </c>
      <c r="C12" s="20" t="s">
        <v>77</v>
      </c>
      <c r="D12" s="46">
        <v>25581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25581</v>
      </c>
      <c r="O12" s="47">
        <f t="shared" si="1"/>
        <v>35.928370786516851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SUM(D14:D17)</f>
        <v>82020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82020</v>
      </c>
      <c r="O13" s="45">
        <f t="shared" si="1"/>
        <v>115.19662921348315</v>
      </c>
      <c r="P13" s="10"/>
    </row>
    <row r="14" spans="1:133">
      <c r="A14" s="12"/>
      <c r="B14" s="25">
        <v>322</v>
      </c>
      <c r="C14" s="20" t="s">
        <v>0</v>
      </c>
      <c r="D14" s="46">
        <v>29864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29864</v>
      </c>
      <c r="O14" s="47">
        <f t="shared" si="1"/>
        <v>41.943820224719104</v>
      </c>
      <c r="P14" s="9"/>
    </row>
    <row r="15" spans="1:133">
      <c r="A15" s="12"/>
      <c r="B15" s="25">
        <v>323.10000000000002</v>
      </c>
      <c r="C15" s="20" t="s">
        <v>59</v>
      </c>
      <c r="D15" s="46">
        <v>44732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44732</v>
      </c>
      <c r="O15" s="47">
        <f t="shared" si="1"/>
        <v>62.825842696629216</v>
      </c>
      <c r="P15" s="9"/>
    </row>
    <row r="16" spans="1:133">
      <c r="A16" s="12"/>
      <c r="B16" s="25">
        <v>323.39999999999998</v>
      </c>
      <c r="C16" s="20" t="s">
        <v>60</v>
      </c>
      <c r="D16" s="46">
        <v>2984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2984</v>
      </c>
      <c r="O16" s="47">
        <f t="shared" si="1"/>
        <v>4.191011235955056</v>
      </c>
      <c r="P16" s="9"/>
    </row>
    <row r="17" spans="1:16">
      <c r="A17" s="12"/>
      <c r="B17" s="25">
        <v>329</v>
      </c>
      <c r="C17" s="20" t="s">
        <v>15</v>
      </c>
      <c r="D17" s="46">
        <v>4440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4440</v>
      </c>
      <c r="O17" s="47">
        <f t="shared" si="1"/>
        <v>6.2359550561797752</v>
      </c>
      <c r="P17" s="9"/>
    </row>
    <row r="18" spans="1:16" ht="15.75">
      <c r="A18" s="29" t="s">
        <v>17</v>
      </c>
      <c r="B18" s="30"/>
      <c r="C18" s="31"/>
      <c r="D18" s="32">
        <f t="shared" ref="D18:M18" si="5">SUM(D19:D23)</f>
        <v>86341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86341</v>
      </c>
      <c r="O18" s="45">
        <f t="shared" si="1"/>
        <v>121.26544943820225</v>
      </c>
      <c r="P18" s="10"/>
    </row>
    <row r="19" spans="1:16">
      <c r="A19" s="12"/>
      <c r="B19" s="25">
        <v>334.1</v>
      </c>
      <c r="C19" s="20" t="s">
        <v>55</v>
      </c>
      <c r="D19" s="46">
        <v>2628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2628</v>
      </c>
      <c r="O19" s="47">
        <f t="shared" si="1"/>
        <v>3.691011235955056</v>
      </c>
      <c r="P19" s="9"/>
    </row>
    <row r="20" spans="1:16">
      <c r="A20" s="12"/>
      <c r="B20" s="25">
        <v>335.12</v>
      </c>
      <c r="C20" s="20" t="s">
        <v>78</v>
      </c>
      <c r="D20" s="46">
        <v>18326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18326</v>
      </c>
      <c r="O20" s="47">
        <f t="shared" si="1"/>
        <v>25.738764044943821</v>
      </c>
      <c r="P20" s="9"/>
    </row>
    <row r="21" spans="1:16">
      <c r="A21" s="12"/>
      <c r="B21" s="25">
        <v>335.15</v>
      </c>
      <c r="C21" s="20" t="s">
        <v>79</v>
      </c>
      <c r="D21" s="46">
        <v>1433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1433</v>
      </c>
      <c r="O21" s="47">
        <f t="shared" si="1"/>
        <v>2.0126404494382024</v>
      </c>
      <c r="P21" s="9"/>
    </row>
    <row r="22" spans="1:16">
      <c r="A22" s="12"/>
      <c r="B22" s="25">
        <v>335.18</v>
      </c>
      <c r="C22" s="20" t="s">
        <v>80</v>
      </c>
      <c r="D22" s="46">
        <v>34241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34241</v>
      </c>
      <c r="O22" s="47">
        <f t="shared" si="1"/>
        <v>48.091292134831463</v>
      </c>
      <c r="P22" s="9"/>
    </row>
    <row r="23" spans="1:16">
      <c r="A23" s="12"/>
      <c r="B23" s="25">
        <v>335.19</v>
      </c>
      <c r="C23" s="20" t="s">
        <v>93</v>
      </c>
      <c r="D23" s="46">
        <v>29713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29713</v>
      </c>
      <c r="O23" s="47">
        <f t="shared" si="1"/>
        <v>41.731741573033709</v>
      </c>
      <c r="P23" s="9"/>
    </row>
    <row r="24" spans="1:16" ht="15.75">
      <c r="A24" s="29" t="s">
        <v>28</v>
      </c>
      <c r="B24" s="30"/>
      <c r="C24" s="31"/>
      <c r="D24" s="32">
        <f t="shared" ref="D24:M24" si="6">SUM(D25:D27)</f>
        <v>404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708483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708887</v>
      </c>
      <c r="O24" s="45">
        <f t="shared" si="1"/>
        <v>995.62780898876406</v>
      </c>
      <c r="P24" s="10"/>
    </row>
    <row r="25" spans="1:16">
      <c r="A25" s="12"/>
      <c r="B25" s="25">
        <v>342.2</v>
      </c>
      <c r="C25" s="20" t="s">
        <v>64</v>
      </c>
      <c r="D25" s="46">
        <v>404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404</v>
      </c>
      <c r="O25" s="47">
        <f t="shared" si="1"/>
        <v>0.56741573033707871</v>
      </c>
      <c r="P25" s="9"/>
    </row>
    <row r="26" spans="1:16">
      <c r="A26" s="12"/>
      <c r="B26" s="25">
        <v>343.3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358908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358908</v>
      </c>
      <c r="O26" s="47">
        <f t="shared" si="1"/>
        <v>504.08426966292137</v>
      </c>
      <c r="P26" s="9"/>
    </row>
    <row r="27" spans="1:16">
      <c r="A27" s="12"/>
      <c r="B27" s="25">
        <v>343.5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349575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349575</v>
      </c>
      <c r="O27" s="47">
        <f t="shared" si="1"/>
        <v>490.97612359550561</v>
      </c>
      <c r="P27" s="9"/>
    </row>
    <row r="28" spans="1:16" ht="15.75">
      <c r="A28" s="29" t="s">
        <v>29</v>
      </c>
      <c r="B28" s="30"/>
      <c r="C28" s="31"/>
      <c r="D28" s="32">
        <f t="shared" ref="D28:M28" si="7">SUM(D29:D29)</f>
        <v>489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489</v>
      </c>
      <c r="O28" s="45">
        <f t="shared" si="1"/>
        <v>0.6867977528089888</v>
      </c>
      <c r="P28" s="10"/>
    </row>
    <row r="29" spans="1:16">
      <c r="A29" s="13"/>
      <c r="B29" s="39">
        <v>351.1</v>
      </c>
      <c r="C29" s="21" t="s">
        <v>36</v>
      </c>
      <c r="D29" s="46">
        <v>489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489</v>
      </c>
      <c r="O29" s="47">
        <f t="shared" si="1"/>
        <v>0.6867977528089888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SUM(D31:D33)</f>
        <v>32496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32496</v>
      </c>
      <c r="O30" s="45">
        <f t="shared" si="1"/>
        <v>45.640449438202246</v>
      </c>
      <c r="P30" s="10"/>
    </row>
    <row r="31" spans="1:16">
      <c r="A31" s="12"/>
      <c r="B31" s="25">
        <v>361.1</v>
      </c>
      <c r="C31" s="20" t="s">
        <v>37</v>
      </c>
      <c r="D31" s="46">
        <v>2468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2468</v>
      </c>
      <c r="O31" s="47">
        <f t="shared" si="1"/>
        <v>3.4662921348314608</v>
      </c>
      <c r="P31" s="9"/>
    </row>
    <row r="32" spans="1:16">
      <c r="A32" s="12"/>
      <c r="B32" s="25">
        <v>362</v>
      </c>
      <c r="C32" s="20" t="s">
        <v>68</v>
      </c>
      <c r="D32" s="46">
        <v>27001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27001</v>
      </c>
      <c r="O32" s="47">
        <f t="shared" si="1"/>
        <v>37.922752808988761</v>
      </c>
      <c r="P32" s="9"/>
    </row>
    <row r="33" spans="1:119">
      <c r="A33" s="12"/>
      <c r="B33" s="25">
        <v>369.9</v>
      </c>
      <c r="C33" s="20" t="s">
        <v>38</v>
      </c>
      <c r="D33" s="46">
        <v>3027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3027</v>
      </c>
      <c r="O33" s="47">
        <f t="shared" si="1"/>
        <v>4.2514044943820224</v>
      </c>
      <c r="P33" s="9"/>
    </row>
    <row r="34" spans="1:119" ht="15.75">
      <c r="A34" s="29" t="s">
        <v>30</v>
      </c>
      <c r="B34" s="30"/>
      <c r="C34" s="31"/>
      <c r="D34" s="32">
        <f t="shared" ref="D34:M34" si="9">SUM(D35:D36)</f>
        <v>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6385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6385</v>
      </c>
      <c r="O34" s="45">
        <f t="shared" si="1"/>
        <v>8.9676966292134832</v>
      </c>
      <c r="P34" s="9"/>
    </row>
    <row r="35" spans="1:119">
      <c r="A35" s="12"/>
      <c r="B35" s="25">
        <v>389.1</v>
      </c>
      <c r="C35" s="20" t="s">
        <v>81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2529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2529</v>
      </c>
      <c r="O35" s="47">
        <f t="shared" si="1"/>
        <v>3.5519662921348316</v>
      </c>
      <c r="P35" s="9"/>
    </row>
    <row r="36" spans="1:119" ht="15.75" thickBot="1">
      <c r="A36" s="12"/>
      <c r="B36" s="25">
        <v>389.9</v>
      </c>
      <c r="C36" s="20" t="s">
        <v>94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3856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3856</v>
      </c>
      <c r="O36" s="47">
        <f t="shared" si="1"/>
        <v>5.415730337078652</v>
      </c>
      <c r="P36" s="9"/>
    </row>
    <row r="37" spans="1:119" ht="16.5" thickBot="1">
      <c r="A37" s="14" t="s">
        <v>34</v>
      </c>
      <c r="B37" s="23"/>
      <c r="C37" s="22"/>
      <c r="D37" s="15">
        <f t="shared" ref="D37:M37" si="10">SUM(D5,D13,D18,D24,D28,D30,D34)</f>
        <v>628217</v>
      </c>
      <c r="E37" s="15">
        <f t="shared" si="10"/>
        <v>0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714868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1343085</v>
      </c>
      <c r="O37" s="38">
        <f t="shared" si="1"/>
        <v>1886.3553370786517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95</v>
      </c>
      <c r="M39" s="48"/>
      <c r="N39" s="48"/>
      <c r="O39" s="43">
        <v>712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412432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412432</v>
      </c>
      <c r="O5" s="33">
        <f t="shared" ref="O5:O38" si="1">(N5/O$40)</f>
        <v>575.21896792189682</v>
      </c>
      <c r="P5" s="6"/>
    </row>
    <row r="6" spans="1:133">
      <c r="A6" s="12"/>
      <c r="B6" s="25">
        <v>311</v>
      </c>
      <c r="C6" s="20" t="s">
        <v>2</v>
      </c>
      <c r="D6" s="46">
        <v>274803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274803</v>
      </c>
      <c r="O6" s="47">
        <f t="shared" si="1"/>
        <v>383.26778242677824</v>
      </c>
      <c r="P6" s="9"/>
    </row>
    <row r="7" spans="1:133">
      <c r="A7" s="12"/>
      <c r="B7" s="25">
        <v>312.3</v>
      </c>
      <c r="C7" s="20" t="s">
        <v>50</v>
      </c>
      <c r="D7" s="46">
        <v>14926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14926</v>
      </c>
      <c r="O7" s="47">
        <f t="shared" si="1"/>
        <v>20.817294281729428</v>
      </c>
      <c r="P7" s="9"/>
    </row>
    <row r="8" spans="1:133">
      <c r="A8" s="12"/>
      <c r="B8" s="25">
        <v>312.41000000000003</v>
      </c>
      <c r="C8" s="20" t="s">
        <v>10</v>
      </c>
      <c r="D8" s="46">
        <v>21694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21694</v>
      </c>
      <c r="O8" s="47">
        <f t="shared" si="1"/>
        <v>30.256624825662481</v>
      </c>
      <c r="P8" s="9"/>
    </row>
    <row r="9" spans="1:133">
      <c r="A9" s="12"/>
      <c r="B9" s="25">
        <v>312.60000000000002</v>
      </c>
      <c r="C9" s="20" t="s">
        <v>54</v>
      </c>
      <c r="D9" s="46">
        <v>59354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59354</v>
      </c>
      <c r="O9" s="47">
        <f t="shared" si="1"/>
        <v>82.781032078103209</v>
      </c>
      <c r="P9" s="9"/>
    </row>
    <row r="10" spans="1:133">
      <c r="A10" s="12"/>
      <c r="B10" s="25">
        <v>314.10000000000002</v>
      </c>
      <c r="C10" s="20" t="s">
        <v>11</v>
      </c>
      <c r="D10" s="46">
        <v>14992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14992</v>
      </c>
      <c r="O10" s="47">
        <f t="shared" si="1"/>
        <v>20.909344490934448</v>
      </c>
      <c r="P10" s="9"/>
    </row>
    <row r="11" spans="1:133">
      <c r="A11" s="12"/>
      <c r="B11" s="25">
        <v>314.39999999999998</v>
      </c>
      <c r="C11" s="20" t="s">
        <v>12</v>
      </c>
      <c r="D11" s="46">
        <v>3072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3072</v>
      </c>
      <c r="O11" s="47">
        <f t="shared" si="1"/>
        <v>4.2845188284518825</v>
      </c>
      <c r="P11" s="9"/>
    </row>
    <row r="12" spans="1:133">
      <c r="A12" s="12"/>
      <c r="B12" s="25">
        <v>315</v>
      </c>
      <c r="C12" s="20" t="s">
        <v>77</v>
      </c>
      <c r="D12" s="46">
        <v>23591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23591</v>
      </c>
      <c r="O12" s="47">
        <f t="shared" si="1"/>
        <v>32.902370990237102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SUM(D14:D17)</f>
        <v>70732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70732</v>
      </c>
      <c r="O13" s="45">
        <f t="shared" si="1"/>
        <v>98.649930264993031</v>
      </c>
      <c r="P13" s="10"/>
    </row>
    <row r="14" spans="1:133">
      <c r="A14" s="12"/>
      <c r="B14" s="25">
        <v>322</v>
      </c>
      <c r="C14" s="20" t="s">
        <v>0</v>
      </c>
      <c r="D14" s="46">
        <v>18833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18833</v>
      </c>
      <c r="O14" s="47">
        <f t="shared" si="1"/>
        <v>26.266387726638772</v>
      </c>
      <c r="P14" s="9"/>
    </row>
    <row r="15" spans="1:133">
      <c r="A15" s="12"/>
      <c r="B15" s="25">
        <v>323.10000000000002</v>
      </c>
      <c r="C15" s="20" t="s">
        <v>59</v>
      </c>
      <c r="D15" s="46">
        <v>43931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43931</v>
      </c>
      <c r="O15" s="47">
        <f t="shared" si="1"/>
        <v>61.270571827057182</v>
      </c>
      <c r="P15" s="9"/>
    </row>
    <row r="16" spans="1:133">
      <c r="A16" s="12"/>
      <c r="B16" s="25">
        <v>323.39999999999998</v>
      </c>
      <c r="C16" s="20" t="s">
        <v>60</v>
      </c>
      <c r="D16" s="46">
        <v>2728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2728</v>
      </c>
      <c r="O16" s="47">
        <f t="shared" si="1"/>
        <v>3.8047419804741982</v>
      </c>
      <c r="P16" s="9"/>
    </row>
    <row r="17" spans="1:16">
      <c r="A17" s="12"/>
      <c r="B17" s="25">
        <v>329</v>
      </c>
      <c r="C17" s="20" t="s">
        <v>15</v>
      </c>
      <c r="D17" s="46">
        <v>5240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5240</v>
      </c>
      <c r="O17" s="47">
        <f t="shared" si="1"/>
        <v>7.3082287308228731</v>
      </c>
      <c r="P17" s="9"/>
    </row>
    <row r="18" spans="1:16" ht="15.75">
      <c r="A18" s="29" t="s">
        <v>17</v>
      </c>
      <c r="B18" s="30"/>
      <c r="C18" s="31"/>
      <c r="D18" s="32">
        <f t="shared" ref="D18:M18" si="5">SUM(D19:D24)</f>
        <v>64902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14855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79757</v>
      </c>
      <c r="O18" s="45">
        <f t="shared" si="1"/>
        <v>111.2370990237099</v>
      </c>
      <c r="P18" s="10"/>
    </row>
    <row r="19" spans="1:16">
      <c r="A19" s="12"/>
      <c r="B19" s="25">
        <v>331.2</v>
      </c>
      <c r="C19" s="20" t="s">
        <v>16</v>
      </c>
      <c r="D19" s="46">
        <v>12989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12989</v>
      </c>
      <c r="O19" s="47">
        <f t="shared" si="1"/>
        <v>18.115760111576012</v>
      </c>
      <c r="P19" s="9"/>
    </row>
    <row r="20" spans="1:16">
      <c r="A20" s="12"/>
      <c r="B20" s="25">
        <v>331.35</v>
      </c>
      <c r="C20" s="20" t="s">
        <v>86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14855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14855</v>
      </c>
      <c r="O20" s="47">
        <f t="shared" si="1"/>
        <v>20.718270571827055</v>
      </c>
      <c r="P20" s="9"/>
    </row>
    <row r="21" spans="1:16">
      <c r="A21" s="12"/>
      <c r="B21" s="25">
        <v>335.12</v>
      </c>
      <c r="C21" s="20" t="s">
        <v>78</v>
      </c>
      <c r="D21" s="46">
        <v>17444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17444</v>
      </c>
      <c r="O21" s="47">
        <f t="shared" si="1"/>
        <v>24.329149232914922</v>
      </c>
      <c r="P21" s="9"/>
    </row>
    <row r="22" spans="1:16">
      <c r="A22" s="12"/>
      <c r="B22" s="25">
        <v>335.15</v>
      </c>
      <c r="C22" s="20" t="s">
        <v>79</v>
      </c>
      <c r="D22" s="46">
        <v>1526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1526</v>
      </c>
      <c r="O22" s="47">
        <f t="shared" si="1"/>
        <v>2.1283124128312414</v>
      </c>
      <c r="P22" s="9"/>
    </row>
    <row r="23" spans="1:16">
      <c r="A23" s="12"/>
      <c r="B23" s="25">
        <v>335.18</v>
      </c>
      <c r="C23" s="20" t="s">
        <v>80</v>
      </c>
      <c r="D23" s="46">
        <v>32349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32349</v>
      </c>
      <c r="O23" s="47">
        <f t="shared" si="1"/>
        <v>45.11715481171548</v>
      </c>
      <c r="P23" s="9"/>
    </row>
    <row r="24" spans="1:16">
      <c r="A24" s="12"/>
      <c r="B24" s="25">
        <v>338</v>
      </c>
      <c r="C24" s="20" t="s">
        <v>23</v>
      </c>
      <c r="D24" s="46">
        <v>594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594</v>
      </c>
      <c r="O24" s="47">
        <f t="shared" si="1"/>
        <v>0.82845188284518834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SUM(D26:D28)</f>
        <v>188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705550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705738</v>
      </c>
      <c r="O25" s="45">
        <f t="shared" si="1"/>
        <v>984.29288702928875</v>
      </c>
      <c r="P25" s="10"/>
    </row>
    <row r="26" spans="1:16">
      <c r="A26" s="12"/>
      <c r="B26" s="25">
        <v>342.2</v>
      </c>
      <c r="C26" s="20" t="s">
        <v>64</v>
      </c>
      <c r="D26" s="46">
        <v>188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188</v>
      </c>
      <c r="O26" s="47">
        <f t="shared" si="1"/>
        <v>0.26220362622036264</v>
      </c>
      <c r="P26" s="9"/>
    </row>
    <row r="27" spans="1:16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355157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355157</v>
      </c>
      <c r="O27" s="47">
        <f t="shared" si="1"/>
        <v>495.33751743375177</v>
      </c>
      <c r="P27" s="9"/>
    </row>
    <row r="28" spans="1:16">
      <c r="A28" s="12"/>
      <c r="B28" s="25">
        <v>343.5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350393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350393</v>
      </c>
      <c r="O28" s="47">
        <f t="shared" si="1"/>
        <v>488.69316596931662</v>
      </c>
      <c r="P28" s="9"/>
    </row>
    <row r="29" spans="1:16" ht="15.75">
      <c r="A29" s="29" t="s">
        <v>29</v>
      </c>
      <c r="B29" s="30"/>
      <c r="C29" s="31"/>
      <c r="D29" s="32">
        <f t="shared" ref="D29:M29" si="7">SUM(D30:D30)</f>
        <v>416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416</v>
      </c>
      <c r="O29" s="45">
        <f t="shared" si="1"/>
        <v>0.58019525801952576</v>
      </c>
      <c r="P29" s="10"/>
    </row>
    <row r="30" spans="1:16">
      <c r="A30" s="13"/>
      <c r="B30" s="39">
        <v>351.1</v>
      </c>
      <c r="C30" s="21" t="s">
        <v>36</v>
      </c>
      <c r="D30" s="46">
        <v>416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416</v>
      </c>
      <c r="O30" s="47">
        <f t="shared" si="1"/>
        <v>0.58019525801952576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SUM(D32:D34)</f>
        <v>22861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22087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44948</v>
      </c>
      <c r="O31" s="45">
        <f t="shared" si="1"/>
        <v>62.688981868898189</v>
      </c>
      <c r="P31" s="10"/>
    </row>
    <row r="32" spans="1:16">
      <c r="A32" s="12"/>
      <c r="B32" s="25">
        <v>361.1</v>
      </c>
      <c r="C32" s="20" t="s">
        <v>37</v>
      </c>
      <c r="D32" s="46">
        <v>1087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1087</v>
      </c>
      <c r="O32" s="47">
        <f t="shared" si="1"/>
        <v>1.5160390516039051</v>
      </c>
      <c r="P32" s="9"/>
    </row>
    <row r="33" spans="1:119">
      <c r="A33" s="12"/>
      <c r="B33" s="25">
        <v>362</v>
      </c>
      <c r="C33" s="20" t="s">
        <v>68</v>
      </c>
      <c r="D33" s="46">
        <v>18115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18115</v>
      </c>
      <c r="O33" s="47">
        <f t="shared" si="1"/>
        <v>25.264993026499301</v>
      </c>
      <c r="P33" s="9"/>
    </row>
    <row r="34" spans="1:119">
      <c r="A34" s="12"/>
      <c r="B34" s="25">
        <v>369.9</v>
      </c>
      <c r="C34" s="20" t="s">
        <v>38</v>
      </c>
      <c r="D34" s="46">
        <v>3659</v>
      </c>
      <c r="E34" s="46">
        <v>0</v>
      </c>
      <c r="F34" s="46">
        <v>0</v>
      </c>
      <c r="G34" s="46">
        <v>0</v>
      </c>
      <c r="H34" s="46">
        <v>0</v>
      </c>
      <c r="I34" s="46">
        <v>22087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25746</v>
      </c>
      <c r="O34" s="47">
        <f t="shared" si="1"/>
        <v>35.90794979079498</v>
      </c>
      <c r="P34" s="9"/>
    </row>
    <row r="35" spans="1:119" ht="15.75">
      <c r="A35" s="29" t="s">
        <v>30</v>
      </c>
      <c r="B35" s="30"/>
      <c r="C35" s="31"/>
      <c r="D35" s="32">
        <f t="shared" ref="D35:M35" si="9">SUM(D36:D37)</f>
        <v>5000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16733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21733</v>
      </c>
      <c r="O35" s="45">
        <f t="shared" si="1"/>
        <v>30.311018131101815</v>
      </c>
      <c r="P35" s="9"/>
    </row>
    <row r="36" spans="1:119">
      <c r="A36" s="12"/>
      <c r="B36" s="25">
        <v>381</v>
      </c>
      <c r="C36" s="20" t="s">
        <v>39</v>
      </c>
      <c r="D36" s="46">
        <v>5000</v>
      </c>
      <c r="E36" s="46">
        <v>0</v>
      </c>
      <c r="F36" s="46">
        <v>0</v>
      </c>
      <c r="G36" s="46">
        <v>0</v>
      </c>
      <c r="H36" s="46">
        <v>0</v>
      </c>
      <c r="I36" s="46">
        <v>15712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20712</v>
      </c>
      <c r="O36" s="47">
        <f t="shared" si="1"/>
        <v>28.88702928870293</v>
      </c>
      <c r="P36" s="9"/>
    </row>
    <row r="37" spans="1:119" ht="15.75" thickBot="1">
      <c r="A37" s="12"/>
      <c r="B37" s="25">
        <v>389.1</v>
      </c>
      <c r="C37" s="20" t="s">
        <v>81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1021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1021</v>
      </c>
      <c r="O37" s="47">
        <f t="shared" si="1"/>
        <v>1.4239888423988842</v>
      </c>
      <c r="P37" s="9"/>
    </row>
    <row r="38" spans="1:119" ht="16.5" thickBot="1">
      <c r="A38" s="14" t="s">
        <v>34</v>
      </c>
      <c r="B38" s="23"/>
      <c r="C38" s="22"/>
      <c r="D38" s="15">
        <f t="shared" ref="D38:M38" si="10">SUM(D5,D13,D18,D25,D29,D31,D35)</f>
        <v>576531</v>
      </c>
      <c r="E38" s="15">
        <f t="shared" si="10"/>
        <v>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759225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1335756</v>
      </c>
      <c r="O38" s="38">
        <f t="shared" si="1"/>
        <v>1862.9790794979081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91</v>
      </c>
      <c r="M40" s="48"/>
      <c r="N40" s="48"/>
      <c r="O40" s="43">
        <v>717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409435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409435</v>
      </c>
      <c r="O5" s="33">
        <f t="shared" ref="O5:O39" si="1">(N5/O$41)</f>
        <v>571.03905160390514</v>
      </c>
      <c r="P5" s="6"/>
    </row>
    <row r="6" spans="1:133">
      <c r="A6" s="12"/>
      <c r="B6" s="25">
        <v>311</v>
      </c>
      <c r="C6" s="20" t="s">
        <v>2</v>
      </c>
      <c r="D6" s="46">
        <v>275768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275768</v>
      </c>
      <c r="O6" s="47">
        <f t="shared" si="1"/>
        <v>384.61366806136681</v>
      </c>
      <c r="P6" s="9"/>
    </row>
    <row r="7" spans="1:133">
      <c r="A7" s="12"/>
      <c r="B7" s="25">
        <v>312.3</v>
      </c>
      <c r="C7" s="20" t="s">
        <v>50</v>
      </c>
      <c r="D7" s="46">
        <v>14443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14443</v>
      </c>
      <c r="O7" s="47">
        <f t="shared" si="1"/>
        <v>20.143654114365411</v>
      </c>
      <c r="P7" s="9"/>
    </row>
    <row r="8" spans="1:133">
      <c r="A8" s="12"/>
      <c r="B8" s="25">
        <v>312.41000000000003</v>
      </c>
      <c r="C8" s="20" t="s">
        <v>10</v>
      </c>
      <c r="D8" s="46">
        <v>20986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20986</v>
      </c>
      <c r="O8" s="47">
        <f t="shared" si="1"/>
        <v>29.269177126917711</v>
      </c>
      <c r="P8" s="9"/>
    </row>
    <row r="9" spans="1:133">
      <c r="A9" s="12"/>
      <c r="B9" s="25">
        <v>312.60000000000002</v>
      </c>
      <c r="C9" s="20" t="s">
        <v>54</v>
      </c>
      <c r="D9" s="46">
        <v>56832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56832</v>
      </c>
      <c r="O9" s="47">
        <f t="shared" si="1"/>
        <v>79.263598326359826</v>
      </c>
      <c r="P9" s="9"/>
    </row>
    <row r="10" spans="1:133">
      <c r="A10" s="12"/>
      <c r="B10" s="25">
        <v>314.10000000000002</v>
      </c>
      <c r="C10" s="20" t="s">
        <v>11</v>
      </c>
      <c r="D10" s="46">
        <v>15106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15106</v>
      </c>
      <c r="O10" s="47">
        <f t="shared" si="1"/>
        <v>21.068340306834031</v>
      </c>
      <c r="P10" s="9"/>
    </row>
    <row r="11" spans="1:133">
      <c r="A11" s="12"/>
      <c r="B11" s="25">
        <v>314.39999999999998</v>
      </c>
      <c r="C11" s="20" t="s">
        <v>12</v>
      </c>
      <c r="D11" s="46">
        <v>2297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2297</v>
      </c>
      <c r="O11" s="47">
        <f t="shared" si="1"/>
        <v>3.2036262203626222</v>
      </c>
      <c r="P11" s="9"/>
    </row>
    <row r="12" spans="1:133">
      <c r="A12" s="12"/>
      <c r="B12" s="25">
        <v>315</v>
      </c>
      <c r="C12" s="20" t="s">
        <v>77</v>
      </c>
      <c r="D12" s="46">
        <v>24003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24003</v>
      </c>
      <c r="O12" s="47">
        <f t="shared" si="1"/>
        <v>33.476987447698747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SUM(D14:D17)</f>
        <v>70096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9" si="4">SUM(D13:M13)</f>
        <v>70096</v>
      </c>
      <c r="O13" s="45">
        <f t="shared" si="1"/>
        <v>97.762900976290098</v>
      </c>
      <c r="P13" s="10"/>
    </row>
    <row r="14" spans="1:133">
      <c r="A14" s="12"/>
      <c r="B14" s="25">
        <v>322</v>
      </c>
      <c r="C14" s="20" t="s">
        <v>0</v>
      </c>
      <c r="D14" s="46">
        <v>19380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19380</v>
      </c>
      <c r="O14" s="47">
        <f t="shared" si="1"/>
        <v>27.02928870292887</v>
      </c>
      <c r="P14" s="9"/>
    </row>
    <row r="15" spans="1:133">
      <c r="A15" s="12"/>
      <c r="B15" s="25">
        <v>323.10000000000002</v>
      </c>
      <c r="C15" s="20" t="s">
        <v>59</v>
      </c>
      <c r="D15" s="46">
        <v>42810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42810</v>
      </c>
      <c r="O15" s="47">
        <f t="shared" si="1"/>
        <v>59.7071129707113</v>
      </c>
      <c r="P15" s="9"/>
    </row>
    <row r="16" spans="1:133">
      <c r="A16" s="12"/>
      <c r="B16" s="25">
        <v>323.39999999999998</v>
      </c>
      <c r="C16" s="20" t="s">
        <v>60</v>
      </c>
      <c r="D16" s="46">
        <v>2978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2978</v>
      </c>
      <c r="O16" s="47">
        <f t="shared" si="1"/>
        <v>4.1534170153417014</v>
      </c>
      <c r="P16" s="9"/>
    </row>
    <row r="17" spans="1:16">
      <c r="A17" s="12"/>
      <c r="B17" s="25">
        <v>329</v>
      </c>
      <c r="C17" s="20" t="s">
        <v>15</v>
      </c>
      <c r="D17" s="46">
        <v>4928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4928</v>
      </c>
      <c r="O17" s="47">
        <f t="shared" si="1"/>
        <v>6.8730822873082289</v>
      </c>
      <c r="P17" s="9"/>
    </row>
    <row r="18" spans="1:16" ht="15.75">
      <c r="A18" s="29" t="s">
        <v>17</v>
      </c>
      <c r="B18" s="30"/>
      <c r="C18" s="31"/>
      <c r="D18" s="32">
        <f t="shared" ref="D18:M18" si="5">SUM(D19:D25)</f>
        <v>235455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309764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545219</v>
      </c>
      <c r="O18" s="45">
        <f t="shared" si="1"/>
        <v>760.41701534170159</v>
      </c>
      <c r="P18" s="10"/>
    </row>
    <row r="19" spans="1:16">
      <c r="A19" s="12"/>
      <c r="B19" s="25">
        <v>331.1</v>
      </c>
      <c r="C19" s="20" t="s">
        <v>61</v>
      </c>
      <c r="D19" s="46">
        <v>174925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174925</v>
      </c>
      <c r="O19" s="47">
        <f t="shared" si="1"/>
        <v>243.96792189679218</v>
      </c>
      <c r="P19" s="9"/>
    </row>
    <row r="20" spans="1:16">
      <c r="A20" s="12"/>
      <c r="B20" s="25">
        <v>331.2</v>
      </c>
      <c r="C20" s="20" t="s">
        <v>16</v>
      </c>
      <c r="D20" s="46">
        <v>12753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12753</v>
      </c>
      <c r="O20" s="47">
        <f t="shared" si="1"/>
        <v>17.786610878661087</v>
      </c>
      <c r="P20" s="9"/>
    </row>
    <row r="21" spans="1:16">
      <c r="A21" s="12"/>
      <c r="B21" s="25">
        <v>331.35</v>
      </c>
      <c r="C21" s="20" t="s">
        <v>86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309764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309764</v>
      </c>
      <c r="O21" s="47">
        <f t="shared" si="1"/>
        <v>432.02789400278942</v>
      </c>
      <c r="P21" s="9"/>
    </row>
    <row r="22" spans="1:16">
      <c r="A22" s="12"/>
      <c r="B22" s="25">
        <v>335.12</v>
      </c>
      <c r="C22" s="20" t="s">
        <v>78</v>
      </c>
      <c r="D22" s="46">
        <v>17256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17256</v>
      </c>
      <c r="O22" s="47">
        <f t="shared" si="1"/>
        <v>24.06694560669456</v>
      </c>
      <c r="P22" s="9"/>
    </row>
    <row r="23" spans="1:16">
      <c r="A23" s="12"/>
      <c r="B23" s="25">
        <v>335.15</v>
      </c>
      <c r="C23" s="20" t="s">
        <v>79</v>
      </c>
      <c r="D23" s="46">
        <v>1066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1066</v>
      </c>
      <c r="O23" s="47">
        <f t="shared" si="1"/>
        <v>1.4867503486750349</v>
      </c>
      <c r="P23" s="9"/>
    </row>
    <row r="24" spans="1:16">
      <c r="A24" s="12"/>
      <c r="B24" s="25">
        <v>335.18</v>
      </c>
      <c r="C24" s="20" t="s">
        <v>80</v>
      </c>
      <c r="D24" s="46">
        <v>29037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29037</v>
      </c>
      <c r="O24" s="47">
        <f t="shared" si="1"/>
        <v>40.497907949790793</v>
      </c>
      <c r="P24" s="9"/>
    </row>
    <row r="25" spans="1:16">
      <c r="A25" s="12"/>
      <c r="B25" s="25">
        <v>338</v>
      </c>
      <c r="C25" s="20" t="s">
        <v>23</v>
      </c>
      <c r="D25" s="46">
        <v>418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418</v>
      </c>
      <c r="O25" s="47">
        <f t="shared" si="1"/>
        <v>0.5829846582984658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SUM(D27:D29)</f>
        <v>63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707290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707353</v>
      </c>
      <c r="O26" s="45">
        <f t="shared" si="1"/>
        <v>986.54532775453276</v>
      </c>
      <c r="P26" s="10"/>
    </row>
    <row r="27" spans="1:16">
      <c r="A27" s="12"/>
      <c r="B27" s="25">
        <v>342.2</v>
      </c>
      <c r="C27" s="20" t="s">
        <v>64</v>
      </c>
      <c r="D27" s="46">
        <v>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63</v>
      </c>
      <c r="O27" s="47">
        <f t="shared" si="1"/>
        <v>8.7866108786610872E-2</v>
      </c>
      <c r="P27" s="9"/>
    </row>
    <row r="28" spans="1:16">
      <c r="A28" s="12"/>
      <c r="B28" s="25">
        <v>343.3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357036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357036</v>
      </c>
      <c r="O28" s="47">
        <f t="shared" si="1"/>
        <v>497.95815899581589</v>
      </c>
      <c r="P28" s="9"/>
    </row>
    <row r="29" spans="1:16">
      <c r="A29" s="12"/>
      <c r="B29" s="25">
        <v>343.5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350254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350254</v>
      </c>
      <c r="O29" s="47">
        <f t="shared" si="1"/>
        <v>488.49930264993026</v>
      </c>
      <c r="P29" s="9"/>
    </row>
    <row r="30" spans="1:16" ht="15.75">
      <c r="A30" s="29" t="s">
        <v>29</v>
      </c>
      <c r="B30" s="30"/>
      <c r="C30" s="31"/>
      <c r="D30" s="32">
        <f t="shared" ref="D30:M30" si="7">SUM(D31:D31)</f>
        <v>25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25</v>
      </c>
      <c r="O30" s="45">
        <f t="shared" si="1"/>
        <v>3.4867503486750349E-2</v>
      </c>
      <c r="P30" s="10"/>
    </row>
    <row r="31" spans="1:16">
      <c r="A31" s="13"/>
      <c r="B31" s="39">
        <v>351.1</v>
      </c>
      <c r="C31" s="21" t="s">
        <v>36</v>
      </c>
      <c r="D31" s="46">
        <v>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25</v>
      </c>
      <c r="O31" s="47">
        <f t="shared" si="1"/>
        <v>3.4867503486750349E-2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SUM(D33:D35)</f>
        <v>24388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841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25229</v>
      </c>
      <c r="O32" s="45">
        <f t="shared" si="1"/>
        <v>35.186889818688982</v>
      </c>
      <c r="P32" s="10"/>
    </row>
    <row r="33" spans="1:119">
      <c r="A33" s="12"/>
      <c r="B33" s="25">
        <v>361.1</v>
      </c>
      <c r="C33" s="20" t="s">
        <v>37</v>
      </c>
      <c r="D33" s="46">
        <v>983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983</v>
      </c>
      <c r="O33" s="47">
        <f t="shared" si="1"/>
        <v>1.3709902370990237</v>
      </c>
      <c r="P33" s="9"/>
    </row>
    <row r="34" spans="1:119">
      <c r="A34" s="12"/>
      <c r="B34" s="25">
        <v>362</v>
      </c>
      <c r="C34" s="20" t="s">
        <v>68</v>
      </c>
      <c r="D34" s="46">
        <v>19186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19186</v>
      </c>
      <c r="O34" s="47">
        <f t="shared" si="1"/>
        <v>26.758716875871688</v>
      </c>
      <c r="P34" s="9"/>
    </row>
    <row r="35" spans="1:119">
      <c r="A35" s="12"/>
      <c r="B35" s="25">
        <v>369.9</v>
      </c>
      <c r="C35" s="20" t="s">
        <v>38</v>
      </c>
      <c r="D35" s="46">
        <v>4219</v>
      </c>
      <c r="E35" s="46">
        <v>0</v>
      </c>
      <c r="F35" s="46">
        <v>0</v>
      </c>
      <c r="G35" s="46">
        <v>0</v>
      </c>
      <c r="H35" s="46">
        <v>0</v>
      </c>
      <c r="I35" s="46">
        <v>841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5060</v>
      </c>
      <c r="O35" s="47">
        <f t="shared" si="1"/>
        <v>7.0571827057182706</v>
      </c>
      <c r="P35" s="9"/>
    </row>
    <row r="36" spans="1:119" ht="15.75">
      <c r="A36" s="29" t="s">
        <v>30</v>
      </c>
      <c r="B36" s="30"/>
      <c r="C36" s="31"/>
      <c r="D36" s="32">
        <f t="shared" ref="D36:M36" si="9">SUM(D37:D38)</f>
        <v>5000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927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5927</v>
      </c>
      <c r="O36" s="45">
        <f t="shared" si="1"/>
        <v>8.2663877266387722</v>
      </c>
      <c r="P36" s="9"/>
    </row>
    <row r="37" spans="1:119">
      <c r="A37" s="12"/>
      <c r="B37" s="25">
        <v>381</v>
      </c>
      <c r="C37" s="20" t="s">
        <v>39</v>
      </c>
      <c r="D37" s="46">
        <v>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5000</v>
      </c>
      <c r="O37" s="47">
        <f t="shared" si="1"/>
        <v>6.9735006973500697</v>
      </c>
      <c r="P37" s="9"/>
    </row>
    <row r="38" spans="1:119" ht="15.75" thickBot="1">
      <c r="A38" s="12"/>
      <c r="B38" s="25">
        <v>389.1</v>
      </c>
      <c r="C38" s="20" t="s">
        <v>81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927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927</v>
      </c>
      <c r="O38" s="47">
        <f t="shared" si="1"/>
        <v>1.2928870292887029</v>
      </c>
      <c r="P38" s="9"/>
    </row>
    <row r="39" spans="1:119" ht="16.5" thickBot="1">
      <c r="A39" s="14" t="s">
        <v>34</v>
      </c>
      <c r="B39" s="23"/>
      <c r="C39" s="22"/>
      <c r="D39" s="15">
        <f t="shared" ref="D39:M39" si="10">SUM(D5,D13,D18,D26,D30,D32,D36)</f>
        <v>744462</v>
      </c>
      <c r="E39" s="15">
        <f t="shared" si="10"/>
        <v>0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1018822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1763284</v>
      </c>
      <c r="O39" s="38">
        <f t="shared" si="1"/>
        <v>2459.252440725244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89</v>
      </c>
      <c r="M41" s="48"/>
      <c r="N41" s="48"/>
      <c r="O41" s="43">
        <v>717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396789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396789</v>
      </c>
      <c r="O5" s="33">
        <f t="shared" ref="O5:O38" si="1">(N5/O$40)</f>
        <v>557.28792134831463</v>
      </c>
      <c r="P5" s="6"/>
    </row>
    <row r="6" spans="1:133">
      <c r="A6" s="12"/>
      <c r="B6" s="25">
        <v>311</v>
      </c>
      <c r="C6" s="20" t="s">
        <v>2</v>
      </c>
      <c r="D6" s="46">
        <v>268271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268271</v>
      </c>
      <c r="O6" s="47">
        <f t="shared" si="1"/>
        <v>376.78511235955057</v>
      </c>
      <c r="P6" s="9"/>
    </row>
    <row r="7" spans="1:133">
      <c r="A7" s="12"/>
      <c r="B7" s="25">
        <v>312.3</v>
      </c>
      <c r="C7" s="20" t="s">
        <v>50</v>
      </c>
      <c r="D7" s="46">
        <v>12728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12728</v>
      </c>
      <c r="O7" s="47">
        <f t="shared" si="1"/>
        <v>17.876404494382022</v>
      </c>
      <c r="P7" s="9"/>
    </row>
    <row r="8" spans="1:133">
      <c r="A8" s="12"/>
      <c r="B8" s="25">
        <v>312.41000000000003</v>
      </c>
      <c r="C8" s="20" t="s">
        <v>10</v>
      </c>
      <c r="D8" s="46">
        <v>18770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18770</v>
      </c>
      <c r="O8" s="47">
        <f t="shared" si="1"/>
        <v>26.362359550561798</v>
      </c>
      <c r="P8" s="9"/>
    </row>
    <row r="9" spans="1:133">
      <c r="A9" s="12"/>
      <c r="B9" s="25">
        <v>312.60000000000002</v>
      </c>
      <c r="C9" s="20" t="s">
        <v>54</v>
      </c>
      <c r="D9" s="46">
        <v>54393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54393</v>
      </c>
      <c r="O9" s="47">
        <f t="shared" si="1"/>
        <v>76.394662921348313</v>
      </c>
      <c r="P9" s="9"/>
    </row>
    <row r="10" spans="1:133">
      <c r="A10" s="12"/>
      <c r="B10" s="25">
        <v>314.10000000000002</v>
      </c>
      <c r="C10" s="20" t="s">
        <v>11</v>
      </c>
      <c r="D10" s="46">
        <v>15046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15046</v>
      </c>
      <c r="O10" s="47">
        <f t="shared" si="1"/>
        <v>21.132022471910112</v>
      </c>
      <c r="P10" s="9"/>
    </row>
    <row r="11" spans="1:133">
      <c r="A11" s="12"/>
      <c r="B11" s="25">
        <v>314.39999999999998</v>
      </c>
      <c r="C11" s="20" t="s">
        <v>12</v>
      </c>
      <c r="D11" s="46">
        <v>1898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1898</v>
      </c>
      <c r="O11" s="47">
        <f t="shared" si="1"/>
        <v>2.6657303370786516</v>
      </c>
      <c r="P11" s="9"/>
    </row>
    <row r="12" spans="1:133">
      <c r="A12" s="12"/>
      <c r="B12" s="25">
        <v>315</v>
      </c>
      <c r="C12" s="20" t="s">
        <v>77</v>
      </c>
      <c r="D12" s="46">
        <v>25683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25683</v>
      </c>
      <c r="O12" s="47">
        <f t="shared" si="1"/>
        <v>36.071629213483149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SUM(D14:D17)</f>
        <v>71730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71730</v>
      </c>
      <c r="O13" s="45">
        <f t="shared" si="1"/>
        <v>100.74438202247191</v>
      </c>
      <c r="P13" s="10"/>
    </row>
    <row r="14" spans="1:133">
      <c r="A14" s="12"/>
      <c r="B14" s="25">
        <v>322</v>
      </c>
      <c r="C14" s="20" t="s">
        <v>0</v>
      </c>
      <c r="D14" s="46">
        <v>17218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17218</v>
      </c>
      <c r="O14" s="47">
        <f t="shared" si="1"/>
        <v>24.182584269662922</v>
      </c>
      <c r="P14" s="9"/>
    </row>
    <row r="15" spans="1:133">
      <c r="A15" s="12"/>
      <c r="B15" s="25">
        <v>323.10000000000002</v>
      </c>
      <c r="C15" s="20" t="s">
        <v>59</v>
      </c>
      <c r="D15" s="46">
        <v>43481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43481</v>
      </c>
      <c r="O15" s="47">
        <f t="shared" si="1"/>
        <v>61.068820224719104</v>
      </c>
      <c r="P15" s="9"/>
    </row>
    <row r="16" spans="1:133">
      <c r="A16" s="12"/>
      <c r="B16" s="25">
        <v>323.39999999999998</v>
      </c>
      <c r="C16" s="20" t="s">
        <v>60</v>
      </c>
      <c r="D16" s="46">
        <v>3213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3213</v>
      </c>
      <c r="O16" s="47">
        <f t="shared" si="1"/>
        <v>4.5126404494382024</v>
      </c>
      <c r="P16" s="9"/>
    </row>
    <row r="17" spans="1:16">
      <c r="A17" s="12"/>
      <c r="B17" s="25">
        <v>329</v>
      </c>
      <c r="C17" s="20" t="s">
        <v>15</v>
      </c>
      <c r="D17" s="46">
        <v>7818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7818</v>
      </c>
      <c r="O17" s="47">
        <f t="shared" si="1"/>
        <v>10.980337078651685</v>
      </c>
      <c r="P17" s="9"/>
    </row>
    <row r="18" spans="1:16" ht="15.75">
      <c r="A18" s="29" t="s">
        <v>17</v>
      </c>
      <c r="B18" s="30"/>
      <c r="C18" s="31"/>
      <c r="D18" s="32">
        <f t="shared" ref="D18:M18" si="5">SUM(D19:D24)</f>
        <v>61701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12416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74117</v>
      </c>
      <c r="O18" s="45">
        <f t="shared" si="1"/>
        <v>104.09691011235955</v>
      </c>
      <c r="P18" s="10"/>
    </row>
    <row r="19" spans="1:16">
      <c r="A19" s="12"/>
      <c r="B19" s="25">
        <v>331.2</v>
      </c>
      <c r="C19" s="20" t="s">
        <v>16</v>
      </c>
      <c r="D19" s="46">
        <v>15359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15359</v>
      </c>
      <c r="O19" s="47">
        <f t="shared" si="1"/>
        <v>21.571629213483146</v>
      </c>
      <c r="P19" s="9"/>
    </row>
    <row r="20" spans="1:16">
      <c r="A20" s="12"/>
      <c r="B20" s="25">
        <v>331.35</v>
      </c>
      <c r="C20" s="20" t="s">
        <v>86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12416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12416</v>
      </c>
      <c r="O20" s="47">
        <f t="shared" si="1"/>
        <v>17.438202247191011</v>
      </c>
      <c r="P20" s="9"/>
    </row>
    <row r="21" spans="1:16">
      <c r="A21" s="12"/>
      <c r="B21" s="25">
        <v>335.12</v>
      </c>
      <c r="C21" s="20" t="s">
        <v>78</v>
      </c>
      <c r="D21" s="46">
        <v>17305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17305</v>
      </c>
      <c r="O21" s="47">
        <f t="shared" si="1"/>
        <v>24.304775280898877</v>
      </c>
      <c r="P21" s="9"/>
    </row>
    <row r="22" spans="1:16">
      <c r="A22" s="12"/>
      <c r="B22" s="25">
        <v>335.15</v>
      </c>
      <c r="C22" s="20" t="s">
        <v>79</v>
      </c>
      <c r="D22" s="46">
        <v>1451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1451</v>
      </c>
      <c r="O22" s="47">
        <f t="shared" si="1"/>
        <v>2.0379213483146068</v>
      </c>
      <c r="P22" s="9"/>
    </row>
    <row r="23" spans="1:16">
      <c r="A23" s="12"/>
      <c r="B23" s="25">
        <v>335.18</v>
      </c>
      <c r="C23" s="20" t="s">
        <v>80</v>
      </c>
      <c r="D23" s="46">
        <v>27157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27157</v>
      </c>
      <c r="O23" s="47">
        <f t="shared" si="1"/>
        <v>38.141853932584269</v>
      </c>
      <c r="P23" s="9"/>
    </row>
    <row r="24" spans="1:16">
      <c r="A24" s="12"/>
      <c r="B24" s="25">
        <v>338</v>
      </c>
      <c r="C24" s="20" t="s">
        <v>23</v>
      </c>
      <c r="D24" s="46">
        <v>429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429</v>
      </c>
      <c r="O24" s="47">
        <f t="shared" si="1"/>
        <v>0.60252808988764039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SUM(D26:D28)</f>
        <v>126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704837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704963</v>
      </c>
      <c r="O25" s="45">
        <f t="shared" si="1"/>
        <v>990.11657303370782</v>
      </c>
      <c r="P25" s="10"/>
    </row>
    <row r="26" spans="1:16">
      <c r="A26" s="12"/>
      <c r="B26" s="25">
        <v>342.2</v>
      </c>
      <c r="C26" s="20" t="s">
        <v>64</v>
      </c>
      <c r="D26" s="46">
        <v>126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126</v>
      </c>
      <c r="O26" s="47">
        <f t="shared" si="1"/>
        <v>0.17696629213483145</v>
      </c>
      <c r="P26" s="9"/>
    </row>
    <row r="27" spans="1:16">
      <c r="A27" s="12"/>
      <c r="B27" s="25">
        <v>343.3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357677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357677</v>
      </c>
      <c r="O27" s="47">
        <f t="shared" si="1"/>
        <v>502.3553370786517</v>
      </c>
      <c r="P27" s="9"/>
    </row>
    <row r="28" spans="1:16">
      <c r="A28" s="12"/>
      <c r="B28" s="25">
        <v>343.5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347160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347160</v>
      </c>
      <c r="O28" s="47">
        <f t="shared" si="1"/>
        <v>487.58426966292137</v>
      </c>
      <c r="P28" s="9"/>
    </row>
    <row r="29" spans="1:16" ht="15.75">
      <c r="A29" s="29" t="s">
        <v>29</v>
      </c>
      <c r="B29" s="30"/>
      <c r="C29" s="31"/>
      <c r="D29" s="32">
        <f t="shared" ref="D29:M29" si="7">SUM(D30:D30)</f>
        <v>83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83</v>
      </c>
      <c r="O29" s="45">
        <f t="shared" si="1"/>
        <v>0.11657303370786516</v>
      </c>
      <c r="P29" s="10"/>
    </row>
    <row r="30" spans="1:16">
      <c r="A30" s="13"/>
      <c r="B30" s="39">
        <v>351.1</v>
      </c>
      <c r="C30" s="21" t="s">
        <v>36</v>
      </c>
      <c r="D30" s="46">
        <v>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83</v>
      </c>
      <c r="O30" s="47">
        <f t="shared" si="1"/>
        <v>0.11657303370786516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SUM(D32:D34)</f>
        <v>36960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842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37802</v>
      </c>
      <c r="O31" s="45">
        <f t="shared" si="1"/>
        <v>53.092696629213485</v>
      </c>
      <c r="P31" s="10"/>
    </row>
    <row r="32" spans="1:16">
      <c r="A32" s="12"/>
      <c r="B32" s="25">
        <v>361.1</v>
      </c>
      <c r="C32" s="20" t="s">
        <v>37</v>
      </c>
      <c r="D32" s="46">
        <v>828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828</v>
      </c>
      <c r="O32" s="47">
        <f t="shared" si="1"/>
        <v>1.1629213483146068</v>
      </c>
      <c r="P32" s="9"/>
    </row>
    <row r="33" spans="1:119">
      <c r="A33" s="12"/>
      <c r="B33" s="25">
        <v>362</v>
      </c>
      <c r="C33" s="20" t="s">
        <v>68</v>
      </c>
      <c r="D33" s="46">
        <v>18627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18627</v>
      </c>
      <c r="O33" s="47">
        <f t="shared" si="1"/>
        <v>26.161516853932586</v>
      </c>
      <c r="P33" s="9"/>
    </row>
    <row r="34" spans="1:119">
      <c r="A34" s="12"/>
      <c r="B34" s="25">
        <v>369.9</v>
      </c>
      <c r="C34" s="20" t="s">
        <v>38</v>
      </c>
      <c r="D34" s="46">
        <v>17505</v>
      </c>
      <c r="E34" s="46">
        <v>0</v>
      </c>
      <c r="F34" s="46">
        <v>0</v>
      </c>
      <c r="G34" s="46">
        <v>0</v>
      </c>
      <c r="H34" s="46">
        <v>0</v>
      </c>
      <c r="I34" s="46">
        <v>842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18347</v>
      </c>
      <c r="O34" s="47">
        <f t="shared" si="1"/>
        <v>25.768258426966291</v>
      </c>
      <c r="P34" s="9"/>
    </row>
    <row r="35" spans="1:119" ht="15.75">
      <c r="A35" s="29" t="s">
        <v>30</v>
      </c>
      <c r="B35" s="30"/>
      <c r="C35" s="31"/>
      <c r="D35" s="32">
        <f t="shared" ref="D35:M35" si="9">SUM(D36:D37)</f>
        <v>5000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1361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6361</v>
      </c>
      <c r="O35" s="45">
        <f t="shared" si="1"/>
        <v>8.933988764044944</v>
      </c>
      <c r="P35" s="9"/>
    </row>
    <row r="36" spans="1:119">
      <c r="A36" s="12"/>
      <c r="B36" s="25">
        <v>381</v>
      </c>
      <c r="C36" s="20" t="s">
        <v>39</v>
      </c>
      <c r="D36" s="46">
        <v>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5000</v>
      </c>
      <c r="O36" s="47">
        <f t="shared" si="1"/>
        <v>7.0224719101123592</v>
      </c>
      <c r="P36" s="9"/>
    </row>
    <row r="37" spans="1:119" ht="15.75" thickBot="1">
      <c r="A37" s="12"/>
      <c r="B37" s="25">
        <v>389.1</v>
      </c>
      <c r="C37" s="20" t="s">
        <v>81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1361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1361</v>
      </c>
      <c r="O37" s="47">
        <f t="shared" si="1"/>
        <v>1.9115168539325842</v>
      </c>
      <c r="P37" s="9"/>
    </row>
    <row r="38" spans="1:119" ht="16.5" thickBot="1">
      <c r="A38" s="14" t="s">
        <v>34</v>
      </c>
      <c r="B38" s="23"/>
      <c r="C38" s="22"/>
      <c r="D38" s="15">
        <f t="shared" ref="D38:M38" si="10">SUM(D5,D13,D18,D25,D29,D31,D35)</f>
        <v>572389</v>
      </c>
      <c r="E38" s="15">
        <f t="shared" si="10"/>
        <v>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719456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1291845</v>
      </c>
      <c r="O38" s="38">
        <f t="shared" si="1"/>
        <v>1814.3890449438202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87</v>
      </c>
      <c r="M40" s="48"/>
      <c r="N40" s="48"/>
      <c r="O40" s="43">
        <v>712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400497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400497</v>
      </c>
      <c r="O5" s="33">
        <f t="shared" ref="O5:O38" si="1">(N5/O$40)</f>
        <v>563.2869198312236</v>
      </c>
      <c r="P5" s="6"/>
    </row>
    <row r="6" spans="1:133">
      <c r="A6" s="12"/>
      <c r="B6" s="25">
        <v>311</v>
      </c>
      <c r="C6" s="20" t="s">
        <v>2</v>
      </c>
      <c r="D6" s="46">
        <v>269652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269652</v>
      </c>
      <c r="O6" s="47">
        <f t="shared" si="1"/>
        <v>379.25738396624473</v>
      </c>
      <c r="P6" s="9"/>
    </row>
    <row r="7" spans="1:133">
      <c r="A7" s="12"/>
      <c r="B7" s="25">
        <v>312.3</v>
      </c>
      <c r="C7" s="20" t="s">
        <v>50</v>
      </c>
      <c r="D7" s="46">
        <v>13505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13505</v>
      </c>
      <c r="O7" s="47">
        <f t="shared" si="1"/>
        <v>18.994374120956401</v>
      </c>
      <c r="P7" s="9"/>
    </row>
    <row r="8" spans="1:133">
      <c r="A8" s="12"/>
      <c r="B8" s="25">
        <v>312.41000000000003</v>
      </c>
      <c r="C8" s="20" t="s">
        <v>10</v>
      </c>
      <c r="D8" s="46">
        <v>19526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19526</v>
      </c>
      <c r="O8" s="47">
        <f t="shared" si="1"/>
        <v>27.462728551336145</v>
      </c>
      <c r="P8" s="9"/>
    </row>
    <row r="9" spans="1:133">
      <c r="A9" s="12"/>
      <c r="B9" s="25">
        <v>312.60000000000002</v>
      </c>
      <c r="C9" s="20" t="s">
        <v>54</v>
      </c>
      <c r="D9" s="46">
        <v>51081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51081</v>
      </c>
      <c r="O9" s="47">
        <f t="shared" si="1"/>
        <v>71.843881856540079</v>
      </c>
      <c r="P9" s="9"/>
    </row>
    <row r="10" spans="1:133">
      <c r="A10" s="12"/>
      <c r="B10" s="25">
        <v>314.10000000000002</v>
      </c>
      <c r="C10" s="20" t="s">
        <v>11</v>
      </c>
      <c r="D10" s="46">
        <v>15035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15035</v>
      </c>
      <c r="O10" s="47">
        <f t="shared" si="1"/>
        <v>21.146272855133613</v>
      </c>
      <c r="P10" s="9"/>
    </row>
    <row r="11" spans="1:133">
      <c r="A11" s="12"/>
      <c r="B11" s="25">
        <v>314.39999999999998</v>
      </c>
      <c r="C11" s="20" t="s">
        <v>12</v>
      </c>
      <c r="D11" s="46">
        <v>3744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3744</v>
      </c>
      <c r="O11" s="47">
        <f t="shared" si="1"/>
        <v>5.2658227848101262</v>
      </c>
      <c r="P11" s="9"/>
    </row>
    <row r="12" spans="1:133">
      <c r="A12" s="12"/>
      <c r="B12" s="25">
        <v>315</v>
      </c>
      <c r="C12" s="20" t="s">
        <v>77</v>
      </c>
      <c r="D12" s="46">
        <v>27954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27954</v>
      </c>
      <c r="O12" s="47">
        <f t="shared" si="1"/>
        <v>39.316455696202532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SUM(D14:D17)</f>
        <v>76314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76314</v>
      </c>
      <c r="O13" s="45">
        <f t="shared" si="1"/>
        <v>107.33333333333333</v>
      </c>
      <c r="P13" s="10"/>
    </row>
    <row r="14" spans="1:133">
      <c r="A14" s="12"/>
      <c r="B14" s="25">
        <v>322</v>
      </c>
      <c r="C14" s="20" t="s">
        <v>0</v>
      </c>
      <c r="D14" s="46">
        <v>27161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27161</v>
      </c>
      <c r="O14" s="47">
        <f t="shared" si="1"/>
        <v>38.20112517580872</v>
      </c>
      <c r="P14" s="9"/>
    </row>
    <row r="15" spans="1:133">
      <c r="A15" s="12"/>
      <c r="B15" s="25">
        <v>323.10000000000002</v>
      </c>
      <c r="C15" s="20" t="s">
        <v>59</v>
      </c>
      <c r="D15" s="46">
        <v>42206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42206</v>
      </c>
      <c r="O15" s="47">
        <f t="shared" si="1"/>
        <v>59.361462728551338</v>
      </c>
      <c r="P15" s="9"/>
    </row>
    <row r="16" spans="1:133">
      <c r="A16" s="12"/>
      <c r="B16" s="25">
        <v>323.39999999999998</v>
      </c>
      <c r="C16" s="20" t="s">
        <v>60</v>
      </c>
      <c r="D16" s="46">
        <v>3204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3204</v>
      </c>
      <c r="O16" s="47">
        <f t="shared" si="1"/>
        <v>4.5063291139240507</v>
      </c>
      <c r="P16" s="9"/>
    </row>
    <row r="17" spans="1:16">
      <c r="A17" s="12"/>
      <c r="B17" s="25">
        <v>329</v>
      </c>
      <c r="C17" s="20" t="s">
        <v>15</v>
      </c>
      <c r="D17" s="46">
        <v>3743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3743</v>
      </c>
      <c r="O17" s="47">
        <f t="shared" si="1"/>
        <v>5.2644163150492265</v>
      </c>
      <c r="P17" s="9"/>
    </row>
    <row r="18" spans="1:16" ht="15.75">
      <c r="A18" s="29" t="s">
        <v>17</v>
      </c>
      <c r="B18" s="30"/>
      <c r="C18" s="31"/>
      <c r="D18" s="32">
        <f t="shared" ref="D18:M18" si="5">SUM(D19:D23)</f>
        <v>61299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61299</v>
      </c>
      <c r="O18" s="45">
        <f t="shared" si="1"/>
        <v>86.215189873417728</v>
      </c>
      <c r="P18" s="10"/>
    </row>
    <row r="19" spans="1:16">
      <c r="A19" s="12"/>
      <c r="B19" s="25">
        <v>331.2</v>
      </c>
      <c r="C19" s="20" t="s">
        <v>16</v>
      </c>
      <c r="D19" s="46">
        <v>16219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16219</v>
      </c>
      <c r="O19" s="47">
        <f t="shared" si="1"/>
        <v>22.81153305203938</v>
      </c>
      <c r="P19" s="9"/>
    </row>
    <row r="20" spans="1:16">
      <c r="A20" s="12"/>
      <c r="B20" s="25">
        <v>335.12</v>
      </c>
      <c r="C20" s="20" t="s">
        <v>78</v>
      </c>
      <c r="D20" s="46">
        <v>17052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17052</v>
      </c>
      <c r="O20" s="47">
        <f t="shared" si="1"/>
        <v>23.983122362869199</v>
      </c>
      <c r="P20" s="9"/>
    </row>
    <row r="21" spans="1:16">
      <c r="A21" s="12"/>
      <c r="B21" s="25">
        <v>335.15</v>
      </c>
      <c r="C21" s="20" t="s">
        <v>79</v>
      </c>
      <c r="D21" s="46">
        <v>1608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1608</v>
      </c>
      <c r="O21" s="47">
        <f t="shared" si="1"/>
        <v>2.2616033755274261</v>
      </c>
      <c r="P21" s="9"/>
    </row>
    <row r="22" spans="1:16">
      <c r="A22" s="12"/>
      <c r="B22" s="25">
        <v>335.18</v>
      </c>
      <c r="C22" s="20" t="s">
        <v>80</v>
      </c>
      <c r="D22" s="46">
        <v>26016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26016</v>
      </c>
      <c r="O22" s="47">
        <f t="shared" si="1"/>
        <v>36.59071729957806</v>
      </c>
      <c r="P22" s="9"/>
    </row>
    <row r="23" spans="1:16">
      <c r="A23" s="12"/>
      <c r="B23" s="25">
        <v>338</v>
      </c>
      <c r="C23" s="20" t="s">
        <v>23</v>
      </c>
      <c r="D23" s="46">
        <v>404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404</v>
      </c>
      <c r="O23" s="47">
        <f t="shared" si="1"/>
        <v>0.5682137834036568</v>
      </c>
      <c r="P23" s="9"/>
    </row>
    <row r="24" spans="1:16" ht="15.75">
      <c r="A24" s="29" t="s">
        <v>28</v>
      </c>
      <c r="B24" s="30"/>
      <c r="C24" s="31"/>
      <c r="D24" s="32">
        <f t="shared" ref="D24:M24" si="6">SUM(D25:D27)</f>
        <v>426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705408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705834</v>
      </c>
      <c r="O24" s="45">
        <f t="shared" si="1"/>
        <v>992.7341772151899</v>
      </c>
      <c r="P24" s="10"/>
    </row>
    <row r="25" spans="1:16">
      <c r="A25" s="12"/>
      <c r="B25" s="25">
        <v>342.2</v>
      </c>
      <c r="C25" s="20" t="s">
        <v>64</v>
      </c>
      <c r="D25" s="46">
        <v>426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426</v>
      </c>
      <c r="O25" s="47">
        <f t="shared" si="1"/>
        <v>0.59915611814345993</v>
      </c>
      <c r="P25" s="9"/>
    </row>
    <row r="26" spans="1:16">
      <c r="A26" s="12"/>
      <c r="B26" s="25">
        <v>343.3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348054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348054</v>
      </c>
      <c r="O26" s="47">
        <f t="shared" si="1"/>
        <v>489.52742616033754</v>
      </c>
      <c r="P26" s="9"/>
    </row>
    <row r="27" spans="1:16">
      <c r="A27" s="12"/>
      <c r="B27" s="25">
        <v>343.5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357354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357354</v>
      </c>
      <c r="O27" s="47">
        <f t="shared" si="1"/>
        <v>502.60759493670884</v>
      </c>
      <c r="P27" s="9"/>
    </row>
    <row r="28" spans="1:16" ht="15.75">
      <c r="A28" s="29" t="s">
        <v>29</v>
      </c>
      <c r="B28" s="30"/>
      <c r="C28" s="31"/>
      <c r="D28" s="32">
        <f t="shared" ref="D28:M28" si="7">SUM(D29:D30)</f>
        <v>472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472</v>
      </c>
      <c r="O28" s="45">
        <f t="shared" si="1"/>
        <v>0.66385372714486635</v>
      </c>
      <c r="P28" s="10"/>
    </row>
    <row r="29" spans="1:16">
      <c r="A29" s="13"/>
      <c r="B29" s="39">
        <v>351.1</v>
      </c>
      <c r="C29" s="21" t="s">
        <v>36</v>
      </c>
      <c r="D29" s="46">
        <v>272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272</v>
      </c>
      <c r="O29" s="47">
        <f t="shared" si="1"/>
        <v>0.38255977496483823</v>
      </c>
      <c r="P29" s="9"/>
    </row>
    <row r="30" spans="1:16">
      <c r="A30" s="13"/>
      <c r="B30" s="39">
        <v>354</v>
      </c>
      <c r="C30" s="21" t="s">
        <v>67</v>
      </c>
      <c r="D30" s="46">
        <v>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200</v>
      </c>
      <c r="O30" s="47">
        <f t="shared" si="1"/>
        <v>0.28129395218002812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SUM(D32:D34)</f>
        <v>22393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2815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25208</v>
      </c>
      <c r="O31" s="45">
        <f t="shared" si="1"/>
        <v>35.454289732770746</v>
      </c>
      <c r="P31" s="10"/>
    </row>
    <row r="32" spans="1:16">
      <c r="A32" s="12"/>
      <c r="B32" s="25">
        <v>361.1</v>
      </c>
      <c r="C32" s="20" t="s">
        <v>37</v>
      </c>
      <c r="D32" s="46">
        <v>529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529</v>
      </c>
      <c r="O32" s="47">
        <f t="shared" si="1"/>
        <v>0.74402250351617438</v>
      </c>
      <c r="P32" s="9"/>
    </row>
    <row r="33" spans="1:119">
      <c r="A33" s="12"/>
      <c r="B33" s="25">
        <v>362</v>
      </c>
      <c r="C33" s="20" t="s">
        <v>68</v>
      </c>
      <c r="D33" s="46">
        <v>19548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19548</v>
      </c>
      <c r="O33" s="47">
        <f t="shared" si="1"/>
        <v>27.49367088607595</v>
      </c>
      <c r="P33" s="9"/>
    </row>
    <row r="34" spans="1:119">
      <c r="A34" s="12"/>
      <c r="B34" s="25">
        <v>369.9</v>
      </c>
      <c r="C34" s="20" t="s">
        <v>38</v>
      </c>
      <c r="D34" s="46">
        <v>2316</v>
      </c>
      <c r="E34" s="46">
        <v>0</v>
      </c>
      <c r="F34" s="46">
        <v>0</v>
      </c>
      <c r="G34" s="46">
        <v>0</v>
      </c>
      <c r="H34" s="46">
        <v>0</v>
      </c>
      <c r="I34" s="46">
        <v>2815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5131</v>
      </c>
      <c r="O34" s="47">
        <f t="shared" si="1"/>
        <v>7.2165963431786215</v>
      </c>
      <c r="P34" s="9"/>
    </row>
    <row r="35" spans="1:119" ht="15.75">
      <c r="A35" s="29" t="s">
        <v>30</v>
      </c>
      <c r="B35" s="30"/>
      <c r="C35" s="31"/>
      <c r="D35" s="32">
        <f t="shared" ref="D35:M35" si="9">SUM(D36:D37)</f>
        <v>5000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596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5596</v>
      </c>
      <c r="O35" s="45">
        <f t="shared" si="1"/>
        <v>7.8706047819971872</v>
      </c>
      <c r="P35" s="9"/>
    </row>
    <row r="36" spans="1:119">
      <c r="A36" s="12"/>
      <c r="B36" s="25">
        <v>381</v>
      </c>
      <c r="C36" s="20" t="s">
        <v>39</v>
      </c>
      <c r="D36" s="46">
        <v>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5000</v>
      </c>
      <c r="O36" s="47">
        <f t="shared" si="1"/>
        <v>7.0323488045007032</v>
      </c>
      <c r="P36" s="9"/>
    </row>
    <row r="37" spans="1:119" ht="15.75" thickBot="1">
      <c r="A37" s="12"/>
      <c r="B37" s="25">
        <v>389.1</v>
      </c>
      <c r="C37" s="20" t="s">
        <v>81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596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596</v>
      </c>
      <c r="O37" s="47">
        <f t="shared" si="1"/>
        <v>0.83825597749648384</v>
      </c>
      <c r="P37" s="9"/>
    </row>
    <row r="38" spans="1:119" ht="16.5" thickBot="1">
      <c r="A38" s="14" t="s">
        <v>34</v>
      </c>
      <c r="B38" s="23"/>
      <c r="C38" s="22"/>
      <c r="D38" s="15">
        <f t="shared" ref="D38:M38" si="10">SUM(D5,D13,D18,D24,D28,D31,D35)</f>
        <v>566401</v>
      </c>
      <c r="E38" s="15">
        <f t="shared" si="10"/>
        <v>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708819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1275220</v>
      </c>
      <c r="O38" s="38">
        <f t="shared" si="1"/>
        <v>1793.5583684950773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84</v>
      </c>
      <c r="M40" s="48"/>
      <c r="N40" s="48"/>
      <c r="O40" s="43">
        <v>711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389596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389596</v>
      </c>
      <c r="O5" s="33">
        <f t="shared" ref="O5:O38" si="1">(N5/O$40)</f>
        <v>544.88951048951049</v>
      </c>
      <c r="P5" s="6"/>
    </row>
    <row r="6" spans="1:133">
      <c r="A6" s="12"/>
      <c r="B6" s="25">
        <v>311</v>
      </c>
      <c r="C6" s="20" t="s">
        <v>2</v>
      </c>
      <c r="D6" s="46">
        <v>272477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272477</v>
      </c>
      <c r="O6" s="47">
        <f t="shared" si="1"/>
        <v>381.08671328671329</v>
      </c>
      <c r="P6" s="9"/>
    </row>
    <row r="7" spans="1:133">
      <c r="A7" s="12"/>
      <c r="B7" s="25">
        <v>312.3</v>
      </c>
      <c r="C7" s="20" t="s">
        <v>50</v>
      </c>
      <c r="D7" s="46">
        <v>11305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11305</v>
      </c>
      <c r="O7" s="47">
        <f t="shared" si="1"/>
        <v>15.811188811188812</v>
      </c>
      <c r="P7" s="9"/>
    </row>
    <row r="8" spans="1:133">
      <c r="A8" s="12"/>
      <c r="B8" s="25">
        <v>312.41000000000003</v>
      </c>
      <c r="C8" s="20" t="s">
        <v>10</v>
      </c>
      <c r="D8" s="46">
        <v>16859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16859</v>
      </c>
      <c r="O8" s="47">
        <f t="shared" si="1"/>
        <v>23.579020979020978</v>
      </c>
      <c r="P8" s="9"/>
    </row>
    <row r="9" spans="1:133">
      <c r="A9" s="12"/>
      <c r="B9" s="25">
        <v>312.60000000000002</v>
      </c>
      <c r="C9" s="20" t="s">
        <v>54</v>
      </c>
      <c r="D9" s="46">
        <v>47203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47203</v>
      </c>
      <c r="O9" s="47">
        <f t="shared" si="1"/>
        <v>66.018181818181816</v>
      </c>
      <c r="P9" s="9"/>
    </row>
    <row r="10" spans="1:133">
      <c r="A10" s="12"/>
      <c r="B10" s="25">
        <v>314.10000000000002</v>
      </c>
      <c r="C10" s="20" t="s">
        <v>11</v>
      </c>
      <c r="D10" s="46">
        <v>14580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14580</v>
      </c>
      <c r="O10" s="47">
        <f t="shared" si="1"/>
        <v>20.39160839160839</v>
      </c>
      <c r="P10" s="9"/>
    </row>
    <row r="11" spans="1:133">
      <c r="A11" s="12"/>
      <c r="B11" s="25">
        <v>314.39999999999998</v>
      </c>
      <c r="C11" s="20" t="s">
        <v>12</v>
      </c>
      <c r="D11" s="46">
        <v>3355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3355</v>
      </c>
      <c r="O11" s="47">
        <f t="shared" si="1"/>
        <v>4.6923076923076925</v>
      </c>
      <c r="P11" s="9"/>
    </row>
    <row r="12" spans="1:133">
      <c r="A12" s="12"/>
      <c r="B12" s="25">
        <v>315</v>
      </c>
      <c r="C12" s="20" t="s">
        <v>77</v>
      </c>
      <c r="D12" s="46">
        <v>23817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23817</v>
      </c>
      <c r="O12" s="47">
        <f t="shared" si="1"/>
        <v>33.310489510489511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SUM(D14:D17)</f>
        <v>66396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66396</v>
      </c>
      <c r="O13" s="45">
        <f t="shared" si="1"/>
        <v>92.861538461538458</v>
      </c>
      <c r="P13" s="10"/>
    </row>
    <row r="14" spans="1:133">
      <c r="A14" s="12"/>
      <c r="B14" s="25">
        <v>322</v>
      </c>
      <c r="C14" s="20" t="s">
        <v>0</v>
      </c>
      <c r="D14" s="46">
        <v>18050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18050</v>
      </c>
      <c r="O14" s="47">
        <f t="shared" si="1"/>
        <v>25.244755244755243</v>
      </c>
      <c r="P14" s="9"/>
    </row>
    <row r="15" spans="1:133">
      <c r="A15" s="12"/>
      <c r="B15" s="25">
        <v>323.10000000000002</v>
      </c>
      <c r="C15" s="20" t="s">
        <v>59</v>
      </c>
      <c r="D15" s="46">
        <v>38771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38771</v>
      </c>
      <c r="O15" s="47">
        <f t="shared" si="1"/>
        <v>54.225174825174825</v>
      </c>
      <c r="P15" s="9"/>
    </row>
    <row r="16" spans="1:133">
      <c r="A16" s="12"/>
      <c r="B16" s="25">
        <v>323.39999999999998</v>
      </c>
      <c r="C16" s="20" t="s">
        <v>60</v>
      </c>
      <c r="D16" s="46">
        <v>2533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2533</v>
      </c>
      <c r="O16" s="47">
        <f t="shared" si="1"/>
        <v>3.5426573426573427</v>
      </c>
      <c r="P16" s="9"/>
    </row>
    <row r="17" spans="1:16">
      <c r="A17" s="12"/>
      <c r="B17" s="25">
        <v>329</v>
      </c>
      <c r="C17" s="20" t="s">
        <v>15</v>
      </c>
      <c r="D17" s="46">
        <v>7042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7042</v>
      </c>
      <c r="O17" s="47">
        <f t="shared" si="1"/>
        <v>9.848951048951049</v>
      </c>
      <c r="P17" s="9"/>
    </row>
    <row r="18" spans="1:16" ht="15.75">
      <c r="A18" s="29" t="s">
        <v>17</v>
      </c>
      <c r="B18" s="30"/>
      <c r="C18" s="31"/>
      <c r="D18" s="32">
        <f t="shared" ref="D18:M18" si="5">SUM(D19:D23)</f>
        <v>61224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61224</v>
      </c>
      <c r="O18" s="45">
        <f t="shared" si="1"/>
        <v>85.627972027972021</v>
      </c>
      <c r="P18" s="10"/>
    </row>
    <row r="19" spans="1:16">
      <c r="A19" s="12"/>
      <c r="B19" s="25">
        <v>331.2</v>
      </c>
      <c r="C19" s="20" t="s">
        <v>16</v>
      </c>
      <c r="D19" s="46">
        <v>17001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17001</v>
      </c>
      <c r="O19" s="47">
        <f t="shared" si="1"/>
        <v>23.777622377622379</v>
      </c>
      <c r="P19" s="9"/>
    </row>
    <row r="20" spans="1:16">
      <c r="A20" s="12"/>
      <c r="B20" s="25">
        <v>335.12</v>
      </c>
      <c r="C20" s="20" t="s">
        <v>78</v>
      </c>
      <c r="D20" s="46">
        <v>16991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16991</v>
      </c>
      <c r="O20" s="47">
        <f t="shared" si="1"/>
        <v>23.763636363636362</v>
      </c>
      <c r="P20" s="9"/>
    </row>
    <row r="21" spans="1:16">
      <c r="A21" s="12"/>
      <c r="B21" s="25">
        <v>335.15</v>
      </c>
      <c r="C21" s="20" t="s">
        <v>79</v>
      </c>
      <c r="D21" s="46">
        <v>1643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1643</v>
      </c>
      <c r="O21" s="47">
        <f t="shared" si="1"/>
        <v>2.2979020979020981</v>
      </c>
      <c r="P21" s="9"/>
    </row>
    <row r="22" spans="1:16">
      <c r="A22" s="12"/>
      <c r="B22" s="25">
        <v>335.18</v>
      </c>
      <c r="C22" s="20" t="s">
        <v>80</v>
      </c>
      <c r="D22" s="46">
        <v>25180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25180</v>
      </c>
      <c r="O22" s="47">
        <f t="shared" si="1"/>
        <v>35.21678321678322</v>
      </c>
      <c r="P22" s="9"/>
    </row>
    <row r="23" spans="1:16">
      <c r="A23" s="12"/>
      <c r="B23" s="25">
        <v>338</v>
      </c>
      <c r="C23" s="20" t="s">
        <v>23</v>
      </c>
      <c r="D23" s="46">
        <v>409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409</v>
      </c>
      <c r="O23" s="47">
        <f t="shared" si="1"/>
        <v>0.57202797202797206</v>
      </c>
      <c r="P23" s="9"/>
    </row>
    <row r="24" spans="1:16" ht="15.75">
      <c r="A24" s="29" t="s">
        <v>28</v>
      </c>
      <c r="B24" s="30"/>
      <c r="C24" s="31"/>
      <c r="D24" s="32">
        <f t="shared" ref="D24:M24" si="6">SUM(D25:D27)</f>
        <v>48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687119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687167</v>
      </c>
      <c r="O24" s="45">
        <f t="shared" si="1"/>
        <v>961.07272727272732</v>
      </c>
      <c r="P24" s="10"/>
    </row>
    <row r="25" spans="1:16">
      <c r="A25" s="12"/>
      <c r="B25" s="25">
        <v>342.2</v>
      </c>
      <c r="C25" s="20" t="s">
        <v>64</v>
      </c>
      <c r="D25" s="46">
        <v>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</v>
      </c>
      <c r="O25" s="47">
        <f t="shared" si="1"/>
        <v>6.7132867132867133E-2</v>
      </c>
      <c r="P25" s="9"/>
    </row>
    <row r="26" spans="1:16">
      <c r="A26" s="12"/>
      <c r="B26" s="25">
        <v>343.3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343518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343518</v>
      </c>
      <c r="O26" s="47">
        <f t="shared" si="1"/>
        <v>480.44475524475524</v>
      </c>
      <c r="P26" s="9"/>
    </row>
    <row r="27" spans="1:16">
      <c r="A27" s="12"/>
      <c r="B27" s="25">
        <v>343.5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343601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343601</v>
      </c>
      <c r="O27" s="47">
        <f t="shared" si="1"/>
        <v>480.56083916083918</v>
      </c>
      <c r="P27" s="9"/>
    </row>
    <row r="28" spans="1:16" ht="15.75">
      <c r="A28" s="29" t="s">
        <v>29</v>
      </c>
      <c r="B28" s="30"/>
      <c r="C28" s="31"/>
      <c r="D28" s="32">
        <f t="shared" ref="D28:M28" si="7">SUM(D29:D30)</f>
        <v>2918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2918</v>
      </c>
      <c r="O28" s="45">
        <f t="shared" si="1"/>
        <v>4.081118881118881</v>
      </c>
      <c r="P28" s="10"/>
    </row>
    <row r="29" spans="1:16">
      <c r="A29" s="13"/>
      <c r="B29" s="39">
        <v>351.1</v>
      </c>
      <c r="C29" s="21" t="s">
        <v>36</v>
      </c>
      <c r="D29" s="46">
        <v>452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452</v>
      </c>
      <c r="O29" s="47">
        <f t="shared" si="1"/>
        <v>0.63216783216783212</v>
      </c>
      <c r="P29" s="9"/>
    </row>
    <row r="30" spans="1:16">
      <c r="A30" s="13"/>
      <c r="B30" s="39">
        <v>354</v>
      </c>
      <c r="C30" s="21" t="s">
        <v>67</v>
      </c>
      <c r="D30" s="46">
        <v>2466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2466</v>
      </c>
      <c r="O30" s="47">
        <f t="shared" si="1"/>
        <v>3.4489510489510491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SUM(D32:D34)</f>
        <v>21926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2894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24820</v>
      </c>
      <c r="O31" s="45">
        <f t="shared" si="1"/>
        <v>34.713286713286713</v>
      </c>
      <c r="P31" s="10"/>
    </row>
    <row r="32" spans="1:16">
      <c r="A32" s="12"/>
      <c r="B32" s="25">
        <v>361.1</v>
      </c>
      <c r="C32" s="20" t="s">
        <v>37</v>
      </c>
      <c r="D32" s="46">
        <v>1764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1764</v>
      </c>
      <c r="O32" s="47">
        <f t="shared" si="1"/>
        <v>2.4671328671328672</v>
      </c>
      <c r="P32" s="9"/>
    </row>
    <row r="33" spans="1:119">
      <c r="A33" s="12"/>
      <c r="B33" s="25">
        <v>362</v>
      </c>
      <c r="C33" s="20" t="s">
        <v>68</v>
      </c>
      <c r="D33" s="46">
        <v>17515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17515</v>
      </c>
      <c r="O33" s="47">
        <f t="shared" si="1"/>
        <v>24.496503496503497</v>
      </c>
      <c r="P33" s="9"/>
    </row>
    <row r="34" spans="1:119">
      <c r="A34" s="12"/>
      <c r="B34" s="25">
        <v>369.9</v>
      </c>
      <c r="C34" s="20" t="s">
        <v>38</v>
      </c>
      <c r="D34" s="46">
        <v>2647</v>
      </c>
      <c r="E34" s="46">
        <v>0</v>
      </c>
      <c r="F34" s="46">
        <v>0</v>
      </c>
      <c r="G34" s="46">
        <v>0</v>
      </c>
      <c r="H34" s="46">
        <v>0</v>
      </c>
      <c r="I34" s="46">
        <v>2894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5541</v>
      </c>
      <c r="O34" s="47">
        <f t="shared" si="1"/>
        <v>7.7496503496503495</v>
      </c>
      <c r="P34" s="9"/>
    </row>
    <row r="35" spans="1:119" ht="15.75">
      <c r="A35" s="29" t="s">
        <v>30</v>
      </c>
      <c r="B35" s="30"/>
      <c r="C35" s="31"/>
      <c r="D35" s="32">
        <f t="shared" ref="D35:M35" si="9">SUM(D36:D37)</f>
        <v>5000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1614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6614</v>
      </c>
      <c r="O35" s="45">
        <f t="shared" si="1"/>
        <v>9.2503496503496496</v>
      </c>
      <c r="P35" s="9"/>
    </row>
    <row r="36" spans="1:119">
      <c r="A36" s="12"/>
      <c r="B36" s="25">
        <v>381</v>
      </c>
      <c r="C36" s="20" t="s">
        <v>39</v>
      </c>
      <c r="D36" s="46">
        <v>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5000</v>
      </c>
      <c r="O36" s="47">
        <f t="shared" si="1"/>
        <v>6.9930069930069934</v>
      </c>
      <c r="P36" s="9"/>
    </row>
    <row r="37" spans="1:119" ht="15.75" thickBot="1">
      <c r="A37" s="12"/>
      <c r="B37" s="25">
        <v>389.1</v>
      </c>
      <c r="C37" s="20" t="s">
        <v>81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1614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1614</v>
      </c>
      <c r="O37" s="47">
        <f t="shared" si="1"/>
        <v>2.2573426573426572</v>
      </c>
      <c r="P37" s="9"/>
    </row>
    <row r="38" spans="1:119" ht="16.5" thickBot="1">
      <c r="A38" s="14" t="s">
        <v>34</v>
      </c>
      <c r="B38" s="23"/>
      <c r="C38" s="22"/>
      <c r="D38" s="15">
        <f t="shared" ref="D38:M38" si="10">SUM(D5,D13,D18,D24,D28,D31,D35)</f>
        <v>547108</v>
      </c>
      <c r="E38" s="15">
        <f t="shared" si="10"/>
        <v>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691627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1238735</v>
      </c>
      <c r="O38" s="38">
        <f t="shared" si="1"/>
        <v>1732.4965034965035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82</v>
      </c>
      <c r="M40" s="48"/>
      <c r="N40" s="48"/>
      <c r="O40" s="43">
        <v>715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2023-04-14T18:14:12Z</cp:lastPrinted>
  <dcterms:created xsi:type="dcterms:W3CDTF">2000-08-31T21:26:31Z</dcterms:created>
  <dcterms:modified xsi:type="dcterms:W3CDTF">2023-05-23T21:12:16Z</dcterms:modified>
</cp:coreProperties>
</file>