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'2007'!$A$1:$O$33</definedName>
    <definedName name="_xlnm.Print_Area" localSheetId="13">'2008'!$A$1:$O$33</definedName>
    <definedName name="_xlnm.Print_Area" localSheetId="12">'2009'!$A$1:$O$34</definedName>
    <definedName name="_xlnm.Print_Area" localSheetId="11">'2010'!$A$1:$O$34</definedName>
    <definedName name="_xlnm.Print_Area" localSheetId="10">'2011'!$A$1:$O$34</definedName>
    <definedName name="_xlnm.Print_Area" localSheetId="9">'2012'!$A$1:$O$34</definedName>
    <definedName name="_xlnm.Print_Area" localSheetId="8">'2013'!$A$1:$O$34</definedName>
    <definedName name="_xlnm.Print_Area" localSheetId="7">'2014'!$A$1:$O$34</definedName>
    <definedName name="_xlnm.Print_Area" localSheetId="6">'2015'!$A$1:$O$34</definedName>
    <definedName name="_xlnm.Print_Area" localSheetId="5">'2016'!$A$1:$O$34</definedName>
    <definedName name="_xlnm.Print_Area" localSheetId="4">'2017'!$A$1:$O$34</definedName>
    <definedName name="_xlnm.Print_Area" localSheetId="3">'2018'!$A$1:$O$34</definedName>
    <definedName name="_xlnm.Print_Area" localSheetId="2">'2019'!$A$1:$O$34</definedName>
    <definedName name="_xlnm.Print_Area" localSheetId="1">'2020'!$A$1:$O$34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<sst xmlns="http://schemas.openxmlformats.org/spreadsheetml/2006/main" count="689" uniqueCount="85">
  <si>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</si>
  <si>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</si>
  <si>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</si>
  <si>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</si>
  <si>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</si>
  <si>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</si>
  <si>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</si>
  <si>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</si>
  <si>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</si>
  <si>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</si>
  <si>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</si>
  <si>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</si>
  <si>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</si>
  <si>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</si>
  <si>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</si>
  <si>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</si>
  <si>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</si>
  <si>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</si>
  <si>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</si>
  <si>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</si>
  <si>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</si>
  <si>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</si>
  <si>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</si>
  <si>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</si>
  <si>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</si>
  <si>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</si>
  <si>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</si>
  <si>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</si>
  <si>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</si>
  <si>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</si>
  <si>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</si>
  <si>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</si>
  <si>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</si>
  <si>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</si>
  <si>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</si>
  <si>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</si>
  <si>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Airports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</si>
  <si>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</si>
  <si>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</si>
  <si>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</si>
  <si>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</si>
  <si>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</si>
  <si>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</si>
  <si>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</si>
  <si>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Wauchula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</si>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</sst>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1230638</v>
      </c>
      <c r="E5" s="24">
        <f>SUM(E6:E12)</f>
        <v>958622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1224120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3413380</v>
      </c>
      <c r="P5" s="30">
        <f>(O5/P$32)</f>
        <v>700.611658456486</v>
      </c>
      <c r="Q5" s="6"/>
    </row>
    <row r="6" spans="1:17" ht="15">
      <c r="A6" s="12"/>
      <c r="B6" s="42">
        <v>511</v>
      </c>
      <c r="C6" s="19" t="s">
        <v>19</v>
      </c>
      <c r="D6" s="43">
        <v>145923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145923</v>
      </c>
      <c r="P6" s="44">
        <f>(O6/P$32)</f>
        <v>29.951354679802957</v>
      </c>
      <c r="Q6" s="9"/>
    </row>
    <row r="7" spans="1:17" ht="15">
      <c r="A7" s="12"/>
      <c r="B7" s="42">
        <v>512</v>
      </c>
      <c r="C7" s="19" t="s">
        <v>20</v>
      </c>
      <c r="D7" s="43">
        <v>149936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149936</v>
      </c>
      <c r="P7" s="44">
        <f>(O7/P$32)</f>
        <v>30.77504105090312</v>
      </c>
      <c r="Q7" s="9"/>
    </row>
    <row r="8" spans="1:17" ht="15">
      <c r="A8" s="12"/>
      <c r="B8" s="42">
        <v>513</v>
      </c>
      <c r="C8" s="19" t="s">
        <v>21</v>
      </c>
      <c r="D8" s="43">
        <v>283422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283422</v>
      </c>
      <c r="P8" s="44">
        <f>(O8/P$32)</f>
        <v>58.173645320197046</v>
      </c>
      <c r="Q8" s="9"/>
    </row>
    <row r="9" spans="1:17" ht="15">
      <c r="A9" s="12"/>
      <c r="B9" s="42">
        <v>514</v>
      </c>
      <c r="C9" s="19" t="s">
        <v>22</v>
      </c>
      <c r="D9" s="43">
        <v>28104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28104</v>
      </c>
      <c r="P9" s="44">
        <f>(O9/P$32)</f>
        <v>5.768472906403941</v>
      </c>
      <c r="Q9" s="9"/>
    </row>
    <row r="10" spans="1:17" ht="15">
      <c r="A10" s="12"/>
      <c r="B10" s="42">
        <v>515</v>
      </c>
      <c r="C10" s="19" t="s">
        <v>23</v>
      </c>
      <c r="D10" s="43">
        <v>209618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209618</v>
      </c>
      <c r="P10" s="44">
        <f>(O10/P$32)</f>
        <v>43.02504105090312</v>
      </c>
      <c r="Q10" s="9"/>
    </row>
    <row r="11" spans="1:17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1224120</v>
      </c>
      <c r="L11" s="43">
        <v>0</v>
      </c>
      <c r="M11" s="43">
        <v>0</v>
      </c>
      <c r="N11" s="43">
        <v>0</v>
      </c>
      <c r="O11" s="43">
        <f t="shared" si="0"/>
        <v>1224120</v>
      </c>
      <c r="P11" s="44">
        <f>(O11/P$32)</f>
        <v>251.25615763546799</v>
      </c>
      <c r="Q11" s="9"/>
    </row>
    <row r="12" spans="1:17" ht="15">
      <c r="A12" s="12"/>
      <c r="B12" s="42">
        <v>519</v>
      </c>
      <c r="C12" s="19" t="s">
        <v>25</v>
      </c>
      <c r="D12" s="43">
        <v>413635</v>
      </c>
      <c r="E12" s="43">
        <v>958622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1372257</v>
      </c>
      <c r="P12" s="44">
        <f>(O12/P$32)</f>
        <v>281.66194581280786</v>
      </c>
      <c r="Q12" s="9"/>
    </row>
    <row r="13" spans="1:17" ht="15.75">
      <c r="A13" s="26" t="s">
        <v>26</v>
      </c>
      <c r="B13" s="27"/>
      <c r="C13" s="28"/>
      <c r="D13" s="29">
        <f>SUM(D14:D15)</f>
        <v>1922011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1922011</v>
      </c>
      <c r="P13" s="41">
        <f>(O13/P$32)</f>
        <v>394.5014367816092</v>
      </c>
      <c r="Q13" s="10"/>
    </row>
    <row r="14" spans="1:17" ht="15">
      <c r="A14" s="12"/>
      <c r="B14" s="42">
        <v>521</v>
      </c>
      <c r="C14" s="19" t="s">
        <v>27</v>
      </c>
      <c r="D14" s="43">
        <v>1852097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1852097</v>
      </c>
      <c r="P14" s="44">
        <f>(O14/P$32)</f>
        <v>380.15127257799674</v>
      </c>
      <c r="Q14" s="9"/>
    </row>
    <row r="15" spans="1:17" ht="15">
      <c r="A15" s="12"/>
      <c r="B15" s="42">
        <v>524</v>
      </c>
      <c r="C15" s="19" t="s">
        <v>28</v>
      </c>
      <c r="D15" s="43">
        <v>69914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69914</v>
      </c>
      <c r="P15" s="44">
        <f>(O15/P$32)</f>
        <v>14.35016420361248</v>
      </c>
      <c r="Q15" s="9"/>
    </row>
    <row r="16" spans="1:17" ht="15.75">
      <c r="A16" s="26" t="s">
        <v>29</v>
      </c>
      <c r="B16" s="27"/>
      <c r="C16" s="28"/>
      <c r="D16" s="29">
        <f>SUM(D17:D20)</f>
        <v>0</v>
      </c>
      <c r="E16" s="29">
        <f>SUM(E17:E20)</f>
        <v>0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9798921</v>
      </c>
      <c r="J16" s="29">
        <f>SUM(J17:J20)</f>
        <v>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40">
        <f>SUM(D16:N16)</f>
        <v>9798921</v>
      </c>
      <c r="P16" s="41">
        <f>(O16/P$32)</f>
        <v>2011.2727832512314</v>
      </c>
      <c r="Q16" s="10"/>
    </row>
    <row r="17" spans="1:17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6219740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6219740</v>
      </c>
      <c r="P17" s="44">
        <f>(O17/P$32)</f>
        <v>1276.6297208538588</v>
      </c>
      <c r="Q17" s="9"/>
    </row>
    <row r="18" spans="1:17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1258475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1258475</v>
      </c>
      <c r="P18" s="44">
        <f>(O18/P$32)</f>
        <v>258.3076765188834</v>
      </c>
      <c r="Q18" s="9"/>
    </row>
    <row r="19" spans="1:17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777103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777103</v>
      </c>
      <c r="P19" s="44">
        <f>(O19/P$32)</f>
        <v>159.50389983579637</v>
      </c>
      <c r="Q19" s="9"/>
    </row>
    <row r="20" spans="1:17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1543603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1543603</v>
      </c>
      <c r="P20" s="44">
        <f>(O20/P$32)</f>
        <v>316.8314860426929</v>
      </c>
      <c r="Q20" s="9"/>
    </row>
    <row r="21" spans="1:17" ht="15.75">
      <c r="A21" s="26" t="s">
        <v>34</v>
      </c>
      <c r="B21" s="27"/>
      <c r="C21" s="28"/>
      <c r="D21" s="29">
        <f>SUM(D22:D23)</f>
        <v>358068</v>
      </c>
      <c r="E21" s="29">
        <f>SUM(E22:E23)</f>
        <v>0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724223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1082291</v>
      </c>
      <c r="P21" s="41">
        <f>(O21/P$32)</f>
        <v>222.14511494252875</v>
      </c>
      <c r="Q21" s="10"/>
    </row>
    <row r="22" spans="1:17" ht="15">
      <c r="A22" s="12"/>
      <c r="B22" s="42">
        <v>541</v>
      </c>
      <c r="C22" s="19" t="s">
        <v>35</v>
      </c>
      <c r="D22" s="43">
        <v>358068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358068</v>
      </c>
      <c r="P22" s="44">
        <f>(O22/P$32)</f>
        <v>73.49507389162562</v>
      </c>
      <c r="Q22" s="9"/>
    </row>
    <row r="23" spans="1:17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724223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724223</v>
      </c>
      <c r="P23" s="44">
        <f>(O23/P$32)</f>
        <v>148.65004105090313</v>
      </c>
      <c r="Q23" s="9"/>
    </row>
    <row r="24" spans="1:17" ht="15.75">
      <c r="A24" s="26" t="s">
        <v>37</v>
      </c>
      <c r="B24" s="27"/>
      <c r="C24" s="28"/>
      <c r="D24" s="29">
        <f>SUM(D25:D25)</f>
        <v>279488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279488</v>
      </c>
      <c r="P24" s="41">
        <f>(O24/P$32)</f>
        <v>57.36617405582923</v>
      </c>
      <c r="Q24" s="10"/>
    </row>
    <row r="25" spans="1:17" ht="15">
      <c r="A25" s="12"/>
      <c r="B25" s="42">
        <v>562</v>
      </c>
      <c r="C25" s="19" t="s">
        <v>38</v>
      </c>
      <c r="D25" s="43">
        <v>279488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279488</v>
      </c>
      <c r="P25" s="44">
        <f>(O25/P$32)</f>
        <v>57.36617405582923</v>
      </c>
      <c r="Q25" s="9"/>
    </row>
    <row r="26" spans="1:17" ht="15.75">
      <c r="A26" s="26" t="s">
        <v>39</v>
      </c>
      <c r="B26" s="27"/>
      <c r="C26" s="28"/>
      <c r="D26" s="29">
        <f>SUM(D27:D27)</f>
        <v>172605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172605</v>
      </c>
      <c r="P26" s="41">
        <f>(O26/P$32)</f>
        <v>35.42795566502463</v>
      </c>
      <c r="Q26" s="9"/>
    </row>
    <row r="27" spans="1:17" ht="15">
      <c r="A27" s="12"/>
      <c r="B27" s="42">
        <v>572</v>
      </c>
      <c r="C27" s="19" t="s">
        <v>40</v>
      </c>
      <c r="D27" s="43">
        <v>172605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172605</v>
      </c>
      <c r="P27" s="44">
        <f>(O27/P$32)</f>
        <v>35.42795566502463</v>
      </c>
      <c r="Q27" s="9"/>
    </row>
    <row r="28" spans="1:17" ht="15.75">
      <c r="A28" s="26" t="s">
        <v>42</v>
      </c>
      <c r="B28" s="27"/>
      <c r="C28" s="28"/>
      <c r="D28" s="29">
        <f>SUM(D29:D29)</f>
        <v>310361</v>
      </c>
      <c r="E28" s="29">
        <f>SUM(E29:E29)</f>
        <v>0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1701422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2011783</v>
      </c>
      <c r="P28" s="41">
        <f>(O28/P$32)</f>
        <v>412.9275451559934</v>
      </c>
      <c r="Q28" s="9"/>
    </row>
    <row r="29" spans="1:17" ht="15.75" thickBot="1">
      <c r="A29" s="12"/>
      <c r="B29" s="42">
        <v>581</v>
      </c>
      <c r="C29" s="19" t="s">
        <v>83</v>
      </c>
      <c r="D29" s="43">
        <v>310361</v>
      </c>
      <c r="E29" s="43">
        <v>0</v>
      </c>
      <c r="F29" s="43">
        <v>0</v>
      </c>
      <c r="G29" s="43">
        <v>0</v>
      </c>
      <c r="H29" s="43">
        <v>0</v>
      </c>
      <c r="I29" s="43">
        <v>1701422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2011783</v>
      </c>
      <c r="P29" s="44">
        <f>(O29/P$32)</f>
        <v>412.9275451559934</v>
      </c>
      <c r="Q29" s="9"/>
    </row>
    <row r="30" spans="1:120" ht="16.5" thickBot="1">
      <c r="A30" s="13" t="s">
        <v>10</v>
      </c>
      <c r="B30" s="21"/>
      <c r="C30" s="20"/>
      <c r="D30" s="14">
        <f>SUM(D5,D13,D16,D21,D24,D26,D28)</f>
        <v>4273171</v>
      </c>
      <c r="E30" s="14">
        <f aca="true" t="shared" si="1" ref="E30:N30">SUM(E5,E13,E16,E21,E24,E26,E28)</f>
        <v>958622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4">
        <f t="shared" si="1"/>
        <v>12224566</v>
      </c>
      <c r="J30" s="14">
        <f t="shared" si="1"/>
        <v>0</v>
      </c>
      <c r="K30" s="14">
        <f t="shared" si="1"/>
        <v>1224120</v>
      </c>
      <c r="L30" s="14">
        <f t="shared" si="1"/>
        <v>0</v>
      </c>
      <c r="M30" s="14">
        <f t="shared" si="1"/>
        <v>0</v>
      </c>
      <c r="N30" s="14">
        <f t="shared" si="1"/>
        <v>0</v>
      </c>
      <c r="O30" s="14">
        <f>SUM(D30:N30)</f>
        <v>18680479</v>
      </c>
      <c r="P30" s="35">
        <f>(O30/P$32)</f>
        <v>3834.2526683087026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84</v>
      </c>
      <c r="N32" s="90"/>
      <c r="O32" s="90"/>
      <c r="P32" s="39">
        <v>4872</v>
      </c>
    </row>
    <row r="33" spans="1:16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1568746</v>
      </c>
      <c r="E5" s="24">
        <f t="shared" si="0"/>
        <v>560346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771475</v>
      </c>
      <c r="L5" s="24">
        <f t="shared" si="0"/>
        <v>0</v>
      </c>
      <c r="M5" s="24">
        <f t="shared" si="0"/>
        <v>0</v>
      </c>
      <c r="N5" s="25">
        <f>SUM(D5:M5)</f>
        <v>2900567</v>
      </c>
      <c r="O5" s="30">
        <f aca="true" t="shared" si="1" ref="O5:O30">(N5/O$32)</f>
        <v>571.8783517350158</v>
      </c>
      <c r="P5" s="6"/>
    </row>
    <row r="6" spans="1:16" ht="15">
      <c r="A6" s="12"/>
      <c r="B6" s="42">
        <v>511</v>
      </c>
      <c r="C6" s="19" t="s">
        <v>19</v>
      </c>
      <c r="D6" s="43">
        <v>169360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169360</v>
      </c>
      <c r="O6" s="44">
        <f t="shared" si="1"/>
        <v>33.39116719242902</v>
      </c>
      <c r="P6" s="9"/>
    </row>
    <row r="7" spans="1:16" ht="15">
      <c r="A7" s="12"/>
      <c r="B7" s="42">
        <v>512</v>
      </c>
      <c r="C7" s="19" t="s">
        <v>20</v>
      </c>
      <c r="D7" s="43">
        <v>104193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104193</v>
      </c>
      <c r="O7" s="44">
        <f t="shared" si="1"/>
        <v>20.542783911671926</v>
      </c>
      <c r="P7" s="9"/>
    </row>
    <row r="8" spans="1:16" ht="15">
      <c r="A8" s="12"/>
      <c r="B8" s="42">
        <v>513</v>
      </c>
      <c r="C8" s="19" t="s">
        <v>21</v>
      </c>
      <c r="D8" s="43">
        <v>251597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251597</v>
      </c>
      <c r="O8" s="44">
        <f t="shared" si="1"/>
        <v>49.605086750788644</v>
      </c>
      <c r="P8" s="9"/>
    </row>
    <row r="9" spans="1:16" ht="15">
      <c r="A9" s="12"/>
      <c r="B9" s="42">
        <v>514</v>
      </c>
      <c r="C9" s="19" t="s">
        <v>22</v>
      </c>
      <c r="D9" s="43">
        <v>54353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54353</v>
      </c>
      <c r="O9" s="44">
        <f t="shared" si="1"/>
        <v>10.71628548895899</v>
      </c>
      <c r="P9" s="9"/>
    </row>
    <row r="10" spans="1:16" ht="15">
      <c r="A10" s="12"/>
      <c r="B10" s="42">
        <v>515</v>
      </c>
      <c r="C10" s="19" t="s">
        <v>23</v>
      </c>
      <c r="D10" s="43">
        <v>160927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160927</v>
      </c>
      <c r="O10" s="44">
        <f t="shared" si="1"/>
        <v>31.728509463722396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771475</v>
      </c>
      <c r="L11" s="43">
        <v>0</v>
      </c>
      <c r="M11" s="43">
        <v>0</v>
      </c>
      <c r="N11" s="43">
        <f t="shared" si="2"/>
        <v>771475</v>
      </c>
      <c r="O11" s="44">
        <f t="shared" si="1"/>
        <v>152.1046924290221</v>
      </c>
      <c r="P11" s="9"/>
    </row>
    <row r="12" spans="1:16" ht="15">
      <c r="A12" s="12"/>
      <c r="B12" s="42">
        <v>519</v>
      </c>
      <c r="C12" s="19" t="s">
        <v>25</v>
      </c>
      <c r="D12" s="43">
        <v>828316</v>
      </c>
      <c r="E12" s="43">
        <v>560346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1388662</v>
      </c>
      <c r="O12" s="44">
        <f t="shared" si="1"/>
        <v>273.7898264984227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1597241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1597241</v>
      </c>
      <c r="O13" s="41">
        <f t="shared" si="1"/>
        <v>314.9134463722398</v>
      </c>
      <c r="P13" s="10"/>
    </row>
    <row r="14" spans="1:16" ht="15">
      <c r="A14" s="12"/>
      <c r="B14" s="42">
        <v>521</v>
      </c>
      <c r="C14" s="19" t="s">
        <v>27</v>
      </c>
      <c r="D14" s="43">
        <v>1530608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1530608</v>
      </c>
      <c r="O14" s="44">
        <f t="shared" si="1"/>
        <v>301.77602523659306</v>
      </c>
      <c r="P14" s="9"/>
    </row>
    <row r="15" spans="1:16" ht="15">
      <c r="A15" s="12"/>
      <c r="B15" s="42">
        <v>524</v>
      </c>
      <c r="C15" s="19" t="s">
        <v>28</v>
      </c>
      <c r="D15" s="43">
        <v>66633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66633</v>
      </c>
      <c r="O15" s="44">
        <f t="shared" si="1"/>
        <v>13.137421135646688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9500589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9500589</v>
      </c>
      <c r="O16" s="41">
        <f t="shared" si="1"/>
        <v>1873.1445189274448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6261348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6261348</v>
      </c>
      <c r="O17" s="44">
        <f t="shared" si="1"/>
        <v>1234.492902208202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984045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984045</v>
      </c>
      <c r="O18" s="44">
        <f t="shared" si="1"/>
        <v>194.01518138801262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655368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655368</v>
      </c>
      <c r="O19" s="44">
        <f t="shared" si="1"/>
        <v>129.21293375394322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1599828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1599828</v>
      </c>
      <c r="O20" s="44">
        <f t="shared" si="1"/>
        <v>315.4235015772871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155638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708618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864256</v>
      </c>
      <c r="O21" s="41">
        <f t="shared" si="1"/>
        <v>170.397476340694</v>
      </c>
      <c r="P21" s="10"/>
    </row>
    <row r="22" spans="1:16" ht="15">
      <c r="A22" s="12"/>
      <c r="B22" s="42">
        <v>541</v>
      </c>
      <c r="C22" s="19" t="s">
        <v>35</v>
      </c>
      <c r="D22" s="43">
        <v>155638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155638</v>
      </c>
      <c r="O22" s="44">
        <f t="shared" si="1"/>
        <v>30.685725552050474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708618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708618</v>
      </c>
      <c r="O23" s="44">
        <f t="shared" si="1"/>
        <v>139.71175078864354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39902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39902</v>
      </c>
      <c r="O24" s="41">
        <f t="shared" si="1"/>
        <v>7.867113564668769</v>
      </c>
      <c r="P24" s="10"/>
    </row>
    <row r="25" spans="1:16" ht="15">
      <c r="A25" s="12"/>
      <c r="B25" s="42">
        <v>562</v>
      </c>
      <c r="C25" s="19" t="s">
        <v>38</v>
      </c>
      <c r="D25" s="43">
        <v>39902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39902</v>
      </c>
      <c r="O25" s="44">
        <f t="shared" si="1"/>
        <v>7.867113564668769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142198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142198</v>
      </c>
      <c r="O26" s="41">
        <f t="shared" si="1"/>
        <v>28.035883280757098</v>
      </c>
      <c r="P26" s="9"/>
    </row>
    <row r="27" spans="1:16" ht="15">
      <c r="A27" s="12"/>
      <c r="B27" s="42">
        <v>572</v>
      </c>
      <c r="C27" s="19" t="s">
        <v>40</v>
      </c>
      <c r="D27" s="43">
        <v>142198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142198</v>
      </c>
      <c r="O27" s="44">
        <f t="shared" si="1"/>
        <v>28.035883280757098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193912</v>
      </c>
      <c r="E28" s="29">
        <f t="shared" si="9"/>
        <v>77575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1803768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2075255</v>
      </c>
      <c r="O28" s="41">
        <f t="shared" si="1"/>
        <v>409.1591088328076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193912</v>
      </c>
      <c r="E29" s="43">
        <v>77575</v>
      </c>
      <c r="F29" s="43">
        <v>0</v>
      </c>
      <c r="G29" s="43">
        <v>0</v>
      </c>
      <c r="H29" s="43">
        <v>0</v>
      </c>
      <c r="I29" s="43">
        <v>1803768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2075255</v>
      </c>
      <c r="O29" s="44">
        <f t="shared" si="1"/>
        <v>409.1591088328076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3697637</v>
      </c>
      <c r="E30" s="14">
        <f aca="true" t="shared" si="10" ref="E30:M30">SUM(E5,E13,E16,E21,E24,E26,E28)</f>
        <v>637921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12012975</v>
      </c>
      <c r="J30" s="14">
        <f t="shared" si="10"/>
        <v>0</v>
      </c>
      <c r="K30" s="14">
        <f t="shared" si="10"/>
        <v>771475</v>
      </c>
      <c r="L30" s="14">
        <f t="shared" si="10"/>
        <v>0</v>
      </c>
      <c r="M30" s="14">
        <f t="shared" si="10"/>
        <v>0</v>
      </c>
      <c r="N30" s="14">
        <f t="shared" si="4"/>
        <v>17120008</v>
      </c>
      <c r="O30" s="35">
        <f t="shared" si="1"/>
        <v>3375.3958990536275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51</v>
      </c>
      <c r="M32" s="90"/>
      <c r="N32" s="90"/>
      <c r="O32" s="39">
        <v>5072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1624311</v>
      </c>
      <c r="E5" s="24">
        <f t="shared" si="0"/>
        <v>299230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637641</v>
      </c>
      <c r="L5" s="24">
        <f t="shared" si="0"/>
        <v>0</v>
      </c>
      <c r="M5" s="24">
        <f t="shared" si="0"/>
        <v>0</v>
      </c>
      <c r="N5" s="25">
        <f>SUM(D5:M5)</f>
        <v>2561182</v>
      </c>
      <c r="O5" s="30">
        <f aca="true" t="shared" si="1" ref="O5:O30">(N5/O$32)</f>
        <v>517.6196443007276</v>
      </c>
      <c r="P5" s="6"/>
    </row>
    <row r="6" spans="1:16" ht="15">
      <c r="A6" s="12"/>
      <c r="B6" s="42">
        <v>511</v>
      </c>
      <c r="C6" s="19" t="s">
        <v>19</v>
      </c>
      <c r="D6" s="43">
        <v>116769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116769</v>
      </c>
      <c r="O6" s="44">
        <f t="shared" si="1"/>
        <v>23.599232012934518</v>
      </c>
      <c r="P6" s="9"/>
    </row>
    <row r="7" spans="1:16" ht="15">
      <c r="A7" s="12"/>
      <c r="B7" s="42">
        <v>512</v>
      </c>
      <c r="C7" s="19" t="s">
        <v>20</v>
      </c>
      <c r="D7" s="43">
        <v>91366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91366</v>
      </c>
      <c r="O7" s="44">
        <f t="shared" si="1"/>
        <v>18.465238480194017</v>
      </c>
      <c r="P7" s="9"/>
    </row>
    <row r="8" spans="1:16" ht="15">
      <c r="A8" s="12"/>
      <c r="B8" s="42">
        <v>513</v>
      </c>
      <c r="C8" s="19" t="s">
        <v>21</v>
      </c>
      <c r="D8" s="43">
        <v>248926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248926</v>
      </c>
      <c r="O8" s="44">
        <f t="shared" si="1"/>
        <v>50.30840743734842</v>
      </c>
      <c r="P8" s="9"/>
    </row>
    <row r="9" spans="1:16" ht="15">
      <c r="A9" s="12"/>
      <c r="B9" s="42">
        <v>514</v>
      </c>
      <c r="C9" s="19" t="s">
        <v>22</v>
      </c>
      <c r="D9" s="43">
        <v>42375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42375</v>
      </c>
      <c r="O9" s="44">
        <f t="shared" si="1"/>
        <v>8.564066289409862</v>
      </c>
      <c r="P9" s="9"/>
    </row>
    <row r="10" spans="1:16" ht="15">
      <c r="A10" s="12"/>
      <c r="B10" s="42">
        <v>515</v>
      </c>
      <c r="C10" s="19" t="s">
        <v>23</v>
      </c>
      <c r="D10" s="43">
        <v>170389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170389</v>
      </c>
      <c r="O10" s="44">
        <f t="shared" si="1"/>
        <v>34.435933710590135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637641</v>
      </c>
      <c r="L11" s="43">
        <v>0</v>
      </c>
      <c r="M11" s="43">
        <v>0</v>
      </c>
      <c r="N11" s="43">
        <f t="shared" si="2"/>
        <v>637641</v>
      </c>
      <c r="O11" s="44">
        <f t="shared" si="1"/>
        <v>128.86843168957154</v>
      </c>
      <c r="P11" s="9"/>
    </row>
    <row r="12" spans="1:16" ht="15">
      <c r="A12" s="12"/>
      <c r="B12" s="42">
        <v>519</v>
      </c>
      <c r="C12" s="19" t="s">
        <v>25</v>
      </c>
      <c r="D12" s="43">
        <v>954486</v>
      </c>
      <c r="E12" s="43">
        <v>299230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1253716</v>
      </c>
      <c r="O12" s="44">
        <f t="shared" si="1"/>
        <v>253.37833468067907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1681485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1681485</v>
      </c>
      <c r="O13" s="41">
        <f t="shared" si="1"/>
        <v>339.8312449474535</v>
      </c>
      <c r="P13" s="10"/>
    </row>
    <row r="14" spans="1:16" ht="15">
      <c r="A14" s="12"/>
      <c r="B14" s="42">
        <v>521</v>
      </c>
      <c r="C14" s="19" t="s">
        <v>27</v>
      </c>
      <c r="D14" s="43">
        <v>1583930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1583930</v>
      </c>
      <c r="O14" s="44">
        <f t="shared" si="1"/>
        <v>320.11519805982215</v>
      </c>
      <c r="P14" s="9"/>
    </row>
    <row r="15" spans="1:16" ht="15">
      <c r="A15" s="12"/>
      <c r="B15" s="42">
        <v>524</v>
      </c>
      <c r="C15" s="19" t="s">
        <v>28</v>
      </c>
      <c r="D15" s="43">
        <v>97555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97555</v>
      </c>
      <c r="O15" s="44">
        <f t="shared" si="1"/>
        <v>19.716046887631368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10770742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10770742</v>
      </c>
      <c r="O16" s="41">
        <f t="shared" si="1"/>
        <v>2176.7869846402587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7425508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7425508</v>
      </c>
      <c r="O17" s="44">
        <f t="shared" si="1"/>
        <v>1500.7089733225546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988620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988620</v>
      </c>
      <c r="O18" s="44">
        <f t="shared" si="1"/>
        <v>199.80194017784964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690634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690634</v>
      </c>
      <c r="O19" s="44">
        <f t="shared" si="1"/>
        <v>139.57841552142278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1665980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1665980</v>
      </c>
      <c r="O20" s="44">
        <f t="shared" si="1"/>
        <v>336.69765561843167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157266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752237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909503</v>
      </c>
      <c r="O21" s="41">
        <f t="shared" si="1"/>
        <v>183.81224737267584</v>
      </c>
      <c r="P21" s="10"/>
    </row>
    <row r="22" spans="1:16" ht="15">
      <c r="A22" s="12"/>
      <c r="B22" s="42">
        <v>541</v>
      </c>
      <c r="C22" s="19" t="s">
        <v>35</v>
      </c>
      <c r="D22" s="43">
        <v>157266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157266</v>
      </c>
      <c r="O22" s="44">
        <f t="shared" si="1"/>
        <v>31.783751010509295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752237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752237</v>
      </c>
      <c r="O23" s="44">
        <f t="shared" si="1"/>
        <v>152.02849636216652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48274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48274</v>
      </c>
      <c r="O24" s="41">
        <f t="shared" si="1"/>
        <v>9.75626515763945</v>
      </c>
      <c r="P24" s="10"/>
    </row>
    <row r="25" spans="1:16" ht="15">
      <c r="A25" s="12"/>
      <c r="B25" s="42">
        <v>562</v>
      </c>
      <c r="C25" s="19" t="s">
        <v>38</v>
      </c>
      <c r="D25" s="43">
        <v>48274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48274</v>
      </c>
      <c r="O25" s="44">
        <f t="shared" si="1"/>
        <v>9.75626515763945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148767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148767</v>
      </c>
      <c r="O26" s="41">
        <f t="shared" si="1"/>
        <v>30.066087308003233</v>
      </c>
      <c r="P26" s="9"/>
    </row>
    <row r="27" spans="1:16" ht="15">
      <c r="A27" s="12"/>
      <c r="B27" s="42">
        <v>572</v>
      </c>
      <c r="C27" s="19" t="s">
        <v>40</v>
      </c>
      <c r="D27" s="43">
        <v>148767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148767</v>
      </c>
      <c r="O27" s="44">
        <f t="shared" si="1"/>
        <v>30.066087308003233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205655</v>
      </c>
      <c r="E28" s="29">
        <f t="shared" si="9"/>
        <v>86090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1912698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2204443</v>
      </c>
      <c r="O28" s="41">
        <f t="shared" si="1"/>
        <v>445.5220291026678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205655</v>
      </c>
      <c r="E29" s="43">
        <v>86090</v>
      </c>
      <c r="F29" s="43">
        <v>0</v>
      </c>
      <c r="G29" s="43">
        <v>0</v>
      </c>
      <c r="H29" s="43">
        <v>0</v>
      </c>
      <c r="I29" s="43">
        <v>1912698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2204443</v>
      </c>
      <c r="O29" s="44">
        <f t="shared" si="1"/>
        <v>445.5220291026678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3865758</v>
      </c>
      <c r="E30" s="14">
        <f aca="true" t="shared" si="10" ref="E30:M30">SUM(E5,E13,E16,E21,E24,E26,E28)</f>
        <v>385320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13435677</v>
      </c>
      <c r="J30" s="14">
        <f t="shared" si="10"/>
        <v>0</v>
      </c>
      <c r="K30" s="14">
        <f t="shared" si="10"/>
        <v>637641</v>
      </c>
      <c r="L30" s="14">
        <f t="shared" si="10"/>
        <v>0</v>
      </c>
      <c r="M30" s="14">
        <f t="shared" si="10"/>
        <v>0</v>
      </c>
      <c r="N30" s="14">
        <f t="shared" si="4"/>
        <v>18324396</v>
      </c>
      <c r="O30" s="35">
        <f t="shared" si="1"/>
        <v>3703.394502829426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49</v>
      </c>
      <c r="M32" s="90"/>
      <c r="N32" s="90"/>
      <c r="O32" s="39">
        <v>4948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1890664</v>
      </c>
      <c r="E5" s="24">
        <f aca="true" t="shared" si="0" ref="E5:M5">SUM(E6:E12)</f>
        <v>418192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445155</v>
      </c>
      <c r="L5" s="24">
        <f t="shared" si="0"/>
        <v>0</v>
      </c>
      <c r="M5" s="24">
        <f t="shared" si="0"/>
        <v>0</v>
      </c>
      <c r="N5" s="25">
        <f>SUM(D5:M5)</f>
        <v>2754011</v>
      </c>
      <c r="O5" s="30">
        <f aca="true" t="shared" si="1" ref="O5:O30">(N5/O$32)</f>
        <v>550.6920615876825</v>
      </c>
      <c r="P5" s="6"/>
    </row>
    <row r="6" spans="1:16" ht="15">
      <c r="A6" s="12"/>
      <c r="B6" s="42">
        <v>511</v>
      </c>
      <c r="C6" s="19" t="s">
        <v>19</v>
      </c>
      <c r="D6" s="43">
        <v>152226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152226</v>
      </c>
      <c r="O6" s="44">
        <f t="shared" si="1"/>
        <v>30.439112177564486</v>
      </c>
      <c r="P6" s="9"/>
    </row>
    <row r="7" spans="1:16" ht="15">
      <c r="A7" s="12"/>
      <c r="B7" s="42">
        <v>512</v>
      </c>
      <c r="C7" s="19" t="s">
        <v>20</v>
      </c>
      <c r="D7" s="43">
        <v>135402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135402</v>
      </c>
      <c r="O7" s="44">
        <f t="shared" si="1"/>
        <v>27.0749850029994</v>
      </c>
      <c r="P7" s="9"/>
    </row>
    <row r="8" spans="1:16" ht="15">
      <c r="A8" s="12"/>
      <c r="B8" s="42">
        <v>513</v>
      </c>
      <c r="C8" s="19" t="s">
        <v>21</v>
      </c>
      <c r="D8" s="43">
        <v>263519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263519</v>
      </c>
      <c r="O8" s="44">
        <f t="shared" si="1"/>
        <v>52.693261347730456</v>
      </c>
      <c r="P8" s="9"/>
    </row>
    <row r="9" spans="1:16" ht="15">
      <c r="A9" s="12"/>
      <c r="B9" s="42">
        <v>514</v>
      </c>
      <c r="C9" s="19" t="s">
        <v>22</v>
      </c>
      <c r="D9" s="43">
        <v>70771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70771</v>
      </c>
      <c r="O9" s="44">
        <f t="shared" si="1"/>
        <v>14.151369726054789</v>
      </c>
      <c r="P9" s="9"/>
    </row>
    <row r="10" spans="1:16" ht="15">
      <c r="A10" s="12"/>
      <c r="B10" s="42">
        <v>515</v>
      </c>
      <c r="C10" s="19" t="s">
        <v>23</v>
      </c>
      <c r="D10" s="43">
        <v>193969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193969</v>
      </c>
      <c r="O10" s="44">
        <f t="shared" si="1"/>
        <v>38.78604279144171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445155</v>
      </c>
      <c r="L11" s="43">
        <v>0</v>
      </c>
      <c r="M11" s="43">
        <v>0</v>
      </c>
      <c r="N11" s="43">
        <f t="shared" si="2"/>
        <v>445155</v>
      </c>
      <c r="O11" s="44">
        <f t="shared" si="1"/>
        <v>89.0131973605279</v>
      </c>
      <c r="P11" s="9"/>
    </row>
    <row r="12" spans="1:16" ht="15">
      <c r="A12" s="12"/>
      <c r="B12" s="42">
        <v>519</v>
      </c>
      <c r="C12" s="19" t="s">
        <v>25</v>
      </c>
      <c r="D12" s="43">
        <v>1074777</v>
      </c>
      <c r="E12" s="43">
        <v>418192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1492969</v>
      </c>
      <c r="O12" s="44">
        <f t="shared" si="1"/>
        <v>298.53409318136374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1759756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1759756</v>
      </c>
      <c r="O13" s="41">
        <f t="shared" si="1"/>
        <v>351.88082383523295</v>
      </c>
      <c r="P13" s="10"/>
    </row>
    <row r="14" spans="1:16" ht="15">
      <c r="A14" s="12"/>
      <c r="B14" s="42">
        <v>521</v>
      </c>
      <c r="C14" s="19" t="s">
        <v>27</v>
      </c>
      <c r="D14" s="43">
        <v>1648153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1648153</v>
      </c>
      <c r="O14" s="44">
        <f t="shared" si="1"/>
        <v>329.5646870625875</v>
      </c>
      <c r="P14" s="9"/>
    </row>
    <row r="15" spans="1:16" ht="15">
      <c r="A15" s="12"/>
      <c r="B15" s="42">
        <v>524</v>
      </c>
      <c r="C15" s="19" t="s">
        <v>28</v>
      </c>
      <c r="D15" s="43">
        <v>111603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111603</v>
      </c>
      <c r="O15" s="44">
        <f t="shared" si="1"/>
        <v>22.31613677264547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10376554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10376554</v>
      </c>
      <c r="O16" s="41">
        <f t="shared" si="1"/>
        <v>2074.8958208358326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6818101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6818101</v>
      </c>
      <c r="O17" s="44">
        <f t="shared" si="1"/>
        <v>1363.3475304939013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1101015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1101015</v>
      </c>
      <c r="O18" s="44">
        <f t="shared" si="1"/>
        <v>220.15896820635874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791581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791581</v>
      </c>
      <c r="O19" s="44">
        <f t="shared" si="1"/>
        <v>158.28454309138172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1665857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1665857</v>
      </c>
      <c r="O20" s="44">
        <f t="shared" si="1"/>
        <v>333.10477904419116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176070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979180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1155250</v>
      </c>
      <c r="O21" s="41">
        <f t="shared" si="1"/>
        <v>231.00379924015198</v>
      </c>
      <c r="P21" s="10"/>
    </row>
    <row r="22" spans="1:16" ht="15">
      <c r="A22" s="12"/>
      <c r="B22" s="42">
        <v>541</v>
      </c>
      <c r="C22" s="19" t="s">
        <v>35</v>
      </c>
      <c r="D22" s="43">
        <v>176070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176070</v>
      </c>
      <c r="O22" s="44">
        <f t="shared" si="1"/>
        <v>35.20695860827834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979180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979180</v>
      </c>
      <c r="O23" s="44">
        <f t="shared" si="1"/>
        <v>195.79684063187364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49975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49975</v>
      </c>
      <c r="O24" s="41">
        <f t="shared" si="1"/>
        <v>9.993001399720056</v>
      </c>
      <c r="P24" s="10"/>
    </row>
    <row r="25" spans="1:16" ht="15">
      <c r="A25" s="12"/>
      <c r="B25" s="42">
        <v>562</v>
      </c>
      <c r="C25" s="19" t="s">
        <v>38</v>
      </c>
      <c r="D25" s="43">
        <v>49975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49975</v>
      </c>
      <c r="O25" s="44">
        <f t="shared" si="1"/>
        <v>9.993001399720056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145619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145619</v>
      </c>
      <c r="O26" s="41">
        <f t="shared" si="1"/>
        <v>29.117976404719055</v>
      </c>
      <c r="P26" s="9"/>
    </row>
    <row r="27" spans="1:16" ht="15">
      <c r="A27" s="12"/>
      <c r="B27" s="42">
        <v>572</v>
      </c>
      <c r="C27" s="19" t="s">
        <v>40</v>
      </c>
      <c r="D27" s="43">
        <v>145619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145619</v>
      </c>
      <c r="O27" s="44">
        <f t="shared" si="1"/>
        <v>29.117976404719055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248117</v>
      </c>
      <c r="E28" s="29">
        <f t="shared" si="9"/>
        <v>101809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1683640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2033566</v>
      </c>
      <c r="O28" s="41">
        <f t="shared" si="1"/>
        <v>406.6318736252749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248117</v>
      </c>
      <c r="E29" s="43">
        <v>101809</v>
      </c>
      <c r="F29" s="43">
        <v>0</v>
      </c>
      <c r="G29" s="43">
        <v>0</v>
      </c>
      <c r="H29" s="43">
        <v>0</v>
      </c>
      <c r="I29" s="43">
        <v>1683640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2033566</v>
      </c>
      <c r="O29" s="44">
        <f t="shared" si="1"/>
        <v>406.6318736252749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4270201</v>
      </c>
      <c r="E30" s="14">
        <f aca="true" t="shared" si="10" ref="E30:M30">SUM(E5,E13,E16,E21,E24,E26,E28)</f>
        <v>520001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13039374</v>
      </c>
      <c r="J30" s="14">
        <f t="shared" si="10"/>
        <v>0</v>
      </c>
      <c r="K30" s="14">
        <f t="shared" si="10"/>
        <v>445155</v>
      </c>
      <c r="L30" s="14">
        <f t="shared" si="10"/>
        <v>0</v>
      </c>
      <c r="M30" s="14">
        <f t="shared" si="10"/>
        <v>0</v>
      </c>
      <c r="N30" s="14">
        <f t="shared" si="4"/>
        <v>18274731</v>
      </c>
      <c r="O30" s="35">
        <f t="shared" si="1"/>
        <v>3654.2153569286143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46</v>
      </c>
      <c r="M32" s="90"/>
      <c r="N32" s="90"/>
      <c r="O32" s="39">
        <v>5001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1772836</v>
      </c>
      <c r="E5" s="24">
        <f aca="true" t="shared" si="0" ref="E5:M5">SUM(E6:E12)</f>
        <v>848282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408716</v>
      </c>
      <c r="L5" s="24">
        <f t="shared" si="0"/>
        <v>0</v>
      </c>
      <c r="M5" s="24">
        <f t="shared" si="0"/>
        <v>0</v>
      </c>
      <c r="N5" s="25">
        <f>SUM(D5:M5)</f>
        <v>3029834</v>
      </c>
      <c r="O5" s="30">
        <f aca="true" t="shared" si="1" ref="O5:O30">(N5/O$32)</f>
        <v>664.4372807017544</v>
      </c>
      <c r="P5" s="6"/>
    </row>
    <row r="6" spans="1:16" ht="15">
      <c r="A6" s="12"/>
      <c r="B6" s="42">
        <v>511</v>
      </c>
      <c r="C6" s="19" t="s">
        <v>19</v>
      </c>
      <c r="D6" s="43">
        <v>130608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130608</v>
      </c>
      <c r="O6" s="44">
        <f t="shared" si="1"/>
        <v>28.642105263157895</v>
      </c>
      <c r="P6" s="9"/>
    </row>
    <row r="7" spans="1:16" ht="15">
      <c r="A7" s="12"/>
      <c r="B7" s="42">
        <v>512</v>
      </c>
      <c r="C7" s="19" t="s">
        <v>20</v>
      </c>
      <c r="D7" s="43">
        <v>109611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109611</v>
      </c>
      <c r="O7" s="44">
        <f t="shared" si="1"/>
        <v>24.0375</v>
      </c>
      <c r="P7" s="9"/>
    </row>
    <row r="8" spans="1:16" ht="15">
      <c r="A8" s="12"/>
      <c r="B8" s="42">
        <v>513</v>
      </c>
      <c r="C8" s="19" t="s">
        <v>21</v>
      </c>
      <c r="D8" s="43">
        <v>239576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239576</v>
      </c>
      <c r="O8" s="44">
        <f t="shared" si="1"/>
        <v>52.53859649122807</v>
      </c>
      <c r="P8" s="9"/>
    </row>
    <row r="9" spans="1:16" ht="15">
      <c r="A9" s="12"/>
      <c r="B9" s="42">
        <v>514</v>
      </c>
      <c r="C9" s="19" t="s">
        <v>22</v>
      </c>
      <c r="D9" s="43">
        <v>53747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53747</v>
      </c>
      <c r="O9" s="44">
        <f t="shared" si="1"/>
        <v>11.786622807017544</v>
      </c>
      <c r="P9" s="9"/>
    </row>
    <row r="10" spans="1:16" ht="15">
      <c r="A10" s="12"/>
      <c r="B10" s="42">
        <v>515</v>
      </c>
      <c r="C10" s="19" t="s">
        <v>23</v>
      </c>
      <c r="D10" s="43">
        <v>132779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132779</v>
      </c>
      <c r="O10" s="44">
        <f t="shared" si="1"/>
        <v>29.118201754385964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408716</v>
      </c>
      <c r="L11" s="43">
        <v>0</v>
      </c>
      <c r="M11" s="43">
        <v>0</v>
      </c>
      <c r="N11" s="43">
        <f t="shared" si="2"/>
        <v>408716</v>
      </c>
      <c r="O11" s="44">
        <f t="shared" si="1"/>
        <v>89.63070175438597</v>
      </c>
      <c r="P11" s="9"/>
    </row>
    <row r="12" spans="1:16" ht="15">
      <c r="A12" s="12"/>
      <c r="B12" s="42">
        <v>519</v>
      </c>
      <c r="C12" s="19" t="s">
        <v>25</v>
      </c>
      <c r="D12" s="43">
        <v>1106515</v>
      </c>
      <c r="E12" s="43">
        <v>848282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1954797</v>
      </c>
      <c r="O12" s="44">
        <f t="shared" si="1"/>
        <v>428.68355263157895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1505411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1505411</v>
      </c>
      <c r="O13" s="41">
        <f t="shared" si="1"/>
        <v>330.13399122807016</v>
      </c>
      <c r="P13" s="10"/>
    </row>
    <row r="14" spans="1:16" ht="15">
      <c r="A14" s="12"/>
      <c r="B14" s="42">
        <v>521</v>
      </c>
      <c r="C14" s="19" t="s">
        <v>27</v>
      </c>
      <c r="D14" s="43">
        <v>1397901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1397901</v>
      </c>
      <c r="O14" s="44">
        <f t="shared" si="1"/>
        <v>306.5572368421053</v>
      </c>
      <c r="P14" s="9"/>
    </row>
    <row r="15" spans="1:16" ht="15">
      <c r="A15" s="12"/>
      <c r="B15" s="42">
        <v>524</v>
      </c>
      <c r="C15" s="19" t="s">
        <v>28</v>
      </c>
      <c r="D15" s="43">
        <v>107510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107510</v>
      </c>
      <c r="O15" s="44">
        <f t="shared" si="1"/>
        <v>23.57675438596491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10389450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10389450</v>
      </c>
      <c r="O16" s="41">
        <f t="shared" si="1"/>
        <v>2278.3881578947367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7264148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7264148</v>
      </c>
      <c r="O17" s="44">
        <f t="shared" si="1"/>
        <v>1593.0149122807018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954128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954128</v>
      </c>
      <c r="O18" s="44">
        <f t="shared" si="1"/>
        <v>209.23859649122807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607160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607160</v>
      </c>
      <c r="O19" s="44">
        <f t="shared" si="1"/>
        <v>133.14912280701753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1564014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1564014</v>
      </c>
      <c r="O20" s="44">
        <f t="shared" si="1"/>
        <v>342.98552631578946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198360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700495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898855</v>
      </c>
      <c r="O21" s="41">
        <f t="shared" si="1"/>
        <v>197.1173245614035</v>
      </c>
      <c r="P21" s="10"/>
    </row>
    <row r="22" spans="1:16" ht="15">
      <c r="A22" s="12"/>
      <c r="B22" s="42">
        <v>541</v>
      </c>
      <c r="C22" s="19" t="s">
        <v>35</v>
      </c>
      <c r="D22" s="43">
        <v>198360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198360</v>
      </c>
      <c r="O22" s="44">
        <f t="shared" si="1"/>
        <v>43.5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700495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700495</v>
      </c>
      <c r="O23" s="44">
        <f t="shared" si="1"/>
        <v>153.6173245614035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47823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47823</v>
      </c>
      <c r="O24" s="41">
        <f t="shared" si="1"/>
        <v>10.4875</v>
      </c>
      <c r="P24" s="10"/>
    </row>
    <row r="25" spans="1:16" ht="15">
      <c r="A25" s="12"/>
      <c r="B25" s="42">
        <v>562</v>
      </c>
      <c r="C25" s="19" t="s">
        <v>38</v>
      </c>
      <c r="D25" s="43">
        <v>47823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47823</v>
      </c>
      <c r="O25" s="44">
        <f t="shared" si="1"/>
        <v>10.4875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155212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155212</v>
      </c>
      <c r="O26" s="41">
        <f t="shared" si="1"/>
        <v>34.03771929824561</v>
      </c>
      <c r="P26" s="9"/>
    </row>
    <row r="27" spans="1:16" ht="15">
      <c r="A27" s="12"/>
      <c r="B27" s="42">
        <v>572</v>
      </c>
      <c r="C27" s="19" t="s">
        <v>40</v>
      </c>
      <c r="D27" s="43">
        <v>155212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155212</v>
      </c>
      <c r="O27" s="44">
        <f t="shared" si="1"/>
        <v>34.03771929824561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232019</v>
      </c>
      <c r="E28" s="29">
        <f t="shared" si="9"/>
        <v>35760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1648767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1916546</v>
      </c>
      <c r="O28" s="41">
        <f t="shared" si="1"/>
        <v>420.2951754385965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232019</v>
      </c>
      <c r="E29" s="43">
        <v>35760</v>
      </c>
      <c r="F29" s="43">
        <v>0</v>
      </c>
      <c r="G29" s="43">
        <v>0</v>
      </c>
      <c r="H29" s="43">
        <v>0</v>
      </c>
      <c r="I29" s="43">
        <v>1648767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1916546</v>
      </c>
      <c r="O29" s="44">
        <f t="shared" si="1"/>
        <v>420.2951754385965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3911661</v>
      </c>
      <c r="E30" s="14">
        <f aca="true" t="shared" si="10" ref="E30:M30">SUM(E5,E13,E16,E21,E24,E26,E28)</f>
        <v>884042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12738712</v>
      </c>
      <c r="J30" s="14">
        <f t="shared" si="10"/>
        <v>0</v>
      </c>
      <c r="K30" s="14">
        <f t="shared" si="10"/>
        <v>408716</v>
      </c>
      <c r="L30" s="14">
        <f t="shared" si="10"/>
        <v>0</v>
      </c>
      <c r="M30" s="14">
        <f t="shared" si="10"/>
        <v>0</v>
      </c>
      <c r="N30" s="14">
        <f t="shared" si="4"/>
        <v>17943131</v>
      </c>
      <c r="O30" s="35">
        <f t="shared" si="1"/>
        <v>3934.897149122807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4560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1669192</v>
      </c>
      <c r="E5" s="24">
        <f t="shared" si="0"/>
        <v>471190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419160</v>
      </c>
      <c r="L5" s="24">
        <f t="shared" si="0"/>
        <v>0</v>
      </c>
      <c r="M5" s="24">
        <f t="shared" si="0"/>
        <v>0</v>
      </c>
      <c r="N5" s="25">
        <f>SUM(D5:M5)</f>
        <v>2559542</v>
      </c>
      <c r="O5" s="30">
        <f aca="true" t="shared" si="1" ref="O5:O29">(N5/O$31)</f>
        <v>564.0242397531953</v>
      </c>
      <c r="P5" s="6"/>
    </row>
    <row r="6" spans="1:16" ht="15">
      <c r="A6" s="12"/>
      <c r="B6" s="42">
        <v>511</v>
      </c>
      <c r="C6" s="19" t="s">
        <v>19</v>
      </c>
      <c r="D6" s="43">
        <v>114472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114472</v>
      </c>
      <c r="O6" s="44">
        <f t="shared" si="1"/>
        <v>25.22520934332305</v>
      </c>
      <c r="P6" s="9"/>
    </row>
    <row r="7" spans="1:16" ht="15">
      <c r="A7" s="12"/>
      <c r="B7" s="42">
        <v>512</v>
      </c>
      <c r="C7" s="19" t="s">
        <v>20</v>
      </c>
      <c r="D7" s="43">
        <v>111062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111062</v>
      </c>
      <c r="O7" s="44">
        <f t="shared" si="1"/>
        <v>24.473776994270604</v>
      </c>
      <c r="P7" s="9"/>
    </row>
    <row r="8" spans="1:16" ht="15">
      <c r="A8" s="12"/>
      <c r="B8" s="42">
        <v>513</v>
      </c>
      <c r="C8" s="19" t="s">
        <v>21</v>
      </c>
      <c r="D8" s="43">
        <v>225070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225070</v>
      </c>
      <c r="O8" s="44">
        <f t="shared" si="1"/>
        <v>49.59673865138828</v>
      </c>
      <c r="P8" s="9"/>
    </row>
    <row r="9" spans="1:16" ht="15">
      <c r="A9" s="12"/>
      <c r="B9" s="42">
        <v>514</v>
      </c>
      <c r="C9" s="19" t="s">
        <v>22</v>
      </c>
      <c r="D9" s="43">
        <v>82051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82051</v>
      </c>
      <c r="O9" s="44">
        <f t="shared" si="1"/>
        <v>18.080872631115028</v>
      </c>
      <c r="P9" s="9"/>
    </row>
    <row r="10" spans="1:16" ht="15">
      <c r="A10" s="12"/>
      <c r="B10" s="42">
        <v>515</v>
      </c>
      <c r="C10" s="19" t="s">
        <v>23</v>
      </c>
      <c r="D10" s="43">
        <v>192913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192913</v>
      </c>
      <c r="O10" s="44">
        <f t="shared" si="1"/>
        <v>42.510577346848834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419160</v>
      </c>
      <c r="L11" s="43">
        <v>0</v>
      </c>
      <c r="M11" s="43">
        <v>0</v>
      </c>
      <c r="N11" s="43">
        <f t="shared" si="2"/>
        <v>419160</v>
      </c>
      <c r="O11" s="44">
        <f t="shared" si="1"/>
        <v>92.36668135742617</v>
      </c>
      <c r="P11" s="9"/>
    </row>
    <row r="12" spans="1:16" ht="15">
      <c r="A12" s="12"/>
      <c r="B12" s="42">
        <v>519</v>
      </c>
      <c r="C12" s="19" t="s">
        <v>25</v>
      </c>
      <c r="D12" s="43">
        <v>943624</v>
      </c>
      <c r="E12" s="43">
        <v>471190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1414814</v>
      </c>
      <c r="O12" s="44">
        <f t="shared" si="1"/>
        <v>311.77038342882327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SUM(D14:D14)</f>
        <v>1509070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1509070</v>
      </c>
      <c r="O13" s="41">
        <f t="shared" si="1"/>
        <v>332.54076685764653</v>
      </c>
      <c r="P13" s="10"/>
    </row>
    <row r="14" spans="1:16" ht="15">
      <c r="A14" s="12"/>
      <c r="B14" s="42">
        <v>521</v>
      </c>
      <c r="C14" s="19" t="s">
        <v>27</v>
      </c>
      <c r="D14" s="43">
        <v>1509070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1509070</v>
      </c>
      <c r="O14" s="44">
        <f t="shared" si="1"/>
        <v>332.54076685764653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10413856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10413856</v>
      </c>
      <c r="O15" s="41">
        <f t="shared" si="1"/>
        <v>2294.811811370648</v>
      </c>
      <c r="P15" s="10"/>
    </row>
    <row r="16" spans="1:16" ht="15">
      <c r="A16" s="12"/>
      <c r="B16" s="42">
        <v>531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7151568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7151568</v>
      </c>
      <c r="O16" s="44">
        <f t="shared" si="1"/>
        <v>1575.9294843543412</v>
      </c>
      <c r="P16" s="9"/>
    </row>
    <row r="17" spans="1:16" ht="15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1022051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1022051</v>
      </c>
      <c r="O17" s="44">
        <f t="shared" si="1"/>
        <v>225.22058175407668</v>
      </c>
      <c r="P17" s="9"/>
    </row>
    <row r="18" spans="1:16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649072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649072</v>
      </c>
      <c r="O18" s="44">
        <f t="shared" si="1"/>
        <v>143.0304098721904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1591165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1591165</v>
      </c>
      <c r="O19" s="44">
        <f t="shared" si="1"/>
        <v>350.6313353900397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SUM(D21:D22)</f>
        <v>1654504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648796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2303300</v>
      </c>
      <c r="O20" s="41">
        <f t="shared" si="1"/>
        <v>507.55839576906124</v>
      </c>
      <c r="P20" s="10"/>
    </row>
    <row r="21" spans="1:16" ht="15">
      <c r="A21" s="12"/>
      <c r="B21" s="42">
        <v>541</v>
      </c>
      <c r="C21" s="19" t="s">
        <v>35</v>
      </c>
      <c r="D21" s="43">
        <v>1654504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1654504</v>
      </c>
      <c r="O21" s="44">
        <f t="shared" si="1"/>
        <v>364.58880564125167</v>
      </c>
      <c r="P21" s="9"/>
    </row>
    <row r="22" spans="1:16" ht="15">
      <c r="A22" s="12"/>
      <c r="B22" s="42">
        <v>542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648796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648796</v>
      </c>
      <c r="O22" s="44">
        <f t="shared" si="1"/>
        <v>142.9695901278096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45986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45986</v>
      </c>
      <c r="O23" s="41">
        <f t="shared" si="1"/>
        <v>10.133539003966504</v>
      </c>
      <c r="P23" s="10"/>
    </row>
    <row r="24" spans="1:16" ht="15">
      <c r="A24" s="12"/>
      <c r="B24" s="42">
        <v>562</v>
      </c>
      <c r="C24" s="19" t="s">
        <v>38</v>
      </c>
      <c r="D24" s="43">
        <v>45986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45986</v>
      </c>
      <c r="O24" s="44">
        <f t="shared" si="1"/>
        <v>10.133539003966504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SUM(D26:D26)</f>
        <v>142076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142076</v>
      </c>
      <c r="O25" s="41">
        <f t="shared" si="1"/>
        <v>31.308065226972236</v>
      </c>
      <c r="P25" s="9"/>
    </row>
    <row r="26" spans="1:16" ht="15">
      <c r="A26" s="12"/>
      <c r="B26" s="42">
        <v>572</v>
      </c>
      <c r="C26" s="19" t="s">
        <v>40</v>
      </c>
      <c r="D26" s="43">
        <v>142076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142076</v>
      </c>
      <c r="O26" s="44">
        <f t="shared" si="1"/>
        <v>31.308065226972236</v>
      </c>
      <c r="P26" s="9"/>
    </row>
    <row r="27" spans="1:16" ht="15.75">
      <c r="A27" s="26" t="s">
        <v>42</v>
      </c>
      <c r="B27" s="27"/>
      <c r="C27" s="28"/>
      <c r="D27" s="29">
        <f aca="true" t="shared" si="9" ref="D27:M27">SUM(D28:D28)</f>
        <v>231018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1178050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1409068</v>
      </c>
      <c r="O27" s="41">
        <f t="shared" si="1"/>
        <v>310.504186866461</v>
      </c>
      <c r="P27" s="9"/>
    </row>
    <row r="28" spans="1:16" ht="15.75" thickBot="1">
      <c r="A28" s="12"/>
      <c r="B28" s="42">
        <v>581</v>
      </c>
      <c r="C28" s="19" t="s">
        <v>41</v>
      </c>
      <c r="D28" s="43">
        <v>231018</v>
      </c>
      <c r="E28" s="43">
        <v>0</v>
      </c>
      <c r="F28" s="43">
        <v>0</v>
      </c>
      <c r="G28" s="43">
        <v>0</v>
      </c>
      <c r="H28" s="43">
        <v>0</v>
      </c>
      <c r="I28" s="43">
        <v>1178050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1409068</v>
      </c>
      <c r="O28" s="44">
        <f t="shared" si="1"/>
        <v>310.504186866461</v>
      </c>
      <c r="P28" s="9"/>
    </row>
    <row r="29" spans="1:119" ht="16.5" thickBot="1">
      <c r="A29" s="13" t="s">
        <v>10</v>
      </c>
      <c r="B29" s="21"/>
      <c r="C29" s="20"/>
      <c r="D29" s="14">
        <f>SUM(D5,D13,D15,D20,D23,D25,D27)</f>
        <v>5251846</v>
      </c>
      <c r="E29" s="14">
        <f aca="true" t="shared" si="10" ref="E29:M29">SUM(E5,E13,E15,E20,E23,E25,E27)</f>
        <v>471190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12240702</v>
      </c>
      <c r="J29" s="14">
        <f t="shared" si="10"/>
        <v>0</v>
      </c>
      <c r="K29" s="14">
        <f t="shared" si="10"/>
        <v>419160</v>
      </c>
      <c r="L29" s="14">
        <f t="shared" si="10"/>
        <v>0</v>
      </c>
      <c r="M29" s="14">
        <f t="shared" si="10"/>
        <v>0</v>
      </c>
      <c r="N29" s="14">
        <f t="shared" si="4"/>
        <v>18382898</v>
      </c>
      <c r="O29" s="35">
        <f t="shared" si="1"/>
        <v>4050.881004847951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53</v>
      </c>
      <c r="M31" s="90"/>
      <c r="N31" s="90"/>
      <c r="O31" s="39">
        <v>4538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1476860</v>
      </c>
      <c r="E5" s="24">
        <f t="shared" si="0"/>
        <v>190085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917247</v>
      </c>
      <c r="L5" s="24">
        <f t="shared" si="0"/>
        <v>0</v>
      </c>
      <c r="M5" s="24">
        <f t="shared" si="0"/>
        <v>0</v>
      </c>
      <c r="N5" s="25">
        <f>SUM(D5:M5)</f>
        <v>2584192</v>
      </c>
      <c r="O5" s="30">
        <f aca="true" t="shared" si="1" ref="O5:O29">(N5/O$31)</f>
        <v>581.1090622891837</v>
      </c>
      <c r="P5" s="6"/>
    </row>
    <row r="6" spans="1:16" ht="15">
      <c r="A6" s="12"/>
      <c r="B6" s="42">
        <v>511</v>
      </c>
      <c r="C6" s="19" t="s">
        <v>19</v>
      </c>
      <c r="D6" s="43">
        <v>106339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106339</v>
      </c>
      <c r="O6" s="44">
        <f t="shared" si="1"/>
        <v>23.912525297953678</v>
      </c>
      <c r="P6" s="9"/>
    </row>
    <row r="7" spans="1:16" ht="15">
      <c r="A7" s="12"/>
      <c r="B7" s="42">
        <v>512</v>
      </c>
      <c r="C7" s="19" t="s">
        <v>20</v>
      </c>
      <c r="D7" s="43">
        <v>132319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132319</v>
      </c>
      <c r="O7" s="44">
        <f t="shared" si="1"/>
        <v>29.754666067011467</v>
      </c>
      <c r="P7" s="9"/>
    </row>
    <row r="8" spans="1:16" ht="15">
      <c r="A8" s="12"/>
      <c r="B8" s="42">
        <v>513</v>
      </c>
      <c r="C8" s="19" t="s">
        <v>21</v>
      </c>
      <c r="D8" s="43">
        <v>214285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214285</v>
      </c>
      <c r="O8" s="44">
        <f t="shared" si="1"/>
        <v>48.18641780975939</v>
      </c>
      <c r="P8" s="9"/>
    </row>
    <row r="9" spans="1:16" ht="15">
      <c r="A9" s="12"/>
      <c r="B9" s="42">
        <v>514</v>
      </c>
      <c r="C9" s="19" t="s">
        <v>22</v>
      </c>
      <c r="D9" s="43">
        <v>60301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60301</v>
      </c>
      <c r="O9" s="44">
        <f t="shared" si="1"/>
        <v>13.559928041376208</v>
      </c>
      <c r="P9" s="9"/>
    </row>
    <row r="10" spans="1:16" ht="15">
      <c r="A10" s="12"/>
      <c r="B10" s="42">
        <v>515</v>
      </c>
      <c r="C10" s="19" t="s">
        <v>23</v>
      </c>
      <c r="D10" s="43">
        <v>128093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128093</v>
      </c>
      <c r="O10" s="44">
        <f t="shared" si="1"/>
        <v>28.80436249156735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917247</v>
      </c>
      <c r="L11" s="43">
        <v>0</v>
      </c>
      <c r="M11" s="43">
        <v>0</v>
      </c>
      <c r="N11" s="43">
        <f t="shared" si="2"/>
        <v>917247</v>
      </c>
      <c r="O11" s="44">
        <f t="shared" si="1"/>
        <v>206.26197436474027</v>
      </c>
      <c r="P11" s="9"/>
    </row>
    <row r="12" spans="1:16" ht="15">
      <c r="A12" s="12"/>
      <c r="B12" s="42">
        <v>519</v>
      </c>
      <c r="C12" s="19" t="s">
        <v>25</v>
      </c>
      <c r="D12" s="43">
        <v>835523</v>
      </c>
      <c r="E12" s="43">
        <v>190085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1025608</v>
      </c>
      <c r="O12" s="44">
        <f t="shared" si="1"/>
        <v>230.62918821677536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SUM(D14:D14)</f>
        <v>1483455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1483455</v>
      </c>
      <c r="O13" s="41">
        <f t="shared" si="1"/>
        <v>333.58556330110184</v>
      </c>
      <c r="P13" s="10"/>
    </row>
    <row r="14" spans="1:16" ht="15">
      <c r="A14" s="12"/>
      <c r="B14" s="42">
        <v>521</v>
      </c>
      <c r="C14" s="19" t="s">
        <v>27</v>
      </c>
      <c r="D14" s="43">
        <v>1483455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1483455</v>
      </c>
      <c r="O14" s="44">
        <f t="shared" si="1"/>
        <v>333.58556330110184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SUM(D16:D19)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10618248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10618248</v>
      </c>
      <c r="O15" s="41">
        <f t="shared" si="1"/>
        <v>2387.7328536091745</v>
      </c>
      <c r="P15" s="10"/>
    </row>
    <row r="16" spans="1:16" ht="15">
      <c r="A16" s="12"/>
      <c r="B16" s="42">
        <v>531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7324731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7324731</v>
      </c>
      <c r="O16" s="44">
        <f t="shared" si="1"/>
        <v>1647.1173825050596</v>
      </c>
      <c r="P16" s="9"/>
    </row>
    <row r="17" spans="1:16" ht="15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1028292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1028292</v>
      </c>
      <c r="O17" s="44">
        <f t="shared" si="1"/>
        <v>231.23274117382505</v>
      </c>
      <c r="P17" s="9"/>
    </row>
    <row r="18" spans="1:16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696176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696176</v>
      </c>
      <c r="O18" s="44">
        <f t="shared" si="1"/>
        <v>156.5495839892062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1569049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1569049</v>
      </c>
      <c r="O19" s="44">
        <f t="shared" si="1"/>
        <v>352.8331459410839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SUM(D21:D22)</f>
        <v>261340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569433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830773</v>
      </c>
      <c r="O20" s="41">
        <f t="shared" si="1"/>
        <v>186.81650550933213</v>
      </c>
      <c r="P20" s="10"/>
    </row>
    <row r="21" spans="1:16" ht="15">
      <c r="A21" s="12"/>
      <c r="B21" s="42">
        <v>541</v>
      </c>
      <c r="C21" s="19" t="s">
        <v>35</v>
      </c>
      <c r="D21" s="43">
        <v>261340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261340</v>
      </c>
      <c r="O21" s="44">
        <f t="shared" si="1"/>
        <v>58.76770856757364</v>
      </c>
      <c r="P21" s="9"/>
    </row>
    <row r="22" spans="1:16" ht="15">
      <c r="A22" s="12"/>
      <c r="B22" s="42">
        <v>542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569433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569433</v>
      </c>
      <c r="O22" s="44">
        <f t="shared" si="1"/>
        <v>128.0487969417585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31103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31103</v>
      </c>
      <c r="O23" s="41">
        <f t="shared" si="1"/>
        <v>6.994153361816955</v>
      </c>
      <c r="P23" s="10"/>
    </row>
    <row r="24" spans="1:16" ht="15">
      <c r="A24" s="12"/>
      <c r="B24" s="42">
        <v>562</v>
      </c>
      <c r="C24" s="19" t="s">
        <v>38</v>
      </c>
      <c r="D24" s="43">
        <v>31103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31103</v>
      </c>
      <c r="O24" s="44">
        <f t="shared" si="1"/>
        <v>6.994153361816955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SUM(D26:D26)</f>
        <v>391419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391419</v>
      </c>
      <c r="O25" s="41">
        <f t="shared" si="1"/>
        <v>88.01866426804587</v>
      </c>
      <c r="P25" s="9"/>
    </row>
    <row r="26" spans="1:16" ht="15">
      <c r="A26" s="12"/>
      <c r="B26" s="42">
        <v>572</v>
      </c>
      <c r="C26" s="19" t="s">
        <v>40</v>
      </c>
      <c r="D26" s="43">
        <v>391419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391419</v>
      </c>
      <c r="O26" s="44">
        <f t="shared" si="1"/>
        <v>88.01866426804587</v>
      </c>
      <c r="P26" s="9"/>
    </row>
    <row r="27" spans="1:16" ht="15.75">
      <c r="A27" s="26" t="s">
        <v>42</v>
      </c>
      <c r="B27" s="27"/>
      <c r="C27" s="28"/>
      <c r="D27" s="29">
        <f aca="true" t="shared" si="9" ref="D27:M27">SUM(D28:D28)</f>
        <v>163290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1567531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1730821</v>
      </c>
      <c r="O27" s="41">
        <f t="shared" si="1"/>
        <v>389.2109287159883</v>
      </c>
      <c r="P27" s="9"/>
    </row>
    <row r="28" spans="1:16" ht="15.75" thickBot="1">
      <c r="A28" s="12"/>
      <c r="B28" s="42">
        <v>581</v>
      </c>
      <c r="C28" s="19" t="s">
        <v>41</v>
      </c>
      <c r="D28" s="43">
        <v>163290</v>
      </c>
      <c r="E28" s="43">
        <v>0</v>
      </c>
      <c r="F28" s="43">
        <v>0</v>
      </c>
      <c r="G28" s="43">
        <v>0</v>
      </c>
      <c r="H28" s="43">
        <v>0</v>
      </c>
      <c r="I28" s="43">
        <v>1567531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1730821</v>
      </c>
      <c r="O28" s="44">
        <f t="shared" si="1"/>
        <v>389.2109287159883</v>
      </c>
      <c r="P28" s="9"/>
    </row>
    <row r="29" spans="1:119" ht="16.5" thickBot="1">
      <c r="A29" s="13" t="s">
        <v>10</v>
      </c>
      <c r="B29" s="21"/>
      <c r="C29" s="20"/>
      <c r="D29" s="14">
        <f>SUM(D5,D13,D15,D20,D23,D25,D27)</f>
        <v>3807467</v>
      </c>
      <c r="E29" s="14">
        <f aca="true" t="shared" si="10" ref="E29:M29">SUM(E5,E13,E15,E20,E23,E25,E27)</f>
        <v>190085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12755212</v>
      </c>
      <c r="J29" s="14">
        <f t="shared" si="10"/>
        <v>0</v>
      </c>
      <c r="K29" s="14">
        <f t="shared" si="10"/>
        <v>917247</v>
      </c>
      <c r="L29" s="14">
        <f t="shared" si="10"/>
        <v>0</v>
      </c>
      <c r="M29" s="14">
        <f t="shared" si="10"/>
        <v>0</v>
      </c>
      <c r="N29" s="14">
        <f t="shared" si="4"/>
        <v>17670011</v>
      </c>
      <c r="O29" s="35">
        <f t="shared" si="1"/>
        <v>3973.4677310546435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66</v>
      </c>
      <c r="M31" s="90"/>
      <c r="N31" s="90"/>
      <c r="O31" s="39">
        <v>4447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1286792</v>
      </c>
      <c r="E5" s="24">
        <f t="shared" si="0"/>
        <v>790813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1027249</v>
      </c>
      <c r="L5" s="24">
        <f t="shared" si="0"/>
        <v>0</v>
      </c>
      <c r="M5" s="24">
        <f t="shared" si="0"/>
        <v>0</v>
      </c>
      <c r="N5" s="25">
        <f>SUM(D5:M5)</f>
        <v>3104854</v>
      </c>
      <c r="O5" s="30">
        <f aca="true" t="shared" si="1" ref="O5:O30">(N5/O$32)</f>
        <v>592.5293893129771</v>
      </c>
      <c r="P5" s="6"/>
    </row>
    <row r="6" spans="1:16" ht="15">
      <c r="A6" s="12"/>
      <c r="B6" s="42">
        <v>511</v>
      </c>
      <c r="C6" s="19" t="s">
        <v>19</v>
      </c>
      <c r="D6" s="43">
        <v>131433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131433</v>
      </c>
      <c r="O6" s="44">
        <f t="shared" si="1"/>
        <v>25.08263358778626</v>
      </c>
      <c r="P6" s="9"/>
    </row>
    <row r="7" spans="1:16" ht="15">
      <c r="A7" s="12"/>
      <c r="B7" s="42">
        <v>512</v>
      </c>
      <c r="C7" s="19" t="s">
        <v>20</v>
      </c>
      <c r="D7" s="43">
        <v>141523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141523</v>
      </c>
      <c r="O7" s="44">
        <f t="shared" si="1"/>
        <v>27.00820610687023</v>
      </c>
      <c r="P7" s="9"/>
    </row>
    <row r="8" spans="1:16" ht="15">
      <c r="A8" s="12"/>
      <c r="B8" s="42">
        <v>513</v>
      </c>
      <c r="C8" s="19" t="s">
        <v>21</v>
      </c>
      <c r="D8" s="43">
        <v>269965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269965</v>
      </c>
      <c r="O8" s="44">
        <f t="shared" si="1"/>
        <v>51.52003816793893</v>
      </c>
      <c r="P8" s="9"/>
    </row>
    <row r="9" spans="1:16" ht="15">
      <c r="A9" s="12"/>
      <c r="B9" s="42">
        <v>514</v>
      </c>
      <c r="C9" s="19" t="s">
        <v>22</v>
      </c>
      <c r="D9" s="43">
        <v>30084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30084</v>
      </c>
      <c r="O9" s="44">
        <f t="shared" si="1"/>
        <v>5.741221374045802</v>
      </c>
      <c r="P9" s="9"/>
    </row>
    <row r="10" spans="1:16" ht="15">
      <c r="A10" s="12"/>
      <c r="B10" s="42">
        <v>515</v>
      </c>
      <c r="C10" s="19" t="s">
        <v>23</v>
      </c>
      <c r="D10" s="43">
        <v>163319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163319</v>
      </c>
      <c r="O10" s="44">
        <f t="shared" si="1"/>
        <v>31.167748091603052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1027249</v>
      </c>
      <c r="L11" s="43">
        <v>0</v>
      </c>
      <c r="M11" s="43">
        <v>0</v>
      </c>
      <c r="N11" s="43">
        <f t="shared" si="2"/>
        <v>1027249</v>
      </c>
      <c r="O11" s="44">
        <f t="shared" si="1"/>
        <v>196.03988549618322</v>
      </c>
      <c r="P11" s="9"/>
    </row>
    <row r="12" spans="1:16" ht="15">
      <c r="A12" s="12"/>
      <c r="B12" s="42">
        <v>519</v>
      </c>
      <c r="C12" s="19" t="s">
        <v>57</v>
      </c>
      <c r="D12" s="43">
        <v>550468</v>
      </c>
      <c r="E12" s="43">
        <v>790813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1341281</v>
      </c>
      <c r="O12" s="44">
        <f t="shared" si="1"/>
        <v>255.96965648854962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1736520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1736520</v>
      </c>
      <c r="O13" s="41">
        <f t="shared" si="1"/>
        <v>331.39694656488547</v>
      </c>
      <c r="P13" s="10"/>
    </row>
    <row r="14" spans="1:16" ht="15">
      <c r="A14" s="12"/>
      <c r="B14" s="42">
        <v>521</v>
      </c>
      <c r="C14" s="19" t="s">
        <v>27</v>
      </c>
      <c r="D14" s="43">
        <v>1662439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1662439</v>
      </c>
      <c r="O14" s="44">
        <f t="shared" si="1"/>
        <v>317.2593511450382</v>
      </c>
      <c r="P14" s="9"/>
    </row>
    <row r="15" spans="1:16" ht="15">
      <c r="A15" s="12"/>
      <c r="B15" s="42">
        <v>524</v>
      </c>
      <c r="C15" s="19" t="s">
        <v>28</v>
      </c>
      <c r="D15" s="43">
        <v>74081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74081</v>
      </c>
      <c r="O15" s="44">
        <f t="shared" si="1"/>
        <v>14.137595419847328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9293078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9293078</v>
      </c>
      <c r="O16" s="41">
        <f t="shared" si="1"/>
        <v>1773.4881679389314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5859752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5859752</v>
      </c>
      <c r="O17" s="44">
        <f t="shared" si="1"/>
        <v>1118.273282442748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1287672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1287672</v>
      </c>
      <c r="O18" s="44">
        <f t="shared" si="1"/>
        <v>245.7389312977099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629390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629390</v>
      </c>
      <c r="O19" s="44">
        <f t="shared" si="1"/>
        <v>120.11259541984732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1516264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1516264</v>
      </c>
      <c r="O20" s="44">
        <f t="shared" si="1"/>
        <v>289.363358778626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591531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658568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1250099</v>
      </c>
      <c r="O21" s="41">
        <f t="shared" si="1"/>
        <v>238.5685114503817</v>
      </c>
      <c r="P21" s="10"/>
    </row>
    <row r="22" spans="1:16" ht="15">
      <c r="A22" s="12"/>
      <c r="B22" s="42">
        <v>541</v>
      </c>
      <c r="C22" s="19" t="s">
        <v>59</v>
      </c>
      <c r="D22" s="43">
        <v>591531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591531</v>
      </c>
      <c r="O22" s="44">
        <f t="shared" si="1"/>
        <v>112.88759541984733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658568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658568</v>
      </c>
      <c r="O23" s="44">
        <f t="shared" si="1"/>
        <v>125.68091603053435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278254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278254</v>
      </c>
      <c r="O24" s="41">
        <f t="shared" si="1"/>
        <v>53.10190839694656</v>
      </c>
      <c r="P24" s="10"/>
    </row>
    <row r="25" spans="1:16" ht="15">
      <c r="A25" s="12"/>
      <c r="B25" s="42">
        <v>562</v>
      </c>
      <c r="C25" s="19" t="s">
        <v>60</v>
      </c>
      <c r="D25" s="43">
        <v>278254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278254</v>
      </c>
      <c r="O25" s="44">
        <f t="shared" si="1"/>
        <v>53.10190839694656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183525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183525</v>
      </c>
      <c r="O26" s="41">
        <f t="shared" si="1"/>
        <v>35.02385496183206</v>
      </c>
      <c r="P26" s="9"/>
    </row>
    <row r="27" spans="1:16" ht="15">
      <c r="A27" s="12"/>
      <c r="B27" s="42">
        <v>572</v>
      </c>
      <c r="C27" s="19" t="s">
        <v>61</v>
      </c>
      <c r="D27" s="43">
        <v>183525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183525</v>
      </c>
      <c r="O27" s="44">
        <f t="shared" si="1"/>
        <v>35.02385496183206</v>
      </c>
      <c r="P27" s="9"/>
    </row>
    <row r="28" spans="1:16" ht="15.75">
      <c r="A28" s="26" t="s">
        <v>62</v>
      </c>
      <c r="B28" s="27"/>
      <c r="C28" s="28"/>
      <c r="D28" s="29">
        <f aca="true" t="shared" si="9" ref="D28:M28">SUM(D29:D29)</f>
        <v>281169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1542422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1823591</v>
      </c>
      <c r="O28" s="41">
        <f t="shared" si="1"/>
        <v>348.0135496183206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281169</v>
      </c>
      <c r="E29" s="43">
        <v>0</v>
      </c>
      <c r="F29" s="43">
        <v>0</v>
      </c>
      <c r="G29" s="43">
        <v>0</v>
      </c>
      <c r="H29" s="43">
        <v>0</v>
      </c>
      <c r="I29" s="43">
        <v>1542422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1823591</v>
      </c>
      <c r="O29" s="44">
        <f t="shared" si="1"/>
        <v>348.0135496183206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4357791</v>
      </c>
      <c r="E30" s="14">
        <f aca="true" t="shared" si="10" ref="E30:M30">SUM(E5,E13,E16,E21,E24,E26,E28)</f>
        <v>790813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11494068</v>
      </c>
      <c r="J30" s="14">
        <f t="shared" si="10"/>
        <v>0</v>
      </c>
      <c r="K30" s="14">
        <f t="shared" si="10"/>
        <v>1027249</v>
      </c>
      <c r="L30" s="14">
        <f t="shared" si="10"/>
        <v>0</v>
      </c>
      <c r="M30" s="14">
        <f t="shared" si="10"/>
        <v>0</v>
      </c>
      <c r="N30" s="14">
        <f t="shared" si="4"/>
        <v>17669921</v>
      </c>
      <c r="O30" s="35">
        <f t="shared" si="1"/>
        <v>3372.1223282442747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78</v>
      </c>
      <c r="M32" s="90"/>
      <c r="N32" s="90"/>
      <c r="O32" s="39">
        <v>5240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1087378</v>
      </c>
      <c r="E5" s="24">
        <f t="shared" si="0"/>
        <v>901514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1073150</v>
      </c>
      <c r="L5" s="24">
        <f t="shared" si="0"/>
        <v>0</v>
      </c>
      <c r="M5" s="24">
        <f t="shared" si="0"/>
        <v>0</v>
      </c>
      <c r="N5" s="25">
        <f>SUM(D5:M5)</f>
        <v>3062042</v>
      </c>
      <c r="O5" s="30">
        <f aca="true" t="shared" si="1" ref="O5:O30">(N5/O$32)</f>
        <v>585.5884490342322</v>
      </c>
      <c r="P5" s="6"/>
    </row>
    <row r="6" spans="1:16" ht="15">
      <c r="A6" s="12"/>
      <c r="B6" s="42">
        <v>511</v>
      </c>
      <c r="C6" s="19" t="s">
        <v>19</v>
      </c>
      <c r="D6" s="43">
        <v>131197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131197</v>
      </c>
      <c r="O6" s="44">
        <f t="shared" si="1"/>
        <v>25.090265825205584</v>
      </c>
      <c r="P6" s="9"/>
    </row>
    <row r="7" spans="1:16" ht="15">
      <c r="A7" s="12"/>
      <c r="B7" s="42">
        <v>512</v>
      </c>
      <c r="C7" s="19" t="s">
        <v>20</v>
      </c>
      <c r="D7" s="43">
        <v>142840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142840</v>
      </c>
      <c r="O7" s="44">
        <f t="shared" si="1"/>
        <v>27.31688659399503</v>
      </c>
      <c r="P7" s="9"/>
    </row>
    <row r="8" spans="1:16" ht="15">
      <c r="A8" s="12"/>
      <c r="B8" s="42">
        <v>513</v>
      </c>
      <c r="C8" s="19" t="s">
        <v>21</v>
      </c>
      <c r="D8" s="43">
        <v>274023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274023</v>
      </c>
      <c r="O8" s="44">
        <f t="shared" si="1"/>
        <v>52.40447504302926</v>
      </c>
      <c r="P8" s="9"/>
    </row>
    <row r="9" spans="1:16" ht="15">
      <c r="A9" s="12"/>
      <c r="B9" s="42">
        <v>514</v>
      </c>
      <c r="C9" s="19" t="s">
        <v>22</v>
      </c>
      <c r="D9" s="43">
        <v>38963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38963</v>
      </c>
      <c r="O9" s="44">
        <f t="shared" si="1"/>
        <v>7.451329126027921</v>
      </c>
      <c r="P9" s="9"/>
    </row>
    <row r="10" spans="1:16" ht="15">
      <c r="A10" s="12"/>
      <c r="B10" s="42">
        <v>515</v>
      </c>
      <c r="C10" s="19" t="s">
        <v>23</v>
      </c>
      <c r="D10" s="43">
        <v>166553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166553</v>
      </c>
      <c r="O10" s="44">
        <f t="shared" si="1"/>
        <v>31.851788104800153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1073150</v>
      </c>
      <c r="L11" s="43">
        <v>0</v>
      </c>
      <c r="M11" s="43">
        <v>0</v>
      </c>
      <c r="N11" s="43">
        <f t="shared" si="2"/>
        <v>1073150</v>
      </c>
      <c r="O11" s="44">
        <f t="shared" si="1"/>
        <v>205.23044559189137</v>
      </c>
      <c r="P11" s="9"/>
    </row>
    <row r="12" spans="1:16" ht="15">
      <c r="A12" s="12"/>
      <c r="B12" s="42">
        <v>519</v>
      </c>
      <c r="C12" s="19" t="s">
        <v>57</v>
      </c>
      <c r="D12" s="43">
        <v>333802</v>
      </c>
      <c r="E12" s="43">
        <v>901514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1235316</v>
      </c>
      <c r="O12" s="44">
        <f t="shared" si="1"/>
        <v>236.24325874928286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1698858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1698858</v>
      </c>
      <c r="O13" s="41">
        <f t="shared" si="1"/>
        <v>324.89156626506025</v>
      </c>
      <c r="P13" s="10"/>
    </row>
    <row r="14" spans="1:16" ht="15">
      <c r="A14" s="12"/>
      <c r="B14" s="42">
        <v>521</v>
      </c>
      <c r="C14" s="19" t="s">
        <v>27</v>
      </c>
      <c r="D14" s="43">
        <v>1624393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1624393</v>
      </c>
      <c r="O14" s="44">
        <f t="shared" si="1"/>
        <v>310.6507936507937</v>
      </c>
      <c r="P14" s="9"/>
    </row>
    <row r="15" spans="1:16" ht="15">
      <c r="A15" s="12"/>
      <c r="B15" s="42">
        <v>524</v>
      </c>
      <c r="C15" s="19" t="s">
        <v>28</v>
      </c>
      <c r="D15" s="43">
        <v>74465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74465</v>
      </c>
      <c r="O15" s="44">
        <f t="shared" si="1"/>
        <v>14.24077261426659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10490122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10490122</v>
      </c>
      <c r="O16" s="41">
        <f t="shared" si="1"/>
        <v>2006.1430483840122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6310170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6310170</v>
      </c>
      <c r="O17" s="44">
        <f t="shared" si="1"/>
        <v>1206.7641996557659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1471758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1471758</v>
      </c>
      <c r="O18" s="44">
        <f t="shared" si="1"/>
        <v>281.4606999426276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886407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886407</v>
      </c>
      <c r="O19" s="44">
        <f t="shared" si="1"/>
        <v>169.51749856569134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1821787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1821787</v>
      </c>
      <c r="O20" s="44">
        <f t="shared" si="1"/>
        <v>348.40065021992734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1579934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457663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2037597</v>
      </c>
      <c r="O21" s="41">
        <f t="shared" si="1"/>
        <v>389.67240390131957</v>
      </c>
      <c r="P21" s="10"/>
    </row>
    <row r="22" spans="1:16" ht="15">
      <c r="A22" s="12"/>
      <c r="B22" s="42">
        <v>541</v>
      </c>
      <c r="C22" s="19" t="s">
        <v>59</v>
      </c>
      <c r="D22" s="43">
        <v>1579934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1579934</v>
      </c>
      <c r="O22" s="44">
        <f t="shared" si="1"/>
        <v>302.14840313635494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457663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457663</v>
      </c>
      <c r="O23" s="44">
        <f t="shared" si="1"/>
        <v>87.52400076496463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242295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242295</v>
      </c>
      <c r="O24" s="41">
        <f t="shared" si="1"/>
        <v>46.33677567412507</v>
      </c>
      <c r="P24" s="10"/>
    </row>
    <row r="25" spans="1:16" ht="15">
      <c r="A25" s="12"/>
      <c r="B25" s="42">
        <v>562</v>
      </c>
      <c r="C25" s="19" t="s">
        <v>60</v>
      </c>
      <c r="D25" s="43">
        <v>242295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242295</v>
      </c>
      <c r="O25" s="44">
        <f t="shared" si="1"/>
        <v>46.33677567412507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173923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173923</v>
      </c>
      <c r="O26" s="41">
        <f t="shared" si="1"/>
        <v>33.261235417861926</v>
      </c>
      <c r="P26" s="9"/>
    </row>
    <row r="27" spans="1:16" ht="15">
      <c r="A27" s="12"/>
      <c r="B27" s="42">
        <v>572</v>
      </c>
      <c r="C27" s="19" t="s">
        <v>61</v>
      </c>
      <c r="D27" s="43">
        <v>173923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173923</v>
      </c>
      <c r="O27" s="44">
        <f t="shared" si="1"/>
        <v>33.261235417861926</v>
      </c>
      <c r="P27" s="9"/>
    </row>
    <row r="28" spans="1:16" ht="15.75">
      <c r="A28" s="26" t="s">
        <v>62</v>
      </c>
      <c r="B28" s="27"/>
      <c r="C28" s="28"/>
      <c r="D28" s="29">
        <f aca="true" t="shared" si="9" ref="D28:M28">SUM(D29:D29)</f>
        <v>252949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1480160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1733109</v>
      </c>
      <c r="O28" s="41">
        <f t="shared" si="1"/>
        <v>331.44176706827307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252949</v>
      </c>
      <c r="E29" s="43">
        <v>0</v>
      </c>
      <c r="F29" s="43">
        <v>0</v>
      </c>
      <c r="G29" s="43">
        <v>0</v>
      </c>
      <c r="H29" s="43">
        <v>0</v>
      </c>
      <c r="I29" s="43">
        <v>1480160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1733109</v>
      </c>
      <c r="O29" s="44">
        <f t="shared" si="1"/>
        <v>331.44176706827307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5035337</v>
      </c>
      <c r="E30" s="14">
        <f aca="true" t="shared" si="10" ref="E30:M30">SUM(E5,E13,E16,E21,E24,E26,E28)</f>
        <v>901514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12427945</v>
      </c>
      <c r="J30" s="14">
        <f t="shared" si="10"/>
        <v>0</v>
      </c>
      <c r="K30" s="14">
        <f t="shared" si="10"/>
        <v>1073150</v>
      </c>
      <c r="L30" s="14">
        <f t="shared" si="10"/>
        <v>0</v>
      </c>
      <c r="M30" s="14">
        <f t="shared" si="10"/>
        <v>0</v>
      </c>
      <c r="N30" s="14">
        <f t="shared" si="4"/>
        <v>19437946</v>
      </c>
      <c r="O30" s="35">
        <f t="shared" si="1"/>
        <v>3717.335245744884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76</v>
      </c>
      <c r="M32" s="90"/>
      <c r="N32" s="90"/>
      <c r="O32" s="39">
        <v>5229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1230693</v>
      </c>
      <c r="E5" s="24">
        <f t="shared" si="0"/>
        <v>986995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999937</v>
      </c>
      <c r="L5" s="24">
        <f t="shared" si="0"/>
        <v>0</v>
      </c>
      <c r="M5" s="24">
        <f t="shared" si="0"/>
        <v>0</v>
      </c>
      <c r="N5" s="25">
        <f>SUM(D5:M5)</f>
        <v>3217625</v>
      </c>
      <c r="O5" s="30">
        <f aca="true" t="shared" si="1" ref="O5:O30">(N5/O$32)</f>
        <v>626.850769530489</v>
      </c>
      <c r="P5" s="6"/>
    </row>
    <row r="6" spans="1:16" ht="15">
      <c r="A6" s="12"/>
      <c r="B6" s="42">
        <v>511</v>
      </c>
      <c r="C6" s="19" t="s">
        <v>19</v>
      </c>
      <c r="D6" s="43">
        <v>155213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155213</v>
      </c>
      <c r="O6" s="44">
        <f t="shared" si="1"/>
        <v>30.238262224819792</v>
      </c>
      <c r="P6" s="9"/>
    </row>
    <row r="7" spans="1:16" ht="15">
      <c r="A7" s="12"/>
      <c r="B7" s="42">
        <v>512</v>
      </c>
      <c r="C7" s="19" t="s">
        <v>20</v>
      </c>
      <c r="D7" s="43">
        <v>139230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139230</v>
      </c>
      <c r="O7" s="44">
        <f t="shared" si="1"/>
        <v>27.12448860315605</v>
      </c>
      <c r="P7" s="9"/>
    </row>
    <row r="8" spans="1:16" ht="15">
      <c r="A8" s="12"/>
      <c r="B8" s="42">
        <v>513</v>
      </c>
      <c r="C8" s="19" t="s">
        <v>21</v>
      </c>
      <c r="D8" s="43">
        <v>263191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263191</v>
      </c>
      <c r="O8" s="44">
        <f t="shared" si="1"/>
        <v>51.274303526203</v>
      </c>
      <c r="P8" s="9"/>
    </row>
    <row r="9" spans="1:16" ht="15">
      <c r="A9" s="12"/>
      <c r="B9" s="42">
        <v>514</v>
      </c>
      <c r="C9" s="19" t="s">
        <v>22</v>
      </c>
      <c r="D9" s="43">
        <v>56953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56953</v>
      </c>
      <c r="O9" s="44">
        <f t="shared" si="1"/>
        <v>11.09546074420417</v>
      </c>
      <c r="P9" s="9"/>
    </row>
    <row r="10" spans="1:16" ht="15">
      <c r="A10" s="12"/>
      <c r="B10" s="42">
        <v>515</v>
      </c>
      <c r="C10" s="19" t="s">
        <v>23</v>
      </c>
      <c r="D10" s="43">
        <v>211999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211999</v>
      </c>
      <c r="O10" s="44">
        <f t="shared" si="1"/>
        <v>41.30118838885642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999937</v>
      </c>
      <c r="L11" s="43">
        <v>0</v>
      </c>
      <c r="M11" s="43">
        <v>0</v>
      </c>
      <c r="N11" s="43">
        <f t="shared" si="2"/>
        <v>999937</v>
      </c>
      <c r="O11" s="44">
        <f t="shared" si="1"/>
        <v>194.805571790376</v>
      </c>
      <c r="P11" s="9"/>
    </row>
    <row r="12" spans="1:16" ht="15">
      <c r="A12" s="12"/>
      <c r="B12" s="42">
        <v>519</v>
      </c>
      <c r="C12" s="19" t="s">
        <v>57</v>
      </c>
      <c r="D12" s="43">
        <v>404107</v>
      </c>
      <c r="E12" s="43">
        <v>986995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1391102</v>
      </c>
      <c r="O12" s="44">
        <f t="shared" si="1"/>
        <v>271.01149425287355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1696464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1696464</v>
      </c>
      <c r="O13" s="41">
        <f t="shared" si="1"/>
        <v>330.5014611338399</v>
      </c>
      <c r="P13" s="10"/>
    </row>
    <row r="14" spans="1:16" ht="15">
      <c r="A14" s="12"/>
      <c r="B14" s="42">
        <v>521</v>
      </c>
      <c r="C14" s="19" t="s">
        <v>27</v>
      </c>
      <c r="D14" s="43">
        <v>1616371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1616371</v>
      </c>
      <c r="O14" s="44">
        <f t="shared" si="1"/>
        <v>314.8979154490551</v>
      </c>
      <c r="P14" s="9"/>
    </row>
    <row r="15" spans="1:16" ht="15">
      <c r="A15" s="12"/>
      <c r="B15" s="42">
        <v>524</v>
      </c>
      <c r="C15" s="19" t="s">
        <v>28</v>
      </c>
      <c r="D15" s="43">
        <v>80093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80093</v>
      </c>
      <c r="O15" s="44">
        <f t="shared" si="1"/>
        <v>15.603545684784727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9626944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9626944</v>
      </c>
      <c r="O16" s="41">
        <f t="shared" si="1"/>
        <v>1875.5004870446132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6040067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6040067</v>
      </c>
      <c r="O17" s="44">
        <f t="shared" si="1"/>
        <v>1176.7128384960063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1272935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1272935</v>
      </c>
      <c r="O18" s="44">
        <f t="shared" si="1"/>
        <v>247.99045392557957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851991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851991</v>
      </c>
      <c r="O19" s="44">
        <f t="shared" si="1"/>
        <v>165.98305084745763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1461951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1461951</v>
      </c>
      <c r="O20" s="44">
        <f t="shared" si="1"/>
        <v>284.81414377556985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282699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396742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679441</v>
      </c>
      <c r="O21" s="41">
        <f t="shared" si="1"/>
        <v>132.36723163841808</v>
      </c>
      <c r="P21" s="10"/>
    </row>
    <row r="22" spans="1:16" ht="15">
      <c r="A22" s="12"/>
      <c r="B22" s="42">
        <v>541</v>
      </c>
      <c r="C22" s="19" t="s">
        <v>59</v>
      </c>
      <c r="D22" s="43">
        <v>282699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282699</v>
      </c>
      <c r="O22" s="44">
        <f t="shared" si="1"/>
        <v>55.07481005260082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396742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396742</v>
      </c>
      <c r="O23" s="44">
        <f t="shared" si="1"/>
        <v>77.29242158581727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237036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237036</v>
      </c>
      <c r="O24" s="41">
        <f t="shared" si="1"/>
        <v>46.17884278199883</v>
      </c>
      <c r="P24" s="10"/>
    </row>
    <row r="25" spans="1:16" ht="15">
      <c r="A25" s="12"/>
      <c r="B25" s="42">
        <v>562</v>
      </c>
      <c r="C25" s="19" t="s">
        <v>60</v>
      </c>
      <c r="D25" s="43">
        <v>237036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237036</v>
      </c>
      <c r="O25" s="44">
        <f t="shared" si="1"/>
        <v>46.17884278199883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110129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110129</v>
      </c>
      <c r="O26" s="41">
        <f t="shared" si="1"/>
        <v>21.45509448665498</v>
      </c>
      <c r="P26" s="9"/>
    </row>
    <row r="27" spans="1:16" ht="15">
      <c r="A27" s="12"/>
      <c r="B27" s="42">
        <v>572</v>
      </c>
      <c r="C27" s="19" t="s">
        <v>61</v>
      </c>
      <c r="D27" s="43">
        <v>110129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110129</v>
      </c>
      <c r="O27" s="44">
        <f t="shared" si="1"/>
        <v>21.45509448665498</v>
      </c>
      <c r="P27" s="9"/>
    </row>
    <row r="28" spans="1:16" ht="15.75">
      <c r="A28" s="26" t="s">
        <v>62</v>
      </c>
      <c r="B28" s="27"/>
      <c r="C28" s="28"/>
      <c r="D28" s="29">
        <f aca="true" t="shared" si="9" ref="D28:M28">SUM(D29:D29)</f>
        <v>237776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1510739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1748515</v>
      </c>
      <c r="O28" s="41">
        <f t="shared" si="1"/>
        <v>340.6419248003117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237776</v>
      </c>
      <c r="E29" s="43">
        <v>0</v>
      </c>
      <c r="F29" s="43">
        <v>0</v>
      </c>
      <c r="G29" s="43">
        <v>0</v>
      </c>
      <c r="H29" s="43">
        <v>0</v>
      </c>
      <c r="I29" s="43">
        <v>1510739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1748515</v>
      </c>
      <c r="O29" s="44">
        <f t="shared" si="1"/>
        <v>340.6419248003117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3794797</v>
      </c>
      <c r="E30" s="14">
        <f aca="true" t="shared" si="10" ref="E30:M30">SUM(E5,E13,E16,E21,E24,E26,E28)</f>
        <v>986995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11534425</v>
      </c>
      <c r="J30" s="14">
        <f t="shared" si="10"/>
        <v>0</v>
      </c>
      <c r="K30" s="14">
        <f t="shared" si="10"/>
        <v>999937</v>
      </c>
      <c r="L30" s="14">
        <f t="shared" si="10"/>
        <v>0</v>
      </c>
      <c r="M30" s="14">
        <f t="shared" si="10"/>
        <v>0</v>
      </c>
      <c r="N30" s="14">
        <f t="shared" si="4"/>
        <v>17316154</v>
      </c>
      <c r="O30" s="35">
        <f t="shared" si="1"/>
        <v>3373.4958114163255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74</v>
      </c>
      <c r="M32" s="90"/>
      <c r="N32" s="90"/>
      <c r="O32" s="39">
        <v>5133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1526503</v>
      </c>
      <c r="E5" s="24">
        <f t="shared" si="0"/>
        <v>548425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902973</v>
      </c>
      <c r="L5" s="24">
        <f t="shared" si="0"/>
        <v>0</v>
      </c>
      <c r="M5" s="24">
        <f t="shared" si="0"/>
        <v>0</v>
      </c>
      <c r="N5" s="25">
        <f>SUM(D5:M5)</f>
        <v>2977901</v>
      </c>
      <c r="O5" s="30">
        <f aca="true" t="shared" si="1" ref="O5:O30">(N5/O$32)</f>
        <v>575.773588553751</v>
      </c>
      <c r="P5" s="6"/>
    </row>
    <row r="6" spans="1:16" ht="15">
      <c r="A6" s="12"/>
      <c r="B6" s="42">
        <v>511</v>
      </c>
      <c r="C6" s="19" t="s">
        <v>19</v>
      </c>
      <c r="D6" s="43">
        <v>179310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179310</v>
      </c>
      <c r="O6" s="44">
        <f t="shared" si="1"/>
        <v>34.66937354988399</v>
      </c>
      <c r="P6" s="9"/>
    </row>
    <row r="7" spans="1:16" ht="15">
      <c r="A7" s="12"/>
      <c r="B7" s="42">
        <v>512</v>
      </c>
      <c r="C7" s="19" t="s">
        <v>20</v>
      </c>
      <c r="D7" s="43">
        <v>139218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139218</v>
      </c>
      <c r="O7" s="44">
        <f t="shared" si="1"/>
        <v>26.917633410672853</v>
      </c>
      <c r="P7" s="9"/>
    </row>
    <row r="8" spans="1:16" ht="15">
      <c r="A8" s="12"/>
      <c r="B8" s="42">
        <v>513</v>
      </c>
      <c r="C8" s="19" t="s">
        <v>21</v>
      </c>
      <c r="D8" s="43">
        <v>286768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286768</v>
      </c>
      <c r="O8" s="44">
        <f t="shared" si="1"/>
        <v>55.446249033255995</v>
      </c>
      <c r="P8" s="9"/>
    </row>
    <row r="9" spans="1:16" ht="15">
      <c r="A9" s="12"/>
      <c r="B9" s="42">
        <v>514</v>
      </c>
      <c r="C9" s="19" t="s">
        <v>22</v>
      </c>
      <c r="D9" s="43">
        <v>56316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56316</v>
      </c>
      <c r="O9" s="44">
        <f t="shared" si="1"/>
        <v>10.88863109048724</v>
      </c>
      <c r="P9" s="9"/>
    </row>
    <row r="10" spans="1:16" ht="15">
      <c r="A10" s="12"/>
      <c r="B10" s="42">
        <v>515</v>
      </c>
      <c r="C10" s="19" t="s">
        <v>23</v>
      </c>
      <c r="D10" s="43">
        <v>446915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446915</v>
      </c>
      <c r="O10" s="44">
        <f t="shared" si="1"/>
        <v>86.41047950502707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902973</v>
      </c>
      <c r="L11" s="43">
        <v>0</v>
      </c>
      <c r="M11" s="43">
        <v>0</v>
      </c>
      <c r="N11" s="43">
        <f t="shared" si="2"/>
        <v>902973</v>
      </c>
      <c r="O11" s="44">
        <f t="shared" si="1"/>
        <v>174.58874709976797</v>
      </c>
      <c r="P11" s="9"/>
    </row>
    <row r="12" spans="1:16" ht="15">
      <c r="A12" s="12"/>
      <c r="B12" s="42">
        <v>519</v>
      </c>
      <c r="C12" s="19" t="s">
        <v>57</v>
      </c>
      <c r="D12" s="43">
        <v>417976</v>
      </c>
      <c r="E12" s="43">
        <v>548425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966401</v>
      </c>
      <c r="O12" s="44">
        <f t="shared" si="1"/>
        <v>186.85247486465585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1564557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1564557</v>
      </c>
      <c r="O13" s="41">
        <f t="shared" si="1"/>
        <v>302.50522041763344</v>
      </c>
      <c r="P13" s="10"/>
    </row>
    <row r="14" spans="1:16" ht="15">
      <c r="A14" s="12"/>
      <c r="B14" s="42">
        <v>521</v>
      </c>
      <c r="C14" s="19" t="s">
        <v>27</v>
      </c>
      <c r="D14" s="43">
        <v>1484828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1484828</v>
      </c>
      <c r="O14" s="44">
        <f t="shared" si="1"/>
        <v>287.0897138437742</v>
      </c>
      <c r="P14" s="9"/>
    </row>
    <row r="15" spans="1:16" ht="15">
      <c r="A15" s="12"/>
      <c r="B15" s="42">
        <v>524</v>
      </c>
      <c r="C15" s="19" t="s">
        <v>28</v>
      </c>
      <c r="D15" s="43">
        <v>79729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79729</v>
      </c>
      <c r="O15" s="44">
        <f t="shared" si="1"/>
        <v>15.415506573859242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10155487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10155487</v>
      </c>
      <c r="O16" s="41">
        <f t="shared" si="1"/>
        <v>1963.551237432328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6187994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6187994</v>
      </c>
      <c r="O17" s="44">
        <f t="shared" si="1"/>
        <v>1196.441221964424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1416223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1416223</v>
      </c>
      <c r="O18" s="44">
        <f t="shared" si="1"/>
        <v>273.8250193348801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848320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848320</v>
      </c>
      <c r="O19" s="44">
        <f t="shared" si="1"/>
        <v>164.0216550657386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1702950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1702950</v>
      </c>
      <c r="O20" s="44">
        <f t="shared" si="1"/>
        <v>329.2633410672854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1366429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495214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1861643</v>
      </c>
      <c r="O21" s="41">
        <f t="shared" si="1"/>
        <v>359.9464423820572</v>
      </c>
      <c r="P21" s="10"/>
    </row>
    <row r="22" spans="1:16" ht="15">
      <c r="A22" s="12"/>
      <c r="B22" s="42">
        <v>541</v>
      </c>
      <c r="C22" s="19" t="s">
        <v>59</v>
      </c>
      <c r="D22" s="43">
        <v>1366429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1366429</v>
      </c>
      <c r="O22" s="44">
        <f t="shared" si="1"/>
        <v>264.1974091260634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495214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495214</v>
      </c>
      <c r="O23" s="44">
        <f t="shared" si="1"/>
        <v>95.74903325599381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191428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191428</v>
      </c>
      <c r="O24" s="41">
        <f t="shared" si="1"/>
        <v>37.0123743232792</v>
      </c>
      <c r="P24" s="10"/>
    </row>
    <row r="25" spans="1:16" ht="15">
      <c r="A25" s="12"/>
      <c r="B25" s="42">
        <v>562</v>
      </c>
      <c r="C25" s="19" t="s">
        <v>60</v>
      </c>
      <c r="D25" s="43">
        <v>191428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191428</v>
      </c>
      <c r="O25" s="44">
        <f t="shared" si="1"/>
        <v>37.0123743232792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96784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96784</v>
      </c>
      <c r="O26" s="41">
        <f t="shared" si="1"/>
        <v>18.71307037896365</v>
      </c>
      <c r="P26" s="9"/>
    </row>
    <row r="27" spans="1:16" ht="15">
      <c r="A27" s="12"/>
      <c r="B27" s="42">
        <v>572</v>
      </c>
      <c r="C27" s="19" t="s">
        <v>61</v>
      </c>
      <c r="D27" s="43">
        <v>96784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96784</v>
      </c>
      <c r="O27" s="44">
        <f t="shared" si="1"/>
        <v>18.71307037896365</v>
      </c>
      <c r="P27" s="9"/>
    </row>
    <row r="28" spans="1:16" ht="15.75">
      <c r="A28" s="26" t="s">
        <v>62</v>
      </c>
      <c r="B28" s="27"/>
      <c r="C28" s="28"/>
      <c r="D28" s="29">
        <f aca="true" t="shared" si="9" ref="D28:M28">SUM(D29:D29)</f>
        <v>210798</v>
      </c>
      <c r="E28" s="29">
        <f t="shared" si="9"/>
        <v>66841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1623560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1901199</v>
      </c>
      <c r="O28" s="41">
        <f t="shared" si="1"/>
        <v>367.5945475638051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210798</v>
      </c>
      <c r="E29" s="43">
        <v>66841</v>
      </c>
      <c r="F29" s="43">
        <v>0</v>
      </c>
      <c r="G29" s="43">
        <v>0</v>
      </c>
      <c r="H29" s="43">
        <v>0</v>
      </c>
      <c r="I29" s="43">
        <v>1623560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1901199</v>
      </c>
      <c r="O29" s="44">
        <f t="shared" si="1"/>
        <v>367.5945475638051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4956499</v>
      </c>
      <c r="E30" s="14">
        <f aca="true" t="shared" si="10" ref="E30:M30">SUM(E5,E13,E16,E21,E24,E26,E28)</f>
        <v>615266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12274261</v>
      </c>
      <c r="J30" s="14">
        <f t="shared" si="10"/>
        <v>0</v>
      </c>
      <c r="K30" s="14">
        <f t="shared" si="10"/>
        <v>902973</v>
      </c>
      <c r="L30" s="14">
        <f t="shared" si="10"/>
        <v>0</v>
      </c>
      <c r="M30" s="14">
        <f t="shared" si="10"/>
        <v>0</v>
      </c>
      <c r="N30" s="14">
        <f t="shared" si="4"/>
        <v>18748999</v>
      </c>
      <c r="O30" s="35">
        <f t="shared" si="1"/>
        <v>3625.0964810518176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72</v>
      </c>
      <c r="M32" s="90"/>
      <c r="N32" s="90"/>
      <c r="O32" s="39">
        <v>5172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1179306</v>
      </c>
      <c r="E5" s="24">
        <f t="shared" si="0"/>
        <v>369454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983846</v>
      </c>
      <c r="L5" s="24">
        <f t="shared" si="0"/>
        <v>0</v>
      </c>
      <c r="M5" s="24">
        <f t="shared" si="0"/>
        <v>0</v>
      </c>
      <c r="N5" s="25">
        <f>SUM(D5:M5)</f>
        <v>2532606</v>
      </c>
      <c r="O5" s="30">
        <f aca="true" t="shared" si="1" ref="O5:O30">(N5/O$32)</f>
        <v>490.81511627906974</v>
      </c>
      <c r="P5" s="6"/>
    </row>
    <row r="6" spans="1:16" ht="15">
      <c r="A6" s="12"/>
      <c r="B6" s="42">
        <v>511</v>
      </c>
      <c r="C6" s="19" t="s">
        <v>19</v>
      </c>
      <c r="D6" s="43">
        <v>178374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178374</v>
      </c>
      <c r="O6" s="44">
        <f t="shared" si="1"/>
        <v>34.568604651162794</v>
      </c>
      <c r="P6" s="9"/>
    </row>
    <row r="7" spans="1:16" ht="15">
      <c r="A7" s="12"/>
      <c r="B7" s="42">
        <v>512</v>
      </c>
      <c r="C7" s="19" t="s">
        <v>20</v>
      </c>
      <c r="D7" s="43">
        <v>121413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121413</v>
      </c>
      <c r="O7" s="44">
        <f t="shared" si="1"/>
        <v>23.529651162790696</v>
      </c>
      <c r="P7" s="9"/>
    </row>
    <row r="8" spans="1:16" ht="15">
      <c r="A8" s="12"/>
      <c r="B8" s="42">
        <v>513</v>
      </c>
      <c r="C8" s="19" t="s">
        <v>21</v>
      </c>
      <c r="D8" s="43">
        <v>233191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233191</v>
      </c>
      <c r="O8" s="44">
        <f t="shared" si="1"/>
        <v>45.19205426356589</v>
      </c>
      <c r="P8" s="9"/>
    </row>
    <row r="9" spans="1:16" ht="15">
      <c r="A9" s="12"/>
      <c r="B9" s="42">
        <v>514</v>
      </c>
      <c r="C9" s="19" t="s">
        <v>22</v>
      </c>
      <c r="D9" s="43">
        <v>52831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52831</v>
      </c>
      <c r="O9" s="44">
        <f t="shared" si="1"/>
        <v>10.238565891472868</v>
      </c>
      <c r="P9" s="9"/>
    </row>
    <row r="10" spans="1:16" ht="15">
      <c r="A10" s="12"/>
      <c r="B10" s="42">
        <v>515</v>
      </c>
      <c r="C10" s="19" t="s">
        <v>23</v>
      </c>
      <c r="D10" s="43">
        <v>168653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168653</v>
      </c>
      <c r="O10" s="44">
        <f t="shared" si="1"/>
        <v>32.68468992248062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983846</v>
      </c>
      <c r="L11" s="43">
        <v>0</v>
      </c>
      <c r="M11" s="43">
        <v>0</v>
      </c>
      <c r="N11" s="43">
        <f t="shared" si="2"/>
        <v>983846</v>
      </c>
      <c r="O11" s="44">
        <f t="shared" si="1"/>
        <v>190.66782945736435</v>
      </c>
      <c r="P11" s="9"/>
    </row>
    <row r="12" spans="1:16" ht="15">
      <c r="A12" s="12"/>
      <c r="B12" s="42">
        <v>519</v>
      </c>
      <c r="C12" s="19" t="s">
        <v>57</v>
      </c>
      <c r="D12" s="43">
        <v>424844</v>
      </c>
      <c r="E12" s="43">
        <v>369454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794298</v>
      </c>
      <c r="O12" s="44">
        <f t="shared" si="1"/>
        <v>153.93372093023257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1445608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1445608</v>
      </c>
      <c r="O13" s="41">
        <f t="shared" si="1"/>
        <v>280.1565891472868</v>
      </c>
      <c r="P13" s="10"/>
    </row>
    <row r="14" spans="1:16" ht="15">
      <c r="A14" s="12"/>
      <c r="B14" s="42">
        <v>521</v>
      </c>
      <c r="C14" s="19" t="s">
        <v>27</v>
      </c>
      <c r="D14" s="43">
        <v>1383378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1383378</v>
      </c>
      <c r="O14" s="44">
        <f t="shared" si="1"/>
        <v>268.096511627907</v>
      </c>
      <c r="P14" s="9"/>
    </row>
    <row r="15" spans="1:16" ht="15">
      <c r="A15" s="12"/>
      <c r="B15" s="42">
        <v>524</v>
      </c>
      <c r="C15" s="19" t="s">
        <v>28</v>
      </c>
      <c r="D15" s="43">
        <v>62230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62230</v>
      </c>
      <c r="O15" s="44">
        <f t="shared" si="1"/>
        <v>12.060077519379846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9637573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9637573</v>
      </c>
      <c r="O16" s="41">
        <f t="shared" si="1"/>
        <v>1867.7467054263566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6168130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6168130</v>
      </c>
      <c r="O17" s="44">
        <f t="shared" si="1"/>
        <v>1195.374031007752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1305445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1305445</v>
      </c>
      <c r="O18" s="44">
        <f t="shared" si="1"/>
        <v>252.99321705426357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564063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564063</v>
      </c>
      <c r="O19" s="44">
        <f t="shared" si="1"/>
        <v>109.31453488372092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1599935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1599935</v>
      </c>
      <c r="O20" s="44">
        <f t="shared" si="1"/>
        <v>310.06492248062017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612768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341831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954599</v>
      </c>
      <c r="O21" s="41">
        <f t="shared" si="1"/>
        <v>184.9998062015504</v>
      </c>
      <c r="P21" s="10"/>
    </row>
    <row r="22" spans="1:16" ht="15">
      <c r="A22" s="12"/>
      <c r="B22" s="42">
        <v>541</v>
      </c>
      <c r="C22" s="19" t="s">
        <v>59</v>
      </c>
      <c r="D22" s="43">
        <v>612768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612768</v>
      </c>
      <c r="O22" s="44">
        <f t="shared" si="1"/>
        <v>118.75348837209302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341831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341831</v>
      </c>
      <c r="O23" s="44">
        <f t="shared" si="1"/>
        <v>66.24631782945737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204634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204634</v>
      </c>
      <c r="O24" s="41">
        <f t="shared" si="1"/>
        <v>39.65775193798449</v>
      </c>
      <c r="P24" s="10"/>
    </row>
    <row r="25" spans="1:16" ht="15">
      <c r="A25" s="12"/>
      <c r="B25" s="42">
        <v>562</v>
      </c>
      <c r="C25" s="19" t="s">
        <v>60</v>
      </c>
      <c r="D25" s="43">
        <v>204634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204634</v>
      </c>
      <c r="O25" s="44">
        <f t="shared" si="1"/>
        <v>39.65775193798449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124169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124169</v>
      </c>
      <c r="O26" s="41">
        <f t="shared" si="1"/>
        <v>24.06375968992248</v>
      </c>
      <c r="P26" s="9"/>
    </row>
    <row r="27" spans="1:16" ht="15">
      <c r="A27" s="12"/>
      <c r="B27" s="42">
        <v>572</v>
      </c>
      <c r="C27" s="19" t="s">
        <v>61</v>
      </c>
      <c r="D27" s="43">
        <v>124169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124169</v>
      </c>
      <c r="O27" s="44">
        <f t="shared" si="1"/>
        <v>24.06375968992248</v>
      </c>
      <c r="P27" s="9"/>
    </row>
    <row r="28" spans="1:16" ht="15.75">
      <c r="A28" s="26" t="s">
        <v>62</v>
      </c>
      <c r="B28" s="27"/>
      <c r="C28" s="28"/>
      <c r="D28" s="29">
        <f aca="true" t="shared" si="9" ref="D28:M28">SUM(D29:D29)</f>
        <v>181631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1482970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1664601</v>
      </c>
      <c r="O28" s="41">
        <f t="shared" si="1"/>
        <v>322.5970930232558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181631</v>
      </c>
      <c r="E29" s="43">
        <v>0</v>
      </c>
      <c r="F29" s="43">
        <v>0</v>
      </c>
      <c r="G29" s="43">
        <v>0</v>
      </c>
      <c r="H29" s="43">
        <v>0</v>
      </c>
      <c r="I29" s="43">
        <v>1482970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1664601</v>
      </c>
      <c r="O29" s="44">
        <f t="shared" si="1"/>
        <v>322.5970930232558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3748116</v>
      </c>
      <c r="E30" s="14">
        <f aca="true" t="shared" si="10" ref="E30:M30">SUM(E5,E13,E16,E21,E24,E26,E28)</f>
        <v>369454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11462374</v>
      </c>
      <c r="J30" s="14">
        <f t="shared" si="10"/>
        <v>0</v>
      </c>
      <c r="K30" s="14">
        <f t="shared" si="10"/>
        <v>983846</v>
      </c>
      <c r="L30" s="14">
        <f t="shared" si="10"/>
        <v>0</v>
      </c>
      <c r="M30" s="14">
        <f t="shared" si="10"/>
        <v>0</v>
      </c>
      <c r="N30" s="14">
        <f t="shared" si="4"/>
        <v>16563790</v>
      </c>
      <c r="O30" s="35">
        <f t="shared" si="1"/>
        <v>3210.0368217054265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70</v>
      </c>
      <c r="M32" s="90"/>
      <c r="N32" s="90"/>
      <c r="O32" s="39">
        <v>5160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1431701</v>
      </c>
      <c r="E5" s="24">
        <f t="shared" si="0"/>
        <v>298990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1430982</v>
      </c>
      <c r="L5" s="24">
        <f t="shared" si="0"/>
        <v>0</v>
      </c>
      <c r="M5" s="24">
        <f t="shared" si="0"/>
        <v>0</v>
      </c>
      <c r="N5" s="25">
        <f>SUM(D5:M5)</f>
        <v>3161673</v>
      </c>
      <c r="O5" s="30">
        <f aca="true" t="shared" si="1" ref="O5:O30">(N5/O$32)</f>
        <v>632.2081583683263</v>
      </c>
      <c r="P5" s="6"/>
    </row>
    <row r="6" spans="1:16" ht="15">
      <c r="A6" s="12"/>
      <c r="B6" s="42">
        <v>511</v>
      </c>
      <c r="C6" s="19" t="s">
        <v>19</v>
      </c>
      <c r="D6" s="43">
        <v>195587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195587</v>
      </c>
      <c r="O6" s="44">
        <f t="shared" si="1"/>
        <v>39.109578084383124</v>
      </c>
      <c r="P6" s="9"/>
    </row>
    <row r="7" spans="1:16" ht="15">
      <c r="A7" s="12"/>
      <c r="B7" s="42">
        <v>512</v>
      </c>
      <c r="C7" s="19" t="s">
        <v>20</v>
      </c>
      <c r="D7" s="43">
        <v>124188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124188</v>
      </c>
      <c r="O7" s="44">
        <f t="shared" si="1"/>
        <v>24.83263347330534</v>
      </c>
      <c r="P7" s="9"/>
    </row>
    <row r="8" spans="1:16" ht="15">
      <c r="A8" s="12"/>
      <c r="B8" s="42">
        <v>513</v>
      </c>
      <c r="C8" s="19" t="s">
        <v>21</v>
      </c>
      <c r="D8" s="43">
        <v>317647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317647</v>
      </c>
      <c r="O8" s="44">
        <f t="shared" si="1"/>
        <v>63.51669666066787</v>
      </c>
      <c r="P8" s="9"/>
    </row>
    <row r="9" spans="1:16" ht="15">
      <c r="A9" s="12"/>
      <c r="B9" s="42">
        <v>514</v>
      </c>
      <c r="C9" s="19" t="s">
        <v>22</v>
      </c>
      <c r="D9" s="43">
        <v>43800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43800</v>
      </c>
      <c r="O9" s="44">
        <f t="shared" si="1"/>
        <v>8.758248350329934</v>
      </c>
      <c r="P9" s="9"/>
    </row>
    <row r="10" spans="1:16" ht="15">
      <c r="A10" s="12"/>
      <c r="B10" s="42">
        <v>515</v>
      </c>
      <c r="C10" s="19" t="s">
        <v>23</v>
      </c>
      <c r="D10" s="43">
        <v>177357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177357</v>
      </c>
      <c r="O10" s="44">
        <f t="shared" si="1"/>
        <v>35.46430713857229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1430982</v>
      </c>
      <c r="L11" s="43">
        <v>0</v>
      </c>
      <c r="M11" s="43">
        <v>0</v>
      </c>
      <c r="N11" s="43">
        <f t="shared" si="2"/>
        <v>1430982</v>
      </c>
      <c r="O11" s="44">
        <f t="shared" si="1"/>
        <v>286.1391721655669</v>
      </c>
      <c r="P11" s="9"/>
    </row>
    <row r="12" spans="1:16" ht="15">
      <c r="A12" s="12"/>
      <c r="B12" s="42">
        <v>519</v>
      </c>
      <c r="C12" s="19" t="s">
        <v>57</v>
      </c>
      <c r="D12" s="43">
        <v>573122</v>
      </c>
      <c r="E12" s="43">
        <v>298990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872112</v>
      </c>
      <c r="O12" s="44">
        <f t="shared" si="1"/>
        <v>174.3875224955009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1559494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1559494</v>
      </c>
      <c r="O13" s="41">
        <f t="shared" si="1"/>
        <v>311.8364327134573</v>
      </c>
      <c r="P13" s="10"/>
    </row>
    <row r="14" spans="1:16" ht="15">
      <c r="A14" s="12"/>
      <c r="B14" s="42">
        <v>521</v>
      </c>
      <c r="C14" s="19" t="s">
        <v>27</v>
      </c>
      <c r="D14" s="43">
        <v>1498015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1498015</v>
      </c>
      <c r="O14" s="44">
        <f t="shared" si="1"/>
        <v>299.5430913817236</v>
      </c>
      <c r="P14" s="9"/>
    </row>
    <row r="15" spans="1:16" ht="15">
      <c r="A15" s="12"/>
      <c r="B15" s="42">
        <v>524</v>
      </c>
      <c r="C15" s="19" t="s">
        <v>28</v>
      </c>
      <c r="D15" s="43">
        <v>61479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61479</v>
      </c>
      <c r="O15" s="44">
        <f t="shared" si="1"/>
        <v>12.293341331733654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9876247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9876247</v>
      </c>
      <c r="O16" s="41">
        <f t="shared" si="1"/>
        <v>1974.8544291141773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6330309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6330309</v>
      </c>
      <c r="O17" s="44">
        <f t="shared" si="1"/>
        <v>1265.8086382723454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1347116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1347116</v>
      </c>
      <c r="O18" s="44">
        <f t="shared" si="1"/>
        <v>269.369326134773</v>
      </c>
      <c r="P18" s="9"/>
    </row>
    <row r="19" spans="1:16" ht="15">
      <c r="A19" s="12"/>
      <c r="B19" s="42">
        <v>534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695997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695997</v>
      </c>
      <c r="O19" s="44">
        <f t="shared" si="1"/>
        <v>139.17156568686264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1502825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1502825</v>
      </c>
      <c r="O20" s="44">
        <f t="shared" si="1"/>
        <v>300.504899020196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264171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618581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882752</v>
      </c>
      <c r="O21" s="41">
        <f t="shared" si="1"/>
        <v>176.5150969806039</v>
      </c>
      <c r="P21" s="10"/>
    </row>
    <row r="22" spans="1:16" ht="15">
      <c r="A22" s="12"/>
      <c r="B22" s="42">
        <v>541</v>
      </c>
      <c r="C22" s="19" t="s">
        <v>59</v>
      </c>
      <c r="D22" s="43">
        <v>264171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264171</v>
      </c>
      <c r="O22" s="44">
        <f t="shared" si="1"/>
        <v>52.82363527294541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618581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618581</v>
      </c>
      <c r="O23" s="44">
        <f t="shared" si="1"/>
        <v>123.69146170765846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232531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232531</v>
      </c>
      <c r="O24" s="41">
        <f t="shared" si="1"/>
        <v>46.49690061987602</v>
      </c>
      <c r="P24" s="10"/>
    </row>
    <row r="25" spans="1:16" ht="15">
      <c r="A25" s="12"/>
      <c r="B25" s="42">
        <v>562</v>
      </c>
      <c r="C25" s="19" t="s">
        <v>60</v>
      </c>
      <c r="D25" s="43">
        <v>232531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232531</v>
      </c>
      <c r="O25" s="44">
        <f t="shared" si="1"/>
        <v>46.49690061987602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84924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84924</v>
      </c>
      <c r="O26" s="41">
        <f t="shared" si="1"/>
        <v>16.98140371925615</v>
      </c>
      <c r="P26" s="9"/>
    </row>
    <row r="27" spans="1:16" ht="15">
      <c r="A27" s="12"/>
      <c r="B27" s="42">
        <v>572</v>
      </c>
      <c r="C27" s="19" t="s">
        <v>61</v>
      </c>
      <c r="D27" s="43">
        <v>84924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84924</v>
      </c>
      <c r="O27" s="44">
        <f t="shared" si="1"/>
        <v>16.98140371925615</v>
      </c>
      <c r="P27" s="9"/>
    </row>
    <row r="28" spans="1:16" ht="15.75">
      <c r="A28" s="26" t="s">
        <v>62</v>
      </c>
      <c r="B28" s="27"/>
      <c r="C28" s="28"/>
      <c r="D28" s="29">
        <f aca="true" t="shared" si="9" ref="D28:M28">SUM(D29:D29)</f>
        <v>168905</v>
      </c>
      <c r="E28" s="29">
        <f t="shared" si="9"/>
        <v>69322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1662706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1900933</v>
      </c>
      <c r="O28" s="41">
        <f t="shared" si="1"/>
        <v>380.1105778844231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168905</v>
      </c>
      <c r="E29" s="43">
        <v>69322</v>
      </c>
      <c r="F29" s="43">
        <v>0</v>
      </c>
      <c r="G29" s="43">
        <v>0</v>
      </c>
      <c r="H29" s="43">
        <v>0</v>
      </c>
      <c r="I29" s="43">
        <v>1662706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1900933</v>
      </c>
      <c r="O29" s="44">
        <f t="shared" si="1"/>
        <v>380.1105778844231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3741726</v>
      </c>
      <c r="E30" s="14">
        <f aca="true" t="shared" si="10" ref="E30:M30">SUM(E5,E13,E16,E21,E24,E26,E28)</f>
        <v>368312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12157534</v>
      </c>
      <c r="J30" s="14">
        <f t="shared" si="10"/>
        <v>0</v>
      </c>
      <c r="K30" s="14">
        <f t="shared" si="10"/>
        <v>1430982</v>
      </c>
      <c r="L30" s="14">
        <f t="shared" si="10"/>
        <v>0</v>
      </c>
      <c r="M30" s="14">
        <f t="shared" si="10"/>
        <v>0</v>
      </c>
      <c r="N30" s="14">
        <f t="shared" si="4"/>
        <v>17698554</v>
      </c>
      <c r="O30" s="35">
        <f t="shared" si="1"/>
        <v>3539.00299940012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68</v>
      </c>
      <c r="M32" s="90"/>
      <c r="N32" s="90"/>
      <c r="O32" s="39">
        <v>5001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1226393</v>
      </c>
      <c r="E5" s="56">
        <f t="shared" si="0"/>
        <v>703986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999230</v>
      </c>
      <c r="L5" s="56">
        <f t="shared" si="0"/>
        <v>0</v>
      </c>
      <c r="M5" s="56">
        <f t="shared" si="0"/>
        <v>0</v>
      </c>
      <c r="N5" s="57">
        <f>SUM(D5:M5)</f>
        <v>2929609</v>
      </c>
      <c r="O5" s="58">
        <f aca="true" t="shared" si="1" ref="O5:O30">(N5/O$32)</f>
        <v>572.7485826001955</v>
      </c>
      <c r="P5" s="59"/>
    </row>
    <row r="6" spans="1:16" ht="15">
      <c r="A6" s="61"/>
      <c r="B6" s="62">
        <v>511</v>
      </c>
      <c r="C6" s="63" t="s">
        <v>19</v>
      </c>
      <c r="D6" s="64">
        <v>178302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178302</v>
      </c>
      <c r="O6" s="65">
        <f t="shared" si="1"/>
        <v>34.85865102639296</v>
      </c>
      <c r="P6" s="66"/>
    </row>
    <row r="7" spans="1:16" ht="15">
      <c r="A7" s="61"/>
      <c r="B7" s="62">
        <v>512</v>
      </c>
      <c r="C7" s="63" t="s">
        <v>20</v>
      </c>
      <c r="D7" s="64">
        <v>118718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118718</v>
      </c>
      <c r="O7" s="65">
        <f t="shared" si="1"/>
        <v>23.209775171065495</v>
      </c>
      <c r="P7" s="66"/>
    </row>
    <row r="8" spans="1:16" ht="15">
      <c r="A8" s="61"/>
      <c r="B8" s="62">
        <v>513</v>
      </c>
      <c r="C8" s="63" t="s">
        <v>21</v>
      </c>
      <c r="D8" s="64">
        <v>266629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266629</v>
      </c>
      <c r="O8" s="65">
        <f t="shared" si="1"/>
        <v>52.126881720430106</v>
      </c>
      <c r="P8" s="66"/>
    </row>
    <row r="9" spans="1:16" ht="15">
      <c r="A9" s="61"/>
      <c r="B9" s="62">
        <v>514</v>
      </c>
      <c r="C9" s="63" t="s">
        <v>22</v>
      </c>
      <c r="D9" s="64">
        <v>36228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36228</v>
      </c>
      <c r="O9" s="65">
        <f t="shared" si="1"/>
        <v>7.0826979472140765</v>
      </c>
      <c r="P9" s="66"/>
    </row>
    <row r="10" spans="1:16" ht="15">
      <c r="A10" s="61"/>
      <c r="B10" s="62">
        <v>515</v>
      </c>
      <c r="C10" s="63" t="s">
        <v>23</v>
      </c>
      <c r="D10" s="64">
        <v>124261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124261</v>
      </c>
      <c r="O10" s="65">
        <f t="shared" si="1"/>
        <v>24.29345063538612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999230</v>
      </c>
      <c r="L11" s="64">
        <v>0</v>
      </c>
      <c r="M11" s="64">
        <v>0</v>
      </c>
      <c r="N11" s="64">
        <f t="shared" si="2"/>
        <v>999230</v>
      </c>
      <c r="O11" s="65">
        <f t="shared" si="1"/>
        <v>195.3528836754643</v>
      </c>
      <c r="P11" s="66"/>
    </row>
    <row r="12" spans="1:16" ht="15">
      <c r="A12" s="61"/>
      <c r="B12" s="62">
        <v>519</v>
      </c>
      <c r="C12" s="63" t="s">
        <v>57</v>
      </c>
      <c r="D12" s="64">
        <v>502255</v>
      </c>
      <c r="E12" s="64">
        <v>703986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1206241</v>
      </c>
      <c r="O12" s="65">
        <f t="shared" si="1"/>
        <v>235.8242424242424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SUM(D14:D15)</f>
        <v>1386857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30">SUM(D13:M13)</f>
        <v>1386857</v>
      </c>
      <c r="O13" s="72">
        <f t="shared" si="1"/>
        <v>271.1352883675464</v>
      </c>
      <c r="P13" s="73"/>
    </row>
    <row r="14" spans="1:16" ht="15">
      <c r="A14" s="61"/>
      <c r="B14" s="62">
        <v>521</v>
      </c>
      <c r="C14" s="63" t="s">
        <v>27</v>
      </c>
      <c r="D14" s="64">
        <v>1330370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1330370</v>
      </c>
      <c r="O14" s="65">
        <f t="shared" si="1"/>
        <v>260.0918866080156</v>
      </c>
      <c r="P14" s="66"/>
    </row>
    <row r="15" spans="1:16" ht="15">
      <c r="A15" s="61"/>
      <c r="B15" s="62">
        <v>524</v>
      </c>
      <c r="C15" s="63" t="s">
        <v>28</v>
      </c>
      <c r="D15" s="64">
        <v>56487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56487</v>
      </c>
      <c r="O15" s="65">
        <f t="shared" si="1"/>
        <v>11.043401759530791</v>
      </c>
      <c r="P15" s="66"/>
    </row>
    <row r="16" spans="1:16" ht="15.75">
      <c r="A16" s="67" t="s">
        <v>29</v>
      </c>
      <c r="B16" s="68"/>
      <c r="C16" s="69"/>
      <c r="D16" s="70">
        <f aca="true" t="shared" si="5" ref="D16:M16">SUM(D17:D20)</f>
        <v>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9881372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9881372</v>
      </c>
      <c r="O16" s="72">
        <f t="shared" si="1"/>
        <v>1931.8420332355815</v>
      </c>
      <c r="P16" s="73"/>
    </row>
    <row r="17" spans="1:16" ht="15">
      <c r="A17" s="61"/>
      <c r="B17" s="62">
        <v>531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6356005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6356005</v>
      </c>
      <c r="O17" s="65">
        <f t="shared" si="1"/>
        <v>1242.6207233626587</v>
      </c>
      <c r="P17" s="66"/>
    </row>
    <row r="18" spans="1:16" ht="15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1315682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1315682</v>
      </c>
      <c r="O18" s="65">
        <f t="shared" si="1"/>
        <v>257.22033235581625</v>
      </c>
      <c r="P18" s="66"/>
    </row>
    <row r="19" spans="1:16" ht="15">
      <c r="A19" s="61"/>
      <c r="B19" s="62">
        <v>534</v>
      </c>
      <c r="C19" s="63" t="s">
        <v>58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639259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639259</v>
      </c>
      <c r="O19" s="65">
        <f t="shared" si="1"/>
        <v>124.97732160312806</v>
      </c>
      <c r="P19" s="66"/>
    </row>
    <row r="20" spans="1:16" ht="15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1570426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1570426</v>
      </c>
      <c r="O20" s="65">
        <f t="shared" si="1"/>
        <v>307.0236559139785</v>
      </c>
      <c r="P20" s="66"/>
    </row>
    <row r="21" spans="1:16" ht="15.75">
      <c r="A21" s="67" t="s">
        <v>34</v>
      </c>
      <c r="B21" s="68"/>
      <c r="C21" s="69"/>
      <c r="D21" s="70">
        <f aca="true" t="shared" si="6" ref="D21:M21">SUM(D22:D23)</f>
        <v>205728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759820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965548</v>
      </c>
      <c r="O21" s="72">
        <f t="shared" si="1"/>
        <v>188.7679374389052</v>
      </c>
      <c r="P21" s="73"/>
    </row>
    <row r="22" spans="1:16" ht="15">
      <c r="A22" s="61"/>
      <c r="B22" s="62">
        <v>541</v>
      </c>
      <c r="C22" s="63" t="s">
        <v>59</v>
      </c>
      <c r="D22" s="64">
        <v>205728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205728</v>
      </c>
      <c r="O22" s="65">
        <f t="shared" si="1"/>
        <v>40.220527859237535</v>
      </c>
      <c r="P22" s="66"/>
    </row>
    <row r="23" spans="1:16" ht="15">
      <c r="A23" s="61"/>
      <c r="B23" s="62">
        <v>542</v>
      </c>
      <c r="C23" s="63" t="s">
        <v>36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759820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759820</v>
      </c>
      <c r="O23" s="65">
        <f t="shared" si="1"/>
        <v>148.54740957966766</v>
      </c>
      <c r="P23" s="66"/>
    </row>
    <row r="24" spans="1:16" ht="15.75">
      <c r="A24" s="67" t="s">
        <v>37</v>
      </c>
      <c r="B24" s="68"/>
      <c r="C24" s="69"/>
      <c r="D24" s="70">
        <f aca="true" t="shared" si="7" ref="D24:M24">SUM(D25:D25)</f>
        <v>216888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216888</v>
      </c>
      <c r="O24" s="72">
        <f t="shared" si="1"/>
        <v>42.40234604105572</v>
      </c>
      <c r="P24" s="73"/>
    </row>
    <row r="25" spans="1:16" ht="15">
      <c r="A25" s="61"/>
      <c r="B25" s="62">
        <v>562</v>
      </c>
      <c r="C25" s="63" t="s">
        <v>60</v>
      </c>
      <c r="D25" s="64">
        <v>216888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216888</v>
      </c>
      <c r="O25" s="65">
        <f t="shared" si="1"/>
        <v>42.40234604105572</v>
      </c>
      <c r="P25" s="66"/>
    </row>
    <row r="26" spans="1:16" ht="15.75">
      <c r="A26" s="67" t="s">
        <v>39</v>
      </c>
      <c r="B26" s="68"/>
      <c r="C26" s="69"/>
      <c r="D26" s="70">
        <f aca="true" t="shared" si="8" ref="D26:M26">SUM(D27:D27)</f>
        <v>104778</v>
      </c>
      <c r="E26" s="70">
        <f t="shared" si="8"/>
        <v>0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104778</v>
      </c>
      <c r="O26" s="72">
        <f t="shared" si="1"/>
        <v>20.484457478005865</v>
      </c>
      <c r="P26" s="66"/>
    </row>
    <row r="27" spans="1:16" ht="15">
      <c r="A27" s="61"/>
      <c r="B27" s="62">
        <v>572</v>
      </c>
      <c r="C27" s="63" t="s">
        <v>61</v>
      </c>
      <c r="D27" s="64">
        <v>104778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104778</v>
      </c>
      <c r="O27" s="65">
        <f t="shared" si="1"/>
        <v>20.484457478005865</v>
      </c>
      <c r="P27" s="66"/>
    </row>
    <row r="28" spans="1:16" ht="15.75">
      <c r="A28" s="67" t="s">
        <v>62</v>
      </c>
      <c r="B28" s="68"/>
      <c r="C28" s="69"/>
      <c r="D28" s="70">
        <f aca="true" t="shared" si="9" ref="D28:M28">SUM(D29:D29)</f>
        <v>168950</v>
      </c>
      <c r="E28" s="70">
        <f t="shared" si="9"/>
        <v>116179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1387782</v>
      </c>
      <c r="J28" s="70">
        <f t="shared" si="9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0">
        <f t="shared" si="4"/>
        <v>1672911</v>
      </c>
      <c r="O28" s="72">
        <f t="shared" si="1"/>
        <v>327.0598240469208</v>
      </c>
      <c r="P28" s="66"/>
    </row>
    <row r="29" spans="1:16" ht="15.75" thickBot="1">
      <c r="A29" s="61"/>
      <c r="B29" s="62">
        <v>581</v>
      </c>
      <c r="C29" s="63" t="s">
        <v>63</v>
      </c>
      <c r="D29" s="64">
        <v>168950</v>
      </c>
      <c r="E29" s="64">
        <v>116179</v>
      </c>
      <c r="F29" s="64">
        <v>0</v>
      </c>
      <c r="G29" s="64">
        <v>0</v>
      </c>
      <c r="H29" s="64">
        <v>0</v>
      </c>
      <c r="I29" s="64">
        <v>1387782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1672911</v>
      </c>
      <c r="O29" s="65">
        <f t="shared" si="1"/>
        <v>327.0598240469208</v>
      </c>
      <c r="P29" s="66"/>
    </row>
    <row r="30" spans="1:119" ht="16.5" thickBot="1">
      <c r="A30" s="74" t="s">
        <v>10</v>
      </c>
      <c r="B30" s="75"/>
      <c r="C30" s="76"/>
      <c r="D30" s="77">
        <f>SUM(D5,D13,D16,D21,D24,D26,D28)</f>
        <v>3309594</v>
      </c>
      <c r="E30" s="77">
        <f aca="true" t="shared" si="10" ref="E30:M30">SUM(E5,E13,E16,E21,E24,E26,E28)</f>
        <v>820165</v>
      </c>
      <c r="F30" s="77">
        <f t="shared" si="10"/>
        <v>0</v>
      </c>
      <c r="G30" s="77">
        <f t="shared" si="10"/>
        <v>0</v>
      </c>
      <c r="H30" s="77">
        <f t="shared" si="10"/>
        <v>0</v>
      </c>
      <c r="I30" s="77">
        <f t="shared" si="10"/>
        <v>12028974</v>
      </c>
      <c r="J30" s="77">
        <f t="shared" si="10"/>
        <v>0</v>
      </c>
      <c r="K30" s="77">
        <f t="shared" si="10"/>
        <v>999230</v>
      </c>
      <c r="L30" s="77">
        <f t="shared" si="10"/>
        <v>0</v>
      </c>
      <c r="M30" s="77">
        <f t="shared" si="10"/>
        <v>0</v>
      </c>
      <c r="N30" s="77">
        <f t="shared" si="4"/>
        <v>17157963</v>
      </c>
      <c r="O30" s="78">
        <f t="shared" si="1"/>
        <v>3354.440469208211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5" ht="15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5" ht="15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64</v>
      </c>
      <c r="M32" s="114"/>
      <c r="N32" s="114"/>
      <c r="O32" s="88">
        <v>5115</v>
      </c>
    </row>
    <row r="33" spans="1:15" ht="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1410288</v>
      </c>
      <c r="E5" s="24">
        <f t="shared" si="0"/>
        <v>1168745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785110</v>
      </c>
      <c r="L5" s="24">
        <f t="shared" si="0"/>
        <v>0</v>
      </c>
      <c r="M5" s="24">
        <f t="shared" si="0"/>
        <v>0</v>
      </c>
      <c r="N5" s="25">
        <f>SUM(D5:M5)</f>
        <v>3364143</v>
      </c>
      <c r="O5" s="30">
        <f aca="true" t="shared" si="1" ref="O5:O30">(N5/O$32)</f>
        <v>670.6824162679426</v>
      </c>
      <c r="P5" s="6"/>
    </row>
    <row r="6" spans="1:16" ht="15">
      <c r="A6" s="12"/>
      <c r="B6" s="42">
        <v>511</v>
      </c>
      <c r="C6" s="19" t="s">
        <v>19</v>
      </c>
      <c r="D6" s="43">
        <v>168871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168871</v>
      </c>
      <c r="O6" s="44">
        <f t="shared" si="1"/>
        <v>33.6664673046252</v>
      </c>
      <c r="P6" s="9"/>
    </row>
    <row r="7" spans="1:16" ht="15">
      <c r="A7" s="12"/>
      <c r="B7" s="42">
        <v>512</v>
      </c>
      <c r="C7" s="19" t="s">
        <v>20</v>
      </c>
      <c r="D7" s="43">
        <v>113317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113317</v>
      </c>
      <c r="O7" s="44">
        <f t="shared" si="1"/>
        <v>22.591108452950557</v>
      </c>
      <c r="P7" s="9"/>
    </row>
    <row r="8" spans="1:16" ht="15">
      <c r="A8" s="12"/>
      <c r="B8" s="42">
        <v>513</v>
      </c>
      <c r="C8" s="19" t="s">
        <v>21</v>
      </c>
      <c r="D8" s="43">
        <v>265475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265475</v>
      </c>
      <c r="O8" s="44">
        <f t="shared" si="1"/>
        <v>52.9256379585327</v>
      </c>
      <c r="P8" s="9"/>
    </row>
    <row r="9" spans="1:16" ht="15">
      <c r="A9" s="12"/>
      <c r="B9" s="42">
        <v>514</v>
      </c>
      <c r="C9" s="19" t="s">
        <v>22</v>
      </c>
      <c r="D9" s="43">
        <v>56441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56441</v>
      </c>
      <c r="O9" s="44">
        <f t="shared" si="1"/>
        <v>11.25219298245614</v>
      </c>
      <c r="P9" s="9"/>
    </row>
    <row r="10" spans="1:16" ht="15">
      <c r="A10" s="12"/>
      <c r="B10" s="42">
        <v>515</v>
      </c>
      <c r="C10" s="19" t="s">
        <v>23</v>
      </c>
      <c r="D10" s="43">
        <v>125180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125180</v>
      </c>
      <c r="O10" s="44">
        <f t="shared" si="1"/>
        <v>24.95614035087719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785110</v>
      </c>
      <c r="L11" s="43">
        <v>0</v>
      </c>
      <c r="M11" s="43">
        <v>0</v>
      </c>
      <c r="N11" s="43">
        <f t="shared" si="2"/>
        <v>785110</v>
      </c>
      <c r="O11" s="44">
        <f t="shared" si="1"/>
        <v>156.52113237639554</v>
      </c>
      <c r="P11" s="9"/>
    </row>
    <row r="12" spans="1:16" ht="15">
      <c r="A12" s="12"/>
      <c r="B12" s="42">
        <v>519</v>
      </c>
      <c r="C12" s="19" t="s">
        <v>25</v>
      </c>
      <c r="D12" s="43">
        <v>681004</v>
      </c>
      <c r="E12" s="43">
        <v>1168745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1849749</v>
      </c>
      <c r="O12" s="44">
        <f t="shared" si="1"/>
        <v>368.76973684210526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1250300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1250300</v>
      </c>
      <c r="O13" s="41">
        <f t="shared" si="1"/>
        <v>249.26236044657097</v>
      </c>
      <c r="P13" s="10"/>
    </row>
    <row r="14" spans="1:16" ht="15">
      <c r="A14" s="12"/>
      <c r="B14" s="42">
        <v>521</v>
      </c>
      <c r="C14" s="19" t="s">
        <v>27</v>
      </c>
      <c r="D14" s="43">
        <v>1190233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1190233</v>
      </c>
      <c r="O14" s="44">
        <f t="shared" si="1"/>
        <v>237.28728070175438</v>
      </c>
      <c r="P14" s="9"/>
    </row>
    <row r="15" spans="1:16" ht="15">
      <c r="A15" s="12"/>
      <c r="B15" s="42">
        <v>524</v>
      </c>
      <c r="C15" s="19" t="s">
        <v>28</v>
      </c>
      <c r="D15" s="43">
        <v>60067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60067</v>
      </c>
      <c r="O15" s="44">
        <f t="shared" si="1"/>
        <v>11.975079744816586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9244616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9244616</v>
      </c>
      <c r="O16" s="41">
        <f t="shared" si="1"/>
        <v>1843.0255183413078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6035819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6035819</v>
      </c>
      <c r="O17" s="44">
        <f t="shared" si="1"/>
        <v>1203.313197767145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972059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972059</v>
      </c>
      <c r="O18" s="44">
        <f t="shared" si="1"/>
        <v>193.79166666666666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665638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665638</v>
      </c>
      <c r="O19" s="44">
        <f t="shared" si="1"/>
        <v>132.70295055821373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1571100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1571100</v>
      </c>
      <c r="O20" s="44">
        <f t="shared" si="1"/>
        <v>313.2177033492823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171530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723669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895199</v>
      </c>
      <c r="O21" s="41">
        <f t="shared" si="1"/>
        <v>178.46870015948963</v>
      </c>
      <c r="P21" s="10"/>
    </row>
    <row r="22" spans="1:16" ht="15">
      <c r="A22" s="12"/>
      <c r="B22" s="42">
        <v>541</v>
      </c>
      <c r="C22" s="19" t="s">
        <v>35</v>
      </c>
      <c r="D22" s="43">
        <v>171530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171530</v>
      </c>
      <c r="O22" s="44">
        <f t="shared" si="1"/>
        <v>34.19657097288676</v>
      </c>
      <c r="P22" s="9"/>
    </row>
    <row r="23" spans="1:16" ht="15">
      <c r="A23" s="12"/>
      <c r="B23" s="42">
        <v>542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723669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723669</v>
      </c>
      <c r="O23" s="44">
        <f t="shared" si="1"/>
        <v>144.27212918660288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36823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36823</v>
      </c>
      <c r="O24" s="41">
        <f t="shared" si="1"/>
        <v>7.341108452950558</v>
      </c>
      <c r="P24" s="10"/>
    </row>
    <row r="25" spans="1:16" ht="15">
      <c r="A25" s="12"/>
      <c r="B25" s="42">
        <v>562</v>
      </c>
      <c r="C25" s="19" t="s">
        <v>38</v>
      </c>
      <c r="D25" s="43">
        <v>36823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36823</v>
      </c>
      <c r="O25" s="44">
        <f t="shared" si="1"/>
        <v>7.341108452950558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106754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106754</v>
      </c>
      <c r="O26" s="41">
        <f t="shared" si="1"/>
        <v>21.28269537480064</v>
      </c>
      <c r="P26" s="9"/>
    </row>
    <row r="27" spans="1:16" ht="15">
      <c r="A27" s="12"/>
      <c r="B27" s="42">
        <v>572</v>
      </c>
      <c r="C27" s="19" t="s">
        <v>40</v>
      </c>
      <c r="D27" s="43">
        <v>106754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106754</v>
      </c>
      <c r="O27" s="44">
        <f t="shared" si="1"/>
        <v>21.28269537480064</v>
      </c>
      <c r="P27" s="9"/>
    </row>
    <row r="28" spans="1:16" ht="15.75">
      <c r="A28" s="26" t="s">
        <v>42</v>
      </c>
      <c r="B28" s="27"/>
      <c r="C28" s="28"/>
      <c r="D28" s="29">
        <f aca="true" t="shared" si="9" ref="D28:M28">SUM(D29:D29)</f>
        <v>178073</v>
      </c>
      <c r="E28" s="29">
        <f t="shared" si="9"/>
        <v>132816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1580699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1891588</v>
      </c>
      <c r="O28" s="41">
        <f t="shared" si="1"/>
        <v>377.1108452950558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178073</v>
      </c>
      <c r="E29" s="43">
        <v>132816</v>
      </c>
      <c r="F29" s="43">
        <v>0</v>
      </c>
      <c r="G29" s="43">
        <v>0</v>
      </c>
      <c r="H29" s="43">
        <v>0</v>
      </c>
      <c r="I29" s="43">
        <v>1580699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1891588</v>
      </c>
      <c r="O29" s="44">
        <f t="shared" si="1"/>
        <v>377.1108452950558</v>
      </c>
      <c r="P29" s="9"/>
    </row>
    <row r="30" spans="1:119" ht="16.5" thickBot="1">
      <c r="A30" s="13" t="s">
        <v>10</v>
      </c>
      <c r="B30" s="21"/>
      <c r="C30" s="20"/>
      <c r="D30" s="14">
        <f>SUM(D5,D13,D16,D21,D24,D26,D28)</f>
        <v>3153768</v>
      </c>
      <c r="E30" s="14">
        <f aca="true" t="shared" si="10" ref="E30:M30">SUM(E5,E13,E16,E21,E24,E26,E28)</f>
        <v>1301561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11548984</v>
      </c>
      <c r="J30" s="14">
        <f t="shared" si="10"/>
        <v>0</v>
      </c>
      <c r="K30" s="14">
        <f t="shared" si="10"/>
        <v>785110</v>
      </c>
      <c r="L30" s="14">
        <f t="shared" si="10"/>
        <v>0</v>
      </c>
      <c r="M30" s="14">
        <f t="shared" si="10"/>
        <v>0</v>
      </c>
      <c r="N30" s="14">
        <f t="shared" si="4"/>
        <v>16789423</v>
      </c>
      <c r="O30" s="35">
        <f t="shared" si="1"/>
        <v>3347.173644338118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55</v>
      </c>
      <c r="M32" s="90"/>
      <c r="N32" s="90"/>
      <c r="O32" s="39">
        <v>5016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2022-10-18T18:50:29Z</cp:lastPrinted>
  <dcterms:created xsi:type="dcterms:W3CDTF">2000-08-31T21:26:31Z</dcterms:created>
  <dcterms:modified xsi:type="dcterms:W3CDTF">2022-10-18T18:50:53Z</dcterms:modified>
  <cp:category/>
  <cp:version/>
  <cp:contentType/>
  <cp:contentStatus/>
</cp:coreProperties>
</file>