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75" windowWidth="15480" windowHeight="6030" tabRatio="786"/>
  </bookViews>
  <sheets>
    <sheet name="2022" sheetId="48" r:id="rId1"/>
    <sheet name="2021" sheetId="47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'2008'!$A$1:$O$64</definedName>
    <definedName name="_xlnm.Print_Area" localSheetId="13">'2009'!$A$1:$O$65</definedName>
    <definedName name="_xlnm.Print_Area" localSheetId="12">'2010'!$A$1:$O$52</definedName>
    <definedName name="_xlnm.Print_Area" localSheetId="11">'2011'!$A$1:$O$56</definedName>
    <definedName name="_xlnm.Print_Area" localSheetId="10">'2012'!$A$1:$O$59</definedName>
    <definedName name="_xlnm.Print_Area" localSheetId="9">'2013'!$A$1:$O$61</definedName>
    <definedName name="_xlnm.Print_Area" localSheetId="8">'2014'!$A$1:$O$61</definedName>
    <definedName name="_xlnm.Print_Area" localSheetId="7">'2015'!$A$1:$O$61</definedName>
    <definedName name="_xlnm.Print_Area" localSheetId="6">'2016'!$A$1:$O$63</definedName>
    <definedName name="_xlnm.Print_Area" localSheetId="5">'2017'!$A$1:$O$62</definedName>
    <definedName name="_xlnm.Print_Area" localSheetId="4">'2018'!$A$1:$O$71</definedName>
    <definedName name="_xlnm.Print_Area" localSheetId="3">'2019'!$A$1:$O$66</definedName>
    <definedName name="_xlnm.Print_Area" localSheetId="2">'2020'!$A$1:$O$65</definedName>
    <definedName name="_xlnm.Print_Area" localSheetId="1">'2021'!$A$1:$P$63</definedName>
    <definedName name="_xlnm.Print_Area" localSheetId="0">'2022'!$A$1:$P$63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58" i="48" l="1"/>
  <c r="P58" i="48" s="1"/>
  <c r="O57" i="48"/>
  <c r="P57" i="48" s="1"/>
  <c r="O56" i="48"/>
  <c r="P56" i="48" s="1"/>
  <c r="N55" i="48"/>
  <c r="M55" i="48"/>
  <c r="L55" i="48"/>
  <c r="K55" i="48"/>
  <c r="J55" i="48"/>
  <c r="I55" i="48"/>
  <c r="H55" i="48"/>
  <c r="G55" i="48"/>
  <c r="F55" i="48"/>
  <c r="E55" i="48"/>
  <c r="D55" i="48"/>
  <c r="O54" i="48"/>
  <c r="P54" i="48" s="1"/>
  <c r="O53" i="48"/>
  <c r="P53" i="48" s="1"/>
  <c r="O52" i="48"/>
  <c r="P52" i="48" s="1"/>
  <c r="O51" i="48"/>
  <c r="P51" i="48" s="1"/>
  <c r="O50" i="48"/>
  <c r="P50" i="48" s="1"/>
  <c r="O49" i="48"/>
  <c r="P49" i="48" s="1"/>
  <c r="N48" i="48"/>
  <c r="M48" i="48"/>
  <c r="L48" i="48"/>
  <c r="K48" i="48"/>
  <c r="J48" i="48"/>
  <c r="I48" i="48"/>
  <c r="H48" i="48"/>
  <c r="G48" i="48"/>
  <c r="F48" i="48"/>
  <c r="E48" i="48"/>
  <c r="D48" i="48"/>
  <c r="O47" i="48"/>
  <c r="P47" i="48" s="1"/>
  <c r="O46" i="48"/>
  <c r="P46" i="48" s="1"/>
  <c r="O45" i="48"/>
  <c r="P45" i="48" s="1"/>
  <c r="O44" i="48"/>
  <c r="P44" i="48" s="1"/>
  <c r="N43" i="48"/>
  <c r="M43" i="48"/>
  <c r="L43" i="48"/>
  <c r="K43" i="48"/>
  <c r="J43" i="48"/>
  <c r="I43" i="48"/>
  <c r="H43" i="48"/>
  <c r="G43" i="48"/>
  <c r="F43" i="48"/>
  <c r="E43" i="48"/>
  <c r="D43" i="48"/>
  <c r="O42" i="48"/>
  <c r="P42" i="48" s="1"/>
  <c r="O41" i="48"/>
  <c r="P41" i="48" s="1"/>
  <c r="O40" i="48"/>
  <c r="P40" i="48" s="1"/>
  <c r="O39" i="48"/>
  <c r="P39" i="48" s="1"/>
  <c r="O38" i="48"/>
  <c r="P38" i="48" s="1"/>
  <c r="O37" i="48"/>
  <c r="P37" i="48" s="1"/>
  <c r="O36" i="48"/>
  <c r="P36" i="48" s="1"/>
  <c r="O35" i="48"/>
  <c r="P35" i="48" s="1"/>
  <c r="N34" i="48"/>
  <c r="M34" i="48"/>
  <c r="L34" i="48"/>
  <c r="K34" i="48"/>
  <c r="J34" i="48"/>
  <c r="I34" i="48"/>
  <c r="H34" i="48"/>
  <c r="G34" i="48"/>
  <c r="F34" i="48"/>
  <c r="E34" i="48"/>
  <c r="D34" i="48"/>
  <c r="O33" i="48"/>
  <c r="P33" i="48" s="1"/>
  <c r="O32" i="48"/>
  <c r="P32" i="48" s="1"/>
  <c r="O31" i="48"/>
  <c r="P31" i="48" s="1"/>
  <c r="O30" i="48"/>
  <c r="P30" i="48" s="1"/>
  <c r="O29" i="48"/>
  <c r="P29" i="48" s="1"/>
  <c r="O28" i="48"/>
  <c r="P28" i="48" s="1"/>
  <c r="O27" i="48"/>
  <c r="P27" i="48" s="1"/>
  <c r="O26" i="48"/>
  <c r="P26" i="48" s="1"/>
  <c r="O25" i="48"/>
  <c r="P25" i="48" s="1"/>
  <c r="O24" i="48"/>
  <c r="P24" i="48" s="1"/>
  <c r="N23" i="48"/>
  <c r="M23" i="48"/>
  <c r="L23" i="48"/>
  <c r="K23" i="48"/>
  <c r="J23" i="48"/>
  <c r="I23" i="48"/>
  <c r="H23" i="48"/>
  <c r="G23" i="48"/>
  <c r="F23" i="48"/>
  <c r="E23" i="48"/>
  <c r="D23" i="48"/>
  <c r="O22" i="48"/>
  <c r="P22" i="48" s="1"/>
  <c r="O21" i="48"/>
  <c r="P21" i="48" s="1"/>
  <c r="O20" i="48"/>
  <c r="P20" i="48" s="1"/>
  <c r="O19" i="48"/>
  <c r="P19" i="48" s="1"/>
  <c r="O18" i="48"/>
  <c r="P18" i="48" s="1"/>
  <c r="O17" i="48"/>
  <c r="P17" i="48" s="1"/>
  <c r="O16" i="48"/>
  <c r="P16" i="48" s="1"/>
  <c r="O15" i="48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55" i="48" l="1"/>
  <c r="P55" i="48" s="1"/>
  <c r="O48" i="48"/>
  <c r="P48" i="48" s="1"/>
  <c r="O43" i="48"/>
  <c r="P43" i="48" s="1"/>
  <c r="O34" i="48"/>
  <c r="P34" i="48" s="1"/>
  <c r="N59" i="48"/>
  <c r="O23" i="48"/>
  <c r="P23" i="48" s="1"/>
  <c r="J59" i="48"/>
  <c r="E59" i="48"/>
  <c r="D59" i="48"/>
  <c r="O14" i="48"/>
  <c r="P14" i="48" s="1"/>
  <c r="I59" i="48"/>
  <c r="K59" i="48"/>
  <c r="L59" i="48"/>
  <c r="M59" i="48"/>
  <c r="G59" i="48"/>
  <c r="H59" i="48"/>
  <c r="O5" i="48"/>
  <c r="P5" i="48" s="1"/>
  <c r="F59" i="48"/>
  <c r="O58" i="47"/>
  <c r="P58" i="47"/>
  <c r="O57" i="47"/>
  <c r="P57" i="47" s="1"/>
  <c r="O56" i="47"/>
  <c r="P56" i="47"/>
  <c r="N55" i="47"/>
  <c r="M55" i="47"/>
  <c r="L55" i="47"/>
  <c r="K55" i="47"/>
  <c r="J55" i="47"/>
  <c r="I55" i="47"/>
  <c r="H55" i="47"/>
  <c r="G55" i="47"/>
  <c r="F55" i="47"/>
  <c r="E55" i="47"/>
  <c r="D55" i="47"/>
  <c r="O54" i="47"/>
  <c r="P54" i="47" s="1"/>
  <c r="O53" i="47"/>
  <c r="P53" i="47"/>
  <c r="O52" i="47"/>
  <c r="P52" i="47"/>
  <c r="O51" i="47"/>
  <c r="P51" i="47" s="1"/>
  <c r="O50" i="47"/>
  <c r="P50" i="47" s="1"/>
  <c r="O49" i="47"/>
  <c r="P49" i="47" s="1"/>
  <c r="N48" i="47"/>
  <c r="M48" i="47"/>
  <c r="L48" i="47"/>
  <c r="K48" i="47"/>
  <c r="J48" i="47"/>
  <c r="I48" i="47"/>
  <c r="H48" i="47"/>
  <c r="G48" i="47"/>
  <c r="F48" i="47"/>
  <c r="E48" i="47"/>
  <c r="D48" i="47"/>
  <c r="O47" i="47"/>
  <c r="P47" i="47"/>
  <c r="O46" i="47"/>
  <c r="P46" i="47" s="1"/>
  <c r="O45" i="47"/>
  <c r="P45" i="47"/>
  <c r="O44" i="47"/>
  <c r="P44" i="47"/>
  <c r="N43" i="47"/>
  <c r="M43" i="47"/>
  <c r="L43" i="47"/>
  <c r="K43" i="47"/>
  <c r="J43" i="47"/>
  <c r="I43" i="47"/>
  <c r="H43" i="47"/>
  <c r="G43" i="47"/>
  <c r="F43" i="47"/>
  <c r="E43" i="47"/>
  <c r="D43" i="47"/>
  <c r="O42" i="47"/>
  <c r="P42" i="47" s="1"/>
  <c r="O41" i="47"/>
  <c r="P41" i="47" s="1"/>
  <c r="O40" i="47"/>
  <c r="P40" i="47" s="1"/>
  <c r="O39" i="47"/>
  <c r="P39" i="47" s="1"/>
  <c r="O38" i="47"/>
  <c r="P38" i="47"/>
  <c r="O37" i="47"/>
  <c r="P37" i="47"/>
  <c r="O36" i="47"/>
  <c r="P36" i="47" s="1"/>
  <c r="O35" i="47"/>
  <c r="P35" i="47" s="1"/>
  <c r="N34" i="47"/>
  <c r="M34" i="47"/>
  <c r="L34" i="47"/>
  <c r="K34" i="47"/>
  <c r="J34" i="47"/>
  <c r="I34" i="47"/>
  <c r="H34" i="47"/>
  <c r="G34" i="47"/>
  <c r="F34" i="47"/>
  <c r="E34" i="47"/>
  <c r="D34" i="47"/>
  <c r="O33" i="47"/>
  <c r="P33" i="47"/>
  <c r="O32" i="47"/>
  <c r="P32" i="47"/>
  <c r="O31" i="47"/>
  <c r="P31" i="47" s="1"/>
  <c r="O30" i="47"/>
  <c r="P30" i="47"/>
  <c r="O29" i="47"/>
  <c r="P29" i="47"/>
  <c r="O28" i="47"/>
  <c r="P28" i="47"/>
  <c r="O27" i="47"/>
  <c r="P27" i="47" s="1"/>
  <c r="O26" i="47"/>
  <c r="P26" i="47" s="1"/>
  <c r="O25" i="47"/>
  <c r="P25" i="47" s="1"/>
  <c r="N24" i="47"/>
  <c r="M24" i="47"/>
  <c r="L24" i="47"/>
  <c r="K24" i="47"/>
  <c r="J24" i="47"/>
  <c r="I24" i="47"/>
  <c r="H24" i="47"/>
  <c r="G24" i="47"/>
  <c r="F24" i="47"/>
  <c r="E24" i="47"/>
  <c r="D24" i="47"/>
  <c r="O23" i="47"/>
  <c r="P23" i="47" s="1"/>
  <c r="O22" i="47"/>
  <c r="P22" i="47"/>
  <c r="O21" i="47"/>
  <c r="P21" i="47" s="1"/>
  <c r="O20" i="47"/>
  <c r="P20" i="47" s="1"/>
  <c r="O19" i="47"/>
  <c r="P19" i="47"/>
  <c r="O18" i="47"/>
  <c r="P18" i="47" s="1"/>
  <c r="O17" i="47"/>
  <c r="P17" i="47" s="1"/>
  <c r="O16" i="47"/>
  <c r="P16" i="47"/>
  <c r="O15" i="47"/>
  <c r="P15" i="47" s="1"/>
  <c r="N14" i="47"/>
  <c r="M14" i="47"/>
  <c r="L14" i="47"/>
  <c r="K14" i="47"/>
  <c r="J14" i="47"/>
  <c r="I14" i="47"/>
  <c r="H14" i="47"/>
  <c r="G14" i="47"/>
  <c r="F14" i="47"/>
  <c r="E14" i="47"/>
  <c r="D14" i="47"/>
  <c r="O13" i="47"/>
  <c r="P13" i="47" s="1"/>
  <c r="O12" i="47"/>
  <c r="P12" i="47" s="1"/>
  <c r="O11" i="47"/>
  <c r="P11" i="47" s="1"/>
  <c r="O10" i="47"/>
  <c r="P10" i="47" s="1"/>
  <c r="O9" i="47"/>
  <c r="P9" i="47"/>
  <c r="O8" i="47"/>
  <c r="P8" i="47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N60" i="45"/>
  <c r="O60" i="45" s="1"/>
  <c r="N59" i="45"/>
  <c r="O59" i="45" s="1"/>
  <c r="N58" i="45"/>
  <c r="O58" i="45" s="1"/>
  <c r="M57" i="45"/>
  <c r="L57" i="45"/>
  <c r="K57" i="45"/>
  <c r="J57" i="45"/>
  <c r="I57" i="45"/>
  <c r="H57" i="45"/>
  <c r="G57" i="45"/>
  <c r="F57" i="45"/>
  <c r="E57" i="45"/>
  <c r="D57" i="45"/>
  <c r="N56" i="45"/>
  <c r="O56" i="45" s="1"/>
  <c r="N55" i="45"/>
  <c r="O55" i="45" s="1"/>
  <c r="N54" i="45"/>
  <c r="O54" i="45" s="1"/>
  <c r="N53" i="45"/>
  <c r="O53" i="45" s="1"/>
  <c r="N52" i="45"/>
  <c r="O52" i="45" s="1"/>
  <c r="N51" i="45"/>
  <c r="O51" i="45" s="1"/>
  <c r="N50" i="45"/>
  <c r="O50" i="45" s="1"/>
  <c r="N49" i="45"/>
  <c r="O49" i="45" s="1"/>
  <c r="M48" i="45"/>
  <c r="L48" i="45"/>
  <c r="K48" i="45"/>
  <c r="J48" i="45"/>
  <c r="I48" i="45"/>
  <c r="H48" i="45"/>
  <c r="G48" i="45"/>
  <c r="F48" i="45"/>
  <c r="E48" i="45"/>
  <c r="D48" i="45"/>
  <c r="N47" i="45"/>
  <c r="O47" i="45" s="1"/>
  <c r="N46" i="45"/>
  <c r="O46" i="45" s="1"/>
  <c r="N45" i="45"/>
  <c r="O45" i="45" s="1"/>
  <c r="N44" i="45"/>
  <c r="O44" i="45" s="1"/>
  <c r="M43" i="45"/>
  <c r="L43" i="45"/>
  <c r="K43" i="45"/>
  <c r="J43" i="45"/>
  <c r="I43" i="45"/>
  <c r="H43" i="45"/>
  <c r="G43" i="45"/>
  <c r="F43" i="45"/>
  <c r="E43" i="45"/>
  <c r="D43" i="45"/>
  <c r="N42" i="45"/>
  <c r="O42" i="45" s="1"/>
  <c r="N41" i="45"/>
  <c r="O41" i="45" s="1"/>
  <c r="N40" i="45"/>
  <c r="O40" i="45" s="1"/>
  <c r="N39" i="45"/>
  <c r="O39" i="45" s="1"/>
  <c r="N38" i="45"/>
  <c r="O38" i="45" s="1"/>
  <c r="N37" i="45"/>
  <c r="O37" i="45" s="1"/>
  <c r="N36" i="45"/>
  <c r="O36" i="45" s="1"/>
  <c r="N35" i="45"/>
  <c r="O35" i="45" s="1"/>
  <c r="N34" i="45"/>
  <c r="O34" i="45" s="1"/>
  <c r="M33" i="45"/>
  <c r="L33" i="45"/>
  <c r="K33" i="45"/>
  <c r="J33" i="45"/>
  <c r="I33" i="45"/>
  <c r="H33" i="45"/>
  <c r="G33" i="45"/>
  <c r="F33" i="45"/>
  <c r="E33" i="45"/>
  <c r="D33" i="45"/>
  <c r="N32" i="45"/>
  <c r="O32" i="45" s="1"/>
  <c r="N31" i="45"/>
  <c r="O31" i="45" s="1"/>
  <c r="N30" i="45"/>
  <c r="O30" i="45" s="1"/>
  <c r="N29" i="45"/>
  <c r="O29" i="45" s="1"/>
  <c r="N28" i="45"/>
  <c r="O28" i="45" s="1"/>
  <c r="N27" i="45"/>
  <c r="O27" i="45" s="1"/>
  <c r="N26" i="45"/>
  <c r="O26" i="45" s="1"/>
  <c r="N25" i="45"/>
  <c r="O25" i="45" s="1"/>
  <c r="N24" i="45"/>
  <c r="O24" i="45" s="1"/>
  <c r="M23" i="45"/>
  <c r="L23" i="45"/>
  <c r="K23" i="45"/>
  <c r="J23" i="45"/>
  <c r="I23" i="45"/>
  <c r="H23" i="45"/>
  <c r="G23" i="45"/>
  <c r="F23" i="45"/>
  <c r="E23" i="45"/>
  <c r="D23" i="45"/>
  <c r="N22" i="45"/>
  <c r="O22" i="45" s="1"/>
  <c r="N21" i="45"/>
  <c r="O21" i="45"/>
  <c r="N20" i="45"/>
  <c r="O20" i="45" s="1"/>
  <c r="N19" i="45"/>
  <c r="O19" i="45" s="1"/>
  <c r="N18" i="45"/>
  <c r="O18" i="45" s="1"/>
  <c r="N17" i="45"/>
  <c r="O17" i="45" s="1"/>
  <c r="N16" i="45"/>
  <c r="O16" i="45" s="1"/>
  <c r="N15" i="45"/>
  <c r="O15" i="45"/>
  <c r="M14" i="45"/>
  <c r="L14" i="45"/>
  <c r="K14" i="45"/>
  <c r="J14" i="45"/>
  <c r="I14" i="45"/>
  <c r="H14" i="45"/>
  <c r="G14" i="45"/>
  <c r="F14" i="45"/>
  <c r="E14" i="45"/>
  <c r="D14" i="45"/>
  <c r="N13" i="45"/>
  <c r="O13" i="45"/>
  <c r="N12" i="45"/>
  <c r="O12" i="45" s="1"/>
  <c r="N11" i="45"/>
  <c r="O11" i="45" s="1"/>
  <c r="N10" i="45"/>
  <c r="O10" i="45" s="1"/>
  <c r="N9" i="45"/>
  <c r="O9" i="45" s="1"/>
  <c r="N8" i="45"/>
  <c r="O8" i="45" s="1"/>
  <c r="N7" i="45"/>
  <c r="O7" i="45"/>
  <c r="N6" i="45"/>
  <c r="O6" i="45" s="1"/>
  <c r="M5" i="45"/>
  <c r="L5" i="45"/>
  <c r="K5" i="45"/>
  <c r="J5" i="45"/>
  <c r="I5" i="45"/>
  <c r="H5" i="45"/>
  <c r="G5" i="45"/>
  <c r="F5" i="45"/>
  <c r="E5" i="45"/>
  <c r="D5" i="45"/>
  <c r="N61" i="44"/>
  <c r="O61" i="44" s="1"/>
  <c r="N60" i="44"/>
  <c r="O60" i="44" s="1"/>
  <c r="N59" i="44"/>
  <c r="O59" i="44" s="1"/>
  <c r="N58" i="44"/>
  <c r="O58" i="44" s="1"/>
  <c r="N57" i="44"/>
  <c r="O57" i="44" s="1"/>
  <c r="M56" i="44"/>
  <c r="L56" i="44"/>
  <c r="K56" i="44"/>
  <c r="J56" i="44"/>
  <c r="I56" i="44"/>
  <c r="H56" i="44"/>
  <c r="G56" i="44"/>
  <c r="F56" i="44"/>
  <c r="E56" i="44"/>
  <c r="D56" i="44"/>
  <c r="N55" i="44"/>
  <c r="O55" i="44" s="1"/>
  <c r="N54" i="44"/>
  <c r="O54" i="44" s="1"/>
  <c r="N53" i="44"/>
  <c r="O53" i="44" s="1"/>
  <c r="N52" i="44"/>
  <c r="O52" i="44" s="1"/>
  <c r="N51" i="44"/>
  <c r="O51" i="44" s="1"/>
  <c r="N50" i="44"/>
  <c r="O50" i="44" s="1"/>
  <c r="N49" i="44"/>
  <c r="O49" i="44" s="1"/>
  <c r="M48" i="44"/>
  <c r="L48" i="44"/>
  <c r="K48" i="44"/>
  <c r="J48" i="44"/>
  <c r="I48" i="44"/>
  <c r="H48" i="44"/>
  <c r="G48" i="44"/>
  <c r="F48" i="44"/>
  <c r="E48" i="44"/>
  <c r="D48" i="44"/>
  <c r="N47" i="44"/>
  <c r="O47" i="44" s="1"/>
  <c r="N46" i="44"/>
  <c r="O46" i="44" s="1"/>
  <c r="N45" i="44"/>
  <c r="O45" i="44" s="1"/>
  <c r="N44" i="44"/>
  <c r="O44" i="44" s="1"/>
  <c r="M43" i="44"/>
  <c r="L43" i="44"/>
  <c r="K43" i="44"/>
  <c r="J43" i="44"/>
  <c r="I43" i="44"/>
  <c r="H43" i="44"/>
  <c r="G43" i="44"/>
  <c r="F43" i="44"/>
  <c r="E43" i="44"/>
  <c r="D43" i="44"/>
  <c r="N42" i="44"/>
  <c r="O42" i="44" s="1"/>
  <c r="N41" i="44"/>
  <c r="O41" i="44" s="1"/>
  <c r="N40" i="44"/>
  <c r="O40" i="44" s="1"/>
  <c r="N39" i="44"/>
  <c r="O39" i="44" s="1"/>
  <c r="N38" i="44"/>
  <c r="O38" i="44" s="1"/>
  <c r="N37" i="44"/>
  <c r="O37" i="44" s="1"/>
  <c r="N36" i="44"/>
  <c r="O36" i="44"/>
  <c r="N35" i="44"/>
  <c r="O35" i="44"/>
  <c r="N34" i="44"/>
  <c r="O34" i="44" s="1"/>
  <c r="M33" i="44"/>
  <c r="L33" i="44"/>
  <c r="K33" i="44"/>
  <c r="J33" i="44"/>
  <c r="I33" i="44"/>
  <c r="H33" i="44"/>
  <c r="G33" i="44"/>
  <c r="F33" i="44"/>
  <c r="E33" i="44"/>
  <c r="D33" i="44"/>
  <c r="N32" i="44"/>
  <c r="O32" i="44" s="1"/>
  <c r="N31" i="44"/>
  <c r="O31" i="44" s="1"/>
  <c r="N30" i="44"/>
  <c r="O30" i="44" s="1"/>
  <c r="N29" i="44"/>
  <c r="O29" i="44" s="1"/>
  <c r="N28" i="44"/>
  <c r="O28" i="44" s="1"/>
  <c r="N27" i="44"/>
  <c r="O27" i="44" s="1"/>
  <c r="N26" i="44"/>
  <c r="O26" i="44" s="1"/>
  <c r="N25" i="44"/>
  <c r="O25" i="44" s="1"/>
  <c r="N24" i="44"/>
  <c r="O24" i="44" s="1"/>
  <c r="N23" i="44"/>
  <c r="O23" i="44" s="1"/>
  <c r="M22" i="44"/>
  <c r="L22" i="44"/>
  <c r="K22" i="44"/>
  <c r="J22" i="44"/>
  <c r="I22" i="44"/>
  <c r="H22" i="44"/>
  <c r="G22" i="44"/>
  <c r="F22" i="44"/>
  <c r="E22" i="44"/>
  <c r="D22" i="44"/>
  <c r="N21" i="44"/>
  <c r="O21" i="44" s="1"/>
  <c r="N20" i="44"/>
  <c r="O20" i="44" s="1"/>
  <c r="N19" i="44"/>
  <c r="O19" i="44" s="1"/>
  <c r="N18" i="44"/>
  <c r="O18" i="44"/>
  <c r="N17" i="44"/>
  <c r="O17" i="44" s="1"/>
  <c r="N16" i="44"/>
  <c r="O16" i="44" s="1"/>
  <c r="M15" i="44"/>
  <c r="L15" i="44"/>
  <c r="K15" i="44"/>
  <c r="J15" i="44"/>
  <c r="I15" i="44"/>
  <c r="H15" i="44"/>
  <c r="G15" i="44"/>
  <c r="F15" i="44"/>
  <c r="E15" i="44"/>
  <c r="D15" i="44"/>
  <c r="N14" i="44"/>
  <c r="O14" i="44" s="1"/>
  <c r="N13" i="44"/>
  <c r="O13" i="44" s="1"/>
  <c r="N12" i="44"/>
  <c r="O12" i="44" s="1"/>
  <c r="N11" i="44"/>
  <c r="O11" i="44" s="1"/>
  <c r="N10" i="44"/>
  <c r="O10" i="44" s="1"/>
  <c r="N9" i="44"/>
  <c r="O9" i="44" s="1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66" i="43"/>
  <c r="O66" i="43" s="1"/>
  <c r="N65" i="43"/>
  <c r="O65" i="43" s="1"/>
  <c r="N64" i="43"/>
  <c r="O64" i="43" s="1"/>
  <c r="N63" i="43"/>
  <c r="O63" i="43" s="1"/>
  <c r="N62" i="43"/>
  <c r="O62" i="43" s="1"/>
  <c r="M61" i="43"/>
  <c r="L61" i="43"/>
  <c r="K61" i="43"/>
  <c r="J61" i="43"/>
  <c r="I61" i="43"/>
  <c r="H61" i="43"/>
  <c r="G61" i="43"/>
  <c r="F61" i="43"/>
  <c r="E61" i="43"/>
  <c r="D61" i="43"/>
  <c r="N60" i="43"/>
  <c r="O60" i="43" s="1"/>
  <c r="N59" i="43"/>
  <c r="O59" i="43" s="1"/>
  <c r="N58" i="43"/>
  <c r="O58" i="43" s="1"/>
  <c r="N57" i="43"/>
  <c r="O57" i="43" s="1"/>
  <c r="N56" i="43"/>
  <c r="O56" i="43" s="1"/>
  <c r="N55" i="43"/>
  <c r="O55" i="43" s="1"/>
  <c r="N54" i="43"/>
  <c r="O54" i="43" s="1"/>
  <c r="N53" i="43"/>
  <c r="O53" i="43" s="1"/>
  <c r="M52" i="43"/>
  <c r="L52" i="43"/>
  <c r="K52" i="43"/>
  <c r="J52" i="43"/>
  <c r="I52" i="43"/>
  <c r="H52" i="43"/>
  <c r="G52" i="43"/>
  <c r="F52" i="43"/>
  <c r="E52" i="43"/>
  <c r="D52" i="43"/>
  <c r="N51" i="43"/>
  <c r="O51" i="43" s="1"/>
  <c r="N50" i="43"/>
  <c r="O50" i="43" s="1"/>
  <c r="N49" i="43"/>
  <c r="O49" i="43" s="1"/>
  <c r="N48" i="43"/>
  <c r="O48" i="43" s="1"/>
  <c r="N47" i="43"/>
  <c r="O47" i="43" s="1"/>
  <c r="M46" i="43"/>
  <c r="L46" i="43"/>
  <c r="K46" i="43"/>
  <c r="J46" i="43"/>
  <c r="I46" i="43"/>
  <c r="H46" i="43"/>
  <c r="G46" i="43"/>
  <c r="F46" i="43"/>
  <c r="E46" i="43"/>
  <c r="D46" i="43"/>
  <c r="N45" i="43"/>
  <c r="O45" i="43" s="1"/>
  <c r="N44" i="43"/>
  <c r="O44" i="43" s="1"/>
  <c r="N43" i="43"/>
  <c r="O43" i="43" s="1"/>
  <c r="N42" i="43"/>
  <c r="O42" i="43" s="1"/>
  <c r="N41" i="43"/>
  <c r="O41" i="43" s="1"/>
  <c r="N40" i="43"/>
  <c r="O40" i="43" s="1"/>
  <c r="N39" i="43"/>
  <c r="O39" i="43" s="1"/>
  <c r="N38" i="43"/>
  <c r="O38" i="43" s="1"/>
  <c r="N37" i="43"/>
  <c r="O37" i="43" s="1"/>
  <c r="N36" i="43"/>
  <c r="O36" i="43" s="1"/>
  <c r="M35" i="43"/>
  <c r="L35" i="43"/>
  <c r="K35" i="43"/>
  <c r="J35" i="43"/>
  <c r="I35" i="43"/>
  <c r="H35" i="43"/>
  <c r="G35" i="43"/>
  <c r="F35" i="43"/>
  <c r="E35" i="43"/>
  <c r="D35" i="43"/>
  <c r="N34" i="43"/>
  <c r="O34" i="43" s="1"/>
  <c r="N33" i="43"/>
  <c r="O33" i="43" s="1"/>
  <c r="N32" i="43"/>
  <c r="O32" i="43" s="1"/>
  <c r="N31" i="43"/>
  <c r="O31" i="43" s="1"/>
  <c r="N30" i="43"/>
  <c r="O30" i="43" s="1"/>
  <c r="N29" i="43"/>
  <c r="O29" i="43" s="1"/>
  <c r="N28" i="43"/>
  <c r="O28" i="43" s="1"/>
  <c r="N27" i="43"/>
  <c r="O27" i="43" s="1"/>
  <c r="N26" i="43"/>
  <c r="O26" i="43" s="1"/>
  <c r="N25" i="43"/>
  <c r="O25" i="43" s="1"/>
  <c r="N24" i="43"/>
  <c r="O24" i="43" s="1"/>
  <c r="N23" i="43"/>
  <c r="O23" i="43" s="1"/>
  <c r="N22" i="43"/>
  <c r="O22" i="43" s="1"/>
  <c r="M21" i="43"/>
  <c r="L21" i="43"/>
  <c r="K21" i="43"/>
  <c r="J21" i="43"/>
  <c r="I21" i="43"/>
  <c r="H21" i="43"/>
  <c r="G21" i="43"/>
  <c r="F21" i="43"/>
  <c r="E21" i="43"/>
  <c r="D21" i="43"/>
  <c r="N20" i="43"/>
  <c r="O20" i="43" s="1"/>
  <c r="N19" i="43"/>
  <c r="O19" i="43" s="1"/>
  <c r="N18" i="43"/>
  <c r="O18" i="43" s="1"/>
  <c r="N17" i="43"/>
  <c r="O17" i="43" s="1"/>
  <c r="N16" i="43"/>
  <c r="O16" i="43" s="1"/>
  <c r="N15" i="43"/>
  <c r="O15" i="43" s="1"/>
  <c r="M14" i="43"/>
  <c r="L14" i="43"/>
  <c r="K14" i="43"/>
  <c r="J14" i="43"/>
  <c r="I14" i="43"/>
  <c r="H14" i="43"/>
  <c r="G14" i="43"/>
  <c r="F14" i="43"/>
  <c r="E14" i="43"/>
  <c r="D14" i="43"/>
  <c r="N13" i="43"/>
  <c r="O13" i="43" s="1"/>
  <c r="N12" i="43"/>
  <c r="O12" i="43" s="1"/>
  <c r="N11" i="43"/>
  <c r="O11" i="43" s="1"/>
  <c r="N10" i="43"/>
  <c r="O10" i="43" s="1"/>
  <c r="N9" i="43"/>
  <c r="O9" i="43" s="1"/>
  <c r="N8" i="43"/>
  <c r="O8" i="43" s="1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57" i="42"/>
  <c r="O57" i="42" s="1"/>
  <c r="N56" i="42"/>
  <c r="O56" i="42" s="1"/>
  <c r="M55" i="42"/>
  <c r="L55" i="42"/>
  <c r="K55" i="42"/>
  <c r="J55" i="42"/>
  <c r="I55" i="42"/>
  <c r="H55" i="42"/>
  <c r="G55" i="42"/>
  <c r="F55" i="42"/>
  <c r="E55" i="42"/>
  <c r="D55" i="42"/>
  <c r="N54" i="42"/>
  <c r="O54" i="42" s="1"/>
  <c r="N53" i="42"/>
  <c r="O53" i="42" s="1"/>
  <c r="N52" i="42"/>
  <c r="O52" i="42" s="1"/>
  <c r="N51" i="42"/>
  <c r="O51" i="42" s="1"/>
  <c r="N50" i="42"/>
  <c r="O50" i="42" s="1"/>
  <c r="M49" i="42"/>
  <c r="L49" i="42"/>
  <c r="K49" i="42"/>
  <c r="J49" i="42"/>
  <c r="I49" i="42"/>
  <c r="H49" i="42"/>
  <c r="G49" i="42"/>
  <c r="F49" i="42"/>
  <c r="E49" i="42"/>
  <c r="D49" i="42"/>
  <c r="N48" i="42"/>
  <c r="O48" i="42" s="1"/>
  <c r="N47" i="42"/>
  <c r="O47" i="42" s="1"/>
  <c r="N46" i="42"/>
  <c r="O46" i="42" s="1"/>
  <c r="N45" i="42"/>
  <c r="O45" i="42" s="1"/>
  <c r="N44" i="42"/>
  <c r="O44" i="42" s="1"/>
  <c r="M43" i="42"/>
  <c r="L43" i="42"/>
  <c r="K43" i="42"/>
  <c r="J43" i="42"/>
  <c r="I43" i="42"/>
  <c r="H43" i="42"/>
  <c r="G43" i="42"/>
  <c r="F43" i="42"/>
  <c r="E43" i="42"/>
  <c r="D43" i="42"/>
  <c r="N42" i="42"/>
  <c r="O42" i="42" s="1"/>
  <c r="N41" i="42"/>
  <c r="O41" i="42" s="1"/>
  <c r="N40" i="42"/>
  <c r="O40" i="42" s="1"/>
  <c r="N39" i="42"/>
  <c r="O39" i="42" s="1"/>
  <c r="N38" i="42"/>
  <c r="O38" i="42" s="1"/>
  <c r="N37" i="42"/>
  <c r="O37" i="42" s="1"/>
  <c r="N36" i="42"/>
  <c r="O36" i="42" s="1"/>
  <c r="N35" i="42"/>
  <c r="O35" i="42"/>
  <c r="N34" i="42"/>
  <c r="O34" i="42"/>
  <c r="N33" i="42"/>
  <c r="O33" i="42"/>
  <c r="M32" i="42"/>
  <c r="L32" i="42"/>
  <c r="K32" i="42"/>
  <c r="J32" i="42"/>
  <c r="I32" i="42"/>
  <c r="H32" i="42"/>
  <c r="G32" i="42"/>
  <c r="F32" i="42"/>
  <c r="E32" i="42"/>
  <c r="D32" i="42"/>
  <c r="N31" i="42"/>
  <c r="O31" i="42"/>
  <c r="N30" i="42"/>
  <c r="O30" i="42" s="1"/>
  <c r="N29" i="42"/>
  <c r="O29" i="42" s="1"/>
  <c r="N28" i="42"/>
  <c r="O28" i="42" s="1"/>
  <c r="N27" i="42"/>
  <c r="O27" i="42"/>
  <c r="N26" i="42"/>
  <c r="O26" i="42" s="1"/>
  <c r="N25" i="42"/>
  <c r="O25" i="42" s="1"/>
  <c r="N24" i="42"/>
  <c r="O24" i="42" s="1"/>
  <c r="N23" i="42"/>
  <c r="O23" i="42" s="1"/>
  <c r="N22" i="42"/>
  <c r="O22" i="42" s="1"/>
  <c r="N21" i="42"/>
  <c r="O21" i="42" s="1"/>
  <c r="N20" i="42"/>
  <c r="O20" i="42" s="1"/>
  <c r="M19" i="42"/>
  <c r="L19" i="42"/>
  <c r="K19" i="42"/>
  <c r="J19" i="42"/>
  <c r="I19" i="42"/>
  <c r="H19" i="42"/>
  <c r="G19" i="42"/>
  <c r="F19" i="42"/>
  <c r="E19" i="42"/>
  <c r="D19" i="42"/>
  <c r="N18" i="42"/>
  <c r="O18" i="42" s="1"/>
  <c r="N17" i="42"/>
  <c r="O17" i="42" s="1"/>
  <c r="N16" i="42"/>
  <c r="O16" i="42" s="1"/>
  <c r="N15" i="42"/>
  <c r="O15" i="42" s="1"/>
  <c r="M14" i="42"/>
  <c r="L14" i="42"/>
  <c r="K14" i="42"/>
  <c r="J14" i="42"/>
  <c r="I14" i="42"/>
  <c r="H14" i="42"/>
  <c r="G14" i="42"/>
  <c r="F14" i="42"/>
  <c r="E14" i="42"/>
  <c r="D14" i="42"/>
  <c r="N13" i="42"/>
  <c r="O13" i="42" s="1"/>
  <c r="N12" i="42"/>
  <c r="O12" i="42" s="1"/>
  <c r="N11" i="42"/>
  <c r="O11" i="42" s="1"/>
  <c r="N10" i="42"/>
  <c r="O10" i="42" s="1"/>
  <c r="N9" i="42"/>
  <c r="O9" i="42" s="1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58" i="41"/>
  <c r="O58" i="41" s="1"/>
  <c r="M57" i="41"/>
  <c r="L57" i="41"/>
  <c r="K57" i="41"/>
  <c r="J57" i="41"/>
  <c r="I57" i="41"/>
  <c r="H57" i="41"/>
  <c r="G57" i="41"/>
  <c r="F57" i="41"/>
  <c r="E57" i="41"/>
  <c r="D57" i="41"/>
  <c r="N56" i="41"/>
  <c r="O56" i="41" s="1"/>
  <c r="N55" i="41"/>
  <c r="O55" i="41" s="1"/>
  <c r="N54" i="41"/>
  <c r="O54" i="41" s="1"/>
  <c r="N53" i="41"/>
  <c r="O53" i="41" s="1"/>
  <c r="N52" i="41"/>
  <c r="O52" i="41" s="1"/>
  <c r="M51" i="41"/>
  <c r="L51" i="41"/>
  <c r="K51" i="41"/>
  <c r="J51" i="41"/>
  <c r="I51" i="41"/>
  <c r="H51" i="41"/>
  <c r="G51" i="41"/>
  <c r="F51" i="41"/>
  <c r="E51" i="41"/>
  <c r="D51" i="41"/>
  <c r="N50" i="41"/>
  <c r="O50" i="41" s="1"/>
  <c r="N49" i="41"/>
  <c r="O49" i="41" s="1"/>
  <c r="N48" i="41"/>
  <c r="O48" i="41" s="1"/>
  <c r="N47" i="41"/>
  <c r="O47" i="41" s="1"/>
  <c r="M46" i="41"/>
  <c r="L46" i="41"/>
  <c r="K46" i="41"/>
  <c r="J46" i="41"/>
  <c r="I46" i="41"/>
  <c r="H46" i="41"/>
  <c r="G46" i="41"/>
  <c r="F46" i="41"/>
  <c r="E46" i="41"/>
  <c r="D46" i="41"/>
  <c r="N45" i="41"/>
  <c r="O45" i="41" s="1"/>
  <c r="N44" i="41"/>
  <c r="O44" i="41" s="1"/>
  <c r="N43" i="41"/>
  <c r="O43" i="41" s="1"/>
  <c r="N42" i="41"/>
  <c r="O42" i="41" s="1"/>
  <c r="N41" i="41"/>
  <c r="O41" i="41" s="1"/>
  <c r="N40" i="41"/>
  <c r="O40" i="41" s="1"/>
  <c r="N39" i="41"/>
  <c r="O39" i="41" s="1"/>
  <c r="N38" i="41"/>
  <c r="O38" i="41" s="1"/>
  <c r="N37" i="41"/>
  <c r="O37" i="41" s="1"/>
  <c r="M36" i="41"/>
  <c r="L36" i="41"/>
  <c r="K36" i="41"/>
  <c r="J36" i="41"/>
  <c r="I36" i="41"/>
  <c r="H36" i="41"/>
  <c r="G36" i="41"/>
  <c r="F36" i="41"/>
  <c r="E36" i="41"/>
  <c r="D36" i="41"/>
  <c r="N35" i="41"/>
  <c r="O35" i="41" s="1"/>
  <c r="N34" i="41"/>
  <c r="O34" i="41" s="1"/>
  <c r="N33" i="41"/>
  <c r="O33" i="41" s="1"/>
  <c r="N32" i="41"/>
  <c r="O32" i="41" s="1"/>
  <c r="N31" i="41"/>
  <c r="O31" i="41" s="1"/>
  <c r="N30" i="41"/>
  <c r="O30" i="41" s="1"/>
  <c r="N29" i="41"/>
  <c r="O29" i="41" s="1"/>
  <c r="N28" i="41"/>
  <c r="O28" i="41" s="1"/>
  <c r="N27" i="41"/>
  <c r="O27" i="41" s="1"/>
  <c r="N26" i="41"/>
  <c r="O26" i="41" s="1"/>
  <c r="N25" i="41"/>
  <c r="O25" i="41" s="1"/>
  <c r="N24" i="41"/>
  <c r="O24" i="41" s="1"/>
  <c r="N23" i="41"/>
  <c r="O23" i="41" s="1"/>
  <c r="N22" i="41"/>
  <c r="O22" i="41" s="1"/>
  <c r="M21" i="41"/>
  <c r="L21" i="41"/>
  <c r="K21" i="41"/>
  <c r="J21" i="41"/>
  <c r="I21" i="41"/>
  <c r="H21" i="41"/>
  <c r="G21" i="41"/>
  <c r="F21" i="41"/>
  <c r="E21" i="41"/>
  <c r="D21" i="41"/>
  <c r="N20" i="41"/>
  <c r="O20" i="41" s="1"/>
  <c r="N19" i="41"/>
  <c r="O19" i="41" s="1"/>
  <c r="N18" i="41"/>
  <c r="O18" i="41" s="1"/>
  <c r="N17" i="41"/>
  <c r="O17" i="41" s="1"/>
  <c r="N16" i="41"/>
  <c r="O16" i="41" s="1"/>
  <c r="M15" i="41"/>
  <c r="L15" i="41"/>
  <c r="K15" i="41"/>
  <c r="J15" i="41"/>
  <c r="I15" i="41"/>
  <c r="H15" i="41"/>
  <c r="G15" i="41"/>
  <c r="F15" i="41"/>
  <c r="E15" i="41"/>
  <c r="D15" i="41"/>
  <c r="N14" i="41"/>
  <c r="O14" i="41" s="1"/>
  <c r="N13" i="41"/>
  <c r="O13" i="41"/>
  <c r="N12" i="41"/>
  <c r="O12" i="41" s="1"/>
  <c r="N11" i="41"/>
  <c r="O11" i="41" s="1"/>
  <c r="N10" i="41"/>
  <c r="O10" i="41" s="1"/>
  <c r="N9" i="41"/>
  <c r="O9" i="41" s="1"/>
  <c r="N8" i="41"/>
  <c r="O8" i="41" s="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D5" i="41"/>
  <c r="N56" i="40"/>
  <c r="O56" i="40" s="1"/>
  <c r="N55" i="40"/>
  <c r="O55" i="40" s="1"/>
  <c r="N54" i="40"/>
  <c r="O54" i="40" s="1"/>
  <c r="M53" i="40"/>
  <c r="L53" i="40"/>
  <c r="K53" i="40"/>
  <c r="J53" i="40"/>
  <c r="I53" i="40"/>
  <c r="H53" i="40"/>
  <c r="G53" i="40"/>
  <c r="F53" i="40"/>
  <c r="E53" i="40"/>
  <c r="D53" i="40"/>
  <c r="N52" i="40"/>
  <c r="O52" i="40" s="1"/>
  <c r="N51" i="40"/>
  <c r="O51" i="40" s="1"/>
  <c r="N50" i="40"/>
  <c r="O50" i="40" s="1"/>
  <c r="N49" i="40"/>
  <c r="O49" i="40"/>
  <c r="N48" i="40"/>
  <c r="O48" i="40" s="1"/>
  <c r="N47" i="40"/>
  <c r="O47" i="40" s="1"/>
  <c r="M46" i="40"/>
  <c r="L46" i="40"/>
  <c r="K46" i="40"/>
  <c r="J46" i="40"/>
  <c r="I46" i="40"/>
  <c r="H46" i="40"/>
  <c r="G46" i="40"/>
  <c r="F46" i="40"/>
  <c r="E46" i="40"/>
  <c r="D46" i="40"/>
  <c r="N45" i="40"/>
  <c r="O45" i="40" s="1"/>
  <c r="N44" i="40"/>
  <c r="O44" i="40" s="1"/>
  <c r="N43" i="40"/>
  <c r="O43" i="40" s="1"/>
  <c r="N42" i="40"/>
  <c r="O42" i="40" s="1"/>
  <c r="M41" i="40"/>
  <c r="L41" i="40"/>
  <c r="K41" i="40"/>
  <c r="J41" i="40"/>
  <c r="I41" i="40"/>
  <c r="H41" i="40"/>
  <c r="G41" i="40"/>
  <c r="F41" i="40"/>
  <c r="E41" i="40"/>
  <c r="D41" i="40"/>
  <c r="N40" i="40"/>
  <c r="O40" i="40" s="1"/>
  <c r="N39" i="40"/>
  <c r="O39" i="40" s="1"/>
  <c r="N38" i="40"/>
  <c r="O38" i="40" s="1"/>
  <c r="N37" i="40"/>
  <c r="O37" i="40" s="1"/>
  <c r="N36" i="40"/>
  <c r="O36" i="40" s="1"/>
  <c r="N35" i="40"/>
  <c r="O35" i="40" s="1"/>
  <c r="N34" i="40"/>
  <c r="O34" i="40" s="1"/>
  <c r="M33" i="40"/>
  <c r="L33" i="40"/>
  <c r="K33" i="40"/>
  <c r="J33" i="40"/>
  <c r="I33" i="40"/>
  <c r="H33" i="40"/>
  <c r="G33" i="40"/>
  <c r="F33" i="40"/>
  <c r="E33" i="40"/>
  <c r="D33" i="40"/>
  <c r="N32" i="40"/>
  <c r="O32" i="40" s="1"/>
  <c r="N31" i="40"/>
  <c r="O31" i="40" s="1"/>
  <c r="N30" i="40"/>
  <c r="O30" i="40" s="1"/>
  <c r="N29" i="40"/>
  <c r="O29" i="40" s="1"/>
  <c r="N28" i="40"/>
  <c r="O28" i="40" s="1"/>
  <c r="N27" i="40"/>
  <c r="O27" i="40" s="1"/>
  <c r="N26" i="40"/>
  <c r="O26" i="40" s="1"/>
  <c r="N25" i="40"/>
  <c r="O25" i="40" s="1"/>
  <c r="N24" i="40"/>
  <c r="O24" i="40" s="1"/>
  <c r="N23" i="40"/>
  <c r="O23" i="40" s="1"/>
  <c r="N22" i="40"/>
  <c r="O22" i="40" s="1"/>
  <c r="N21" i="40"/>
  <c r="O21" i="40" s="1"/>
  <c r="M20" i="40"/>
  <c r="L20" i="40"/>
  <c r="K20" i="40"/>
  <c r="J20" i="40"/>
  <c r="I20" i="40"/>
  <c r="H20" i="40"/>
  <c r="G20" i="40"/>
  <c r="F20" i="40"/>
  <c r="E20" i="40"/>
  <c r="D20" i="40"/>
  <c r="N19" i="40"/>
  <c r="O19" i="40" s="1"/>
  <c r="N18" i="40"/>
  <c r="O18" i="40" s="1"/>
  <c r="N17" i="40"/>
  <c r="O17" i="40" s="1"/>
  <c r="N16" i="40"/>
  <c r="O16" i="40" s="1"/>
  <c r="M15" i="40"/>
  <c r="L15" i="40"/>
  <c r="K15" i="40"/>
  <c r="J15" i="40"/>
  <c r="I15" i="40"/>
  <c r="H15" i="40"/>
  <c r="G15" i="40"/>
  <c r="F15" i="40"/>
  <c r="E15" i="40"/>
  <c r="D15" i="40"/>
  <c r="N14" i="40"/>
  <c r="O14" i="40" s="1"/>
  <c r="N13" i="40"/>
  <c r="O13" i="40" s="1"/>
  <c r="N12" i="40"/>
  <c r="O12" i="40" s="1"/>
  <c r="N11" i="40"/>
  <c r="O11" i="40" s="1"/>
  <c r="N10" i="40"/>
  <c r="O10" i="40" s="1"/>
  <c r="N9" i="40"/>
  <c r="O9" i="40" s="1"/>
  <c r="N8" i="40"/>
  <c r="O8" i="40" s="1"/>
  <c r="N7" i="40"/>
  <c r="O7" i="40" s="1"/>
  <c r="N6" i="40"/>
  <c r="O6" i="40" s="1"/>
  <c r="M5" i="40"/>
  <c r="L5" i="40"/>
  <c r="K5" i="40"/>
  <c r="J5" i="40"/>
  <c r="I5" i="40"/>
  <c r="H5" i="40"/>
  <c r="G5" i="40"/>
  <c r="F5" i="40"/>
  <c r="E5" i="40"/>
  <c r="D5" i="40"/>
  <c r="N56" i="39"/>
  <c r="O56" i="39" s="1"/>
  <c r="N55" i="39"/>
  <c r="O55" i="39" s="1"/>
  <c r="M54" i="39"/>
  <c r="L54" i="39"/>
  <c r="K54" i="39"/>
  <c r="J54" i="39"/>
  <c r="I54" i="39"/>
  <c r="H54" i="39"/>
  <c r="G54" i="39"/>
  <c r="F54" i="39"/>
  <c r="E54" i="39"/>
  <c r="D54" i="39"/>
  <c r="N53" i="39"/>
  <c r="O53" i="39" s="1"/>
  <c r="N52" i="39"/>
  <c r="O52" i="39" s="1"/>
  <c r="N51" i="39"/>
  <c r="O51" i="39" s="1"/>
  <c r="N50" i="39"/>
  <c r="O50" i="39" s="1"/>
  <c r="N49" i="39"/>
  <c r="O49" i="39" s="1"/>
  <c r="N48" i="39"/>
  <c r="O48" i="39" s="1"/>
  <c r="N47" i="39"/>
  <c r="O47" i="39" s="1"/>
  <c r="M46" i="39"/>
  <c r="L46" i="39"/>
  <c r="K46" i="39"/>
  <c r="J46" i="39"/>
  <c r="I46" i="39"/>
  <c r="H46" i="39"/>
  <c r="G46" i="39"/>
  <c r="F46" i="39"/>
  <c r="E46" i="39"/>
  <c r="D46" i="39"/>
  <c r="N45" i="39"/>
  <c r="O45" i="39" s="1"/>
  <c r="N44" i="39"/>
  <c r="O44" i="39" s="1"/>
  <c r="N43" i="39"/>
  <c r="O43" i="39" s="1"/>
  <c r="N42" i="39"/>
  <c r="O42" i="39" s="1"/>
  <c r="M41" i="39"/>
  <c r="L41" i="39"/>
  <c r="K41" i="39"/>
  <c r="J41" i="39"/>
  <c r="I41" i="39"/>
  <c r="H41" i="39"/>
  <c r="G41" i="39"/>
  <c r="F41" i="39"/>
  <c r="E41" i="39"/>
  <c r="D41" i="39"/>
  <c r="N40" i="39"/>
  <c r="O40" i="39" s="1"/>
  <c r="N39" i="39"/>
  <c r="O39" i="39" s="1"/>
  <c r="N38" i="39"/>
  <c r="O38" i="39" s="1"/>
  <c r="N37" i="39"/>
  <c r="O37" i="39" s="1"/>
  <c r="N36" i="39"/>
  <c r="O36" i="39" s="1"/>
  <c r="N35" i="39"/>
  <c r="O35" i="39" s="1"/>
  <c r="N34" i="39"/>
  <c r="O34" i="39"/>
  <c r="M33" i="39"/>
  <c r="L33" i="39"/>
  <c r="K33" i="39"/>
  <c r="J33" i="39"/>
  <c r="I33" i="39"/>
  <c r="H33" i="39"/>
  <c r="G33" i="39"/>
  <c r="F33" i="39"/>
  <c r="E33" i="39"/>
  <c r="D33" i="39"/>
  <c r="N33" i="39" s="1"/>
  <c r="O33" i="39" s="1"/>
  <c r="N32" i="39"/>
  <c r="O32" i="39" s="1"/>
  <c r="N31" i="39"/>
  <c r="O31" i="39" s="1"/>
  <c r="N30" i="39"/>
  <c r="O30" i="39" s="1"/>
  <c r="N29" i="39"/>
  <c r="O29" i="39" s="1"/>
  <c r="N28" i="39"/>
  <c r="O28" i="39" s="1"/>
  <c r="N27" i="39"/>
  <c r="O27" i="39" s="1"/>
  <c r="N26" i="39"/>
  <c r="O26" i="39" s="1"/>
  <c r="N25" i="39"/>
  <c r="O25" i="39" s="1"/>
  <c r="N24" i="39"/>
  <c r="O24" i="39" s="1"/>
  <c r="N23" i="39"/>
  <c r="O23" i="39" s="1"/>
  <c r="N22" i="39"/>
  <c r="O22" i="39" s="1"/>
  <c r="N21" i="39"/>
  <c r="O21" i="39" s="1"/>
  <c r="M20" i="39"/>
  <c r="L20" i="39"/>
  <c r="K20" i="39"/>
  <c r="J20" i="39"/>
  <c r="I20" i="39"/>
  <c r="H20" i="39"/>
  <c r="G20" i="39"/>
  <c r="F20" i="39"/>
  <c r="E20" i="39"/>
  <c r="D20" i="39"/>
  <c r="N19" i="39"/>
  <c r="O19" i="39" s="1"/>
  <c r="N18" i="39"/>
  <c r="O18" i="39" s="1"/>
  <c r="N17" i="39"/>
  <c r="O17" i="39" s="1"/>
  <c r="N16" i="39"/>
  <c r="O16" i="39" s="1"/>
  <c r="M15" i="39"/>
  <c r="L15" i="39"/>
  <c r="K15" i="39"/>
  <c r="J15" i="39"/>
  <c r="I15" i="39"/>
  <c r="H15" i="39"/>
  <c r="G15" i="39"/>
  <c r="F15" i="39"/>
  <c r="N15" i="39"/>
  <c r="O15" i="39" s="1"/>
  <c r="E15" i="39"/>
  <c r="D15" i="39"/>
  <c r="N14" i="39"/>
  <c r="O14" i="39" s="1"/>
  <c r="N13" i="39"/>
  <c r="O13" i="39" s="1"/>
  <c r="N12" i="39"/>
  <c r="O12" i="39" s="1"/>
  <c r="N11" i="39"/>
  <c r="O11" i="39" s="1"/>
  <c r="N10" i="39"/>
  <c r="O10" i="39" s="1"/>
  <c r="N9" i="39"/>
  <c r="O9" i="39" s="1"/>
  <c r="N8" i="39"/>
  <c r="O8" i="39" s="1"/>
  <c r="N7" i="39"/>
  <c r="O7" i="39" s="1"/>
  <c r="N6" i="39"/>
  <c r="O6" i="39" s="1"/>
  <c r="M5" i="39"/>
  <c r="L5" i="39"/>
  <c r="K5" i="39"/>
  <c r="J5" i="39"/>
  <c r="J57" i="39"/>
  <c r="I5" i="39"/>
  <c r="H5" i="39"/>
  <c r="G5" i="39"/>
  <c r="F5" i="39"/>
  <c r="E5" i="39"/>
  <c r="D5" i="39"/>
  <c r="N5" i="39" s="1"/>
  <c r="O5" i="39" s="1"/>
  <c r="N56" i="38"/>
  <c r="O56" i="38"/>
  <c r="N55" i="38"/>
  <c r="O55" i="38"/>
  <c r="M54" i="38"/>
  <c r="L54" i="38"/>
  <c r="K54" i="38"/>
  <c r="J54" i="38"/>
  <c r="I54" i="38"/>
  <c r="H54" i="38"/>
  <c r="G54" i="38"/>
  <c r="F54" i="38"/>
  <c r="E54" i="38"/>
  <c r="D54" i="38"/>
  <c r="N53" i="38"/>
  <c r="O53" i="38"/>
  <c r="N52" i="38"/>
  <c r="O52" i="38" s="1"/>
  <c r="N51" i="38"/>
  <c r="O51" i="38" s="1"/>
  <c r="N50" i="38"/>
  <c r="O50" i="38" s="1"/>
  <c r="N49" i="38"/>
  <c r="O49" i="38" s="1"/>
  <c r="N48" i="38"/>
  <c r="O48" i="38"/>
  <c r="N47" i="38"/>
  <c r="O47" i="38"/>
  <c r="M46" i="38"/>
  <c r="L46" i="38"/>
  <c r="K46" i="38"/>
  <c r="J46" i="38"/>
  <c r="I46" i="38"/>
  <c r="H46" i="38"/>
  <c r="G46" i="38"/>
  <c r="F46" i="38"/>
  <c r="E46" i="38"/>
  <c r="D46" i="38"/>
  <c r="N45" i="38"/>
  <c r="O45" i="38"/>
  <c r="N44" i="38"/>
  <c r="O44" i="38" s="1"/>
  <c r="N43" i="38"/>
  <c r="O43" i="38" s="1"/>
  <c r="N42" i="38"/>
  <c r="O42" i="38" s="1"/>
  <c r="N41" i="38"/>
  <c r="O41" i="38" s="1"/>
  <c r="M40" i="38"/>
  <c r="L40" i="38"/>
  <c r="K40" i="38"/>
  <c r="J40" i="38"/>
  <c r="N40" i="38" s="1"/>
  <c r="O40" i="38" s="1"/>
  <c r="I40" i="38"/>
  <c r="H40" i="38"/>
  <c r="G40" i="38"/>
  <c r="F40" i="38"/>
  <c r="E40" i="38"/>
  <c r="D40" i="38"/>
  <c r="N39" i="38"/>
  <c r="O39" i="38"/>
  <c r="N38" i="38"/>
  <c r="O38" i="38" s="1"/>
  <c r="N37" i="38"/>
  <c r="O37" i="38" s="1"/>
  <c r="N36" i="38"/>
  <c r="O36" i="38" s="1"/>
  <c r="N35" i="38"/>
  <c r="O35" i="38" s="1"/>
  <c r="N34" i="38"/>
  <c r="O34" i="38" s="1"/>
  <c r="N33" i="38"/>
  <c r="O33" i="38"/>
  <c r="M32" i="38"/>
  <c r="L32" i="38"/>
  <c r="K32" i="38"/>
  <c r="J32" i="38"/>
  <c r="I32" i="38"/>
  <c r="H32" i="38"/>
  <c r="G32" i="38"/>
  <c r="F32" i="38"/>
  <c r="E32" i="38"/>
  <c r="D32" i="38"/>
  <c r="N32" i="38" s="1"/>
  <c r="O32" i="38" s="1"/>
  <c r="N31" i="38"/>
  <c r="O31" i="38" s="1"/>
  <c r="N30" i="38"/>
  <c r="O30" i="38" s="1"/>
  <c r="N29" i="38"/>
  <c r="O29" i="38"/>
  <c r="N28" i="38"/>
  <c r="O28" i="38" s="1"/>
  <c r="N27" i="38"/>
  <c r="O27" i="38"/>
  <c r="N26" i="38"/>
  <c r="O26" i="38" s="1"/>
  <c r="N25" i="38"/>
  <c r="O25" i="38" s="1"/>
  <c r="N24" i="38"/>
  <c r="O24" i="38" s="1"/>
  <c r="N23" i="38"/>
  <c r="O23" i="38"/>
  <c r="N22" i="38"/>
  <c r="O22" i="38" s="1"/>
  <c r="N21" i="38"/>
  <c r="O21" i="38"/>
  <c r="M20" i="38"/>
  <c r="L20" i="38"/>
  <c r="K20" i="38"/>
  <c r="J20" i="38"/>
  <c r="I20" i="38"/>
  <c r="H20" i="38"/>
  <c r="G20" i="38"/>
  <c r="F20" i="38"/>
  <c r="E20" i="38"/>
  <c r="D20" i="38"/>
  <c r="N19" i="38"/>
  <c r="O19" i="38"/>
  <c r="N18" i="38"/>
  <c r="O18" i="38" s="1"/>
  <c r="N17" i="38"/>
  <c r="O17" i="38" s="1"/>
  <c r="N16" i="38"/>
  <c r="O16" i="38" s="1"/>
  <c r="M15" i="38"/>
  <c r="L15" i="38"/>
  <c r="K15" i="38"/>
  <c r="J15" i="38"/>
  <c r="I15" i="38"/>
  <c r="H15" i="38"/>
  <c r="G15" i="38"/>
  <c r="F15" i="38"/>
  <c r="E15" i="38"/>
  <c r="D15" i="38"/>
  <c r="N14" i="38"/>
  <c r="O14" i="38" s="1"/>
  <c r="N13" i="38"/>
  <c r="O13" i="38" s="1"/>
  <c r="N12" i="38"/>
  <c r="O12" i="38"/>
  <c r="N11" i="38"/>
  <c r="O11" i="38" s="1"/>
  <c r="N10" i="38"/>
  <c r="O10" i="38" s="1"/>
  <c r="N9" i="38"/>
  <c r="O9" i="38" s="1"/>
  <c r="N8" i="38"/>
  <c r="O8" i="38" s="1"/>
  <c r="N7" i="38"/>
  <c r="O7" i="38" s="1"/>
  <c r="N6" i="38"/>
  <c r="O6" i="38"/>
  <c r="M5" i="38"/>
  <c r="M57" i="38" s="1"/>
  <c r="L5" i="38"/>
  <c r="L57" i="38" s="1"/>
  <c r="K5" i="38"/>
  <c r="K57" i="38"/>
  <c r="J5" i="38"/>
  <c r="I5" i="38"/>
  <c r="H5" i="38"/>
  <c r="H57" i="38" s="1"/>
  <c r="G5" i="38"/>
  <c r="F5" i="38"/>
  <c r="E5" i="38"/>
  <c r="D5" i="38"/>
  <c r="N59" i="37"/>
  <c r="O59" i="37" s="1"/>
  <c r="N58" i="37"/>
  <c r="O58" i="37" s="1"/>
  <c r="M57" i="37"/>
  <c r="L57" i="37"/>
  <c r="K57" i="37"/>
  <c r="J57" i="37"/>
  <c r="I57" i="37"/>
  <c r="H57" i="37"/>
  <c r="H60" i="37"/>
  <c r="G57" i="37"/>
  <c r="F57" i="37"/>
  <c r="E57" i="37"/>
  <c r="D57" i="37"/>
  <c r="N57" i="37"/>
  <c r="O57" i="37" s="1"/>
  <c r="N56" i="37"/>
  <c r="O56" i="37" s="1"/>
  <c r="N55" i="37"/>
  <c r="O55" i="37" s="1"/>
  <c r="N54" i="37"/>
  <c r="O54" i="37"/>
  <c r="N53" i="37"/>
  <c r="O53" i="37" s="1"/>
  <c r="N52" i="37"/>
  <c r="O52" i="37" s="1"/>
  <c r="N51" i="37"/>
  <c r="O51" i="37" s="1"/>
  <c r="N50" i="37"/>
  <c r="O50" i="37" s="1"/>
  <c r="N49" i="37"/>
  <c r="O49" i="37" s="1"/>
  <c r="N48" i="37"/>
  <c r="O48" i="37"/>
  <c r="M47" i="37"/>
  <c r="L47" i="37"/>
  <c r="K47" i="37"/>
  <c r="J47" i="37"/>
  <c r="I47" i="37"/>
  <c r="H47" i="37"/>
  <c r="G47" i="37"/>
  <c r="F47" i="37"/>
  <c r="E47" i="37"/>
  <c r="D47" i="37"/>
  <c r="N46" i="37"/>
  <c r="O46" i="37"/>
  <c r="N45" i="37"/>
  <c r="O45" i="37" s="1"/>
  <c r="N44" i="37"/>
  <c r="O44" i="37" s="1"/>
  <c r="M43" i="37"/>
  <c r="L43" i="37"/>
  <c r="K43" i="37"/>
  <c r="J43" i="37"/>
  <c r="I43" i="37"/>
  <c r="H43" i="37"/>
  <c r="G43" i="37"/>
  <c r="F43" i="37"/>
  <c r="N43" i="37" s="1"/>
  <c r="O43" i="37" s="1"/>
  <c r="E43" i="37"/>
  <c r="D43" i="37"/>
  <c r="N42" i="37"/>
  <c r="O42" i="37" s="1"/>
  <c r="N41" i="37"/>
  <c r="O41" i="37" s="1"/>
  <c r="N40" i="37"/>
  <c r="O40" i="37" s="1"/>
  <c r="N39" i="37"/>
  <c r="O39" i="37"/>
  <c r="N38" i="37"/>
  <c r="O38" i="37" s="1"/>
  <c r="N37" i="37"/>
  <c r="O37" i="37" s="1"/>
  <c r="N36" i="37"/>
  <c r="O36" i="37"/>
  <c r="N35" i="37"/>
  <c r="O35" i="37"/>
  <c r="M34" i="37"/>
  <c r="L34" i="37"/>
  <c r="K34" i="37"/>
  <c r="J34" i="37"/>
  <c r="I34" i="37"/>
  <c r="H34" i="37"/>
  <c r="G34" i="37"/>
  <c r="F34" i="37"/>
  <c r="E34" i="37"/>
  <c r="D34" i="37"/>
  <c r="N33" i="37"/>
  <c r="O33" i="37" s="1"/>
  <c r="N32" i="37"/>
  <c r="O32" i="37" s="1"/>
  <c r="N31" i="37"/>
  <c r="O31" i="37"/>
  <c r="N30" i="37"/>
  <c r="O30" i="37" s="1"/>
  <c r="N29" i="37"/>
  <c r="O29" i="37" s="1"/>
  <c r="N28" i="37"/>
  <c r="O28" i="37" s="1"/>
  <c r="N27" i="37"/>
  <c r="O27" i="37" s="1"/>
  <c r="N26" i="37"/>
  <c r="O26" i="37" s="1"/>
  <c r="N25" i="37"/>
  <c r="O25" i="37"/>
  <c r="N24" i="37"/>
  <c r="O24" i="37" s="1"/>
  <c r="N23" i="37"/>
  <c r="O23" i="37" s="1"/>
  <c r="N22" i="37"/>
  <c r="O22" i="37" s="1"/>
  <c r="N21" i="37"/>
  <c r="O21" i="37" s="1"/>
  <c r="N20" i="37"/>
  <c r="O20" i="37" s="1"/>
  <c r="M19" i="37"/>
  <c r="L19" i="37"/>
  <c r="K19" i="37"/>
  <c r="J19" i="37"/>
  <c r="I19" i="37"/>
  <c r="H19" i="37"/>
  <c r="G19" i="37"/>
  <c r="F19" i="37"/>
  <c r="E19" i="37"/>
  <c r="D19" i="37"/>
  <c r="N18" i="37"/>
  <c r="O18" i="37" s="1"/>
  <c r="N17" i="37"/>
  <c r="O17" i="37"/>
  <c r="N16" i="37"/>
  <c r="O16" i="37" s="1"/>
  <c r="N15" i="37"/>
  <c r="O15" i="37" s="1"/>
  <c r="M14" i="37"/>
  <c r="L14" i="37"/>
  <c r="K14" i="37"/>
  <c r="J14" i="37"/>
  <c r="I14" i="37"/>
  <c r="H14" i="37"/>
  <c r="G14" i="37"/>
  <c r="F14" i="37"/>
  <c r="E14" i="37"/>
  <c r="D14" i="37"/>
  <c r="N13" i="37"/>
  <c r="O13" i="37" s="1"/>
  <c r="N12" i="37"/>
  <c r="O12" i="37" s="1"/>
  <c r="N11" i="37"/>
  <c r="O11" i="37"/>
  <c r="N10" i="37"/>
  <c r="O10" i="37" s="1"/>
  <c r="N9" i="37"/>
  <c r="O9" i="37"/>
  <c r="N8" i="37"/>
  <c r="O8" i="37" s="1"/>
  <c r="N7" i="37"/>
  <c r="O7" i="37" s="1"/>
  <c r="N6" i="37"/>
  <c r="O6" i="37" s="1"/>
  <c r="M5" i="37"/>
  <c r="M60" i="37" s="1"/>
  <c r="L5" i="37"/>
  <c r="K5" i="37"/>
  <c r="J5" i="37"/>
  <c r="I5" i="37"/>
  <c r="I60" i="37" s="1"/>
  <c r="H5" i="37"/>
  <c r="G5" i="37"/>
  <c r="F5" i="37"/>
  <c r="E5" i="37"/>
  <c r="E60" i="37"/>
  <c r="D5" i="37"/>
  <c r="N54" i="36"/>
  <c r="O54" i="36" s="1"/>
  <c r="M53" i="36"/>
  <c r="L53" i="36"/>
  <c r="K53" i="36"/>
  <c r="K55" i="36" s="1"/>
  <c r="J53" i="36"/>
  <c r="I53" i="36"/>
  <c r="H53" i="36"/>
  <c r="G53" i="36"/>
  <c r="F53" i="36"/>
  <c r="E53" i="36"/>
  <c r="D53" i="36"/>
  <c r="N52" i="36"/>
  <c r="O52" i="36" s="1"/>
  <c r="N51" i="36"/>
  <c r="O51" i="36" s="1"/>
  <c r="N50" i="36"/>
  <c r="O50" i="36" s="1"/>
  <c r="N49" i="36"/>
  <c r="O49" i="36"/>
  <c r="N48" i="36"/>
  <c r="O48" i="36" s="1"/>
  <c r="N47" i="36"/>
  <c r="O47" i="36" s="1"/>
  <c r="M46" i="36"/>
  <c r="L46" i="36"/>
  <c r="K46" i="36"/>
  <c r="J46" i="36"/>
  <c r="I46" i="36"/>
  <c r="H46" i="36"/>
  <c r="G46" i="36"/>
  <c r="F46" i="36"/>
  <c r="E46" i="36"/>
  <c r="D46" i="36"/>
  <c r="N46" i="36" s="1"/>
  <c r="O46" i="36" s="1"/>
  <c r="N45" i="36"/>
  <c r="O45" i="36" s="1"/>
  <c r="N44" i="36"/>
  <c r="O44" i="36" s="1"/>
  <c r="N43" i="36"/>
  <c r="O43" i="36" s="1"/>
  <c r="N42" i="36"/>
  <c r="O42" i="36" s="1"/>
  <c r="N41" i="36"/>
  <c r="O41" i="36" s="1"/>
  <c r="M40" i="36"/>
  <c r="L40" i="36"/>
  <c r="K40" i="36"/>
  <c r="J40" i="36"/>
  <c r="I40" i="36"/>
  <c r="H40" i="36"/>
  <c r="G40" i="36"/>
  <c r="F40" i="36"/>
  <c r="E40" i="36"/>
  <c r="D40" i="36"/>
  <c r="N39" i="36"/>
  <c r="O39" i="36" s="1"/>
  <c r="N38" i="36"/>
  <c r="O38" i="36" s="1"/>
  <c r="N37" i="36"/>
  <c r="O37" i="36" s="1"/>
  <c r="N36" i="36"/>
  <c r="O36" i="36" s="1"/>
  <c r="N35" i="36"/>
  <c r="O35" i="36" s="1"/>
  <c r="N34" i="36"/>
  <c r="O34" i="36" s="1"/>
  <c r="N33" i="36"/>
  <c r="O33" i="36" s="1"/>
  <c r="M32" i="36"/>
  <c r="L32" i="36"/>
  <c r="K32" i="36"/>
  <c r="J32" i="36"/>
  <c r="I32" i="36"/>
  <c r="H32" i="36"/>
  <c r="G32" i="36"/>
  <c r="N32" i="36" s="1"/>
  <c r="O32" i="36" s="1"/>
  <c r="F32" i="36"/>
  <c r="E32" i="36"/>
  <c r="D32" i="36"/>
  <c r="N31" i="36"/>
  <c r="O31" i="36" s="1"/>
  <c r="N30" i="36"/>
  <c r="O30" i="36" s="1"/>
  <c r="N29" i="36"/>
  <c r="O29" i="36" s="1"/>
  <c r="N28" i="36"/>
  <c r="O28" i="36" s="1"/>
  <c r="N27" i="36"/>
  <c r="O27" i="36" s="1"/>
  <c r="N26" i="36"/>
  <c r="O26" i="36" s="1"/>
  <c r="N25" i="36"/>
  <c r="O25" i="36" s="1"/>
  <c r="N24" i="36"/>
  <c r="O24" i="36" s="1"/>
  <c r="N23" i="36"/>
  <c r="O23" i="36" s="1"/>
  <c r="N22" i="36"/>
  <c r="O22" i="36" s="1"/>
  <c r="N21" i="36"/>
  <c r="O21" i="36" s="1"/>
  <c r="M20" i="36"/>
  <c r="L20" i="36"/>
  <c r="K20" i="36"/>
  <c r="J20" i="36"/>
  <c r="I20" i="36"/>
  <c r="H20" i="36"/>
  <c r="G20" i="36"/>
  <c r="F20" i="36"/>
  <c r="E20" i="36"/>
  <c r="D20" i="36"/>
  <c r="N19" i="36"/>
  <c r="O19" i="36" s="1"/>
  <c r="N18" i="36"/>
  <c r="O18" i="36" s="1"/>
  <c r="N17" i="36"/>
  <c r="O17" i="36" s="1"/>
  <c r="N16" i="36"/>
  <c r="O16" i="36" s="1"/>
  <c r="M15" i="36"/>
  <c r="L15" i="36"/>
  <c r="K15" i="36"/>
  <c r="J15" i="36"/>
  <c r="I15" i="36"/>
  <c r="H15" i="36"/>
  <c r="G15" i="36"/>
  <c r="F15" i="36"/>
  <c r="E15" i="36"/>
  <c r="D15" i="36"/>
  <c r="N14" i="36"/>
  <c r="O14" i="36" s="1"/>
  <c r="N13" i="36"/>
  <c r="O13" i="36"/>
  <c r="N12" i="36"/>
  <c r="O12" i="36" s="1"/>
  <c r="N11" i="36"/>
  <c r="O11" i="36" s="1"/>
  <c r="N10" i="36"/>
  <c r="O10" i="36" s="1"/>
  <c r="N9" i="36"/>
  <c r="O9" i="36" s="1"/>
  <c r="N8" i="36"/>
  <c r="O8" i="36" s="1"/>
  <c r="N7" i="36"/>
  <c r="O7" i="36"/>
  <c r="N6" i="36"/>
  <c r="O6" i="36"/>
  <c r="M5" i="36"/>
  <c r="L5" i="36"/>
  <c r="K5" i="36"/>
  <c r="J5" i="36"/>
  <c r="I5" i="36"/>
  <c r="I55" i="36" s="1"/>
  <c r="H5" i="36"/>
  <c r="G5" i="36"/>
  <c r="F5" i="36"/>
  <c r="E5" i="36"/>
  <c r="D5" i="36"/>
  <c r="N51" i="35"/>
  <c r="O51" i="35" s="1"/>
  <c r="M50" i="35"/>
  <c r="L50" i="35"/>
  <c r="K50" i="35"/>
  <c r="J50" i="35"/>
  <c r="I50" i="35"/>
  <c r="H50" i="35"/>
  <c r="G50" i="35"/>
  <c r="F50" i="35"/>
  <c r="E50" i="35"/>
  <c r="D50" i="35"/>
  <c r="N49" i="35"/>
  <c r="O49" i="35" s="1"/>
  <c r="N48" i="35"/>
  <c r="O48" i="35" s="1"/>
  <c r="N47" i="35"/>
  <c r="O47" i="35" s="1"/>
  <c r="N46" i="35"/>
  <c r="O46" i="35" s="1"/>
  <c r="N45" i="35"/>
  <c r="O45" i="35" s="1"/>
  <c r="N44" i="35"/>
  <c r="O44" i="35" s="1"/>
  <c r="N43" i="35"/>
  <c r="O43" i="35" s="1"/>
  <c r="M42" i="35"/>
  <c r="L42" i="35"/>
  <c r="K42" i="35"/>
  <c r="J42" i="35"/>
  <c r="I42" i="35"/>
  <c r="H42" i="35"/>
  <c r="G42" i="35"/>
  <c r="N42" i="35" s="1"/>
  <c r="O42" i="35" s="1"/>
  <c r="F42" i="35"/>
  <c r="E42" i="35"/>
  <c r="D42" i="35"/>
  <c r="N41" i="35"/>
  <c r="O41" i="35" s="1"/>
  <c r="N40" i="35"/>
  <c r="O40" i="35" s="1"/>
  <c r="N39" i="35"/>
  <c r="O39" i="35" s="1"/>
  <c r="N38" i="35"/>
  <c r="O38" i="35" s="1"/>
  <c r="N37" i="35"/>
  <c r="O37" i="35" s="1"/>
  <c r="M36" i="35"/>
  <c r="L36" i="35"/>
  <c r="K36" i="35"/>
  <c r="J36" i="35"/>
  <c r="I36" i="35"/>
  <c r="H36" i="35"/>
  <c r="G36" i="35"/>
  <c r="F36" i="35"/>
  <c r="E36" i="35"/>
  <c r="N36" i="35" s="1"/>
  <c r="O36" i="35" s="1"/>
  <c r="D36" i="35"/>
  <c r="N35" i="35"/>
  <c r="O35" i="35" s="1"/>
  <c r="N34" i="35"/>
  <c r="O34" i="35" s="1"/>
  <c r="N33" i="35"/>
  <c r="O33" i="35" s="1"/>
  <c r="N32" i="35"/>
  <c r="O32" i="35" s="1"/>
  <c r="N31" i="35"/>
  <c r="O31" i="35" s="1"/>
  <c r="M30" i="35"/>
  <c r="L30" i="35"/>
  <c r="K30" i="35"/>
  <c r="J30" i="35"/>
  <c r="I30" i="35"/>
  <c r="H30" i="35"/>
  <c r="G30" i="35"/>
  <c r="F30" i="35"/>
  <c r="E30" i="35"/>
  <c r="D30" i="35"/>
  <c r="N30" i="35"/>
  <c r="O30" i="35" s="1"/>
  <c r="N29" i="35"/>
  <c r="O29" i="35" s="1"/>
  <c r="N28" i="35"/>
  <c r="O28" i="35" s="1"/>
  <c r="N27" i="35"/>
  <c r="O27" i="35" s="1"/>
  <c r="N26" i="35"/>
  <c r="O26" i="35" s="1"/>
  <c r="N25" i="35"/>
  <c r="O25" i="35" s="1"/>
  <c r="N24" i="35"/>
  <c r="O24" i="35" s="1"/>
  <c r="N23" i="35"/>
  <c r="O23" i="35" s="1"/>
  <c r="N22" i="35"/>
  <c r="O22" i="35" s="1"/>
  <c r="N21" i="35"/>
  <c r="O21" i="35" s="1"/>
  <c r="N20" i="35"/>
  <c r="O20" i="35" s="1"/>
  <c r="M19" i="35"/>
  <c r="L19" i="35"/>
  <c r="K19" i="35"/>
  <c r="J19" i="35"/>
  <c r="I19" i="35"/>
  <c r="H19" i="35"/>
  <c r="G19" i="35"/>
  <c r="F19" i="35"/>
  <c r="E19" i="35"/>
  <c r="D19" i="35"/>
  <c r="N18" i="35"/>
  <c r="O18" i="35" s="1"/>
  <c r="N17" i="35"/>
  <c r="O17" i="35" s="1"/>
  <c r="N16" i="35"/>
  <c r="O16" i="35" s="1"/>
  <c r="M15" i="35"/>
  <c r="L15" i="35"/>
  <c r="K15" i="35"/>
  <c r="J15" i="35"/>
  <c r="I15" i="35"/>
  <c r="H15" i="35"/>
  <c r="G15" i="35"/>
  <c r="F15" i="35"/>
  <c r="E15" i="35"/>
  <c r="D15" i="35"/>
  <c r="N14" i="35"/>
  <c r="O14" i="35" s="1"/>
  <c r="N13" i="35"/>
  <c r="O13" i="35" s="1"/>
  <c r="N12" i="35"/>
  <c r="O12" i="35" s="1"/>
  <c r="N11" i="35"/>
  <c r="O11" i="35" s="1"/>
  <c r="N10" i="35"/>
  <c r="O10" i="35" s="1"/>
  <c r="N9" i="35"/>
  <c r="O9" i="35" s="1"/>
  <c r="N8" i="35"/>
  <c r="O8" i="35" s="1"/>
  <c r="N7" i="35"/>
  <c r="O7" i="35" s="1"/>
  <c r="N6" i="35"/>
  <c r="O6" i="35" s="1"/>
  <c r="M5" i="35"/>
  <c r="M52" i="35"/>
  <c r="L5" i="35"/>
  <c r="L52" i="35" s="1"/>
  <c r="K5" i="35"/>
  <c r="K52" i="35" s="1"/>
  <c r="J5" i="35"/>
  <c r="J52" i="35"/>
  <c r="I5" i="35"/>
  <c r="I52" i="35"/>
  <c r="H5" i="35"/>
  <c r="H52" i="35"/>
  <c r="G5" i="35"/>
  <c r="G52" i="35" s="1"/>
  <c r="F5" i="35"/>
  <c r="F52" i="35"/>
  <c r="E5" i="35"/>
  <c r="E52" i="35" s="1"/>
  <c r="D5" i="35"/>
  <c r="N47" i="34"/>
  <c r="O47" i="34"/>
  <c r="N46" i="34"/>
  <c r="O46" i="34" s="1"/>
  <c r="M45" i="34"/>
  <c r="L45" i="34"/>
  <c r="K45" i="34"/>
  <c r="J45" i="34"/>
  <c r="I45" i="34"/>
  <c r="H45" i="34"/>
  <c r="G45" i="34"/>
  <c r="F45" i="34"/>
  <c r="E45" i="34"/>
  <c r="D45" i="34"/>
  <c r="N44" i="34"/>
  <c r="O44" i="34" s="1"/>
  <c r="N43" i="34"/>
  <c r="O43" i="34" s="1"/>
  <c r="N42" i="34"/>
  <c r="O42" i="34" s="1"/>
  <c r="N41" i="34"/>
  <c r="O41" i="34"/>
  <c r="N40" i="34"/>
  <c r="O40" i="34" s="1"/>
  <c r="N39" i="34"/>
  <c r="O39" i="34"/>
  <c r="N38" i="34"/>
  <c r="O38" i="34" s="1"/>
  <c r="M37" i="34"/>
  <c r="L37" i="34"/>
  <c r="K37" i="34"/>
  <c r="J37" i="34"/>
  <c r="I37" i="34"/>
  <c r="H37" i="34"/>
  <c r="G37" i="34"/>
  <c r="F37" i="34"/>
  <c r="E37" i="34"/>
  <c r="D37" i="34"/>
  <c r="N36" i="34"/>
  <c r="O36" i="34" s="1"/>
  <c r="N35" i="34"/>
  <c r="O35" i="34" s="1"/>
  <c r="N34" i="34"/>
  <c r="O34" i="34" s="1"/>
  <c r="M33" i="34"/>
  <c r="L33" i="34"/>
  <c r="K33" i="34"/>
  <c r="J33" i="34"/>
  <c r="I33" i="34"/>
  <c r="H33" i="34"/>
  <c r="G33" i="34"/>
  <c r="F33" i="34"/>
  <c r="E33" i="34"/>
  <c r="D33" i="34"/>
  <c r="N32" i="34"/>
  <c r="O32" i="34"/>
  <c r="N31" i="34"/>
  <c r="O31" i="34" s="1"/>
  <c r="N30" i="34"/>
  <c r="O30" i="34"/>
  <c r="N29" i="34"/>
  <c r="O29" i="34" s="1"/>
  <c r="N28" i="34"/>
  <c r="O28" i="34" s="1"/>
  <c r="M27" i="34"/>
  <c r="L27" i="34"/>
  <c r="K27" i="34"/>
  <c r="J27" i="34"/>
  <c r="J48" i="34" s="1"/>
  <c r="I27" i="34"/>
  <c r="H27" i="34"/>
  <c r="G27" i="34"/>
  <c r="F27" i="34"/>
  <c r="E27" i="34"/>
  <c r="D27" i="34"/>
  <c r="N26" i="34"/>
  <c r="O26" i="34" s="1"/>
  <c r="N25" i="34"/>
  <c r="O25" i="34" s="1"/>
  <c r="N24" i="34"/>
  <c r="O24" i="34"/>
  <c r="N23" i="34"/>
  <c r="O23" i="34" s="1"/>
  <c r="N22" i="34"/>
  <c r="O22" i="34" s="1"/>
  <c r="N21" i="34"/>
  <c r="O21" i="34" s="1"/>
  <c r="N20" i="34"/>
  <c r="O20" i="34" s="1"/>
  <c r="N19" i="34"/>
  <c r="O19" i="34" s="1"/>
  <c r="N18" i="34"/>
  <c r="O18" i="34"/>
  <c r="N17" i="34"/>
  <c r="O17" i="34" s="1"/>
  <c r="N16" i="34"/>
  <c r="O16" i="34" s="1"/>
  <c r="M15" i="34"/>
  <c r="L15" i="34"/>
  <c r="K15" i="34"/>
  <c r="J15" i="34"/>
  <c r="I15" i="34"/>
  <c r="H15" i="34"/>
  <c r="G15" i="34"/>
  <c r="F15" i="34"/>
  <c r="E15" i="34"/>
  <c r="D15" i="34"/>
  <c r="N14" i="34"/>
  <c r="O14" i="34" s="1"/>
  <c r="N13" i="34"/>
  <c r="O13" i="34" s="1"/>
  <c r="N12" i="34"/>
  <c r="O12" i="34" s="1"/>
  <c r="M11" i="34"/>
  <c r="L11" i="34"/>
  <c r="K11" i="34"/>
  <c r="J11" i="34"/>
  <c r="I11" i="34"/>
  <c r="H11" i="34"/>
  <c r="G11" i="34"/>
  <c r="F11" i="34"/>
  <c r="E11" i="34"/>
  <c r="D11" i="34"/>
  <c r="N10" i="34"/>
  <c r="O10" i="34" s="1"/>
  <c r="N9" i="34"/>
  <c r="O9" i="34"/>
  <c r="N8" i="34"/>
  <c r="O8" i="34" s="1"/>
  <c r="N7" i="34"/>
  <c r="O7" i="34" s="1"/>
  <c r="N6" i="34"/>
  <c r="O6" i="34" s="1"/>
  <c r="M5" i="34"/>
  <c r="M48" i="34" s="1"/>
  <c r="L5" i="34"/>
  <c r="K5" i="34"/>
  <c r="J5" i="34"/>
  <c r="I5" i="34"/>
  <c r="I48" i="34" s="1"/>
  <c r="H5" i="34"/>
  <c r="H48" i="34" s="1"/>
  <c r="G5" i="34"/>
  <c r="F5" i="34"/>
  <c r="E5" i="34"/>
  <c r="E48" i="34" s="1"/>
  <c r="D5" i="34"/>
  <c r="N5" i="34" s="1"/>
  <c r="O5" i="34" s="1"/>
  <c r="N58" i="33"/>
  <c r="O58" i="33" s="1"/>
  <c r="N59" i="33"/>
  <c r="O59" i="33" s="1"/>
  <c r="N60" i="33"/>
  <c r="O60" i="33" s="1"/>
  <c r="N34" i="33"/>
  <c r="O34" i="33" s="1"/>
  <c r="N35" i="33"/>
  <c r="O35" i="33"/>
  <c r="N36" i="33"/>
  <c r="O36" i="33" s="1"/>
  <c r="N37" i="33"/>
  <c r="O37" i="33" s="1"/>
  <c r="N38" i="33"/>
  <c r="O38" i="33" s="1"/>
  <c r="N39" i="33"/>
  <c r="O39" i="33" s="1"/>
  <c r="N40" i="33"/>
  <c r="O40" i="33" s="1"/>
  <c r="N41" i="33"/>
  <c r="O41" i="33"/>
  <c r="N42" i="33"/>
  <c r="O42" i="33" s="1"/>
  <c r="N20" i="33"/>
  <c r="O20" i="33" s="1"/>
  <c r="N21" i="33"/>
  <c r="O21" i="33" s="1"/>
  <c r="N22" i="33"/>
  <c r="O22" i="33" s="1"/>
  <c r="N23" i="33"/>
  <c r="O23" i="33" s="1"/>
  <c r="N24" i="33"/>
  <c r="O24" i="33"/>
  <c r="N25" i="33"/>
  <c r="O25" i="33" s="1"/>
  <c r="N26" i="33"/>
  <c r="O26" i="33" s="1"/>
  <c r="N27" i="33"/>
  <c r="O27" i="33" s="1"/>
  <c r="N28" i="33"/>
  <c r="O28" i="33" s="1"/>
  <c r="N29" i="33"/>
  <c r="O29" i="33" s="1"/>
  <c r="N30" i="33"/>
  <c r="O30" i="33"/>
  <c r="N31" i="33"/>
  <c r="O31" i="33" s="1"/>
  <c r="N32" i="33"/>
  <c r="O32" i="33" s="1"/>
  <c r="N8" i="33"/>
  <c r="O8" i="33" s="1"/>
  <c r="E33" i="33"/>
  <c r="F33" i="33"/>
  <c r="G33" i="33"/>
  <c r="H33" i="33"/>
  <c r="I33" i="33"/>
  <c r="J33" i="33"/>
  <c r="N33" i="33" s="1"/>
  <c r="O33" i="33" s="1"/>
  <c r="K33" i="33"/>
  <c r="L33" i="33"/>
  <c r="M33" i="33"/>
  <c r="D33" i="33"/>
  <c r="E19" i="33"/>
  <c r="F19" i="33"/>
  <c r="G19" i="33"/>
  <c r="H19" i="33"/>
  <c r="I19" i="33"/>
  <c r="J19" i="33"/>
  <c r="K19" i="33"/>
  <c r="L19" i="33"/>
  <c r="M19" i="33"/>
  <c r="D19" i="33"/>
  <c r="E15" i="33"/>
  <c r="F15" i="33"/>
  <c r="G15" i="33"/>
  <c r="H15" i="33"/>
  <c r="I15" i="33"/>
  <c r="J15" i="33"/>
  <c r="K15" i="33"/>
  <c r="L15" i="33"/>
  <c r="M15" i="33"/>
  <c r="D15" i="33"/>
  <c r="E5" i="33"/>
  <c r="F5" i="33"/>
  <c r="G5" i="33"/>
  <c r="H5" i="33"/>
  <c r="I5" i="33"/>
  <c r="N5" i="33" s="1"/>
  <c r="O5" i="33" s="1"/>
  <c r="J5" i="33"/>
  <c r="K5" i="33"/>
  <c r="L5" i="33"/>
  <c r="M5" i="33"/>
  <c r="D5" i="33"/>
  <c r="D61" i="33" s="1"/>
  <c r="E56" i="33"/>
  <c r="F56" i="33"/>
  <c r="G56" i="33"/>
  <c r="H56" i="33"/>
  <c r="I56" i="33"/>
  <c r="J56" i="33"/>
  <c r="K56" i="33"/>
  <c r="L56" i="33"/>
  <c r="M56" i="33"/>
  <c r="D56" i="33"/>
  <c r="N56" i="33" s="1"/>
  <c r="O56" i="33" s="1"/>
  <c r="N57" i="33"/>
  <c r="O57" i="33"/>
  <c r="N51" i="33"/>
  <c r="O51" i="33" s="1"/>
  <c r="N52" i="33"/>
  <c r="N53" i="33"/>
  <c r="O53" i="33" s="1"/>
  <c r="N54" i="33"/>
  <c r="O54" i="33"/>
  <c r="N55" i="33"/>
  <c r="O55" i="33" s="1"/>
  <c r="N50" i="33"/>
  <c r="O50" i="33" s="1"/>
  <c r="E49" i="33"/>
  <c r="F49" i="33"/>
  <c r="G49" i="33"/>
  <c r="H49" i="33"/>
  <c r="I49" i="33"/>
  <c r="J49" i="33"/>
  <c r="K49" i="33"/>
  <c r="L49" i="33"/>
  <c r="M49" i="33"/>
  <c r="D49" i="33"/>
  <c r="N49" i="33" s="1"/>
  <c r="O49" i="33" s="1"/>
  <c r="E44" i="33"/>
  <c r="F44" i="33"/>
  <c r="F61" i="33" s="1"/>
  <c r="G44" i="33"/>
  <c r="G61" i="33" s="1"/>
  <c r="H44" i="33"/>
  <c r="I44" i="33"/>
  <c r="J44" i="33"/>
  <c r="K44" i="33"/>
  <c r="L44" i="33"/>
  <c r="M44" i="33"/>
  <c r="D44" i="33"/>
  <c r="N44" i="33" s="1"/>
  <c r="O44" i="33" s="1"/>
  <c r="N45" i="33"/>
  <c r="O45" i="33" s="1"/>
  <c r="N46" i="33"/>
  <c r="O46" i="33" s="1"/>
  <c r="N47" i="33"/>
  <c r="O47" i="33" s="1"/>
  <c r="N48" i="33"/>
  <c r="O48" i="33" s="1"/>
  <c r="N43" i="33"/>
  <c r="O43" i="33" s="1"/>
  <c r="O52" i="33"/>
  <c r="N17" i="33"/>
  <c r="O17" i="33" s="1"/>
  <c r="N18" i="33"/>
  <c r="O18" i="33" s="1"/>
  <c r="N7" i="33"/>
  <c r="O7" i="33" s="1"/>
  <c r="N9" i="33"/>
  <c r="O9" i="33" s="1"/>
  <c r="N10" i="33"/>
  <c r="O10" i="33" s="1"/>
  <c r="N11" i="33"/>
  <c r="O11" i="33"/>
  <c r="N12" i="33"/>
  <c r="O12" i="33" s="1"/>
  <c r="N13" i="33"/>
  <c r="O13" i="33" s="1"/>
  <c r="N14" i="33"/>
  <c r="O14" i="33" s="1"/>
  <c r="H61" i="33"/>
  <c r="N6" i="33"/>
  <c r="O6" i="33" s="1"/>
  <c r="N16" i="33"/>
  <c r="O16" i="33" s="1"/>
  <c r="E61" i="33"/>
  <c r="G48" i="34"/>
  <c r="N45" i="34"/>
  <c r="O45" i="34"/>
  <c r="N19" i="33"/>
  <c r="O19" i="33"/>
  <c r="L55" i="36"/>
  <c r="F55" i="36"/>
  <c r="G55" i="36"/>
  <c r="N53" i="36"/>
  <c r="O53" i="36" s="1"/>
  <c r="N15" i="36"/>
  <c r="O15" i="36"/>
  <c r="H55" i="36"/>
  <c r="N55" i="36" s="1"/>
  <c r="O55" i="36" s="1"/>
  <c r="J55" i="36"/>
  <c r="N40" i="36"/>
  <c r="O40" i="36" s="1"/>
  <c r="N20" i="36"/>
  <c r="O20" i="36" s="1"/>
  <c r="E55" i="36"/>
  <c r="D55" i="36"/>
  <c r="G60" i="37"/>
  <c r="K60" i="37"/>
  <c r="F60" i="37"/>
  <c r="J60" i="37"/>
  <c r="N47" i="37"/>
  <c r="O47" i="37" s="1"/>
  <c r="N19" i="37"/>
  <c r="O19" i="37" s="1"/>
  <c r="N14" i="37"/>
  <c r="O14" i="37" s="1"/>
  <c r="N5" i="37"/>
  <c r="O5" i="37" s="1"/>
  <c r="N54" i="38"/>
  <c r="O54" i="38" s="1"/>
  <c r="G57" i="38"/>
  <c r="N46" i="38"/>
  <c r="O46" i="38"/>
  <c r="N20" i="38"/>
  <c r="O20" i="38"/>
  <c r="F57" i="38"/>
  <c r="J57" i="38"/>
  <c r="N5" i="38"/>
  <c r="O5" i="38"/>
  <c r="E57" i="38"/>
  <c r="I57" i="38"/>
  <c r="N34" i="37"/>
  <c r="O34" i="37"/>
  <c r="N5" i="35"/>
  <c r="O5" i="35"/>
  <c r="M57" i="39"/>
  <c r="G57" i="39"/>
  <c r="L57" i="39"/>
  <c r="H57" i="39"/>
  <c r="K57" i="39"/>
  <c r="E57" i="39"/>
  <c r="N54" i="39"/>
  <c r="O54" i="39" s="1"/>
  <c r="N46" i="39"/>
  <c r="O46" i="39"/>
  <c r="N41" i="39"/>
  <c r="O41" i="39"/>
  <c r="N20" i="39"/>
  <c r="O20" i="39"/>
  <c r="D57" i="39"/>
  <c r="N57" i="39" s="1"/>
  <c r="O57" i="39" s="1"/>
  <c r="I57" i="39"/>
  <c r="F57" i="39"/>
  <c r="D57" i="38"/>
  <c r="N57" i="38" s="1"/>
  <c r="O57" i="38" s="1"/>
  <c r="N5" i="36"/>
  <c r="O5" i="36"/>
  <c r="D48" i="34"/>
  <c r="N27" i="34"/>
  <c r="O27" i="34" s="1"/>
  <c r="D52" i="35"/>
  <c r="N52" i="35"/>
  <c r="O52" i="35"/>
  <c r="K48" i="34"/>
  <c r="N19" i="35"/>
  <c r="O19" i="35" s="1"/>
  <c r="M55" i="36"/>
  <c r="L48" i="34"/>
  <c r="D60" i="37"/>
  <c r="N37" i="34"/>
  <c r="O37" i="34"/>
  <c r="H57" i="40"/>
  <c r="G57" i="40"/>
  <c r="E57" i="40"/>
  <c r="F57" i="40"/>
  <c r="J57" i="40"/>
  <c r="L57" i="40"/>
  <c r="N41" i="40"/>
  <c r="O41" i="40" s="1"/>
  <c r="I57" i="40"/>
  <c r="M57" i="40"/>
  <c r="N53" i="40"/>
  <c r="O53" i="40"/>
  <c r="K57" i="40"/>
  <c r="N46" i="40"/>
  <c r="O46" i="40" s="1"/>
  <c r="N33" i="40"/>
  <c r="O33" i="40" s="1"/>
  <c r="D57" i="40"/>
  <c r="N57" i="40" s="1"/>
  <c r="O57" i="40" s="1"/>
  <c r="N20" i="40"/>
  <c r="O20" i="40" s="1"/>
  <c r="N15" i="40"/>
  <c r="O15" i="40"/>
  <c r="N5" i="40"/>
  <c r="O5" i="40"/>
  <c r="N57" i="41"/>
  <c r="O57" i="41"/>
  <c r="L59" i="41"/>
  <c r="G59" i="41"/>
  <c r="H59" i="41"/>
  <c r="J59" i="41"/>
  <c r="E59" i="41"/>
  <c r="K59" i="41"/>
  <c r="M59" i="41"/>
  <c r="N51" i="41"/>
  <c r="O51" i="41" s="1"/>
  <c r="F59" i="41"/>
  <c r="N46" i="41"/>
  <c r="O46" i="41"/>
  <c r="N36" i="41"/>
  <c r="O36" i="41"/>
  <c r="I59" i="41"/>
  <c r="N21" i="41"/>
  <c r="O21" i="41"/>
  <c r="D59" i="41"/>
  <c r="N59" i="41" s="1"/>
  <c r="O59" i="41" s="1"/>
  <c r="N15" i="41"/>
  <c r="O15" i="41"/>
  <c r="N5" i="41"/>
  <c r="O5" i="41" s="1"/>
  <c r="J58" i="42"/>
  <c r="H58" i="42"/>
  <c r="K58" i="42"/>
  <c r="L58" i="42"/>
  <c r="M58" i="42"/>
  <c r="N55" i="42"/>
  <c r="O55" i="42"/>
  <c r="I58" i="42"/>
  <c r="F58" i="42"/>
  <c r="N5" i="42"/>
  <c r="O5" i="42" s="1"/>
  <c r="N14" i="42"/>
  <c r="O14" i="42" s="1"/>
  <c r="G58" i="42"/>
  <c r="N19" i="42"/>
  <c r="O19" i="42" s="1"/>
  <c r="N49" i="42"/>
  <c r="O49" i="42" s="1"/>
  <c r="N43" i="42"/>
  <c r="O43" i="42"/>
  <c r="E58" i="42"/>
  <c r="N32" i="42"/>
  <c r="O32" i="42" s="1"/>
  <c r="D58" i="42"/>
  <c r="N58" i="42" s="1"/>
  <c r="O58" i="42" s="1"/>
  <c r="K67" i="43"/>
  <c r="J67" i="43"/>
  <c r="H67" i="43"/>
  <c r="M67" i="43"/>
  <c r="L67" i="43"/>
  <c r="N14" i="43"/>
  <c r="O14" i="43" s="1"/>
  <c r="N21" i="43"/>
  <c r="O21" i="43" s="1"/>
  <c r="N46" i="43"/>
  <c r="O46" i="43" s="1"/>
  <c r="N5" i="43"/>
  <c r="O5" i="43" s="1"/>
  <c r="N35" i="43"/>
  <c r="O35" i="43"/>
  <c r="E67" i="43"/>
  <c r="F67" i="43"/>
  <c r="N61" i="43"/>
  <c r="O61" i="43" s="1"/>
  <c r="G67" i="43"/>
  <c r="N52" i="43"/>
  <c r="O52" i="43"/>
  <c r="I67" i="43"/>
  <c r="D67" i="43"/>
  <c r="N67" i="43" s="1"/>
  <c r="O67" i="43" s="1"/>
  <c r="L62" i="44"/>
  <c r="M62" i="44"/>
  <c r="K62" i="44"/>
  <c r="J62" i="44"/>
  <c r="N43" i="44"/>
  <c r="O43" i="44" s="1"/>
  <c r="N22" i="44"/>
  <c r="O22" i="44"/>
  <c r="F62" i="44"/>
  <c r="G62" i="44"/>
  <c r="H62" i="44"/>
  <c r="N56" i="44"/>
  <c r="O56" i="44"/>
  <c r="N48" i="44"/>
  <c r="O48" i="44"/>
  <c r="I62" i="44"/>
  <c r="N33" i="44"/>
  <c r="O33" i="44" s="1"/>
  <c r="D62" i="44"/>
  <c r="E62" i="44"/>
  <c r="N62" i="44" s="1"/>
  <c r="O62" i="44" s="1"/>
  <c r="N15" i="44"/>
  <c r="O15" i="44"/>
  <c r="N5" i="44"/>
  <c r="O5" i="44" s="1"/>
  <c r="L61" i="45"/>
  <c r="M61" i="45"/>
  <c r="N57" i="45"/>
  <c r="O57" i="45" s="1"/>
  <c r="I61" i="45"/>
  <c r="J61" i="45"/>
  <c r="N61" i="45" s="1"/>
  <c r="O61" i="45" s="1"/>
  <c r="H61" i="45"/>
  <c r="K61" i="45"/>
  <c r="F61" i="45"/>
  <c r="N23" i="45"/>
  <c r="O23" i="45"/>
  <c r="G61" i="45"/>
  <c r="N48" i="45"/>
  <c r="O48" i="45"/>
  <c r="N43" i="45"/>
  <c r="O43" i="45" s="1"/>
  <c r="N33" i="45"/>
  <c r="O33" i="45"/>
  <c r="N14" i="45"/>
  <c r="O14" i="45"/>
  <c r="E61" i="45"/>
  <c r="D61" i="45"/>
  <c r="N5" i="45"/>
  <c r="O5" i="45"/>
  <c r="O55" i="47"/>
  <c r="P55" i="47" s="1"/>
  <c r="O48" i="47"/>
  <c r="P48" i="47"/>
  <c r="O43" i="47"/>
  <c r="P43" i="47"/>
  <c r="O34" i="47"/>
  <c r="P34" i="47" s="1"/>
  <c r="O24" i="47"/>
  <c r="P24" i="47"/>
  <c r="H59" i="47"/>
  <c r="I59" i="47"/>
  <c r="K59" i="47"/>
  <c r="L59" i="47"/>
  <c r="O14" i="47"/>
  <c r="P14" i="47"/>
  <c r="E59" i="47"/>
  <c r="M59" i="47"/>
  <c r="N59" i="47"/>
  <c r="D59" i="47"/>
  <c r="O59" i="47" s="1"/>
  <c r="P59" i="47" s="1"/>
  <c r="F59" i="47"/>
  <c r="G59" i="47"/>
  <c r="J59" i="47"/>
  <c r="O5" i="47"/>
  <c r="P5" i="47" s="1"/>
  <c r="O59" i="48" l="1"/>
  <c r="P59" i="48" s="1"/>
  <c r="N60" i="37"/>
  <c r="O60" i="37" s="1"/>
  <c r="M61" i="33"/>
  <c r="N50" i="35"/>
  <c r="O50" i="35" s="1"/>
  <c r="L61" i="33"/>
  <c r="N11" i="34"/>
  <c r="O11" i="34" s="1"/>
  <c r="K61" i="33"/>
  <c r="J61" i="33"/>
  <c r="N15" i="35"/>
  <c r="O15" i="35" s="1"/>
  <c r="I61" i="33"/>
  <c r="N61" i="33" s="1"/>
  <c r="O61" i="33" s="1"/>
  <c r="N15" i="34"/>
  <c r="O15" i="34" s="1"/>
  <c r="F48" i="34"/>
  <c r="N48" i="34" s="1"/>
  <c r="O48" i="34" s="1"/>
  <c r="L60" i="37"/>
  <c r="N33" i="34"/>
  <c r="O33" i="34" s="1"/>
  <c r="N15" i="38"/>
  <c r="O15" i="38" s="1"/>
  <c r="N15" i="33"/>
  <c r="O15" i="33" s="1"/>
</calcChain>
</file>

<file path=xl/sharedStrings.xml><?xml version="1.0" encoding="utf-8"?>
<sst xmlns="http://schemas.openxmlformats.org/spreadsheetml/2006/main" count="1114" uniqueCount="176">
  <si>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</si>
  <si>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</si>
  <si>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</si>
  <si>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</si>
  <si>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</si>
  <si>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</si>
  <si>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</si>
  <si>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</si>
  <si>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</si>
  <si>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</si>
  <si>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</si>
  <si>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</si>
  <si>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Discretionary Sales Surtaxes</t>
  </si>
  <si>
    <t>Utility Service Tax - Electricity</t>
  </si>
  <si>
    <t>Utility Service Tax - Water</t>
  </si>
  <si>
    <t>Utility Service Tax - Gas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</si>
  <si>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</si>
  <si>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</si>
  <si>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</si>
  <si>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</si>
  <si>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</si>
  <si>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Federal Grant - Public Safety</t>
  </si>
  <si>
    <t>Intergovernmental Revenue</t>
  </si>
  <si>
    <t>Federal Grant - Physical Environment - Other Physical Environment</t>
  </si>
  <si>
    <t>Federal Grant - Transportation - Airport Development</t>
  </si>
  <si>
    <t>State Grant - Physical Environment - Water Supply System</t>
  </si>
  <si>
    <t>State Grant - Physical Environment - Sewer / Wastewater</t>
  </si>
  <si>
    <t>State Grant - Transportation - Airport Development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</si>
  <si>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</si>
  <si>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</si>
  <si>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</si>
  <si>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</si>
  <si>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Other</t>
  </si>
  <si>
    <t>Grants from Other Local Units - Culture / Recreation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</si>
  <si>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</si>
  <si>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</si>
  <si>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</si>
  <si>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</si>
  <si>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</si>
  <si>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</si>
  <si>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</si>
  <si>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</si>
  <si>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</si>
  <si>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Public Safety - Law Enforcement Services</t>
  </si>
  <si>
    <t>Physical Environment - Water Utility</t>
  </si>
  <si>
    <t>Physical Environment - Garbage / Solid Waste</t>
  </si>
  <si>
    <t>Physical Environment - Sewer / Wastewater Utility</t>
  </si>
  <si>
    <t>Physical Environment - Conservation and Resource Management</t>
  </si>
  <si>
    <t>Physical Environment - Other Physical Environment Charges</t>
  </si>
  <si>
    <t>Transportation (User Fees) - Other Transportation Charges</t>
  </si>
  <si>
    <t>Culture / Recreation - Parks and Recreation</t>
  </si>
  <si>
    <t>Total - All Account Codes</t>
  </si>
  <si>
    <t>Local Fiscal Year Ended September 30, 2009</t>
  </si>
  <si>
    <t>Court-Ordered Judgments and Fines - As Decided by Traffic Court</t>
  </si>
  <si>
    <t>Fines - Library</t>
  </si>
  <si>
    <t>Fines - Local Ordinance Violations</t>
  </si>
  <si>
    <t>Judgments and Fines - Other Court-Ordered</t>
  </si>
  <si>
    <t>Interest and Other Earnings - Interest</t>
  </si>
  <si>
    <t>Interest and Other Earnings - Net Increase (Decrease) in Fair Value of Investments</t>
  </si>
  <si>
    <t>Rents and Royalties</t>
  </si>
  <si>
    <t>Disposition of Fixed Assets</t>
  </si>
  <si>
    <t>Pension Fund Contributions</t>
  </si>
  <si>
    <t>Other Miscellaneous Revenues - Other</t>
  </si>
  <si>
    <t>Non-Operating - Inter-Fund Group Transfers In</t>
  </si>
  <si>
    <t>Proceeds - Debt Proceeds</t>
  </si>
  <si>
    <t>Proprietary Non-Operating Sources - Capital Contributions from Other Public Source</t>
  </si>
  <si>
    <t>Proprietary Non-Operating Sources - Capital Contributions from Private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</si>
  <si>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</si>
  <si>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</si>
  <si>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</si>
  <si>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</si>
  <si>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</si>
  <si>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</si>
  <si>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</si>
  <si>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Casualty Insurance Premium Tax for Police Officers' Retirement</t>
  </si>
  <si>
    <t>Umatilla Revenues Reported by Account Code and Fund Type</t>
  </si>
  <si>
    <t>Local Fiscal Year Ended September 30, 2010</t>
  </si>
  <si>
    <t>Other General Taxes</t>
  </si>
  <si>
    <t>Franchise Fee - Solid Waste</t>
  </si>
  <si>
    <t>Other Permits, Fees, and Special Assessments</t>
  </si>
  <si>
    <t>State Grant - Public Safety</t>
  </si>
  <si>
    <t>State Grant - Other</t>
  </si>
  <si>
    <t>State Shared Revenues - Transportation - Airport Development</t>
  </si>
  <si>
    <t>State Shared Revenues - Transportation - Other Transportation</t>
  </si>
  <si>
    <t>Grants from Other Local Units - General Government</t>
  </si>
  <si>
    <t>General Gov't (Not Court-Related) - Administrative Service Fees</t>
  </si>
  <si>
    <t>Public Safety - Other Public Safety Charges and Fees</t>
  </si>
  <si>
    <t>Physical Environment - Water / Sewer Combination Utility</t>
  </si>
  <si>
    <t>Physical Environment - Cemetary</t>
  </si>
  <si>
    <t>Culture / Recreation - Special Recreation Facilities</t>
  </si>
  <si>
    <t>Court-Ordered Judgments and Fines - As Decided by County Court Criminal</t>
  </si>
  <si>
    <t>Court-Ordered Judgments and Fines - As Decided by Circuit Court Criminal</t>
  </si>
  <si>
    <t>Court-Ordered Judgments and Fines - As Decided by Circuit Court Civil</t>
  </si>
  <si>
    <t>Sale of Surplus Materials and Scrap</t>
  </si>
  <si>
    <t>Contributions and Donations from Private Sources</t>
  </si>
  <si>
    <t>Proceeds - Installment Purchases and Capital Lease Proceeds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</si>
  <si>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</si>
  <si>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</si>
  <si>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</si>
  <si>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</si>
  <si>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</si>
  <si>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Federal Grant - Physical Environment - Water Supply System</t>
  </si>
  <si>
    <t>Transportation (User Fees) - Airports</t>
  </si>
  <si>
    <t>Court-Ordered Judgments and Fines - As Decided by County Court Civil</t>
  </si>
  <si>
    <t>2012 Municipal Population:</t>
  </si>
  <si>
    <t>Local Fiscal Year Ended September 30, 2008</t>
  </si>
  <si>
    <t>Permits and Franchise Fees</t>
  </si>
  <si>
    <t>State Grant - Physical Environment - Stormwater Management</t>
  </si>
  <si>
    <t>Interest and Other Earnings - Gain or Loss on Sale of Investments</t>
  </si>
  <si>
    <t>Impact Fees - Other</t>
  </si>
  <si>
    <t>2008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</si>
  <si>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</si>
  <si>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</si>
  <si>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</si>
  <si>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</si>
  <si>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Impact Fees - Commercial - Physical Environment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</si>
  <si>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</si>
  <si>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</si>
  <si>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</si>
  <si>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</si>
  <si>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Grants from Other Local Units - Public Safety</t>
  </si>
  <si>
    <t>General Government - Administrative Service Fees</t>
  </si>
  <si>
    <t>Transportation - Airports</t>
  </si>
  <si>
    <t>Sales - Disposition of Fixed Assets</t>
  </si>
  <si>
    <t>Other Miscellaneous Revenues - Settlements</t>
  </si>
  <si>
    <t>2013 Municipal Population:</t>
  </si>
  <si>
    <t>Local Fiscal Year Ended September 30, 2014</t>
  </si>
  <si>
    <t>2014 Municipal Population:</t>
  </si>
  <si>
    <t>Local Fiscal Year Ended September 30, 2015</t>
  </si>
  <si>
    <t>Proceeds of General Capital Asset Dispositions - Sales</t>
  </si>
  <si>
    <t>2015 Municipal Population:</t>
  </si>
  <si>
    <t>Local Fiscal Year Ended September 30, 2016</t>
  </si>
  <si>
    <t>Grants from Other Local Units - Physical Environment</t>
  </si>
  <si>
    <t>Economic Environment - Other Economic Environment Charges</t>
  </si>
  <si>
    <t>2016 Municipal Population:</t>
  </si>
  <si>
    <t>Local Fiscal Year Ended September 30, 2017</t>
  </si>
  <si>
    <t>State Grant - Physical Environment - Other Physical Environment</t>
  </si>
  <si>
    <t>State Grant - Transportation - Other Transportation</t>
  </si>
  <si>
    <t>Proprietary Non-Operating - Federal Grants and Donations</t>
  </si>
  <si>
    <t>2017 Municipal Population:</t>
  </si>
  <si>
    <t>Local Fiscal Year Ended September 30, 2018</t>
  </si>
  <si>
    <t>Impact Fees - Residential - Physical Environment</t>
  </si>
  <si>
    <t>Special Assessments - Charges for Public Services</t>
  </si>
  <si>
    <t>Federal Grant - Human Services - Public Assistance</t>
  </si>
  <si>
    <t>State Grant - Human Services - Public Welfare</t>
  </si>
  <si>
    <t>Interest and Other Earnings - Gain (Loss) on Sale of Investments</t>
  </si>
  <si>
    <t>Proprietary Non-Operating - Interest</t>
  </si>
  <si>
    <t>Proprietary Non-Operating - State Grants and Donations</t>
  </si>
  <si>
    <t>2018 Municipal Population:</t>
  </si>
  <si>
    <t>Local Fiscal Year Ended September 30, 2019</t>
  </si>
  <si>
    <t>Impact Fees - Residential - Public Safety</t>
  </si>
  <si>
    <t>Impact Fees - Commercial - Public Safety</t>
  </si>
  <si>
    <t>Proprietary Non-Operating - Capital Contributions from Other Public Source</t>
  </si>
  <si>
    <t>2019 Municipal Population:</t>
  </si>
  <si>
    <t>Local Fiscal Year Ended September 30, 2020</t>
  </si>
  <si>
    <t>First Local Option Fuel Tax (1 to 6 Cents)</t>
  </si>
  <si>
    <t>Franchise Fee - Telecommunications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</si>
  <si>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</si>
  <si>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</si>
  <si>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</si>
  <si>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</si>
  <si>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</si>
  <si>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</si>
  <si>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</si>
  <si>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</si>
  <si>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Government Infrastructure Surtax</t>
  </si>
  <si>
    <t>State Communications Services Taxes</t>
  </si>
  <si>
    <t>Building Permits (Buildling Permit Fees)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</si>
  <si>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</si>
  <si>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</si>
  <si>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</si>
  <si>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Proprietary Non-Operating Sources - Federal Grants and Donations</t>
  </si>
  <si>
    <t>Proprietary Non-Operating Sources - State Grants and Donations</t>
  </si>
  <si>
    <t>Local Fiscal Year Ended September 30, 2022</t>
  </si>
  <si>
    <t>Federal Grant - American Rescue Plan Act Funds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</si>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</sst>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3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67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8"/>
      <c r="M3" s="69"/>
      <c r="N3" s="36"/>
      <c r="O3" s="37"/>
      <c r="P3" s="70" t="s">
        <v>160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68</v>
      </c>
      <c r="F4" s="34" t="s">
        <v>69</v>
      </c>
      <c r="G4" s="34" t="s">
        <v>70</v>
      </c>
      <c r="H4" s="34" t="s">
        <v>6</v>
      </c>
      <c r="I4" s="34" t="s">
        <v>7</v>
      </c>
      <c r="J4" s="35" t="s">
        <v>71</v>
      </c>
      <c r="K4" s="35" t="s">
        <v>8</v>
      </c>
      <c r="L4" s="35" t="s">
        <v>9</v>
      </c>
      <c r="M4" s="35" t="s">
        <v>161</v>
      </c>
      <c r="N4" s="35" t="s">
        <v>10</v>
      </c>
      <c r="O4" s="35" t="s">
        <v>162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163</v>
      </c>
      <c r="B5" s="26"/>
      <c r="C5" s="26"/>
      <c r="D5" s="27">
        <f>SUM(D6:D13)</f>
        <v>1673871</v>
      </c>
      <c r="E5" s="27">
        <f>SUM(E6:E13)</f>
        <v>878160</v>
      </c>
      <c r="F5" s="27">
        <f>SUM(F6:F13)</f>
        <v>0</v>
      </c>
      <c r="G5" s="27">
        <f>SUM(G6:G13)</f>
        <v>0</v>
      </c>
      <c r="H5" s="27">
        <f>SUM(H6:H13)</f>
        <v>0</v>
      </c>
      <c r="I5" s="27">
        <f>SUM(I6:I13)</f>
        <v>0</v>
      </c>
      <c r="J5" s="27">
        <f>SUM(J6:J13)</f>
        <v>0</v>
      </c>
      <c r="K5" s="27">
        <f>SUM(K6:K13)</f>
        <v>0</v>
      </c>
      <c r="L5" s="27">
        <f>SUM(L6:L13)</f>
        <v>0</v>
      </c>
      <c r="M5" s="27">
        <f>SUM(M6:M13)</f>
        <v>0</v>
      </c>
      <c r="N5" s="27">
        <f>SUM(N6:N13)</f>
        <v>0</v>
      </c>
      <c r="O5" s="28">
        <f>SUM(D5:N5)</f>
        <v>2552031</v>
      </c>
      <c r="P5" s="33">
        <f>(O5/P$61)</f>
        <v>658.58864516129029</v>
      </c>
      <c r="Q5" s="6"/>
    </row>
    <row r="6" spans="1:134">
      <c r="A6" s="12"/>
      <c r="B6" s="25">
        <v>311</v>
      </c>
      <c r="C6" s="20" t="s">
        <v>3</v>
      </c>
      <c r="D6" s="46">
        <v>1027237</v>
      </c>
      <c r="E6" s="46">
        <v>371849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1399086</v>
      </c>
      <c r="P6" s="47">
        <f>(O6/P$61)</f>
        <v>361.05445161290322</v>
      </c>
      <c r="Q6" s="9"/>
    </row>
    <row r="7" spans="1:134">
      <c r="A7" s="12"/>
      <c r="B7" s="25">
        <v>312.41000000000003</v>
      </c>
      <c r="C7" s="20" t="s">
        <v>164</v>
      </c>
      <c r="D7" s="46">
        <v>77029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77029</v>
      </c>
      <c r="P7" s="47">
        <f>(O7/P$61)</f>
        <v>19.878451612903227</v>
      </c>
      <c r="Q7" s="9"/>
    </row>
    <row r="8" spans="1:134">
      <c r="A8" s="12"/>
      <c r="B8" s="25">
        <v>314.10000000000002</v>
      </c>
      <c r="C8" s="20" t="s">
        <v>13</v>
      </c>
      <c r="D8" s="46">
        <v>377346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377346</v>
      </c>
      <c r="P8" s="47">
        <f>(O8/P$61)</f>
        <v>97.379612903225805</v>
      </c>
      <c r="Q8" s="9"/>
    </row>
    <row r="9" spans="1:134">
      <c r="A9" s="12"/>
      <c r="B9" s="25">
        <v>314.3</v>
      </c>
      <c r="C9" s="20" t="s">
        <v>14</v>
      </c>
      <c r="D9" s="46">
        <v>54642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54642</v>
      </c>
      <c r="P9" s="47">
        <f>(O9/P$61)</f>
        <v>14.101161290322581</v>
      </c>
      <c r="Q9" s="9"/>
    </row>
    <row r="10" spans="1:134">
      <c r="A10" s="12"/>
      <c r="B10" s="25">
        <v>314.39999999999998</v>
      </c>
      <c r="C10" s="20" t="s">
        <v>15</v>
      </c>
      <c r="D10" s="46">
        <v>11735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11735</v>
      </c>
      <c r="P10" s="47">
        <f>(O10/P$61)</f>
        <v>3.0283870967741935</v>
      </c>
      <c r="Q10" s="9"/>
    </row>
    <row r="11" spans="1:134">
      <c r="A11" s="12"/>
      <c r="B11" s="25">
        <v>315.10000000000002</v>
      </c>
      <c r="C11" s="20" t="s">
        <v>166</v>
      </c>
      <c r="D11" s="46">
        <v>124621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124621</v>
      </c>
      <c r="P11" s="47">
        <f>(O11/P$61)</f>
        <v>32.160258064516128</v>
      </c>
      <c r="Q11" s="9"/>
    </row>
    <row r="12" spans="1:134">
      <c r="A12" s="12"/>
      <c r="B12" s="25">
        <v>316</v>
      </c>
      <c r="C12" s="20" t="s">
        <v>114</v>
      </c>
      <c r="D12" s="46">
        <v>1261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1261</v>
      </c>
      <c r="P12" s="47">
        <f>(O12/P$61)</f>
        <v>0.32541935483870965</v>
      </c>
      <c r="Q12" s="9"/>
    </row>
    <row r="13" spans="1:134">
      <c r="A13" s="12"/>
      <c r="B13" s="25">
        <v>319.89999999999998</v>
      </c>
      <c r="C13" s="20" t="s">
        <v>77</v>
      </c>
      <c r="D13" s="46">
        <v>0</v>
      </c>
      <c r="E13" s="46">
        <v>506311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506311</v>
      </c>
      <c r="P13" s="47">
        <f>(O13/P$61)</f>
        <v>130.66090322580646</v>
      </c>
      <c r="Q13" s="9"/>
    </row>
    <row r="14" spans="1:134" ht="15.75">
      <c r="A14" s="29" t="s">
        <v>18</v>
      </c>
      <c r="B14" s="30"/>
      <c r="C14" s="31"/>
      <c r="D14" s="32">
        <f>SUM(D15:D22)</f>
        <v>740020</v>
      </c>
      <c r="E14" s="32">
        <f>SUM(E15:E22)</f>
        <v>447728</v>
      </c>
      <c r="F14" s="32">
        <f>SUM(F15:F22)</f>
        <v>0</v>
      </c>
      <c r="G14" s="32">
        <f>SUM(G15:G22)</f>
        <v>0</v>
      </c>
      <c r="H14" s="32">
        <f>SUM(H15:H22)</f>
        <v>0</v>
      </c>
      <c r="I14" s="32">
        <f>SUM(I15:I22)</f>
        <v>140499</v>
      </c>
      <c r="J14" s="32">
        <f>SUM(J15:J22)</f>
        <v>0</v>
      </c>
      <c r="K14" s="32">
        <f>SUM(K15:K22)</f>
        <v>0</v>
      </c>
      <c r="L14" s="32">
        <f>SUM(L15:L22)</f>
        <v>0</v>
      </c>
      <c r="M14" s="32">
        <f>SUM(M15:M22)</f>
        <v>0</v>
      </c>
      <c r="N14" s="32">
        <f>SUM(N15:N22)</f>
        <v>0</v>
      </c>
      <c r="O14" s="44">
        <f>SUM(D14:N14)</f>
        <v>1328247</v>
      </c>
      <c r="P14" s="45">
        <f>(O14/P$61)</f>
        <v>342.77341935483872</v>
      </c>
      <c r="Q14" s="10"/>
    </row>
    <row r="15" spans="1:134">
      <c r="A15" s="12"/>
      <c r="B15" s="25">
        <v>322</v>
      </c>
      <c r="C15" s="20" t="s">
        <v>167</v>
      </c>
      <c r="D15" s="46">
        <v>399750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399750</v>
      </c>
      <c r="P15" s="47">
        <f>(O15/P$61)</f>
        <v>103.16129032258064</v>
      </c>
      <c r="Q15" s="9"/>
    </row>
    <row r="16" spans="1:134">
      <c r="A16" s="12"/>
      <c r="B16" s="25">
        <v>323.10000000000002</v>
      </c>
      <c r="C16" s="20" t="s">
        <v>19</v>
      </c>
      <c r="D16" s="46">
        <v>297909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2" si="1">SUM(D16:N16)</f>
        <v>297909</v>
      </c>
      <c r="P16" s="47">
        <f>(O16/P$61)</f>
        <v>76.879741935483878</v>
      </c>
      <c r="Q16" s="9"/>
    </row>
    <row r="17" spans="1:17">
      <c r="A17" s="12"/>
      <c r="B17" s="25">
        <v>323.39999999999998</v>
      </c>
      <c r="C17" s="20" t="s">
        <v>20</v>
      </c>
      <c r="D17" s="46">
        <v>5631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5631</v>
      </c>
      <c r="P17" s="47">
        <f>(O17/P$61)</f>
        <v>1.4531612903225806</v>
      </c>
      <c r="Q17" s="9"/>
    </row>
    <row r="18" spans="1:17">
      <c r="A18" s="12"/>
      <c r="B18" s="25">
        <v>323.7</v>
      </c>
      <c r="C18" s="20" t="s">
        <v>78</v>
      </c>
      <c r="D18" s="46">
        <v>36730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36730</v>
      </c>
      <c r="P18" s="47">
        <f>(O18/P$61)</f>
        <v>9.4787096774193547</v>
      </c>
      <c r="Q18" s="9"/>
    </row>
    <row r="19" spans="1:17">
      <c r="A19" s="12"/>
      <c r="B19" s="25">
        <v>324.11</v>
      </c>
      <c r="C19" s="20" t="s">
        <v>150</v>
      </c>
      <c r="D19" s="46">
        <v>0</v>
      </c>
      <c r="E19" s="46">
        <v>22949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22949</v>
      </c>
      <c r="P19" s="47">
        <f>(O19/P$61)</f>
        <v>5.9223225806451616</v>
      </c>
      <c r="Q19" s="9"/>
    </row>
    <row r="20" spans="1:17">
      <c r="A20" s="12"/>
      <c r="B20" s="25">
        <v>324.12</v>
      </c>
      <c r="C20" s="20" t="s">
        <v>151</v>
      </c>
      <c r="D20" s="46">
        <v>0</v>
      </c>
      <c r="E20" s="46">
        <v>61120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61120</v>
      </c>
      <c r="P20" s="47">
        <f>(O20/P$61)</f>
        <v>15.772903225806452</v>
      </c>
      <c r="Q20" s="9"/>
    </row>
    <row r="21" spans="1:17">
      <c r="A21" s="12"/>
      <c r="B21" s="25">
        <v>324.20999999999998</v>
      </c>
      <c r="C21" s="20" t="s">
        <v>141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140499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140499</v>
      </c>
      <c r="P21" s="47">
        <f>(O21/P$61)</f>
        <v>36.2578064516129</v>
      </c>
      <c r="Q21" s="9"/>
    </row>
    <row r="22" spans="1:17">
      <c r="A22" s="12"/>
      <c r="B22" s="25">
        <v>325.2</v>
      </c>
      <c r="C22" s="20" t="s">
        <v>142</v>
      </c>
      <c r="D22" s="46">
        <v>0</v>
      </c>
      <c r="E22" s="46">
        <v>363659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363659</v>
      </c>
      <c r="P22" s="47">
        <f>(O22/P$61)</f>
        <v>93.847483870967736</v>
      </c>
      <c r="Q22" s="9"/>
    </row>
    <row r="23" spans="1:17" ht="15.75">
      <c r="A23" s="29" t="s">
        <v>168</v>
      </c>
      <c r="B23" s="30"/>
      <c r="C23" s="31"/>
      <c r="D23" s="32">
        <f>SUM(D24:D33)</f>
        <v>758534</v>
      </c>
      <c r="E23" s="32">
        <f>SUM(E24:E33)</f>
        <v>42864</v>
      </c>
      <c r="F23" s="32">
        <f>SUM(F24:F33)</f>
        <v>0</v>
      </c>
      <c r="G23" s="32">
        <f>SUM(G24:G33)</f>
        <v>0</v>
      </c>
      <c r="H23" s="32">
        <f>SUM(H24:H33)</f>
        <v>0</v>
      </c>
      <c r="I23" s="32">
        <f>SUM(I24:I33)</f>
        <v>519575</v>
      </c>
      <c r="J23" s="32">
        <f>SUM(J24:J33)</f>
        <v>0</v>
      </c>
      <c r="K23" s="32">
        <f>SUM(K24:K33)</f>
        <v>0</v>
      </c>
      <c r="L23" s="32">
        <f>SUM(L24:L33)</f>
        <v>0</v>
      </c>
      <c r="M23" s="32">
        <f>SUM(M24:M33)</f>
        <v>0</v>
      </c>
      <c r="N23" s="32">
        <f>SUM(N24:N33)</f>
        <v>0</v>
      </c>
      <c r="O23" s="44">
        <f>SUM(D23:N23)</f>
        <v>1320973</v>
      </c>
      <c r="P23" s="45">
        <f>(O23/P$61)</f>
        <v>340.89625806451613</v>
      </c>
      <c r="Q23" s="10"/>
    </row>
    <row r="24" spans="1:17">
      <c r="A24" s="12"/>
      <c r="B24" s="25">
        <v>331.2</v>
      </c>
      <c r="C24" s="20" t="s">
        <v>21</v>
      </c>
      <c r="D24" s="46">
        <v>23759</v>
      </c>
      <c r="E24" s="46">
        <v>12127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35886</v>
      </c>
      <c r="P24" s="47">
        <f>(O24/P$61)</f>
        <v>9.2609032258064516</v>
      </c>
      <c r="Q24" s="9"/>
    </row>
    <row r="25" spans="1:17">
      <c r="A25" s="12"/>
      <c r="B25" s="25">
        <v>331.51</v>
      </c>
      <c r="C25" s="20" t="s">
        <v>174</v>
      </c>
      <c r="D25" s="46">
        <v>55241</v>
      </c>
      <c r="E25" s="46">
        <v>30737</v>
      </c>
      <c r="F25" s="46">
        <v>0</v>
      </c>
      <c r="G25" s="46">
        <v>0</v>
      </c>
      <c r="H25" s="46">
        <v>0</v>
      </c>
      <c r="I25" s="46">
        <v>519575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ref="O25:O30" si="2">SUM(D25:N25)</f>
        <v>605553</v>
      </c>
      <c r="P25" s="47">
        <f>(O25/P$61)</f>
        <v>156.27174193548387</v>
      </c>
      <c r="Q25" s="9"/>
    </row>
    <row r="26" spans="1:17">
      <c r="A26" s="12"/>
      <c r="B26" s="25">
        <v>334.2</v>
      </c>
      <c r="C26" s="20" t="s">
        <v>80</v>
      </c>
      <c r="D26" s="46">
        <v>44463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44463</v>
      </c>
      <c r="P26" s="47">
        <f>(O26/P$61)</f>
        <v>11.474322580645161</v>
      </c>
      <c r="Q26" s="9"/>
    </row>
    <row r="27" spans="1:17">
      <c r="A27" s="12"/>
      <c r="B27" s="25">
        <v>335.125</v>
      </c>
      <c r="C27" s="20" t="s">
        <v>169</v>
      </c>
      <c r="D27" s="46">
        <v>218861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218861</v>
      </c>
      <c r="P27" s="47">
        <f>(O27/P$61)</f>
        <v>56.480258064516129</v>
      </c>
      <c r="Q27" s="9"/>
    </row>
    <row r="28" spans="1:17">
      <c r="A28" s="12"/>
      <c r="B28" s="25">
        <v>335.14</v>
      </c>
      <c r="C28" s="20" t="s">
        <v>117</v>
      </c>
      <c r="D28" s="46">
        <v>4399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4399</v>
      </c>
      <c r="P28" s="47">
        <f>(O28/P$61)</f>
        <v>1.135225806451613</v>
      </c>
      <c r="Q28" s="9"/>
    </row>
    <row r="29" spans="1:17">
      <c r="A29" s="12"/>
      <c r="B29" s="25">
        <v>335.15</v>
      </c>
      <c r="C29" s="20" t="s">
        <v>118</v>
      </c>
      <c r="D29" s="46">
        <v>1566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1566</v>
      </c>
      <c r="P29" s="47">
        <f>(O29/P$61)</f>
        <v>0.40412903225806451</v>
      </c>
      <c r="Q29" s="9"/>
    </row>
    <row r="30" spans="1:17">
      <c r="A30" s="12"/>
      <c r="B30" s="25">
        <v>335.18</v>
      </c>
      <c r="C30" s="20" t="s">
        <v>170</v>
      </c>
      <c r="D30" s="46">
        <v>313317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313317</v>
      </c>
      <c r="P30" s="47">
        <f>(O30/P$61)</f>
        <v>80.855999999999995</v>
      </c>
      <c r="Q30" s="9"/>
    </row>
    <row r="31" spans="1:17">
      <c r="A31" s="12"/>
      <c r="B31" s="25">
        <v>335.48</v>
      </c>
      <c r="C31" s="20" t="s">
        <v>83</v>
      </c>
      <c r="D31" s="46">
        <v>2412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ref="O31:O32" si="3">SUM(D31:N31)</f>
        <v>2412</v>
      </c>
      <c r="P31" s="47">
        <f>(O31/P$61)</f>
        <v>0.62245161290322581</v>
      </c>
      <c r="Q31" s="9"/>
    </row>
    <row r="32" spans="1:17">
      <c r="A32" s="12"/>
      <c r="B32" s="25">
        <v>337.7</v>
      </c>
      <c r="C32" s="20" t="s">
        <v>33</v>
      </c>
      <c r="D32" s="46">
        <v>61581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3"/>
        <v>61581</v>
      </c>
      <c r="P32" s="47">
        <f>(O32/P$61)</f>
        <v>15.891870967741935</v>
      </c>
      <c r="Q32" s="9"/>
    </row>
    <row r="33" spans="1:17">
      <c r="A33" s="12"/>
      <c r="B33" s="25">
        <v>338</v>
      </c>
      <c r="C33" s="20" t="s">
        <v>34</v>
      </c>
      <c r="D33" s="46">
        <v>32935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32935</v>
      </c>
      <c r="P33" s="47">
        <f>(O33/P$61)</f>
        <v>8.499354838709678</v>
      </c>
      <c r="Q33" s="9"/>
    </row>
    <row r="34" spans="1:17" ht="15.75">
      <c r="A34" s="29" t="s">
        <v>39</v>
      </c>
      <c r="B34" s="30"/>
      <c r="C34" s="31"/>
      <c r="D34" s="32">
        <f>SUM(D35:D42)</f>
        <v>30831</v>
      </c>
      <c r="E34" s="32">
        <f>SUM(E35:E42)</f>
        <v>0</v>
      </c>
      <c r="F34" s="32">
        <f>SUM(F35:F42)</f>
        <v>0</v>
      </c>
      <c r="G34" s="32">
        <f>SUM(G35:G42)</f>
        <v>0</v>
      </c>
      <c r="H34" s="32">
        <f>SUM(H35:H42)</f>
        <v>0</v>
      </c>
      <c r="I34" s="32">
        <f>SUM(I35:I42)</f>
        <v>2750563</v>
      </c>
      <c r="J34" s="32">
        <f>SUM(J35:J42)</f>
        <v>0</v>
      </c>
      <c r="K34" s="32">
        <f>SUM(K35:K42)</f>
        <v>0</v>
      </c>
      <c r="L34" s="32">
        <f>SUM(L35:L42)</f>
        <v>0</v>
      </c>
      <c r="M34" s="32">
        <f>SUM(M35:M42)</f>
        <v>0</v>
      </c>
      <c r="N34" s="32">
        <f>SUM(N35:N42)</f>
        <v>0</v>
      </c>
      <c r="O34" s="32">
        <f>SUM(D34:N34)</f>
        <v>2781394</v>
      </c>
      <c r="P34" s="45">
        <f>(O34/P$61)</f>
        <v>717.77909677419359</v>
      </c>
      <c r="Q34" s="10"/>
    </row>
    <row r="35" spans="1:17">
      <c r="A35" s="12"/>
      <c r="B35" s="25">
        <v>341.3</v>
      </c>
      <c r="C35" s="20" t="s">
        <v>121</v>
      </c>
      <c r="D35" s="46">
        <v>9694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ref="O35:O42" si="4">SUM(D35:N35)</f>
        <v>9694</v>
      </c>
      <c r="P35" s="47">
        <f>(O35/P$61)</f>
        <v>2.5016774193548388</v>
      </c>
      <c r="Q35" s="9"/>
    </row>
    <row r="36" spans="1:17">
      <c r="A36" s="12"/>
      <c r="B36" s="25">
        <v>342.1</v>
      </c>
      <c r="C36" s="20" t="s">
        <v>43</v>
      </c>
      <c r="D36" s="46">
        <v>9154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4"/>
        <v>9154</v>
      </c>
      <c r="P36" s="47">
        <f>(O36/P$61)</f>
        <v>2.3623225806451611</v>
      </c>
      <c r="Q36" s="9"/>
    </row>
    <row r="37" spans="1:17">
      <c r="A37" s="12"/>
      <c r="B37" s="25">
        <v>343.3</v>
      </c>
      <c r="C37" s="20" t="s">
        <v>44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927399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4"/>
        <v>927399</v>
      </c>
      <c r="P37" s="47">
        <f>(O37/P$61)</f>
        <v>239.32877419354838</v>
      </c>
      <c r="Q37" s="9"/>
    </row>
    <row r="38" spans="1:17">
      <c r="A38" s="12"/>
      <c r="B38" s="25">
        <v>343.4</v>
      </c>
      <c r="C38" s="20" t="s">
        <v>45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767354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4"/>
        <v>767354</v>
      </c>
      <c r="P38" s="47">
        <f>(O38/P$61)</f>
        <v>198.02683870967741</v>
      </c>
      <c r="Q38" s="9"/>
    </row>
    <row r="39" spans="1:17">
      <c r="A39" s="12"/>
      <c r="B39" s="25">
        <v>343.5</v>
      </c>
      <c r="C39" s="20" t="s">
        <v>46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760798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4"/>
        <v>760798</v>
      </c>
      <c r="P39" s="47">
        <f>(O39/P$61)</f>
        <v>196.33496774193549</v>
      </c>
      <c r="Q39" s="9"/>
    </row>
    <row r="40" spans="1:17">
      <c r="A40" s="12"/>
      <c r="B40" s="25">
        <v>343.7</v>
      </c>
      <c r="C40" s="20" t="s">
        <v>47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139057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4"/>
        <v>139057</v>
      </c>
      <c r="P40" s="47">
        <f>(O40/P$61)</f>
        <v>35.885677419354842</v>
      </c>
      <c r="Q40" s="9"/>
    </row>
    <row r="41" spans="1:17">
      <c r="A41" s="12"/>
      <c r="B41" s="25">
        <v>344.1</v>
      </c>
      <c r="C41" s="20" t="s">
        <v>122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155955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4"/>
        <v>155955</v>
      </c>
      <c r="P41" s="47">
        <f>(O41/P$61)</f>
        <v>40.246451612903229</v>
      </c>
      <c r="Q41" s="9"/>
    </row>
    <row r="42" spans="1:17">
      <c r="A42" s="12"/>
      <c r="B42" s="25">
        <v>347.5</v>
      </c>
      <c r="C42" s="20" t="s">
        <v>89</v>
      </c>
      <c r="D42" s="46">
        <v>11983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4"/>
        <v>11983</v>
      </c>
      <c r="P42" s="47">
        <f>(O42/P$61)</f>
        <v>3.0923870967741935</v>
      </c>
      <c r="Q42" s="9"/>
    </row>
    <row r="43" spans="1:17" ht="15.75">
      <c r="A43" s="29" t="s">
        <v>40</v>
      </c>
      <c r="B43" s="30"/>
      <c r="C43" s="31"/>
      <c r="D43" s="32">
        <f>SUM(D44:D47)</f>
        <v>7219</v>
      </c>
      <c r="E43" s="32">
        <f>SUM(E44:E47)</f>
        <v>255</v>
      </c>
      <c r="F43" s="32">
        <f>SUM(F44:F47)</f>
        <v>0</v>
      </c>
      <c r="G43" s="32">
        <f>SUM(G44:G47)</f>
        <v>0</v>
      </c>
      <c r="H43" s="32">
        <f>SUM(H44:H47)</f>
        <v>0</v>
      </c>
      <c r="I43" s="32">
        <f>SUM(I44:I47)</f>
        <v>0</v>
      </c>
      <c r="J43" s="32">
        <f>SUM(J44:J47)</f>
        <v>0</v>
      </c>
      <c r="K43" s="32">
        <f>SUM(K44:K47)</f>
        <v>0</v>
      </c>
      <c r="L43" s="32">
        <f>SUM(L44:L47)</f>
        <v>0</v>
      </c>
      <c r="M43" s="32">
        <f>SUM(M44:M47)</f>
        <v>0</v>
      </c>
      <c r="N43" s="32">
        <f>SUM(N44:N47)</f>
        <v>0</v>
      </c>
      <c r="O43" s="32">
        <f>SUM(D43:N43)</f>
        <v>7474</v>
      </c>
      <c r="P43" s="45">
        <f>(O43/P$61)</f>
        <v>1.9287741935483871</v>
      </c>
      <c r="Q43" s="10"/>
    </row>
    <row r="44" spans="1:17">
      <c r="A44" s="13"/>
      <c r="B44" s="39">
        <v>351.1</v>
      </c>
      <c r="C44" s="21" t="s">
        <v>90</v>
      </c>
      <c r="D44" s="46">
        <v>2821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>SUM(D44:N44)</f>
        <v>2821</v>
      </c>
      <c r="P44" s="47">
        <f>(O44/P$61)</f>
        <v>0.72799999999999998</v>
      </c>
      <c r="Q44" s="9"/>
    </row>
    <row r="45" spans="1:17">
      <c r="A45" s="13"/>
      <c r="B45" s="39">
        <v>351.3</v>
      </c>
      <c r="C45" s="21" t="s">
        <v>103</v>
      </c>
      <c r="D45" s="46">
        <v>0</v>
      </c>
      <c r="E45" s="46">
        <v>255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ref="O45:O47" si="5">SUM(D45:N45)</f>
        <v>255</v>
      </c>
      <c r="P45" s="47">
        <f>(O45/P$61)</f>
        <v>6.580645161290323E-2</v>
      </c>
      <c r="Q45" s="9"/>
    </row>
    <row r="46" spans="1:17">
      <c r="A46" s="13"/>
      <c r="B46" s="39">
        <v>352</v>
      </c>
      <c r="C46" s="21" t="s">
        <v>54</v>
      </c>
      <c r="D46" s="46">
        <v>3408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5"/>
        <v>3408</v>
      </c>
      <c r="P46" s="47">
        <f>(O46/P$61)</f>
        <v>0.87948387096774194</v>
      </c>
      <c r="Q46" s="9"/>
    </row>
    <row r="47" spans="1:17">
      <c r="A47" s="13"/>
      <c r="B47" s="39">
        <v>354</v>
      </c>
      <c r="C47" s="21" t="s">
        <v>55</v>
      </c>
      <c r="D47" s="46">
        <v>990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5"/>
        <v>990</v>
      </c>
      <c r="P47" s="47">
        <f>(O47/P$61)</f>
        <v>0.25548387096774194</v>
      </c>
      <c r="Q47" s="9"/>
    </row>
    <row r="48" spans="1:17" ht="15.75">
      <c r="A48" s="29" t="s">
        <v>4</v>
      </c>
      <c r="B48" s="30"/>
      <c r="C48" s="31"/>
      <c r="D48" s="32">
        <f>SUM(D49:D54)</f>
        <v>121167</v>
      </c>
      <c r="E48" s="32">
        <f>SUM(E49:E54)</f>
        <v>7761</v>
      </c>
      <c r="F48" s="32">
        <f>SUM(F49:F54)</f>
        <v>0</v>
      </c>
      <c r="G48" s="32">
        <f>SUM(G49:G54)</f>
        <v>0</v>
      </c>
      <c r="H48" s="32">
        <f>SUM(H49:H54)</f>
        <v>0</v>
      </c>
      <c r="I48" s="32">
        <f>SUM(I49:I54)</f>
        <v>2997</v>
      </c>
      <c r="J48" s="32">
        <f>SUM(J49:J54)</f>
        <v>0</v>
      </c>
      <c r="K48" s="32">
        <f>SUM(K49:K54)</f>
        <v>-293910</v>
      </c>
      <c r="L48" s="32">
        <f>SUM(L49:L54)</f>
        <v>0</v>
      </c>
      <c r="M48" s="32">
        <f>SUM(M49:M54)</f>
        <v>0</v>
      </c>
      <c r="N48" s="32">
        <f>SUM(N49:N54)</f>
        <v>0</v>
      </c>
      <c r="O48" s="32">
        <f>SUM(D48:N48)</f>
        <v>-161985</v>
      </c>
      <c r="P48" s="45">
        <f>(O48/P$61)</f>
        <v>-41.802580645161292</v>
      </c>
      <c r="Q48" s="10"/>
    </row>
    <row r="49" spans="1:120">
      <c r="A49" s="12"/>
      <c r="B49" s="25">
        <v>361.1</v>
      </c>
      <c r="C49" s="20" t="s">
        <v>57</v>
      </c>
      <c r="D49" s="46">
        <v>11723</v>
      </c>
      <c r="E49" s="46">
        <v>476</v>
      </c>
      <c r="F49" s="46">
        <v>0</v>
      </c>
      <c r="G49" s="46">
        <v>0</v>
      </c>
      <c r="H49" s="46">
        <v>0</v>
      </c>
      <c r="I49" s="46">
        <v>38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>SUM(D49:N49)</f>
        <v>12237</v>
      </c>
      <c r="P49" s="47">
        <f>(O49/P$61)</f>
        <v>3.1579354838709679</v>
      </c>
      <c r="Q49" s="9"/>
    </row>
    <row r="50" spans="1:120">
      <c r="A50" s="12"/>
      <c r="B50" s="25">
        <v>361.3</v>
      </c>
      <c r="C50" s="20" t="s">
        <v>58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-353348</v>
      </c>
      <c r="L50" s="46">
        <v>0</v>
      </c>
      <c r="M50" s="46">
        <v>0</v>
      </c>
      <c r="N50" s="46">
        <v>0</v>
      </c>
      <c r="O50" s="46">
        <f t="shared" ref="O50:O58" si="6">SUM(D50:N50)</f>
        <v>-353348</v>
      </c>
      <c r="P50" s="47">
        <f>(O50/P$61)</f>
        <v>-91.186580645161285</v>
      </c>
      <c r="Q50" s="9"/>
    </row>
    <row r="51" spans="1:120">
      <c r="A51" s="12"/>
      <c r="B51" s="25">
        <v>362</v>
      </c>
      <c r="C51" s="20" t="s">
        <v>59</v>
      </c>
      <c r="D51" s="46">
        <v>22775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6"/>
        <v>22775</v>
      </c>
      <c r="P51" s="47">
        <f>(O51/P$61)</f>
        <v>5.8774193548387093</v>
      </c>
      <c r="Q51" s="9"/>
    </row>
    <row r="52" spans="1:120">
      <c r="A52" s="12"/>
      <c r="B52" s="25">
        <v>366</v>
      </c>
      <c r="C52" s="20" t="s">
        <v>94</v>
      </c>
      <c r="D52" s="46">
        <v>0</v>
      </c>
      <c r="E52" s="46">
        <v>7180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6"/>
        <v>7180</v>
      </c>
      <c r="P52" s="47">
        <f>(O52/P$61)</f>
        <v>1.8529032258064515</v>
      </c>
      <c r="Q52" s="9"/>
    </row>
    <row r="53" spans="1:120">
      <c r="A53" s="12"/>
      <c r="B53" s="25">
        <v>368</v>
      </c>
      <c r="C53" s="20" t="s">
        <v>61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59438</v>
      </c>
      <c r="L53" s="46">
        <v>0</v>
      </c>
      <c r="M53" s="46">
        <v>0</v>
      </c>
      <c r="N53" s="46">
        <v>0</v>
      </c>
      <c r="O53" s="46">
        <f t="shared" si="6"/>
        <v>59438</v>
      </c>
      <c r="P53" s="47">
        <f>(O53/P$61)</f>
        <v>15.33883870967742</v>
      </c>
      <c r="Q53" s="9"/>
    </row>
    <row r="54" spans="1:120">
      <c r="A54" s="12"/>
      <c r="B54" s="25">
        <v>369.9</v>
      </c>
      <c r="C54" s="20" t="s">
        <v>62</v>
      </c>
      <c r="D54" s="46">
        <v>86669</v>
      </c>
      <c r="E54" s="46">
        <v>105</v>
      </c>
      <c r="F54" s="46">
        <v>0</v>
      </c>
      <c r="G54" s="46">
        <v>0</v>
      </c>
      <c r="H54" s="46">
        <v>0</v>
      </c>
      <c r="I54" s="46">
        <v>2959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6"/>
        <v>89733</v>
      </c>
      <c r="P54" s="47">
        <f>(O54/P$61)</f>
        <v>23.156903225806452</v>
      </c>
      <c r="Q54" s="9"/>
    </row>
    <row r="55" spans="1:120" ht="15.75">
      <c r="A55" s="29" t="s">
        <v>41</v>
      </c>
      <c r="B55" s="30"/>
      <c r="C55" s="31"/>
      <c r="D55" s="32">
        <f>SUM(D56:D58)</f>
        <v>615000</v>
      </c>
      <c r="E55" s="32">
        <f>SUM(E56:E58)</f>
        <v>0</v>
      </c>
      <c r="F55" s="32">
        <f>SUM(F56:F58)</f>
        <v>0</v>
      </c>
      <c r="G55" s="32">
        <f>SUM(G56:G58)</f>
        <v>0</v>
      </c>
      <c r="H55" s="32">
        <f>SUM(H56:H58)</f>
        <v>0</v>
      </c>
      <c r="I55" s="32">
        <f>SUM(I56:I58)</f>
        <v>6441616</v>
      </c>
      <c r="J55" s="32">
        <f>SUM(J56:J58)</f>
        <v>0</v>
      </c>
      <c r="K55" s="32">
        <f>SUM(K56:K58)</f>
        <v>0</v>
      </c>
      <c r="L55" s="32">
        <f>SUM(L56:L58)</f>
        <v>0</v>
      </c>
      <c r="M55" s="32">
        <f>SUM(M56:M58)</f>
        <v>0</v>
      </c>
      <c r="N55" s="32">
        <f>SUM(N56:N58)</f>
        <v>0</v>
      </c>
      <c r="O55" s="32">
        <f t="shared" si="6"/>
        <v>7056616</v>
      </c>
      <c r="P55" s="45">
        <f>(O55/P$61)</f>
        <v>1821.0621935483871</v>
      </c>
      <c r="Q55" s="9"/>
    </row>
    <row r="56" spans="1:120">
      <c r="A56" s="12"/>
      <c r="B56" s="25">
        <v>381</v>
      </c>
      <c r="C56" s="20" t="s">
        <v>63</v>
      </c>
      <c r="D56" s="46">
        <v>615000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6"/>
        <v>615000</v>
      </c>
      <c r="P56" s="47">
        <f>(O56/P$61)</f>
        <v>158.70967741935485</v>
      </c>
      <c r="Q56" s="9"/>
    </row>
    <row r="57" spans="1:120">
      <c r="A57" s="12"/>
      <c r="B57" s="25">
        <v>389.2</v>
      </c>
      <c r="C57" s="20" t="s">
        <v>171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2251941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6"/>
        <v>2251941</v>
      </c>
      <c r="P57" s="47">
        <f>(O57/P$61)</f>
        <v>581.14606451612906</v>
      </c>
      <c r="Q57" s="9"/>
    </row>
    <row r="58" spans="1:120" ht="15.75" thickBot="1">
      <c r="A58" s="12"/>
      <c r="B58" s="25">
        <v>389.3</v>
      </c>
      <c r="C58" s="20" t="s">
        <v>172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4189675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6"/>
        <v>4189675</v>
      </c>
      <c r="P58" s="47">
        <f>(O58/P$61)</f>
        <v>1081.2064516129033</v>
      </c>
      <c r="Q58" s="9"/>
    </row>
    <row r="59" spans="1:120" ht="16.5" thickBot="1">
      <c r="A59" s="14" t="s">
        <v>51</v>
      </c>
      <c r="B59" s="23"/>
      <c r="C59" s="22"/>
      <c r="D59" s="15">
        <f>SUM(D5,D14,D23,D34,D43,D48,D55)</f>
        <v>3946642</v>
      </c>
      <c r="E59" s="15">
        <f>SUM(E5,E14,E23,E34,E43,E48,E55)</f>
        <v>1376768</v>
      </c>
      <c r="F59" s="15">
        <f>SUM(F5,F14,F23,F34,F43,F48,F55)</f>
        <v>0</v>
      </c>
      <c r="G59" s="15">
        <f>SUM(G5,G14,G23,G34,G43,G48,G55)</f>
        <v>0</v>
      </c>
      <c r="H59" s="15">
        <f>SUM(H5,H14,H23,H34,H43,H48,H55)</f>
        <v>0</v>
      </c>
      <c r="I59" s="15">
        <f>SUM(I5,I14,I23,I34,I43,I48,I55)</f>
        <v>9855250</v>
      </c>
      <c r="J59" s="15">
        <f>SUM(J5,J14,J23,J34,J43,J48,J55)</f>
        <v>0</v>
      </c>
      <c r="K59" s="15">
        <f>SUM(K5,K14,K23,K34,K43,K48,K55)</f>
        <v>-293910</v>
      </c>
      <c r="L59" s="15">
        <f>SUM(L5,L14,L23,L34,L43,L48,L55)</f>
        <v>0</v>
      </c>
      <c r="M59" s="15">
        <f>SUM(M5,M14,M23,M34,M43,M48,M55)</f>
        <v>0</v>
      </c>
      <c r="N59" s="15">
        <f>SUM(N5,N14,N23,N34,N43,N48,N55)</f>
        <v>0</v>
      </c>
      <c r="O59" s="15">
        <f>SUM(D59:N59)</f>
        <v>14884750</v>
      </c>
      <c r="P59" s="38">
        <f>(O59/P$61)</f>
        <v>3841.2258064516127</v>
      </c>
      <c r="Q59" s="6"/>
      <c r="R59" s="2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</row>
    <row r="60" spans="1:120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9"/>
    </row>
    <row r="61" spans="1:120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2"/>
      <c r="M61" s="48" t="s">
        <v>175</v>
      </c>
      <c r="N61" s="48"/>
      <c r="O61" s="48"/>
      <c r="P61" s="43">
        <v>3875</v>
      </c>
    </row>
    <row r="62" spans="1:120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1"/>
    </row>
    <row r="63" spans="1:120" ht="15.75" customHeight="1" thickBot="1">
      <c r="A63" s="52" t="s">
        <v>97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4"/>
    </row>
  </sheetData>
  <mergeCells count="10">
    <mergeCell ref="M61:O61"/>
    <mergeCell ref="A62:P62"/>
    <mergeCell ref="A63:P6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67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68</v>
      </c>
      <c r="F4" s="34" t="s">
        <v>69</v>
      </c>
      <c r="G4" s="34" t="s">
        <v>70</v>
      </c>
      <c r="H4" s="34" t="s">
        <v>6</v>
      </c>
      <c r="I4" s="34" t="s">
        <v>7</v>
      </c>
      <c r="J4" s="35" t="s">
        <v>71</v>
      </c>
      <c r="K4" s="35" t="s">
        <v>8</v>
      </c>
      <c r="L4" s="35" t="s">
        <v>9</v>
      </c>
      <c r="M4" s="35" t="s">
        <v>10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1302839</v>
      </c>
      <c r="E5" s="27">
        <f t="shared" si="0"/>
        <v>278282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24402</v>
      </c>
      <c r="L5" s="27">
        <f t="shared" si="0"/>
        <v>0</v>
      </c>
      <c r="M5" s="27">
        <f t="shared" si="0"/>
        <v>113179</v>
      </c>
      <c r="N5" s="28">
        <f>SUM(D5:M5)</f>
        <v>1718702</v>
      </c>
      <c r="O5" s="33">
        <f t="shared" ref="O5:O36" si="1">(N5/O$59)</f>
        <v>484.68753525098703</v>
      </c>
      <c r="P5" s="6"/>
    </row>
    <row r="6" spans="1:133">
      <c r="A6" s="12"/>
      <c r="B6" s="25">
        <v>311</v>
      </c>
      <c r="C6" s="20" t="s">
        <v>3</v>
      </c>
      <c r="D6" s="46">
        <v>797496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113179</v>
      </c>
      <c r="N6" s="46">
        <f>SUM(D6:M6)</f>
        <v>910675</v>
      </c>
      <c r="O6" s="47">
        <f t="shared" si="1"/>
        <v>256.81754089114497</v>
      </c>
      <c r="P6" s="9"/>
    </row>
    <row r="7" spans="1:133">
      <c r="A7" s="12"/>
      <c r="B7" s="25">
        <v>312.10000000000002</v>
      </c>
      <c r="C7" s="20" t="s">
        <v>11</v>
      </c>
      <c r="D7" s="46">
        <v>80256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80256</v>
      </c>
      <c r="O7" s="47">
        <f t="shared" si="1"/>
        <v>22.632825719120135</v>
      </c>
      <c r="P7" s="9"/>
    </row>
    <row r="8" spans="1:133">
      <c r="A8" s="12"/>
      <c r="B8" s="25">
        <v>312.52</v>
      </c>
      <c r="C8" s="20" t="s">
        <v>112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24402</v>
      </c>
      <c r="L8" s="46">
        <v>0</v>
      </c>
      <c r="M8" s="46">
        <v>0</v>
      </c>
      <c r="N8" s="46">
        <f>SUM(D8:M8)</f>
        <v>24402</v>
      </c>
      <c r="O8" s="47">
        <f t="shared" si="1"/>
        <v>6.8815566835871405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278282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278282</v>
      </c>
      <c r="O9" s="47">
        <f t="shared" si="1"/>
        <v>78.477721376198531</v>
      </c>
      <c r="P9" s="9"/>
    </row>
    <row r="10" spans="1:133">
      <c r="A10" s="12"/>
      <c r="B10" s="25">
        <v>314.10000000000002</v>
      </c>
      <c r="C10" s="20" t="s">
        <v>13</v>
      </c>
      <c r="D10" s="46">
        <v>232606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232606</v>
      </c>
      <c r="O10" s="47">
        <f t="shared" si="1"/>
        <v>65.59672870840383</v>
      </c>
      <c r="P10" s="9"/>
    </row>
    <row r="11" spans="1:133">
      <c r="A11" s="12"/>
      <c r="B11" s="25">
        <v>314.3</v>
      </c>
      <c r="C11" s="20" t="s">
        <v>14</v>
      </c>
      <c r="D11" s="46">
        <v>30757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30757</v>
      </c>
      <c r="O11" s="47">
        <f t="shared" si="1"/>
        <v>8.673716864072194</v>
      </c>
      <c r="P11" s="9"/>
    </row>
    <row r="12" spans="1:133">
      <c r="A12" s="12"/>
      <c r="B12" s="25">
        <v>314.39999999999998</v>
      </c>
      <c r="C12" s="20" t="s">
        <v>15</v>
      </c>
      <c r="D12" s="46">
        <v>15117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15117</v>
      </c>
      <c r="O12" s="47">
        <f t="shared" si="1"/>
        <v>4.2631133671742809</v>
      </c>
      <c r="P12" s="9"/>
    </row>
    <row r="13" spans="1:133">
      <c r="A13" s="12"/>
      <c r="B13" s="25">
        <v>315</v>
      </c>
      <c r="C13" s="20" t="s">
        <v>113</v>
      </c>
      <c r="D13" s="46">
        <v>140356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140356</v>
      </c>
      <c r="O13" s="47">
        <f t="shared" si="1"/>
        <v>39.581500282007894</v>
      </c>
      <c r="P13" s="9"/>
    </row>
    <row r="14" spans="1:133">
      <c r="A14" s="12"/>
      <c r="B14" s="25">
        <v>316</v>
      </c>
      <c r="C14" s="20" t="s">
        <v>114</v>
      </c>
      <c r="D14" s="46">
        <v>6251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6251</v>
      </c>
      <c r="O14" s="47">
        <f t="shared" si="1"/>
        <v>1.7628313592780598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SUM(D16:D19)</f>
        <v>324790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29084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2" si="4">SUM(D15:M15)</f>
        <v>353874</v>
      </c>
      <c r="O15" s="45">
        <f t="shared" si="1"/>
        <v>99.795262267343489</v>
      </c>
      <c r="P15" s="10"/>
    </row>
    <row r="16" spans="1:133">
      <c r="A16" s="12"/>
      <c r="B16" s="25">
        <v>322</v>
      </c>
      <c r="C16" s="20" t="s">
        <v>0</v>
      </c>
      <c r="D16" s="46">
        <v>126807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126807</v>
      </c>
      <c r="O16" s="47">
        <f t="shared" si="1"/>
        <v>35.760575296108293</v>
      </c>
      <c r="P16" s="9"/>
    </row>
    <row r="17" spans="1:16">
      <c r="A17" s="12"/>
      <c r="B17" s="25">
        <v>323.10000000000002</v>
      </c>
      <c r="C17" s="20" t="s">
        <v>19</v>
      </c>
      <c r="D17" s="46">
        <v>195522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195522</v>
      </c>
      <c r="O17" s="47">
        <f t="shared" si="1"/>
        <v>55.138747884940777</v>
      </c>
      <c r="P17" s="9"/>
    </row>
    <row r="18" spans="1:16">
      <c r="A18" s="12"/>
      <c r="B18" s="25">
        <v>323.39999999999998</v>
      </c>
      <c r="C18" s="20" t="s">
        <v>20</v>
      </c>
      <c r="D18" s="46">
        <v>2461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2461</v>
      </c>
      <c r="O18" s="47">
        <f t="shared" si="1"/>
        <v>0.69402143260011284</v>
      </c>
      <c r="P18" s="9"/>
    </row>
    <row r="19" spans="1:16">
      <c r="A19" s="12"/>
      <c r="B19" s="25">
        <v>324.22000000000003</v>
      </c>
      <c r="C19" s="20" t="s">
        <v>115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29084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29084</v>
      </c>
      <c r="O19" s="47">
        <f t="shared" si="1"/>
        <v>8.2019176536943039</v>
      </c>
      <c r="P19" s="9"/>
    </row>
    <row r="20" spans="1:16" ht="15.75">
      <c r="A20" s="29" t="s">
        <v>22</v>
      </c>
      <c r="B20" s="30"/>
      <c r="C20" s="31"/>
      <c r="D20" s="32">
        <f t="shared" ref="D20:M20" si="5">SUM(D21:D31)</f>
        <v>444642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112332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556974</v>
      </c>
      <c r="O20" s="45">
        <f t="shared" si="1"/>
        <v>157.07106598984771</v>
      </c>
      <c r="P20" s="10"/>
    </row>
    <row r="21" spans="1:16">
      <c r="A21" s="12"/>
      <c r="B21" s="25">
        <v>331.41</v>
      </c>
      <c r="C21" s="20" t="s">
        <v>24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42367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42367</v>
      </c>
      <c r="O21" s="47">
        <f t="shared" si="1"/>
        <v>11.947828539199097</v>
      </c>
      <c r="P21" s="9"/>
    </row>
    <row r="22" spans="1:16">
      <c r="A22" s="12"/>
      <c r="B22" s="25">
        <v>334.2</v>
      </c>
      <c r="C22" s="20" t="s">
        <v>80</v>
      </c>
      <c r="D22" s="46">
        <v>24402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24402</v>
      </c>
      <c r="O22" s="47">
        <f t="shared" si="1"/>
        <v>6.8815566835871405</v>
      </c>
      <c r="P22" s="9"/>
    </row>
    <row r="23" spans="1:16">
      <c r="A23" s="12"/>
      <c r="B23" s="25">
        <v>334.36</v>
      </c>
      <c r="C23" s="20" t="s">
        <v>107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69965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6">SUM(D23:M23)</f>
        <v>69965</v>
      </c>
      <c r="O23" s="47">
        <f t="shared" si="1"/>
        <v>19.730682459108856</v>
      </c>
      <c r="P23" s="9"/>
    </row>
    <row r="24" spans="1:16">
      <c r="A24" s="12"/>
      <c r="B24" s="25">
        <v>335.12</v>
      </c>
      <c r="C24" s="20" t="s">
        <v>116</v>
      </c>
      <c r="D24" s="46">
        <v>94826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94826</v>
      </c>
      <c r="O24" s="47">
        <f t="shared" si="1"/>
        <v>26.741680767061478</v>
      </c>
      <c r="P24" s="9"/>
    </row>
    <row r="25" spans="1:16">
      <c r="A25" s="12"/>
      <c r="B25" s="25">
        <v>335.14</v>
      </c>
      <c r="C25" s="20" t="s">
        <v>117</v>
      </c>
      <c r="D25" s="46">
        <v>2965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2965</v>
      </c>
      <c r="O25" s="47">
        <f t="shared" si="1"/>
        <v>0.8361534122955443</v>
      </c>
      <c r="P25" s="9"/>
    </row>
    <row r="26" spans="1:16">
      <c r="A26" s="12"/>
      <c r="B26" s="25">
        <v>335.15</v>
      </c>
      <c r="C26" s="20" t="s">
        <v>118</v>
      </c>
      <c r="D26" s="46">
        <v>2510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2510</v>
      </c>
      <c r="O26" s="47">
        <f t="shared" si="1"/>
        <v>0.70783981951494646</v>
      </c>
      <c r="P26" s="9"/>
    </row>
    <row r="27" spans="1:16">
      <c r="A27" s="12"/>
      <c r="B27" s="25">
        <v>335.18</v>
      </c>
      <c r="C27" s="20" t="s">
        <v>119</v>
      </c>
      <c r="D27" s="46">
        <v>168607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168607</v>
      </c>
      <c r="O27" s="47">
        <f t="shared" si="1"/>
        <v>47.548505358150031</v>
      </c>
      <c r="P27" s="9"/>
    </row>
    <row r="28" spans="1:16">
      <c r="A28" s="12"/>
      <c r="B28" s="25">
        <v>335.49</v>
      </c>
      <c r="C28" s="20" t="s">
        <v>83</v>
      </c>
      <c r="D28" s="46">
        <v>2229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2229</v>
      </c>
      <c r="O28" s="47">
        <f t="shared" si="1"/>
        <v>0.62859560067681897</v>
      </c>
      <c r="P28" s="9"/>
    </row>
    <row r="29" spans="1:16">
      <c r="A29" s="12"/>
      <c r="B29" s="25">
        <v>337.2</v>
      </c>
      <c r="C29" s="20" t="s">
        <v>120</v>
      </c>
      <c r="D29" s="46">
        <v>5597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5597</v>
      </c>
      <c r="O29" s="47">
        <f t="shared" si="1"/>
        <v>1.5783981951494641</v>
      </c>
      <c r="P29" s="9"/>
    </row>
    <row r="30" spans="1:16">
      <c r="A30" s="12"/>
      <c r="B30" s="25">
        <v>337.7</v>
      </c>
      <c r="C30" s="20" t="s">
        <v>33</v>
      </c>
      <c r="D30" s="46">
        <v>113676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113676</v>
      </c>
      <c r="O30" s="47">
        <f t="shared" si="1"/>
        <v>32.0575296108291</v>
      </c>
      <c r="P30" s="9"/>
    </row>
    <row r="31" spans="1:16">
      <c r="A31" s="12"/>
      <c r="B31" s="25">
        <v>338</v>
      </c>
      <c r="C31" s="20" t="s">
        <v>34</v>
      </c>
      <c r="D31" s="46">
        <v>29830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29830</v>
      </c>
      <c r="O31" s="47">
        <f t="shared" si="1"/>
        <v>8.4122955442752403</v>
      </c>
      <c r="P31" s="9"/>
    </row>
    <row r="32" spans="1:16" ht="15.75">
      <c r="A32" s="29" t="s">
        <v>39</v>
      </c>
      <c r="B32" s="30"/>
      <c r="C32" s="31"/>
      <c r="D32" s="32">
        <f t="shared" ref="D32:M32" si="7">SUM(D33:D39)</f>
        <v>19551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1742221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1761772</v>
      </c>
      <c r="O32" s="45">
        <f t="shared" si="1"/>
        <v>496.83361534122957</v>
      </c>
      <c r="P32" s="10"/>
    </row>
    <row r="33" spans="1:16">
      <c r="A33" s="12"/>
      <c r="B33" s="25">
        <v>341.3</v>
      </c>
      <c r="C33" s="20" t="s">
        <v>121</v>
      </c>
      <c r="D33" s="46">
        <v>7819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9" si="8">SUM(D33:M33)</f>
        <v>7819</v>
      </c>
      <c r="O33" s="47">
        <f t="shared" si="1"/>
        <v>2.2050197405527356</v>
      </c>
      <c r="P33" s="9"/>
    </row>
    <row r="34" spans="1:16">
      <c r="A34" s="12"/>
      <c r="B34" s="25">
        <v>342.1</v>
      </c>
      <c r="C34" s="20" t="s">
        <v>43</v>
      </c>
      <c r="D34" s="46">
        <v>1349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1349</v>
      </c>
      <c r="O34" s="47">
        <f t="shared" si="1"/>
        <v>0.38042865200225606</v>
      </c>
      <c r="P34" s="9"/>
    </row>
    <row r="35" spans="1:16">
      <c r="A35" s="12"/>
      <c r="B35" s="25">
        <v>343.4</v>
      </c>
      <c r="C35" s="20" t="s">
        <v>45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630654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630654</v>
      </c>
      <c r="O35" s="47">
        <f t="shared" si="1"/>
        <v>177.84940778341794</v>
      </c>
      <c r="P35" s="9"/>
    </row>
    <row r="36" spans="1:16">
      <c r="A36" s="12"/>
      <c r="B36" s="25">
        <v>343.6</v>
      </c>
      <c r="C36" s="20" t="s">
        <v>87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941787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941787</v>
      </c>
      <c r="O36" s="47">
        <f t="shared" si="1"/>
        <v>265.59137055837562</v>
      </c>
      <c r="P36" s="9"/>
    </row>
    <row r="37" spans="1:16">
      <c r="A37" s="12"/>
      <c r="B37" s="25">
        <v>343.7</v>
      </c>
      <c r="C37" s="20" t="s">
        <v>47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97999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97999</v>
      </c>
      <c r="O37" s="47">
        <f t="shared" ref="O37:O57" si="9">(N37/O$59)</f>
        <v>27.63649182177101</v>
      </c>
      <c r="P37" s="9"/>
    </row>
    <row r="38" spans="1:16">
      <c r="A38" s="12"/>
      <c r="B38" s="25">
        <v>344.1</v>
      </c>
      <c r="C38" s="20" t="s">
        <v>122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71781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71781</v>
      </c>
      <c r="O38" s="47">
        <f t="shared" si="9"/>
        <v>20.242808798646362</v>
      </c>
      <c r="P38" s="9"/>
    </row>
    <row r="39" spans="1:16">
      <c r="A39" s="12"/>
      <c r="B39" s="25">
        <v>347.5</v>
      </c>
      <c r="C39" s="20" t="s">
        <v>89</v>
      </c>
      <c r="D39" s="46">
        <v>10383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10383</v>
      </c>
      <c r="O39" s="47">
        <f t="shared" si="9"/>
        <v>2.9280879864636211</v>
      </c>
      <c r="P39" s="9"/>
    </row>
    <row r="40" spans="1:16" ht="15.75">
      <c r="A40" s="29" t="s">
        <v>40</v>
      </c>
      <c r="B40" s="30"/>
      <c r="C40" s="31"/>
      <c r="D40" s="32">
        <f t="shared" ref="D40:M40" si="10">SUM(D41:D45)</f>
        <v>37424</v>
      </c>
      <c r="E40" s="32">
        <f t="shared" si="10"/>
        <v>517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ref="N40:N47" si="11">SUM(D40:M40)</f>
        <v>37941</v>
      </c>
      <c r="O40" s="45">
        <f t="shared" si="9"/>
        <v>10.699661590524535</v>
      </c>
      <c r="P40" s="10"/>
    </row>
    <row r="41" spans="1:16">
      <c r="A41" s="13"/>
      <c r="B41" s="39">
        <v>351.1</v>
      </c>
      <c r="C41" s="21" t="s">
        <v>90</v>
      </c>
      <c r="D41" s="46">
        <v>6744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6744</v>
      </c>
      <c r="O41" s="47">
        <f t="shared" si="9"/>
        <v>1.9018612521150593</v>
      </c>
      <c r="P41" s="9"/>
    </row>
    <row r="42" spans="1:16">
      <c r="A42" s="13"/>
      <c r="B42" s="39">
        <v>351.3</v>
      </c>
      <c r="C42" s="21" t="s">
        <v>103</v>
      </c>
      <c r="D42" s="46">
        <v>0</v>
      </c>
      <c r="E42" s="46">
        <v>517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517</v>
      </c>
      <c r="O42" s="47">
        <f t="shared" si="9"/>
        <v>0.1457980823463057</v>
      </c>
      <c r="P42" s="9"/>
    </row>
    <row r="43" spans="1:16">
      <c r="A43" s="13"/>
      <c r="B43" s="39">
        <v>351.5</v>
      </c>
      <c r="C43" s="21" t="s">
        <v>53</v>
      </c>
      <c r="D43" s="46">
        <v>340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340</v>
      </c>
      <c r="O43" s="47">
        <f t="shared" si="9"/>
        <v>9.5882684715172029E-2</v>
      </c>
      <c r="P43" s="9"/>
    </row>
    <row r="44" spans="1:16">
      <c r="A44" s="13"/>
      <c r="B44" s="39">
        <v>352</v>
      </c>
      <c r="C44" s="21" t="s">
        <v>54</v>
      </c>
      <c r="D44" s="46">
        <v>3115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3115</v>
      </c>
      <c r="O44" s="47">
        <f t="shared" si="9"/>
        <v>0.8784545967287084</v>
      </c>
      <c r="P44" s="9"/>
    </row>
    <row r="45" spans="1:16">
      <c r="A45" s="13"/>
      <c r="B45" s="39">
        <v>354</v>
      </c>
      <c r="C45" s="21" t="s">
        <v>55</v>
      </c>
      <c r="D45" s="46">
        <v>27225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27225</v>
      </c>
      <c r="O45" s="47">
        <f t="shared" si="9"/>
        <v>7.6776649746192893</v>
      </c>
      <c r="P45" s="9"/>
    </row>
    <row r="46" spans="1:16" ht="15.75">
      <c r="A46" s="29" t="s">
        <v>4</v>
      </c>
      <c r="B46" s="30"/>
      <c r="C46" s="31"/>
      <c r="D46" s="32">
        <f t="shared" ref="D46:M46" si="12">SUM(D47:D53)</f>
        <v>61929</v>
      </c>
      <c r="E46" s="32">
        <f t="shared" si="12"/>
        <v>325</v>
      </c>
      <c r="F46" s="32">
        <f t="shared" si="12"/>
        <v>0</v>
      </c>
      <c r="G46" s="32">
        <f t="shared" si="12"/>
        <v>0</v>
      </c>
      <c r="H46" s="32">
        <f t="shared" si="12"/>
        <v>0</v>
      </c>
      <c r="I46" s="32">
        <f t="shared" si="12"/>
        <v>6746</v>
      </c>
      <c r="J46" s="32">
        <f t="shared" si="12"/>
        <v>0</v>
      </c>
      <c r="K46" s="32">
        <f t="shared" si="12"/>
        <v>194821</v>
      </c>
      <c r="L46" s="32">
        <f t="shared" si="12"/>
        <v>0</v>
      </c>
      <c r="M46" s="32">
        <f t="shared" si="12"/>
        <v>1888</v>
      </c>
      <c r="N46" s="32">
        <f t="shared" si="11"/>
        <v>265709</v>
      </c>
      <c r="O46" s="45">
        <f t="shared" si="9"/>
        <v>74.932036097010723</v>
      </c>
      <c r="P46" s="10"/>
    </row>
    <row r="47" spans="1:16">
      <c r="A47" s="12"/>
      <c r="B47" s="25">
        <v>361.1</v>
      </c>
      <c r="C47" s="20" t="s">
        <v>57</v>
      </c>
      <c r="D47" s="46">
        <v>2995</v>
      </c>
      <c r="E47" s="46">
        <v>325</v>
      </c>
      <c r="F47" s="46">
        <v>0</v>
      </c>
      <c r="G47" s="46">
        <v>0</v>
      </c>
      <c r="H47" s="46">
        <v>0</v>
      </c>
      <c r="I47" s="46">
        <v>1748</v>
      </c>
      <c r="J47" s="46">
        <v>0</v>
      </c>
      <c r="K47" s="46">
        <v>0</v>
      </c>
      <c r="L47" s="46">
        <v>0</v>
      </c>
      <c r="M47" s="46">
        <v>888</v>
      </c>
      <c r="N47" s="46">
        <f t="shared" si="11"/>
        <v>5956</v>
      </c>
      <c r="O47" s="47">
        <f t="shared" si="9"/>
        <v>1.679639029892837</v>
      </c>
      <c r="P47" s="9"/>
    </row>
    <row r="48" spans="1:16">
      <c r="A48" s="12"/>
      <c r="B48" s="25">
        <v>361.3</v>
      </c>
      <c r="C48" s="20" t="s">
        <v>58</v>
      </c>
      <c r="D48" s="46">
        <v>2319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146042</v>
      </c>
      <c r="L48" s="46">
        <v>0</v>
      </c>
      <c r="M48" s="46">
        <v>0</v>
      </c>
      <c r="N48" s="46">
        <f t="shared" ref="N48:N53" si="13">SUM(D48:M48)</f>
        <v>148361</v>
      </c>
      <c r="O48" s="47">
        <f t="shared" si="9"/>
        <v>41.838973491257754</v>
      </c>
      <c r="P48" s="9"/>
    </row>
    <row r="49" spans="1:119">
      <c r="A49" s="12"/>
      <c r="B49" s="25">
        <v>362</v>
      </c>
      <c r="C49" s="20" t="s">
        <v>59</v>
      </c>
      <c r="D49" s="46">
        <v>16711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3"/>
        <v>16711</v>
      </c>
      <c r="O49" s="47">
        <f t="shared" si="9"/>
        <v>4.7126339537507054</v>
      </c>
      <c r="P49" s="9"/>
    </row>
    <row r="50" spans="1:119">
      <c r="A50" s="12"/>
      <c r="B50" s="25">
        <v>364</v>
      </c>
      <c r="C50" s="20" t="s">
        <v>123</v>
      </c>
      <c r="D50" s="46">
        <v>10875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10875</v>
      </c>
      <c r="O50" s="47">
        <f t="shared" si="9"/>
        <v>3.0668358714043995</v>
      </c>
      <c r="P50" s="9"/>
    </row>
    <row r="51" spans="1:119">
      <c r="A51" s="12"/>
      <c r="B51" s="25">
        <v>368</v>
      </c>
      <c r="C51" s="20" t="s">
        <v>61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48779</v>
      </c>
      <c r="L51" s="46">
        <v>0</v>
      </c>
      <c r="M51" s="46">
        <v>0</v>
      </c>
      <c r="N51" s="46">
        <f t="shared" si="13"/>
        <v>48779</v>
      </c>
      <c r="O51" s="47">
        <f t="shared" si="9"/>
        <v>13.756063169768753</v>
      </c>
      <c r="P51" s="9"/>
    </row>
    <row r="52" spans="1:119">
      <c r="A52" s="12"/>
      <c r="B52" s="25">
        <v>369.3</v>
      </c>
      <c r="C52" s="20" t="s">
        <v>124</v>
      </c>
      <c r="D52" s="46">
        <v>4968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4968</v>
      </c>
      <c r="O52" s="47">
        <f t="shared" si="9"/>
        <v>1.4010152284263959</v>
      </c>
      <c r="P52" s="9"/>
    </row>
    <row r="53" spans="1:119">
      <c r="A53" s="12"/>
      <c r="B53" s="25">
        <v>369.9</v>
      </c>
      <c r="C53" s="20" t="s">
        <v>62</v>
      </c>
      <c r="D53" s="46">
        <v>24061</v>
      </c>
      <c r="E53" s="46">
        <v>0</v>
      </c>
      <c r="F53" s="46">
        <v>0</v>
      </c>
      <c r="G53" s="46">
        <v>0</v>
      </c>
      <c r="H53" s="46">
        <v>0</v>
      </c>
      <c r="I53" s="46">
        <v>4998</v>
      </c>
      <c r="J53" s="46">
        <v>0</v>
      </c>
      <c r="K53" s="46">
        <v>0</v>
      </c>
      <c r="L53" s="46">
        <v>0</v>
      </c>
      <c r="M53" s="46">
        <v>1000</v>
      </c>
      <c r="N53" s="46">
        <f t="shared" si="13"/>
        <v>30059</v>
      </c>
      <c r="O53" s="47">
        <f t="shared" si="9"/>
        <v>8.4768753525098699</v>
      </c>
      <c r="P53" s="9"/>
    </row>
    <row r="54" spans="1:119" ht="15.75">
      <c r="A54" s="29" t="s">
        <v>41</v>
      </c>
      <c r="B54" s="30"/>
      <c r="C54" s="31"/>
      <c r="D54" s="32">
        <f t="shared" ref="D54:M54" si="14">SUM(D55:D56)</f>
        <v>568330</v>
      </c>
      <c r="E54" s="32">
        <f t="shared" si="14"/>
        <v>440401</v>
      </c>
      <c r="F54" s="32">
        <f t="shared" si="14"/>
        <v>0</v>
      </c>
      <c r="G54" s="32">
        <f t="shared" si="14"/>
        <v>0</v>
      </c>
      <c r="H54" s="32">
        <f t="shared" si="14"/>
        <v>0</v>
      </c>
      <c r="I54" s="32">
        <f t="shared" si="14"/>
        <v>93888</v>
      </c>
      <c r="J54" s="32">
        <f t="shared" si="14"/>
        <v>0</v>
      </c>
      <c r="K54" s="32">
        <f t="shared" si="14"/>
        <v>0</v>
      </c>
      <c r="L54" s="32">
        <f t="shared" si="14"/>
        <v>0</v>
      </c>
      <c r="M54" s="32">
        <f t="shared" si="14"/>
        <v>0</v>
      </c>
      <c r="N54" s="32">
        <f>SUM(D54:M54)</f>
        <v>1102619</v>
      </c>
      <c r="O54" s="45">
        <f t="shared" si="9"/>
        <v>310.94726452340666</v>
      </c>
      <c r="P54" s="9"/>
    </row>
    <row r="55" spans="1:119">
      <c r="A55" s="12"/>
      <c r="B55" s="25">
        <v>381</v>
      </c>
      <c r="C55" s="20" t="s">
        <v>63</v>
      </c>
      <c r="D55" s="46">
        <v>568330</v>
      </c>
      <c r="E55" s="46">
        <v>0</v>
      </c>
      <c r="F55" s="46">
        <v>0</v>
      </c>
      <c r="G55" s="46">
        <v>0</v>
      </c>
      <c r="H55" s="46">
        <v>0</v>
      </c>
      <c r="I55" s="46">
        <v>93888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662218</v>
      </c>
      <c r="O55" s="47">
        <f t="shared" si="9"/>
        <v>186.75070501974056</v>
      </c>
      <c r="P55" s="9"/>
    </row>
    <row r="56" spans="1:119" ht="15.75" thickBot="1">
      <c r="A56" s="12"/>
      <c r="B56" s="25">
        <v>383</v>
      </c>
      <c r="C56" s="20" t="s">
        <v>95</v>
      </c>
      <c r="D56" s="46">
        <v>0</v>
      </c>
      <c r="E56" s="46">
        <v>440401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440401</v>
      </c>
      <c r="O56" s="47">
        <f t="shared" si="9"/>
        <v>124.19655950366611</v>
      </c>
      <c r="P56" s="9"/>
    </row>
    <row r="57" spans="1:119" ht="16.5" thickBot="1">
      <c r="A57" s="14" t="s">
        <v>51</v>
      </c>
      <c r="B57" s="23"/>
      <c r="C57" s="22"/>
      <c r="D57" s="15">
        <f t="shared" ref="D57:M57" si="15">SUM(D5,D15,D20,D32,D40,D46,D54)</f>
        <v>2759505</v>
      </c>
      <c r="E57" s="15">
        <f t="shared" si="15"/>
        <v>719525</v>
      </c>
      <c r="F57" s="15">
        <f t="shared" si="15"/>
        <v>0</v>
      </c>
      <c r="G57" s="15">
        <f t="shared" si="15"/>
        <v>0</v>
      </c>
      <c r="H57" s="15">
        <f t="shared" si="15"/>
        <v>0</v>
      </c>
      <c r="I57" s="15">
        <f t="shared" si="15"/>
        <v>1984271</v>
      </c>
      <c r="J57" s="15">
        <f t="shared" si="15"/>
        <v>0</v>
      </c>
      <c r="K57" s="15">
        <f t="shared" si="15"/>
        <v>219223</v>
      </c>
      <c r="L57" s="15">
        <f t="shared" si="15"/>
        <v>0</v>
      </c>
      <c r="M57" s="15">
        <f t="shared" si="15"/>
        <v>115067</v>
      </c>
      <c r="N57" s="15">
        <f>SUM(D57:M57)</f>
        <v>5797591</v>
      </c>
      <c r="O57" s="38">
        <f t="shared" si="9"/>
        <v>1634.9664410603498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125</v>
      </c>
      <c r="M59" s="48"/>
      <c r="N59" s="48"/>
      <c r="O59" s="43">
        <v>3546</v>
      </c>
    </row>
    <row r="60" spans="1:119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19" ht="15.75" customHeight="1" thickBot="1">
      <c r="A61" s="52" t="s">
        <v>97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67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68</v>
      </c>
      <c r="F4" s="34" t="s">
        <v>69</v>
      </c>
      <c r="G4" s="34" t="s">
        <v>70</v>
      </c>
      <c r="H4" s="34" t="s">
        <v>6</v>
      </c>
      <c r="I4" s="34" t="s">
        <v>7</v>
      </c>
      <c r="J4" s="35" t="s">
        <v>71</v>
      </c>
      <c r="K4" s="35" t="s">
        <v>8</v>
      </c>
      <c r="L4" s="35" t="s">
        <v>9</v>
      </c>
      <c r="M4" s="35" t="s">
        <v>10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1269664</v>
      </c>
      <c r="E5" s="27">
        <f t="shared" si="0"/>
        <v>248897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49127</v>
      </c>
      <c r="L5" s="27">
        <f t="shared" si="0"/>
        <v>0</v>
      </c>
      <c r="M5" s="27">
        <f t="shared" si="0"/>
        <v>114230</v>
      </c>
      <c r="N5" s="28">
        <f>SUM(D5:M5)</f>
        <v>1681918</v>
      </c>
      <c r="O5" s="33">
        <f t="shared" ref="O5:O36" si="1">(N5/O$57)</f>
        <v>483.17092789428324</v>
      </c>
      <c r="P5" s="6"/>
    </row>
    <row r="6" spans="1:133">
      <c r="A6" s="12"/>
      <c r="B6" s="25">
        <v>311</v>
      </c>
      <c r="C6" s="20" t="s">
        <v>3</v>
      </c>
      <c r="D6" s="46">
        <v>788303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114230</v>
      </c>
      <c r="N6" s="46">
        <f>SUM(D6:M6)</f>
        <v>902533</v>
      </c>
      <c r="O6" s="47">
        <f t="shared" si="1"/>
        <v>259.27405917839701</v>
      </c>
      <c r="P6" s="9"/>
    </row>
    <row r="7" spans="1:133">
      <c r="A7" s="12"/>
      <c r="B7" s="25">
        <v>312.10000000000002</v>
      </c>
      <c r="C7" s="20" t="s">
        <v>11</v>
      </c>
      <c r="D7" s="46">
        <v>89870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89870</v>
      </c>
      <c r="O7" s="47">
        <f t="shared" si="1"/>
        <v>25.817293881068657</v>
      </c>
      <c r="P7" s="9"/>
    </row>
    <row r="8" spans="1:133">
      <c r="A8" s="12"/>
      <c r="B8" s="25">
        <v>312.52</v>
      </c>
      <c r="C8" s="20" t="s">
        <v>74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49127</v>
      </c>
      <c r="L8" s="46">
        <v>0</v>
      </c>
      <c r="M8" s="46">
        <v>0</v>
      </c>
      <c r="N8" s="46">
        <f>SUM(D8:M8)</f>
        <v>49127</v>
      </c>
      <c r="O8" s="47">
        <f t="shared" si="1"/>
        <v>14.112898592358517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248897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248897</v>
      </c>
      <c r="O9" s="47">
        <f t="shared" si="1"/>
        <v>71.501580005745481</v>
      </c>
      <c r="P9" s="9"/>
    </row>
    <row r="10" spans="1:133">
      <c r="A10" s="12"/>
      <c r="B10" s="25">
        <v>314.10000000000002</v>
      </c>
      <c r="C10" s="20" t="s">
        <v>13</v>
      </c>
      <c r="D10" s="46">
        <v>221190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221190</v>
      </c>
      <c r="O10" s="47">
        <f t="shared" si="1"/>
        <v>63.542085607584028</v>
      </c>
      <c r="P10" s="9"/>
    </row>
    <row r="11" spans="1:133">
      <c r="A11" s="12"/>
      <c r="B11" s="25">
        <v>314.3</v>
      </c>
      <c r="C11" s="20" t="s">
        <v>14</v>
      </c>
      <c r="D11" s="46">
        <v>32169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32169</v>
      </c>
      <c r="O11" s="47">
        <f t="shared" si="1"/>
        <v>9.2413099683998858</v>
      </c>
      <c r="P11" s="9"/>
    </row>
    <row r="12" spans="1:133">
      <c r="A12" s="12"/>
      <c r="B12" s="25">
        <v>314.39999999999998</v>
      </c>
      <c r="C12" s="20" t="s">
        <v>15</v>
      </c>
      <c r="D12" s="46">
        <v>17372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17372</v>
      </c>
      <c r="O12" s="47">
        <f t="shared" si="1"/>
        <v>4.9905199655271471</v>
      </c>
      <c r="P12" s="9"/>
    </row>
    <row r="13" spans="1:133">
      <c r="A13" s="12"/>
      <c r="B13" s="25">
        <v>315</v>
      </c>
      <c r="C13" s="20" t="s">
        <v>16</v>
      </c>
      <c r="D13" s="46">
        <v>114082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114082</v>
      </c>
      <c r="O13" s="47">
        <f t="shared" si="1"/>
        <v>32.772766446423439</v>
      </c>
      <c r="P13" s="9"/>
    </row>
    <row r="14" spans="1:133">
      <c r="A14" s="12"/>
      <c r="B14" s="25">
        <v>316</v>
      </c>
      <c r="C14" s="20" t="s">
        <v>17</v>
      </c>
      <c r="D14" s="46">
        <v>6678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6678</v>
      </c>
      <c r="O14" s="47">
        <f t="shared" si="1"/>
        <v>1.9184142487790865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SUM(D16:D19)</f>
        <v>301597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61991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3" si="4">SUM(D15:M15)</f>
        <v>363588</v>
      </c>
      <c r="O15" s="45">
        <f t="shared" si="1"/>
        <v>104.44929617925884</v>
      </c>
      <c r="P15" s="10"/>
    </row>
    <row r="16" spans="1:133">
      <c r="A16" s="12"/>
      <c r="B16" s="25">
        <v>322</v>
      </c>
      <c r="C16" s="20" t="s">
        <v>0</v>
      </c>
      <c r="D16" s="46">
        <v>92713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92713</v>
      </c>
      <c r="O16" s="47">
        <f t="shared" si="1"/>
        <v>26.634013214593509</v>
      </c>
      <c r="P16" s="9"/>
    </row>
    <row r="17" spans="1:16">
      <c r="A17" s="12"/>
      <c r="B17" s="25">
        <v>323.10000000000002</v>
      </c>
      <c r="C17" s="20" t="s">
        <v>19</v>
      </c>
      <c r="D17" s="46">
        <v>205115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205115</v>
      </c>
      <c r="O17" s="47">
        <f t="shared" si="1"/>
        <v>58.924159724217176</v>
      </c>
      <c r="P17" s="9"/>
    </row>
    <row r="18" spans="1:16">
      <c r="A18" s="12"/>
      <c r="B18" s="25">
        <v>323.39999999999998</v>
      </c>
      <c r="C18" s="20" t="s">
        <v>20</v>
      </c>
      <c r="D18" s="46">
        <v>3769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3769</v>
      </c>
      <c r="O18" s="47">
        <f t="shared" si="1"/>
        <v>1.082734846308532</v>
      </c>
      <c r="P18" s="9"/>
    </row>
    <row r="19" spans="1:16">
      <c r="A19" s="12"/>
      <c r="B19" s="25">
        <v>323.7</v>
      </c>
      <c r="C19" s="20" t="s">
        <v>78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61991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61991</v>
      </c>
      <c r="O19" s="47">
        <f t="shared" si="1"/>
        <v>17.808388394139616</v>
      </c>
      <c r="P19" s="9"/>
    </row>
    <row r="20" spans="1:16" ht="15.75">
      <c r="A20" s="29" t="s">
        <v>22</v>
      </c>
      <c r="B20" s="30"/>
      <c r="C20" s="31"/>
      <c r="D20" s="32">
        <f t="shared" ref="D20:M20" si="5">SUM(D21:D31)</f>
        <v>450668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679568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1130236</v>
      </c>
      <c r="O20" s="45">
        <f t="shared" si="1"/>
        <v>324.68715886239585</v>
      </c>
      <c r="P20" s="10"/>
    </row>
    <row r="21" spans="1:16">
      <c r="A21" s="12"/>
      <c r="B21" s="25">
        <v>331.31</v>
      </c>
      <c r="C21" s="20" t="s">
        <v>101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240501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240501</v>
      </c>
      <c r="O21" s="47">
        <f t="shared" si="1"/>
        <v>69.089629416834242</v>
      </c>
      <c r="P21" s="9"/>
    </row>
    <row r="22" spans="1:16">
      <c r="A22" s="12"/>
      <c r="B22" s="25">
        <v>331.41</v>
      </c>
      <c r="C22" s="20" t="s">
        <v>24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410925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410925</v>
      </c>
      <c r="O22" s="47">
        <f t="shared" si="1"/>
        <v>118.04797471990807</v>
      </c>
      <c r="P22" s="9"/>
    </row>
    <row r="23" spans="1:16">
      <c r="A23" s="12"/>
      <c r="B23" s="25">
        <v>334.2</v>
      </c>
      <c r="C23" s="20" t="s">
        <v>80</v>
      </c>
      <c r="D23" s="46">
        <v>55810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55810</v>
      </c>
      <c r="O23" s="47">
        <f t="shared" si="1"/>
        <v>16.032749209997128</v>
      </c>
      <c r="P23" s="9"/>
    </row>
    <row r="24" spans="1:16">
      <c r="A24" s="12"/>
      <c r="B24" s="25">
        <v>334.41</v>
      </c>
      <c r="C24" s="20" t="s">
        <v>27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28142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28142</v>
      </c>
      <c r="O24" s="47">
        <f t="shared" si="1"/>
        <v>8.0844584889399602</v>
      </c>
      <c r="P24" s="9"/>
    </row>
    <row r="25" spans="1:16">
      <c r="A25" s="12"/>
      <c r="B25" s="25">
        <v>335.12</v>
      </c>
      <c r="C25" s="20" t="s">
        <v>28</v>
      </c>
      <c r="D25" s="46">
        <v>90039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90039</v>
      </c>
      <c r="O25" s="47">
        <f t="shared" si="1"/>
        <v>25.86584314852054</v>
      </c>
      <c r="P25" s="9"/>
    </row>
    <row r="26" spans="1:16">
      <c r="A26" s="12"/>
      <c r="B26" s="25">
        <v>335.14</v>
      </c>
      <c r="C26" s="20" t="s">
        <v>29</v>
      </c>
      <c r="D26" s="46">
        <v>2513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2513</v>
      </c>
      <c r="O26" s="47">
        <f t="shared" si="1"/>
        <v>0.72191898879632288</v>
      </c>
      <c r="P26" s="9"/>
    </row>
    <row r="27" spans="1:16">
      <c r="A27" s="12"/>
      <c r="B27" s="25">
        <v>335.15</v>
      </c>
      <c r="C27" s="20" t="s">
        <v>30</v>
      </c>
      <c r="D27" s="46">
        <v>1654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1654</v>
      </c>
      <c r="O27" s="47">
        <f t="shared" si="1"/>
        <v>0.47515081873024995</v>
      </c>
      <c r="P27" s="9"/>
    </row>
    <row r="28" spans="1:16">
      <c r="A28" s="12"/>
      <c r="B28" s="25">
        <v>335.18</v>
      </c>
      <c r="C28" s="20" t="s">
        <v>31</v>
      </c>
      <c r="D28" s="46">
        <v>156687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156687</v>
      </c>
      <c r="O28" s="47">
        <f t="shared" si="1"/>
        <v>45.012065498419993</v>
      </c>
      <c r="P28" s="9"/>
    </row>
    <row r="29" spans="1:16">
      <c r="A29" s="12"/>
      <c r="B29" s="25">
        <v>335.49</v>
      </c>
      <c r="C29" s="20" t="s">
        <v>83</v>
      </c>
      <c r="D29" s="46">
        <v>3902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3902</v>
      </c>
      <c r="O29" s="47">
        <f t="shared" si="1"/>
        <v>1.1209422579718471</v>
      </c>
      <c r="P29" s="9"/>
    </row>
    <row r="30" spans="1:16">
      <c r="A30" s="12"/>
      <c r="B30" s="25">
        <v>337.7</v>
      </c>
      <c r="C30" s="20" t="s">
        <v>33</v>
      </c>
      <c r="D30" s="46">
        <v>109746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109746</v>
      </c>
      <c r="O30" s="47">
        <f t="shared" si="1"/>
        <v>31.527147371444986</v>
      </c>
      <c r="P30" s="9"/>
    </row>
    <row r="31" spans="1:16">
      <c r="A31" s="12"/>
      <c r="B31" s="25">
        <v>338</v>
      </c>
      <c r="C31" s="20" t="s">
        <v>34</v>
      </c>
      <c r="D31" s="46">
        <v>30317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30317</v>
      </c>
      <c r="O31" s="47">
        <f t="shared" si="1"/>
        <v>8.709278942832519</v>
      </c>
      <c r="P31" s="9"/>
    </row>
    <row r="32" spans="1:16" ht="15.75">
      <c r="A32" s="29" t="s">
        <v>39</v>
      </c>
      <c r="B32" s="30"/>
      <c r="C32" s="31"/>
      <c r="D32" s="32">
        <f t="shared" ref="D32:M32" si="7">SUM(D33:D39)</f>
        <v>13948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1664214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1678162</v>
      </c>
      <c r="O32" s="45">
        <f t="shared" si="1"/>
        <v>482.0919276070095</v>
      </c>
      <c r="P32" s="10"/>
    </row>
    <row r="33" spans="1:16">
      <c r="A33" s="12"/>
      <c r="B33" s="25">
        <v>341.3</v>
      </c>
      <c r="C33" s="20" t="s">
        <v>85</v>
      </c>
      <c r="D33" s="46">
        <v>5202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9" si="8">SUM(D33:M33)</f>
        <v>5202</v>
      </c>
      <c r="O33" s="47">
        <f t="shared" si="1"/>
        <v>1.4943981614478599</v>
      </c>
      <c r="P33" s="9"/>
    </row>
    <row r="34" spans="1:16">
      <c r="A34" s="12"/>
      <c r="B34" s="25">
        <v>342.1</v>
      </c>
      <c r="C34" s="20" t="s">
        <v>43</v>
      </c>
      <c r="D34" s="46">
        <v>357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357</v>
      </c>
      <c r="O34" s="47">
        <f t="shared" si="1"/>
        <v>0.10255673656995117</v>
      </c>
      <c r="P34" s="9"/>
    </row>
    <row r="35" spans="1:16">
      <c r="A35" s="12"/>
      <c r="B35" s="25">
        <v>343.4</v>
      </c>
      <c r="C35" s="20" t="s">
        <v>45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567793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567793</v>
      </c>
      <c r="O35" s="47">
        <f t="shared" si="1"/>
        <v>163.1120367710428</v>
      </c>
      <c r="P35" s="9"/>
    </row>
    <row r="36" spans="1:16">
      <c r="A36" s="12"/>
      <c r="B36" s="25">
        <v>343.6</v>
      </c>
      <c r="C36" s="20" t="s">
        <v>87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932384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932384</v>
      </c>
      <c r="O36" s="47">
        <f t="shared" si="1"/>
        <v>267.84946854352199</v>
      </c>
      <c r="P36" s="9"/>
    </row>
    <row r="37" spans="1:16">
      <c r="A37" s="12"/>
      <c r="B37" s="25">
        <v>343.7</v>
      </c>
      <c r="C37" s="20" t="s">
        <v>47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96991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96991</v>
      </c>
      <c r="O37" s="47">
        <f t="shared" ref="O37:O55" si="9">(N37/O$57)</f>
        <v>27.862970410801495</v>
      </c>
      <c r="P37" s="9"/>
    </row>
    <row r="38" spans="1:16">
      <c r="A38" s="12"/>
      <c r="B38" s="25">
        <v>344.1</v>
      </c>
      <c r="C38" s="20" t="s">
        <v>102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67046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67046</v>
      </c>
      <c r="O38" s="47">
        <f t="shared" si="9"/>
        <v>19.260557311117495</v>
      </c>
      <c r="P38" s="9"/>
    </row>
    <row r="39" spans="1:16">
      <c r="A39" s="12"/>
      <c r="B39" s="25">
        <v>347.2</v>
      </c>
      <c r="C39" s="20" t="s">
        <v>50</v>
      </c>
      <c r="D39" s="46">
        <v>8389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8389</v>
      </c>
      <c r="O39" s="47">
        <f t="shared" si="9"/>
        <v>2.4099396725079001</v>
      </c>
      <c r="P39" s="9"/>
    </row>
    <row r="40" spans="1:16" ht="15.75">
      <c r="A40" s="29" t="s">
        <v>40</v>
      </c>
      <c r="B40" s="30"/>
      <c r="C40" s="31"/>
      <c r="D40" s="32">
        <f t="shared" ref="D40:M40" si="10">SUM(D41:D45)</f>
        <v>22987</v>
      </c>
      <c r="E40" s="32">
        <f t="shared" si="10"/>
        <v>587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ref="N40:N55" si="11">SUM(D40:M40)</f>
        <v>23574</v>
      </c>
      <c r="O40" s="45">
        <f t="shared" si="9"/>
        <v>6.7721918988796324</v>
      </c>
      <c r="P40" s="10"/>
    </row>
    <row r="41" spans="1:16">
      <c r="A41" s="13"/>
      <c r="B41" s="39">
        <v>351.1</v>
      </c>
      <c r="C41" s="21" t="s">
        <v>90</v>
      </c>
      <c r="D41" s="46">
        <v>8149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8149</v>
      </c>
      <c r="O41" s="47">
        <f t="shared" si="9"/>
        <v>2.3409939672507898</v>
      </c>
      <c r="P41" s="9"/>
    </row>
    <row r="42" spans="1:16">
      <c r="A42" s="13"/>
      <c r="B42" s="39">
        <v>351.3</v>
      </c>
      <c r="C42" s="21" t="s">
        <v>103</v>
      </c>
      <c r="D42" s="46">
        <v>0</v>
      </c>
      <c r="E42" s="46">
        <v>587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587</v>
      </c>
      <c r="O42" s="47">
        <f t="shared" si="9"/>
        <v>0.16862970410801495</v>
      </c>
      <c r="P42" s="9"/>
    </row>
    <row r="43" spans="1:16">
      <c r="A43" s="13"/>
      <c r="B43" s="39">
        <v>351.5</v>
      </c>
      <c r="C43" s="21" t="s">
        <v>53</v>
      </c>
      <c r="D43" s="46">
        <v>1014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1014</v>
      </c>
      <c r="O43" s="47">
        <f t="shared" si="9"/>
        <v>0.29129560471128985</v>
      </c>
      <c r="P43" s="9"/>
    </row>
    <row r="44" spans="1:16">
      <c r="A44" s="13"/>
      <c r="B44" s="39">
        <v>352</v>
      </c>
      <c r="C44" s="21" t="s">
        <v>54</v>
      </c>
      <c r="D44" s="46">
        <v>3074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3074</v>
      </c>
      <c r="O44" s="47">
        <f t="shared" si="9"/>
        <v>0.88307957483481758</v>
      </c>
      <c r="P44" s="9"/>
    </row>
    <row r="45" spans="1:16">
      <c r="A45" s="13"/>
      <c r="B45" s="39">
        <v>354</v>
      </c>
      <c r="C45" s="21" t="s">
        <v>55</v>
      </c>
      <c r="D45" s="46">
        <v>10750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10750</v>
      </c>
      <c r="O45" s="47">
        <f t="shared" si="9"/>
        <v>3.0881930479747197</v>
      </c>
      <c r="P45" s="9"/>
    </row>
    <row r="46" spans="1:16" ht="15.75">
      <c r="A46" s="29" t="s">
        <v>4</v>
      </c>
      <c r="B46" s="30"/>
      <c r="C46" s="31"/>
      <c r="D46" s="32">
        <f t="shared" ref="D46:M46" si="12">SUM(D47:D52)</f>
        <v>146962</v>
      </c>
      <c r="E46" s="32">
        <f t="shared" si="12"/>
        <v>0</v>
      </c>
      <c r="F46" s="32">
        <f t="shared" si="12"/>
        <v>0</v>
      </c>
      <c r="G46" s="32">
        <f t="shared" si="12"/>
        <v>0</v>
      </c>
      <c r="H46" s="32">
        <f t="shared" si="12"/>
        <v>0</v>
      </c>
      <c r="I46" s="32">
        <f t="shared" si="12"/>
        <v>5895</v>
      </c>
      <c r="J46" s="32">
        <f t="shared" si="12"/>
        <v>0</v>
      </c>
      <c r="K46" s="32">
        <f t="shared" si="12"/>
        <v>180686</v>
      </c>
      <c r="L46" s="32">
        <f t="shared" si="12"/>
        <v>0</v>
      </c>
      <c r="M46" s="32">
        <f t="shared" si="12"/>
        <v>2195</v>
      </c>
      <c r="N46" s="32">
        <f t="shared" si="11"/>
        <v>335738</v>
      </c>
      <c r="O46" s="45">
        <f t="shared" si="9"/>
        <v>96.448721631715031</v>
      </c>
      <c r="P46" s="10"/>
    </row>
    <row r="47" spans="1:16">
      <c r="A47" s="12"/>
      <c r="B47" s="25">
        <v>361.1</v>
      </c>
      <c r="C47" s="20" t="s">
        <v>57</v>
      </c>
      <c r="D47" s="46">
        <v>6281</v>
      </c>
      <c r="E47" s="46">
        <v>0</v>
      </c>
      <c r="F47" s="46">
        <v>0</v>
      </c>
      <c r="G47" s="46">
        <v>0</v>
      </c>
      <c r="H47" s="46">
        <v>0</v>
      </c>
      <c r="I47" s="46">
        <v>3015</v>
      </c>
      <c r="J47" s="46">
        <v>0</v>
      </c>
      <c r="K47" s="46">
        <v>0</v>
      </c>
      <c r="L47" s="46">
        <v>0</v>
      </c>
      <c r="M47" s="46">
        <v>2195</v>
      </c>
      <c r="N47" s="46">
        <f t="shared" si="11"/>
        <v>11491</v>
      </c>
      <c r="O47" s="47">
        <f t="shared" si="9"/>
        <v>3.3010629129560471</v>
      </c>
      <c r="P47" s="9"/>
    </row>
    <row r="48" spans="1:16">
      <c r="A48" s="12"/>
      <c r="B48" s="25">
        <v>361.3</v>
      </c>
      <c r="C48" s="20" t="s">
        <v>58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173125</v>
      </c>
      <c r="L48" s="46">
        <v>0</v>
      </c>
      <c r="M48" s="46">
        <v>0</v>
      </c>
      <c r="N48" s="46">
        <f t="shared" si="11"/>
        <v>173125</v>
      </c>
      <c r="O48" s="47">
        <f t="shared" si="9"/>
        <v>49.734271760988221</v>
      </c>
      <c r="P48" s="9"/>
    </row>
    <row r="49" spans="1:119">
      <c r="A49" s="12"/>
      <c r="B49" s="25">
        <v>362</v>
      </c>
      <c r="C49" s="20" t="s">
        <v>59</v>
      </c>
      <c r="D49" s="46">
        <v>16147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16147</v>
      </c>
      <c r="O49" s="47">
        <f t="shared" si="9"/>
        <v>4.6386095949439818</v>
      </c>
      <c r="P49" s="9"/>
    </row>
    <row r="50" spans="1:119">
      <c r="A50" s="12"/>
      <c r="B50" s="25">
        <v>364</v>
      </c>
      <c r="C50" s="20" t="s">
        <v>60</v>
      </c>
      <c r="D50" s="46">
        <v>29533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29533</v>
      </c>
      <c r="O50" s="47">
        <f t="shared" si="9"/>
        <v>8.4840563056592941</v>
      </c>
      <c r="P50" s="9"/>
    </row>
    <row r="51" spans="1:119">
      <c r="A51" s="12"/>
      <c r="B51" s="25">
        <v>368</v>
      </c>
      <c r="C51" s="20" t="s">
        <v>61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7561</v>
      </c>
      <c r="L51" s="46">
        <v>0</v>
      </c>
      <c r="M51" s="46">
        <v>0</v>
      </c>
      <c r="N51" s="46">
        <f t="shared" si="11"/>
        <v>7561</v>
      </c>
      <c r="O51" s="47">
        <f t="shared" si="9"/>
        <v>2.1720769893708702</v>
      </c>
      <c r="P51" s="9"/>
    </row>
    <row r="52" spans="1:119">
      <c r="A52" s="12"/>
      <c r="B52" s="25">
        <v>369.9</v>
      </c>
      <c r="C52" s="20" t="s">
        <v>62</v>
      </c>
      <c r="D52" s="46">
        <v>95001</v>
      </c>
      <c r="E52" s="46">
        <v>0</v>
      </c>
      <c r="F52" s="46">
        <v>0</v>
      </c>
      <c r="G52" s="46">
        <v>0</v>
      </c>
      <c r="H52" s="46">
        <v>0</v>
      </c>
      <c r="I52" s="46">
        <v>2880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97881</v>
      </c>
      <c r="O52" s="47">
        <f t="shared" si="9"/>
        <v>28.118644067796609</v>
      </c>
      <c r="P52" s="9"/>
    </row>
    <row r="53" spans="1:119" ht="15.75">
      <c r="A53" s="29" t="s">
        <v>41</v>
      </c>
      <c r="B53" s="30"/>
      <c r="C53" s="31"/>
      <c r="D53" s="32">
        <f t="shared" ref="D53:M53" si="13">SUM(D54:D54)</f>
        <v>0</v>
      </c>
      <c r="E53" s="32">
        <f t="shared" si="13"/>
        <v>19852</v>
      </c>
      <c r="F53" s="32">
        <f t="shared" si="13"/>
        <v>0</v>
      </c>
      <c r="G53" s="32">
        <f t="shared" si="13"/>
        <v>0</v>
      </c>
      <c r="H53" s="32">
        <f t="shared" si="13"/>
        <v>0</v>
      </c>
      <c r="I53" s="32">
        <f t="shared" si="13"/>
        <v>0</v>
      </c>
      <c r="J53" s="32">
        <f t="shared" si="13"/>
        <v>0</v>
      </c>
      <c r="K53" s="32">
        <f t="shared" si="13"/>
        <v>0</v>
      </c>
      <c r="L53" s="32">
        <f t="shared" si="13"/>
        <v>0</v>
      </c>
      <c r="M53" s="32">
        <f t="shared" si="13"/>
        <v>0</v>
      </c>
      <c r="N53" s="32">
        <f t="shared" si="11"/>
        <v>19852</v>
      </c>
      <c r="O53" s="45">
        <f t="shared" si="9"/>
        <v>5.7029589198506176</v>
      </c>
      <c r="P53" s="9"/>
    </row>
    <row r="54" spans="1:119" ht="15.75" thickBot="1">
      <c r="A54" s="12"/>
      <c r="B54" s="25">
        <v>383</v>
      </c>
      <c r="C54" s="20" t="s">
        <v>95</v>
      </c>
      <c r="D54" s="46">
        <v>0</v>
      </c>
      <c r="E54" s="46">
        <v>19852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19852</v>
      </c>
      <c r="O54" s="47">
        <f t="shared" si="9"/>
        <v>5.7029589198506176</v>
      </c>
      <c r="P54" s="9"/>
    </row>
    <row r="55" spans="1:119" ht="16.5" thickBot="1">
      <c r="A55" s="14" t="s">
        <v>51</v>
      </c>
      <c r="B55" s="23"/>
      <c r="C55" s="22"/>
      <c r="D55" s="15">
        <f t="shared" ref="D55:M55" si="14">SUM(D5,D15,D20,D32,D40,D46,D53)</f>
        <v>2205826</v>
      </c>
      <c r="E55" s="15">
        <f t="shared" si="14"/>
        <v>269336</v>
      </c>
      <c r="F55" s="15">
        <f t="shared" si="14"/>
        <v>0</v>
      </c>
      <c r="G55" s="15">
        <f t="shared" si="14"/>
        <v>0</v>
      </c>
      <c r="H55" s="15">
        <f t="shared" si="14"/>
        <v>0</v>
      </c>
      <c r="I55" s="15">
        <f t="shared" si="14"/>
        <v>2411668</v>
      </c>
      <c r="J55" s="15">
        <f t="shared" si="14"/>
        <v>0</v>
      </c>
      <c r="K55" s="15">
        <f t="shared" si="14"/>
        <v>229813</v>
      </c>
      <c r="L55" s="15">
        <f t="shared" si="14"/>
        <v>0</v>
      </c>
      <c r="M55" s="15">
        <f t="shared" si="14"/>
        <v>116425</v>
      </c>
      <c r="N55" s="15">
        <f t="shared" si="11"/>
        <v>5233068</v>
      </c>
      <c r="O55" s="38">
        <f t="shared" si="9"/>
        <v>1503.3231829933927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104</v>
      </c>
      <c r="M57" s="48"/>
      <c r="N57" s="48"/>
      <c r="O57" s="43">
        <v>3481</v>
      </c>
    </row>
    <row r="58" spans="1:119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19" ht="15.75" customHeight="1" thickBot="1">
      <c r="A59" s="52" t="s">
        <v>97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67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68</v>
      </c>
      <c r="F4" s="34" t="s">
        <v>69</v>
      </c>
      <c r="G4" s="34" t="s">
        <v>70</v>
      </c>
      <c r="H4" s="34" t="s">
        <v>6</v>
      </c>
      <c r="I4" s="34" t="s">
        <v>7</v>
      </c>
      <c r="J4" s="35" t="s">
        <v>71</v>
      </c>
      <c r="K4" s="35" t="s">
        <v>8</v>
      </c>
      <c r="L4" s="35" t="s">
        <v>9</v>
      </c>
      <c r="M4" s="35" t="s">
        <v>10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>SUM(D6:D14)</f>
        <v>1324375</v>
      </c>
      <c r="E5" s="27">
        <f t="shared" ref="E5:M5" si="0">SUM(E6:E14)</f>
        <v>0</v>
      </c>
      <c r="F5" s="27">
        <f t="shared" si="0"/>
        <v>0</v>
      </c>
      <c r="G5" s="27">
        <f t="shared" si="0"/>
        <v>238576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120692</v>
      </c>
      <c r="N5" s="28">
        <f>SUM(D5:M5)</f>
        <v>1683643</v>
      </c>
      <c r="O5" s="33">
        <f t="shared" ref="O5:O52" si="1">(N5/O$54)</f>
        <v>487.16521990740739</v>
      </c>
      <c r="P5" s="6"/>
    </row>
    <row r="6" spans="1:133">
      <c r="A6" s="12"/>
      <c r="B6" s="25">
        <v>311</v>
      </c>
      <c r="C6" s="20" t="s">
        <v>3</v>
      </c>
      <c r="D6" s="46">
        <v>861985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120692</v>
      </c>
      <c r="N6" s="46">
        <f>SUM(D6:M6)</f>
        <v>982677</v>
      </c>
      <c r="O6" s="47">
        <f t="shared" si="1"/>
        <v>284.33940972222223</v>
      </c>
      <c r="P6" s="9"/>
    </row>
    <row r="7" spans="1:133">
      <c r="A7" s="12"/>
      <c r="B7" s="25">
        <v>312.10000000000002</v>
      </c>
      <c r="C7" s="20" t="s">
        <v>11</v>
      </c>
      <c r="D7" s="46">
        <v>93503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93503</v>
      </c>
      <c r="O7" s="47">
        <f t="shared" si="1"/>
        <v>27.055266203703702</v>
      </c>
      <c r="P7" s="9"/>
    </row>
    <row r="8" spans="1:133">
      <c r="A8" s="12"/>
      <c r="B8" s="25">
        <v>312.60000000000002</v>
      </c>
      <c r="C8" s="20" t="s">
        <v>12</v>
      </c>
      <c r="D8" s="46">
        <v>0</v>
      </c>
      <c r="E8" s="46">
        <v>0</v>
      </c>
      <c r="F8" s="46">
        <v>0</v>
      </c>
      <c r="G8" s="46">
        <v>238576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238576</v>
      </c>
      <c r="O8" s="47">
        <f t="shared" si="1"/>
        <v>69.032407407407405</v>
      </c>
      <c r="P8" s="9"/>
    </row>
    <row r="9" spans="1:133">
      <c r="A9" s="12"/>
      <c r="B9" s="25">
        <v>314.10000000000002</v>
      </c>
      <c r="C9" s="20" t="s">
        <v>13</v>
      </c>
      <c r="D9" s="46">
        <v>238266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238266</v>
      </c>
      <c r="O9" s="47">
        <f t="shared" si="1"/>
        <v>68.942708333333329</v>
      </c>
      <c r="P9" s="9"/>
    </row>
    <row r="10" spans="1:133">
      <c r="A10" s="12"/>
      <c r="B10" s="25">
        <v>314.3</v>
      </c>
      <c r="C10" s="20" t="s">
        <v>14</v>
      </c>
      <c r="D10" s="46">
        <v>32281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32281</v>
      </c>
      <c r="O10" s="47">
        <f t="shared" si="1"/>
        <v>9.3405671296296298</v>
      </c>
      <c r="P10" s="9"/>
    </row>
    <row r="11" spans="1:133">
      <c r="A11" s="12"/>
      <c r="B11" s="25">
        <v>314.39999999999998</v>
      </c>
      <c r="C11" s="20" t="s">
        <v>15</v>
      </c>
      <c r="D11" s="46">
        <v>18803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18803</v>
      </c>
      <c r="O11" s="47">
        <f t="shared" si="1"/>
        <v>5.4406828703703702</v>
      </c>
      <c r="P11" s="9"/>
    </row>
    <row r="12" spans="1:133">
      <c r="A12" s="12"/>
      <c r="B12" s="25">
        <v>315</v>
      </c>
      <c r="C12" s="20" t="s">
        <v>16</v>
      </c>
      <c r="D12" s="46">
        <v>72561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72561</v>
      </c>
      <c r="O12" s="47">
        <f t="shared" si="1"/>
        <v>20.995659722222221</v>
      </c>
      <c r="P12" s="9"/>
    </row>
    <row r="13" spans="1:133">
      <c r="A13" s="12"/>
      <c r="B13" s="25">
        <v>316</v>
      </c>
      <c r="C13" s="20" t="s">
        <v>17</v>
      </c>
      <c r="D13" s="46">
        <v>6038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6038</v>
      </c>
      <c r="O13" s="47">
        <f t="shared" si="1"/>
        <v>1.7471064814814814</v>
      </c>
      <c r="P13" s="9"/>
    </row>
    <row r="14" spans="1:133">
      <c r="A14" s="12"/>
      <c r="B14" s="25">
        <v>319</v>
      </c>
      <c r="C14" s="20" t="s">
        <v>77</v>
      </c>
      <c r="D14" s="46">
        <v>938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938</v>
      </c>
      <c r="O14" s="47">
        <f t="shared" si="1"/>
        <v>0.27141203703703703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SUM(D16:D18)</f>
        <v>238802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1" si="4">SUM(D15:M15)</f>
        <v>238802</v>
      </c>
      <c r="O15" s="45">
        <f t="shared" si="1"/>
        <v>69.097800925925924</v>
      </c>
      <c r="P15" s="10"/>
    </row>
    <row r="16" spans="1:133">
      <c r="A16" s="12"/>
      <c r="B16" s="25">
        <v>322</v>
      </c>
      <c r="C16" s="20" t="s">
        <v>0</v>
      </c>
      <c r="D16" s="46">
        <v>17136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17136</v>
      </c>
      <c r="O16" s="47">
        <f t="shared" si="1"/>
        <v>4.958333333333333</v>
      </c>
      <c r="P16" s="9"/>
    </row>
    <row r="17" spans="1:16">
      <c r="A17" s="12"/>
      <c r="B17" s="25">
        <v>323.10000000000002</v>
      </c>
      <c r="C17" s="20" t="s">
        <v>19</v>
      </c>
      <c r="D17" s="46">
        <v>216346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216346</v>
      </c>
      <c r="O17" s="47">
        <f t="shared" si="1"/>
        <v>62.60011574074074</v>
      </c>
      <c r="P17" s="9"/>
    </row>
    <row r="18" spans="1:16">
      <c r="A18" s="12"/>
      <c r="B18" s="25">
        <v>323.39999999999998</v>
      </c>
      <c r="C18" s="20" t="s">
        <v>20</v>
      </c>
      <c r="D18" s="46">
        <v>5320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5320</v>
      </c>
      <c r="O18" s="47">
        <f t="shared" si="1"/>
        <v>1.5393518518518519</v>
      </c>
      <c r="P18" s="9"/>
    </row>
    <row r="19" spans="1:16" ht="15.75">
      <c r="A19" s="29" t="s">
        <v>22</v>
      </c>
      <c r="B19" s="30"/>
      <c r="C19" s="31"/>
      <c r="D19" s="32">
        <f t="shared" ref="D19:M19" si="5">SUM(D20:D29)</f>
        <v>404142</v>
      </c>
      <c r="E19" s="32">
        <f t="shared" si="5"/>
        <v>2060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704688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1110890</v>
      </c>
      <c r="O19" s="45">
        <f t="shared" si="1"/>
        <v>321.4380787037037</v>
      </c>
      <c r="P19" s="10"/>
    </row>
    <row r="20" spans="1:16">
      <c r="A20" s="12"/>
      <c r="B20" s="25">
        <v>334.2</v>
      </c>
      <c r="C20" s="20" t="s">
        <v>80</v>
      </c>
      <c r="D20" s="46">
        <v>7753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7753</v>
      </c>
      <c r="O20" s="47">
        <f t="shared" si="1"/>
        <v>2.2433449074074074</v>
      </c>
      <c r="P20" s="9"/>
    </row>
    <row r="21" spans="1:16">
      <c r="A21" s="12"/>
      <c r="B21" s="25">
        <v>334.35</v>
      </c>
      <c r="C21" s="20" t="s">
        <v>26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194901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194901</v>
      </c>
      <c r="O21" s="47">
        <f t="shared" si="1"/>
        <v>56.394965277777779</v>
      </c>
      <c r="P21" s="9"/>
    </row>
    <row r="22" spans="1:16">
      <c r="A22" s="12"/>
      <c r="B22" s="25">
        <v>334.41</v>
      </c>
      <c r="C22" s="20" t="s">
        <v>27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341684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6">SUM(D22:M22)</f>
        <v>341684</v>
      </c>
      <c r="O22" s="47">
        <f t="shared" si="1"/>
        <v>98.866898148148152</v>
      </c>
      <c r="P22" s="9"/>
    </row>
    <row r="23" spans="1:16">
      <c r="A23" s="12"/>
      <c r="B23" s="25">
        <v>334.9</v>
      </c>
      <c r="C23" s="20" t="s">
        <v>81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168103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168103</v>
      </c>
      <c r="O23" s="47">
        <f t="shared" si="1"/>
        <v>48.640914351851855</v>
      </c>
      <c r="P23" s="9"/>
    </row>
    <row r="24" spans="1:16">
      <c r="A24" s="12"/>
      <c r="B24" s="25">
        <v>335.12</v>
      </c>
      <c r="C24" s="20" t="s">
        <v>28</v>
      </c>
      <c r="D24" s="46">
        <v>86624</v>
      </c>
      <c r="E24" s="46">
        <v>2060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88684</v>
      </c>
      <c r="O24" s="47">
        <f t="shared" si="1"/>
        <v>25.66087962962963</v>
      </c>
      <c r="P24" s="9"/>
    </row>
    <row r="25" spans="1:16">
      <c r="A25" s="12"/>
      <c r="B25" s="25">
        <v>335.14</v>
      </c>
      <c r="C25" s="20" t="s">
        <v>29</v>
      </c>
      <c r="D25" s="46">
        <v>2412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2412</v>
      </c>
      <c r="O25" s="47">
        <f t="shared" si="1"/>
        <v>0.69791666666666663</v>
      </c>
      <c r="P25" s="9"/>
    </row>
    <row r="26" spans="1:16">
      <c r="A26" s="12"/>
      <c r="B26" s="25">
        <v>335.18</v>
      </c>
      <c r="C26" s="20" t="s">
        <v>31</v>
      </c>
      <c r="D26" s="46">
        <v>139895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139895</v>
      </c>
      <c r="O26" s="47">
        <f t="shared" si="1"/>
        <v>40.478877314814817</v>
      </c>
      <c r="P26" s="9"/>
    </row>
    <row r="27" spans="1:16">
      <c r="A27" s="12"/>
      <c r="B27" s="25">
        <v>335.49</v>
      </c>
      <c r="C27" s="20" t="s">
        <v>83</v>
      </c>
      <c r="D27" s="46">
        <v>1294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1294</v>
      </c>
      <c r="O27" s="47">
        <f t="shared" si="1"/>
        <v>0.37442129629629628</v>
      </c>
      <c r="P27" s="9"/>
    </row>
    <row r="28" spans="1:16">
      <c r="A28" s="12"/>
      <c r="B28" s="25">
        <v>337.7</v>
      </c>
      <c r="C28" s="20" t="s">
        <v>33</v>
      </c>
      <c r="D28" s="46">
        <v>135065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43" si="7">SUM(D28:M28)</f>
        <v>135065</v>
      </c>
      <c r="O28" s="47">
        <f t="shared" si="1"/>
        <v>39.081307870370374</v>
      </c>
      <c r="P28" s="9"/>
    </row>
    <row r="29" spans="1:16">
      <c r="A29" s="12"/>
      <c r="B29" s="25">
        <v>338</v>
      </c>
      <c r="C29" s="20" t="s">
        <v>34</v>
      </c>
      <c r="D29" s="46">
        <v>31099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31099</v>
      </c>
      <c r="O29" s="47">
        <f t="shared" si="1"/>
        <v>8.9985532407407405</v>
      </c>
      <c r="P29" s="9"/>
    </row>
    <row r="30" spans="1:16" ht="15.75">
      <c r="A30" s="29" t="s">
        <v>39</v>
      </c>
      <c r="B30" s="30"/>
      <c r="C30" s="31"/>
      <c r="D30" s="32">
        <f t="shared" ref="D30:M30" si="8">SUM(D31:D35)</f>
        <v>21838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1679297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7"/>
        <v>1701135</v>
      </c>
      <c r="O30" s="45">
        <f t="shared" si="1"/>
        <v>492.2265625</v>
      </c>
      <c r="P30" s="10"/>
    </row>
    <row r="31" spans="1:16">
      <c r="A31" s="12"/>
      <c r="B31" s="25">
        <v>341.3</v>
      </c>
      <c r="C31" s="20" t="s">
        <v>85</v>
      </c>
      <c r="D31" s="46">
        <v>10812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10812</v>
      </c>
      <c r="O31" s="47">
        <f t="shared" si="1"/>
        <v>3.1284722222222223</v>
      </c>
      <c r="P31" s="9"/>
    </row>
    <row r="32" spans="1:16">
      <c r="A32" s="12"/>
      <c r="B32" s="25">
        <v>342.1</v>
      </c>
      <c r="C32" s="20" t="s">
        <v>43</v>
      </c>
      <c r="D32" s="46">
        <v>2216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2216</v>
      </c>
      <c r="O32" s="47">
        <f t="shared" si="1"/>
        <v>0.64120370370370372</v>
      </c>
      <c r="P32" s="9"/>
    </row>
    <row r="33" spans="1:16">
      <c r="A33" s="12"/>
      <c r="B33" s="25">
        <v>343.6</v>
      </c>
      <c r="C33" s="20" t="s">
        <v>87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1060910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1060910</v>
      </c>
      <c r="O33" s="47">
        <f t="shared" si="1"/>
        <v>306.97627314814815</v>
      </c>
      <c r="P33" s="9"/>
    </row>
    <row r="34" spans="1:16">
      <c r="A34" s="12"/>
      <c r="B34" s="25">
        <v>343.8</v>
      </c>
      <c r="C34" s="20" t="s">
        <v>88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618387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618387</v>
      </c>
      <c r="O34" s="47">
        <f t="shared" si="1"/>
        <v>178.93142361111111</v>
      </c>
      <c r="P34" s="9"/>
    </row>
    <row r="35" spans="1:16">
      <c r="A35" s="12"/>
      <c r="B35" s="25">
        <v>347.5</v>
      </c>
      <c r="C35" s="20" t="s">
        <v>89</v>
      </c>
      <c r="D35" s="46">
        <v>8810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8810</v>
      </c>
      <c r="O35" s="47">
        <f t="shared" si="1"/>
        <v>2.5491898148148149</v>
      </c>
      <c r="P35" s="9"/>
    </row>
    <row r="36" spans="1:16" ht="15.75">
      <c r="A36" s="29" t="s">
        <v>40</v>
      </c>
      <c r="B36" s="30"/>
      <c r="C36" s="31"/>
      <c r="D36" s="32">
        <f t="shared" ref="D36:M36" si="9">SUM(D37:D41)</f>
        <v>12796</v>
      </c>
      <c r="E36" s="32">
        <f t="shared" si="9"/>
        <v>0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si="7"/>
        <v>12796</v>
      </c>
      <c r="O36" s="45">
        <f t="shared" si="1"/>
        <v>3.7025462962962963</v>
      </c>
      <c r="P36" s="10"/>
    </row>
    <row r="37" spans="1:16">
      <c r="A37" s="13"/>
      <c r="B37" s="39">
        <v>351.1</v>
      </c>
      <c r="C37" s="21" t="s">
        <v>90</v>
      </c>
      <c r="D37" s="46">
        <v>7265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7265</v>
      </c>
      <c r="O37" s="47">
        <f t="shared" si="1"/>
        <v>2.1021412037037037</v>
      </c>
      <c r="P37" s="9"/>
    </row>
    <row r="38" spans="1:16">
      <c r="A38" s="13"/>
      <c r="B38" s="39">
        <v>351.2</v>
      </c>
      <c r="C38" s="21" t="s">
        <v>91</v>
      </c>
      <c r="D38" s="46">
        <v>250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250</v>
      </c>
      <c r="O38" s="47">
        <f t="shared" si="1"/>
        <v>7.2337962962962965E-2</v>
      </c>
      <c r="P38" s="9"/>
    </row>
    <row r="39" spans="1:16">
      <c r="A39" s="13"/>
      <c r="B39" s="39">
        <v>351.4</v>
      </c>
      <c r="C39" s="21" t="s">
        <v>92</v>
      </c>
      <c r="D39" s="46">
        <v>1567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1567</v>
      </c>
      <c r="O39" s="47">
        <f t="shared" si="1"/>
        <v>0.45341435185185186</v>
      </c>
      <c r="P39" s="9"/>
    </row>
    <row r="40" spans="1:16">
      <c r="A40" s="13"/>
      <c r="B40" s="39">
        <v>352</v>
      </c>
      <c r="C40" s="21" t="s">
        <v>54</v>
      </c>
      <c r="D40" s="46">
        <v>3414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3414</v>
      </c>
      <c r="O40" s="47">
        <f t="shared" si="1"/>
        <v>0.98784722222222221</v>
      </c>
      <c r="P40" s="9"/>
    </row>
    <row r="41" spans="1:16">
      <c r="A41" s="13"/>
      <c r="B41" s="39">
        <v>354</v>
      </c>
      <c r="C41" s="21" t="s">
        <v>55</v>
      </c>
      <c r="D41" s="46">
        <v>300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300</v>
      </c>
      <c r="O41" s="47">
        <f t="shared" si="1"/>
        <v>8.6805555555555552E-2</v>
      </c>
      <c r="P41" s="9"/>
    </row>
    <row r="42" spans="1:16" ht="15.75">
      <c r="A42" s="29" t="s">
        <v>4</v>
      </c>
      <c r="B42" s="30"/>
      <c r="C42" s="31"/>
      <c r="D42" s="32">
        <f t="shared" ref="D42:M42" si="10">SUM(D43:D49)</f>
        <v>132398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99926</v>
      </c>
      <c r="J42" s="32">
        <f t="shared" si="10"/>
        <v>0</v>
      </c>
      <c r="K42" s="32">
        <f t="shared" si="10"/>
        <v>64728</v>
      </c>
      <c r="L42" s="32">
        <f t="shared" si="10"/>
        <v>0</v>
      </c>
      <c r="M42" s="32">
        <f t="shared" si="10"/>
        <v>24567</v>
      </c>
      <c r="N42" s="32">
        <f t="shared" si="7"/>
        <v>321619</v>
      </c>
      <c r="O42" s="45">
        <f t="shared" si="1"/>
        <v>93.061053240740748</v>
      </c>
      <c r="P42" s="10"/>
    </row>
    <row r="43" spans="1:16">
      <c r="A43" s="12"/>
      <c r="B43" s="25">
        <v>361.1</v>
      </c>
      <c r="C43" s="20" t="s">
        <v>57</v>
      </c>
      <c r="D43" s="46">
        <v>11438</v>
      </c>
      <c r="E43" s="46">
        <v>0</v>
      </c>
      <c r="F43" s="46">
        <v>0</v>
      </c>
      <c r="G43" s="46">
        <v>0</v>
      </c>
      <c r="H43" s="46">
        <v>0</v>
      </c>
      <c r="I43" s="46">
        <v>1003</v>
      </c>
      <c r="J43" s="46">
        <v>0</v>
      </c>
      <c r="K43" s="46">
        <v>9423</v>
      </c>
      <c r="L43" s="46">
        <v>0</v>
      </c>
      <c r="M43" s="46">
        <v>1563</v>
      </c>
      <c r="N43" s="46">
        <f t="shared" si="7"/>
        <v>23427</v>
      </c>
      <c r="O43" s="47">
        <f t="shared" si="1"/>
        <v>6.778645833333333</v>
      </c>
      <c r="P43" s="9"/>
    </row>
    <row r="44" spans="1:16">
      <c r="A44" s="12"/>
      <c r="B44" s="25">
        <v>362</v>
      </c>
      <c r="C44" s="20" t="s">
        <v>59</v>
      </c>
      <c r="D44" s="46">
        <v>15599</v>
      </c>
      <c r="E44" s="46">
        <v>0</v>
      </c>
      <c r="F44" s="46">
        <v>0</v>
      </c>
      <c r="G44" s="46">
        <v>0</v>
      </c>
      <c r="H44" s="46">
        <v>0</v>
      </c>
      <c r="I44" s="46">
        <v>54863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49" si="11">SUM(D44:M44)</f>
        <v>70462</v>
      </c>
      <c r="O44" s="47">
        <f t="shared" si="1"/>
        <v>20.388310185185187</v>
      </c>
      <c r="P44" s="9"/>
    </row>
    <row r="45" spans="1:16">
      <c r="A45" s="12"/>
      <c r="B45" s="25">
        <v>364</v>
      </c>
      <c r="C45" s="20" t="s">
        <v>60</v>
      </c>
      <c r="D45" s="46">
        <v>98141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98141</v>
      </c>
      <c r="O45" s="47">
        <f t="shared" si="1"/>
        <v>28.397280092592592</v>
      </c>
      <c r="P45" s="9"/>
    </row>
    <row r="46" spans="1:16">
      <c r="A46" s="12"/>
      <c r="B46" s="25">
        <v>365</v>
      </c>
      <c r="C46" s="20" t="s">
        <v>93</v>
      </c>
      <c r="D46" s="46">
        <v>4720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4720</v>
      </c>
      <c r="O46" s="47">
        <f t="shared" si="1"/>
        <v>1.3657407407407407</v>
      </c>
      <c r="P46" s="9"/>
    </row>
    <row r="47" spans="1:16">
      <c r="A47" s="12"/>
      <c r="B47" s="25">
        <v>366</v>
      </c>
      <c r="C47" s="20" t="s">
        <v>94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44060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44060</v>
      </c>
      <c r="O47" s="47">
        <f t="shared" si="1"/>
        <v>12.748842592592593</v>
      </c>
      <c r="P47" s="9"/>
    </row>
    <row r="48" spans="1:16">
      <c r="A48" s="12"/>
      <c r="B48" s="25">
        <v>368</v>
      </c>
      <c r="C48" s="20" t="s">
        <v>61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55305</v>
      </c>
      <c r="L48" s="46">
        <v>0</v>
      </c>
      <c r="M48" s="46">
        <v>0</v>
      </c>
      <c r="N48" s="46">
        <f t="shared" si="11"/>
        <v>55305</v>
      </c>
      <c r="O48" s="47">
        <f t="shared" si="1"/>
        <v>16.002604166666668</v>
      </c>
      <c r="P48" s="9"/>
    </row>
    <row r="49" spans="1:119">
      <c r="A49" s="12"/>
      <c r="B49" s="25">
        <v>369.9</v>
      </c>
      <c r="C49" s="20" t="s">
        <v>62</v>
      </c>
      <c r="D49" s="46">
        <v>2500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23004</v>
      </c>
      <c r="N49" s="46">
        <f t="shared" si="11"/>
        <v>25504</v>
      </c>
      <c r="O49" s="47">
        <f t="shared" si="1"/>
        <v>7.3796296296296298</v>
      </c>
      <c r="P49" s="9"/>
    </row>
    <row r="50" spans="1:119" ht="15.75">
      <c r="A50" s="29" t="s">
        <v>41</v>
      </c>
      <c r="B50" s="30"/>
      <c r="C50" s="31"/>
      <c r="D50" s="32">
        <f t="shared" ref="D50:M50" si="12">SUM(D51:D51)</f>
        <v>0</v>
      </c>
      <c r="E50" s="32">
        <f t="shared" si="12"/>
        <v>0</v>
      </c>
      <c r="F50" s="32">
        <f t="shared" si="12"/>
        <v>0</v>
      </c>
      <c r="G50" s="32">
        <f t="shared" si="12"/>
        <v>196563</v>
      </c>
      <c r="H50" s="32">
        <f t="shared" si="12"/>
        <v>0</v>
      </c>
      <c r="I50" s="32">
        <f t="shared" si="12"/>
        <v>0</v>
      </c>
      <c r="J50" s="32">
        <f t="shared" si="12"/>
        <v>0</v>
      </c>
      <c r="K50" s="32">
        <f t="shared" si="12"/>
        <v>0</v>
      </c>
      <c r="L50" s="32">
        <f t="shared" si="12"/>
        <v>0</v>
      </c>
      <c r="M50" s="32">
        <f t="shared" si="12"/>
        <v>0</v>
      </c>
      <c r="N50" s="32">
        <f>SUM(D50:M50)</f>
        <v>196563</v>
      </c>
      <c r="O50" s="45">
        <f t="shared" si="1"/>
        <v>56.875868055555557</v>
      </c>
      <c r="P50" s="9"/>
    </row>
    <row r="51" spans="1:119" ht="15.75" thickBot="1">
      <c r="A51" s="12"/>
      <c r="B51" s="25">
        <v>383</v>
      </c>
      <c r="C51" s="20" t="s">
        <v>95</v>
      </c>
      <c r="D51" s="46">
        <v>0</v>
      </c>
      <c r="E51" s="46">
        <v>0</v>
      </c>
      <c r="F51" s="46">
        <v>0</v>
      </c>
      <c r="G51" s="46">
        <v>196563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196563</v>
      </c>
      <c r="O51" s="47">
        <f t="shared" si="1"/>
        <v>56.875868055555557</v>
      </c>
      <c r="P51" s="9"/>
    </row>
    <row r="52" spans="1:119" ht="16.5" thickBot="1">
      <c r="A52" s="14" t="s">
        <v>51</v>
      </c>
      <c r="B52" s="23"/>
      <c r="C52" s="22"/>
      <c r="D52" s="15">
        <f t="shared" ref="D52:M52" si="13">SUM(D5,D15,D19,D30,D36,D42,D50)</f>
        <v>2134351</v>
      </c>
      <c r="E52" s="15">
        <f t="shared" si="13"/>
        <v>2060</v>
      </c>
      <c r="F52" s="15">
        <f t="shared" si="13"/>
        <v>0</v>
      </c>
      <c r="G52" s="15">
        <f t="shared" si="13"/>
        <v>435139</v>
      </c>
      <c r="H52" s="15">
        <f t="shared" si="13"/>
        <v>0</v>
      </c>
      <c r="I52" s="15">
        <f t="shared" si="13"/>
        <v>2483911</v>
      </c>
      <c r="J52" s="15">
        <f t="shared" si="13"/>
        <v>0</v>
      </c>
      <c r="K52" s="15">
        <f t="shared" si="13"/>
        <v>64728</v>
      </c>
      <c r="L52" s="15">
        <f t="shared" si="13"/>
        <v>0</v>
      </c>
      <c r="M52" s="15">
        <f t="shared" si="13"/>
        <v>145259</v>
      </c>
      <c r="N52" s="15">
        <f>SUM(D52:M52)</f>
        <v>5265448</v>
      </c>
      <c r="O52" s="38">
        <f t="shared" si="1"/>
        <v>1523.5671296296296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99</v>
      </c>
      <c r="M54" s="48"/>
      <c r="N54" s="48"/>
      <c r="O54" s="43">
        <v>3456</v>
      </c>
    </row>
    <row r="55" spans="1:119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19" ht="15.75" customHeight="1" thickBot="1">
      <c r="A56" s="52" t="s">
        <v>97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67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68</v>
      </c>
      <c r="F4" s="34" t="s">
        <v>69</v>
      </c>
      <c r="G4" s="34" t="s">
        <v>70</v>
      </c>
      <c r="H4" s="34" t="s">
        <v>6</v>
      </c>
      <c r="I4" s="34" t="s">
        <v>7</v>
      </c>
      <c r="J4" s="35" t="s">
        <v>71</v>
      </c>
      <c r="K4" s="35" t="s">
        <v>8</v>
      </c>
      <c r="L4" s="35" t="s">
        <v>9</v>
      </c>
      <c r="M4" s="35" t="s">
        <v>10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SUM(D6:D10)</f>
        <v>955540</v>
      </c>
      <c r="E5" s="27">
        <f t="shared" si="0"/>
        <v>0</v>
      </c>
      <c r="F5" s="27">
        <f t="shared" si="0"/>
        <v>0</v>
      </c>
      <c r="G5" s="27">
        <f t="shared" si="0"/>
        <v>223665</v>
      </c>
      <c r="H5" s="27">
        <f t="shared" si="0"/>
        <v>0</v>
      </c>
      <c r="I5" s="27">
        <f t="shared" si="0"/>
        <v>1976</v>
      </c>
      <c r="J5" s="27">
        <f t="shared" si="0"/>
        <v>0</v>
      </c>
      <c r="K5" s="27">
        <f t="shared" si="0"/>
        <v>25577</v>
      </c>
      <c r="L5" s="27">
        <f t="shared" si="0"/>
        <v>0</v>
      </c>
      <c r="M5" s="27">
        <f t="shared" si="0"/>
        <v>141988</v>
      </c>
      <c r="N5" s="28">
        <f t="shared" ref="N5:N17" si="1">SUM(D5:M5)</f>
        <v>1348746</v>
      </c>
      <c r="O5" s="33">
        <f t="shared" ref="O5:O48" si="2">(N5/O$50)</f>
        <v>390.26215277777777</v>
      </c>
      <c r="P5" s="6"/>
    </row>
    <row r="6" spans="1:133">
      <c r="A6" s="12"/>
      <c r="B6" s="25">
        <v>311</v>
      </c>
      <c r="C6" s="20" t="s">
        <v>3</v>
      </c>
      <c r="D6" s="46">
        <v>857184</v>
      </c>
      <c r="E6" s="46">
        <v>0</v>
      </c>
      <c r="F6" s="46">
        <v>0</v>
      </c>
      <c r="G6" s="46">
        <v>0</v>
      </c>
      <c r="H6" s="46">
        <v>0</v>
      </c>
      <c r="I6" s="46">
        <v>1976</v>
      </c>
      <c r="J6" s="46">
        <v>0</v>
      </c>
      <c r="K6" s="46">
        <v>0</v>
      </c>
      <c r="L6" s="46">
        <v>0</v>
      </c>
      <c r="M6" s="46">
        <v>141988</v>
      </c>
      <c r="N6" s="46">
        <f t="shared" si="1"/>
        <v>1001148</v>
      </c>
      <c r="O6" s="47">
        <f t="shared" si="2"/>
        <v>289.68402777777777</v>
      </c>
      <c r="P6" s="9"/>
    </row>
    <row r="7" spans="1:133">
      <c r="A7" s="12"/>
      <c r="B7" s="25">
        <v>312.10000000000002</v>
      </c>
      <c r="C7" s="20" t="s">
        <v>11</v>
      </c>
      <c r="D7" s="46">
        <v>93144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93144</v>
      </c>
      <c r="O7" s="47">
        <f t="shared" si="2"/>
        <v>26.951388888888889</v>
      </c>
      <c r="P7" s="9"/>
    </row>
    <row r="8" spans="1:133">
      <c r="A8" s="12"/>
      <c r="B8" s="25">
        <v>312.52</v>
      </c>
      <c r="C8" s="20" t="s">
        <v>74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25577</v>
      </c>
      <c r="L8" s="46">
        <v>0</v>
      </c>
      <c r="M8" s="46">
        <v>0</v>
      </c>
      <c r="N8" s="46">
        <f t="shared" si="1"/>
        <v>25577</v>
      </c>
      <c r="O8" s="47">
        <f t="shared" si="2"/>
        <v>7.4007523148148149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0</v>
      </c>
      <c r="F9" s="46">
        <v>0</v>
      </c>
      <c r="G9" s="46">
        <v>223665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223665</v>
      </c>
      <c r="O9" s="47">
        <f t="shared" si="2"/>
        <v>64.717881944444443</v>
      </c>
      <c r="P9" s="9"/>
    </row>
    <row r="10" spans="1:133">
      <c r="A10" s="12"/>
      <c r="B10" s="25">
        <v>316</v>
      </c>
      <c r="C10" s="20" t="s">
        <v>17</v>
      </c>
      <c r="D10" s="46">
        <v>5212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5212</v>
      </c>
      <c r="O10" s="47">
        <f t="shared" si="2"/>
        <v>1.5081018518518519</v>
      </c>
      <c r="P10" s="9"/>
    </row>
    <row r="11" spans="1:133" ht="15.75">
      <c r="A11" s="29" t="s">
        <v>18</v>
      </c>
      <c r="B11" s="30"/>
      <c r="C11" s="31"/>
      <c r="D11" s="32">
        <f t="shared" ref="D11:M11" si="3">SUM(D12:D14)</f>
        <v>699396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62924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762320</v>
      </c>
      <c r="O11" s="45">
        <f t="shared" si="2"/>
        <v>220.5787037037037</v>
      </c>
      <c r="P11" s="10"/>
    </row>
    <row r="12" spans="1:133">
      <c r="A12" s="12"/>
      <c r="B12" s="25">
        <v>322</v>
      </c>
      <c r="C12" s="20" t="s">
        <v>0</v>
      </c>
      <c r="D12" s="46">
        <v>33053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33053</v>
      </c>
      <c r="O12" s="47">
        <f t="shared" si="2"/>
        <v>9.5639467592592595</v>
      </c>
      <c r="P12" s="9"/>
    </row>
    <row r="13" spans="1:133">
      <c r="A13" s="12"/>
      <c r="B13" s="25">
        <v>323.7</v>
      </c>
      <c r="C13" s="20" t="s">
        <v>78</v>
      </c>
      <c r="D13" s="46">
        <v>656425</v>
      </c>
      <c r="E13" s="46">
        <v>0</v>
      </c>
      <c r="F13" s="46">
        <v>0</v>
      </c>
      <c r="G13" s="46">
        <v>0</v>
      </c>
      <c r="H13" s="46">
        <v>0</v>
      </c>
      <c r="I13" s="46">
        <v>62924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719349</v>
      </c>
      <c r="O13" s="47">
        <f t="shared" si="2"/>
        <v>208.14496527777777</v>
      </c>
      <c r="P13" s="9"/>
    </row>
    <row r="14" spans="1:133">
      <c r="A14" s="12"/>
      <c r="B14" s="25">
        <v>329</v>
      </c>
      <c r="C14" s="20" t="s">
        <v>79</v>
      </c>
      <c r="D14" s="46">
        <v>9918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9918</v>
      </c>
      <c r="O14" s="47">
        <f t="shared" si="2"/>
        <v>2.8697916666666665</v>
      </c>
      <c r="P14" s="9"/>
    </row>
    <row r="15" spans="1:133" ht="15.75">
      <c r="A15" s="29" t="s">
        <v>22</v>
      </c>
      <c r="B15" s="30"/>
      <c r="C15" s="31"/>
      <c r="D15" s="32">
        <f t="shared" ref="D15:M15" si="4">SUM(D16:D26)</f>
        <v>406243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1290499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1696742</v>
      </c>
      <c r="O15" s="45">
        <f t="shared" si="2"/>
        <v>490.95543981481484</v>
      </c>
      <c r="P15" s="10"/>
    </row>
    <row r="16" spans="1:133">
      <c r="A16" s="12"/>
      <c r="B16" s="25">
        <v>334.2</v>
      </c>
      <c r="C16" s="20" t="s">
        <v>80</v>
      </c>
      <c r="D16" s="46">
        <v>1000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1000</v>
      </c>
      <c r="O16" s="47">
        <f t="shared" si="2"/>
        <v>0.28935185185185186</v>
      </c>
      <c r="P16" s="9"/>
    </row>
    <row r="17" spans="1:16">
      <c r="A17" s="12"/>
      <c r="B17" s="25">
        <v>334.35</v>
      </c>
      <c r="C17" s="20" t="s">
        <v>26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1069441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1069441</v>
      </c>
      <c r="O17" s="47">
        <f t="shared" si="2"/>
        <v>309.4447337962963</v>
      </c>
      <c r="P17" s="9"/>
    </row>
    <row r="18" spans="1:16">
      <c r="A18" s="12"/>
      <c r="B18" s="25">
        <v>334.41</v>
      </c>
      <c r="C18" s="20" t="s">
        <v>27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221058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4" si="5">SUM(D18:M18)</f>
        <v>221058</v>
      </c>
      <c r="O18" s="47">
        <f t="shared" si="2"/>
        <v>63.963541666666664</v>
      </c>
      <c r="P18" s="9"/>
    </row>
    <row r="19" spans="1:16">
      <c r="A19" s="12"/>
      <c r="B19" s="25">
        <v>334.9</v>
      </c>
      <c r="C19" s="20" t="s">
        <v>81</v>
      </c>
      <c r="D19" s="46">
        <v>11419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11419</v>
      </c>
      <c r="O19" s="47">
        <f t="shared" si="2"/>
        <v>3.3041087962962963</v>
      </c>
      <c r="P19" s="9"/>
    </row>
    <row r="20" spans="1:16">
      <c r="A20" s="12"/>
      <c r="B20" s="25">
        <v>335.12</v>
      </c>
      <c r="C20" s="20" t="s">
        <v>28</v>
      </c>
      <c r="D20" s="46">
        <v>77544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77544</v>
      </c>
      <c r="O20" s="47">
        <f t="shared" si="2"/>
        <v>22.4375</v>
      </c>
      <c r="P20" s="9"/>
    </row>
    <row r="21" spans="1:16">
      <c r="A21" s="12"/>
      <c r="B21" s="25">
        <v>335.14</v>
      </c>
      <c r="C21" s="20" t="s">
        <v>29</v>
      </c>
      <c r="D21" s="46">
        <v>2051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2051</v>
      </c>
      <c r="O21" s="47">
        <f t="shared" si="2"/>
        <v>0.59346064814814814</v>
      </c>
      <c r="P21" s="9"/>
    </row>
    <row r="22" spans="1:16">
      <c r="A22" s="12"/>
      <c r="B22" s="25">
        <v>335.15</v>
      </c>
      <c r="C22" s="20" t="s">
        <v>30</v>
      </c>
      <c r="D22" s="46">
        <v>1724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1724</v>
      </c>
      <c r="O22" s="47">
        <f t="shared" si="2"/>
        <v>0.49884259259259262</v>
      </c>
      <c r="P22" s="9"/>
    </row>
    <row r="23" spans="1:16">
      <c r="A23" s="12"/>
      <c r="B23" s="25">
        <v>335.18</v>
      </c>
      <c r="C23" s="20" t="s">
        <v>31</v>
      </c>
      <c r="D23" s="46">
        <v>131832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131832</v>
      </c>
      <c r="O23" s="47">
        <f t="shared" si="2"/>
        <v>38.145833333333336</v>
      </c>
      <c r="P23" s="9"/>
    </row>
    <row r="24" spans="1:16">
      <c r="A24" s="12"/>
      <c r="B24" s="25">
        <v>335.41</v>
      </c>
      <c r="C24" s="20" t="s">
        <v>82</v>
      </c>
      <c r="D24" s="46">
        <v>1736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1736</v>
      </c>
      <c r="O24" s="47">
        <f t="shared" si="2"/>
        <v>0.50231481481481477</v>
      </c>
      <c r="P24" s="9"/>
    </row>
    <row r="25" spans="1:16">
      <c r="A25" s="12"/>
      <c r="B25" s="25">
        <v>337.1</v>
      </c>
      <c r="C25" s="20" t="s">
        <v>84</v>
      </c>
      <c r="D25" s="46">
        <v>149958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8" si="6">SUM(D25:M25)</f>
        <v>149958</v>
      </c>
      <c r="O25" s="47">
        <f t="shared" si="2"/>
        <v>43.390625</v>
      </c>
      <c r="P25" s="9"/>
    </row>
    <row r="26" spans="1:16">
      <c r="A26" s="12"/>
      <c r="B26" s="25">
        <v>338</v>
      </c>
      <c r="C26" s="20" t="s">
        <v>34</v>
      </c>
      <c r="D26" s="46">
        <v>28979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28979</v>
      </c>
      <c r="O26" s="47">
        <f t="shared" si="2"/>
        <v>8.3851273148148149</v>
      </c>
      <c r="P26" s="9"/>
    </row>
    <row r="27" spans="1:16" ht="15.75">
      <c r="A27" s="29" t="s">
        <v>39</v>
      </c>
      <c r="B27" s="30"/>
      <c r="C27" s="31"/>
      <c r="D27" s="32">
        <f t="shared" ref="D27:M27" si="7">SUM(D28:D32)</f>
        <v>11627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1621541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6"/>
        <v>1633168</v>
      </c>
      <c r="O27" s="45">
        <f t="shared" si="2"/>
        <v>472.56018518518516</v>
      </c>
      <c r="P27" s="10"/>
    </row>
    <row r="28" spans="1:16">
      <c r="A28" s="12"/>
      <c r="B28" s="25">
        <v>342.1</v>
      </c>
      <c r="C28" s="20" t="s">
        <v>43</v>
      </c>
      <c r="D28" s="46">
        <v>712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712</v>
      </c>
      <c r="O28" s="47">
        <f t="shared" si="2"/>
        <v>0.20601851851851852</v>
      </c>
      <c r="P28" s="9"/>
    </row>
    <row r="29" spans="1:16">
      <c r="A29" s="12"/>
      <c r="B29" s="25">
        <v>342.9</v>
      </c>
      <c r="C29" s="20" t="s">
        <v>86</v>
      </c>
      <c r="D29" s="46">
        <v>825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825</v>
      </c>
      <c r="O29" s="47">
        <f t="shared" si="2"/>
        <v>0.23871527777777779</v>
      </c>
      <c r="P29" s="9"/>
    </row>
    <row r="30" spans="1:16">
      <c r="A30" s="12"/>
      <c r="B30" s="25">
        <v>343.6</v>
      </c>
      <c r="C30" s="20" t="s">
        <v>87</v>
      </c>
      <c r="D30" s="46">
        <v>-1510</v>
      </c>
      <c r="E30" s="46">
        <v>0</v>
      </c>
      <c r="F30" s="46">
        <v>0</v>
      </c>
      <c r="G30" s="46">
        <v>0</v>
      </c>
      <c r="H30" s="46">
        <v>0</v>
      </c>
      <c r="I30" s="46">
        <v>1589491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1587981</v>
      </c>
      <c r="O30" s="47">
        <f t="shared" si="2"/>
        <v>459.48524305555554</v>
      </c>
      <c r="P30" s="9"/>
    </row>
    <row r="31" spans="1:16">
      <c r="A31" s="12"/>
      <c r="B31" s="25">
        <v>343.8</v>
      </c>
      <c r="C31" s="20" t="s">
        <v>88</v>
      </c>
      <c r="D31" s="46">
        <v>11600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11600</v>
      </c>
      <c r="O31" s="47">
        <f t="shared" si="2"/>
        <v>3.3564814814814814</v>
      </c>
      <c r="P31" s="9"/>
    </row>
    <row r="32" spans="1:16">
      <c r="A32" s="12"/>
      <c r="B32" s="25">
        <v>343.9</v>
      </c>
      <c r="C32" s="20" t="s">
        <v>48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32050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32050</v>
      </c>
      <c r="O32" s="47">
        <f t="shared" si="2"/>
        <v>9.2737268518518512</v>
      </c>
      <c r="P32" s="9"/>
    </row>
    <row r="33" spans="1:119" ht="15.75">
      <c r="A33" s="29" t="s">
        <v>40</v>
      </c>
      <c r="B33" s="30"/>
      <c r="C33" s="31"/>
      <c r="D33" s="32">
        <f t="shared" ref="D33:M33" si="8">SUM(D34:D36)</f>
        <v>13597</v>
      </c>
      <c r="E33" s="32">
        <f t="shared" si="8"/>
        <v>3987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6"/>
        <v>17584</v>
      </c>
      <c r="O33" s="45">
        <f t="shared" si="2"/>
        <v>5.0879629629629628</v>
      </c>
      <c r="P33" s="10"/>
    </row>
    <row r="34" spans="1:119">
      <c r="A34" s="13"/>
      <c r="B34" s="39">
        <v>351.1</v>
      </c>
      <c r="C34" s="21" t="s">
        <v>90</v>
      </c>
      <c r="D34" s="46">
        <v>9421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9421</v>
      </c>
      <c r="O34" s="47">
        <f t="shared" si="2"/>
        <v>2.7259837962962963</v>
      </c>
      <c r="P34" s="9"/>
    </row>
    <row r="35" spans="1:119">
      <c r="A35" s="13"/>
      <c r="B35" s="39">
        <v>351.2</v>
      </c>
      <c r="C35" s="21" t="s">
        <v>91</v>
      </c>
      <c r="D35" s="46">
        <v>160</v>
      </c>
      <c r="E35" s="46">
        <v>3987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4147</v>
      </c>
      <c r="O35" s="47">
        <f t="shared" si="2"/>
        <v>1.1999421296296295</v>
      </c>
      <c r="P35" s="9"/>
    </row>
    <row r="36" spans="1:119">
      <c r="A36" s="13"/>
      <c r="B36" s="39">
        <v>352</v>
      </c>
      <c r="C36" s="21" t="s">
        <v>54</v>
      </c>
      <c r="D36" s="46">
        <v>4016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4016</v>
      </c>
      <c r="O36" s="47">
        <f t="shared" si="2"/>
        <v>1.162037037037037</v>
      </c>
      <c r="P36" s="9"/>
    </row>
    <row r="37" spans="1:119" ht="15.75">
      <c r="A37" s="29" t="s">
        <v>4</v>
      </c>
      <c r="B37" s="30"/>
      <c r="C37" s="31"/>
      <c r="D37" s="32">
        <f t="shared" ref="D37:M37" si="9">SUM(D38:D44)</f>
        <v>41706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53231</v>
      </c>
      <c r="J37" s="32">
        <f t="shared" si="9"/>
        <v>0</v>
      </c>
      <c r="K37" s="32">
        <f t="shared" si="9"/>
        <v>92512</v>
      </c>
      <c r="L37" s="32">
        <f t="shared" si="9"/>
        <v>0</v>
      </c>
      <c r="M37" s="32">
        <f t="shared" si="9"/>
        <v>4641</v>
      </c>
      <c r="N37" s="32">
        <f t="shared" si="6"/>
        <v>192090</v>
      </c>
      <c r="O37" s="45">
        <f t="shared" si="2"/>
        <v>55.581597222222221</v>
      </c>
      <c r="P37" s="10"/>
    </row>
    <row r="38" spans="1:119">
      <c r="A38" s="12"/>
      <c r="B38" s="25">
        <v>361.1</v>
      </c>
      <c r="C38" s="20" t="s">
        <v>57</v>
      </c>
      <c r="D38" s="46">
        <v>11434</v>
      </c>
      <c r="E38" s="46">
        <v>0</v>
      </c>
      <c r="F38" s="46">
        <v>0</v>
      </c>
      <c r="G38" s="46">
        <v>0</v>
      </c>
      <c r="H38" s="46">
        <v>0</v>
      </c>
      <c r="I38" s="46">
        <v>1507</v>
      </c>
      <c r="J38" s="46">
        <v>0</v>
      </c>
      <c r="K38" s="46">
        <v>62136</v>
      </c>
      <c r="L38" s="46">
        <v>0</v>
      </c>
      <c r="M38" s="46">
        <v>4641</v>
      </c>
      <c r="N38" s="46">
        <f t="shared" si="6"/>
        <v>79718</v>
      </c>
      <c r="O38" s="47">
        <f t="shared" si="2"/>
        <v>23.066550925925927</v>
      </c>
      <c r="P38" s="9"/>
    </row>
    <row r="39" spans="1:119">
      <c r="A39" s="12"/>
      <c r="B39" s="25">
        <v>362</v>
      </c>
      <c r="C39" s="20" t="s">
        <v>59</v>
      </c>
      <c r="D39" s="46">
        <v>23958</v>
      </c>
      <c r="E39" s="46">
        <v>0</v>
      </c>
      <c r="F39" s="46">
        <v>0</v>
      </c>
      <c r="G39" s="46">
        <v>0</v>
      </c>
      <c r="H39" s="46">
        <v>0</v>
      </c>
      <c r="I39" s="46">
        <v>40573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4" si="10">SUM(D39:M39)</f>
        <v>64531</v>
      </c>
      <c r="O39" s="47">
        <f t="shared" si="2"/>
        <v>18.672164351851851</v>
      </c>
      <c r="P39" s="9"/>
    </row>
    <row r="40" spans="1:119">
      <c r="A40" s="12"/>
      <c r="B40" s="25">
        <v>364</v>
      </c>
      <c r="C40" s="20" t="s">
        <v>60</v>
      </c>
      <c r="D40" s="46">
        <v>4690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4690</v>
      </c>
      <c r="O40" s="47">
        <f t="shared" si="2"/>
        <v>1.3570601851851851</v>
      </c>
      <c r="P40" s="9"/>
    </row>
    <row r="41" spans="1:119">
      <c r="A41" s="12"/>
      <c r="B41" s="25">
        <v>365</v>
      </c>
      <c r="C41" s="20" t="s">
        <v>93</v>
      </c>
      <c r="D41" s="46">
        <v>219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219</v>
      </c>
      <c r="O41" s="47">
        <f t="shared" si="2"/>
        <v>6.3368055555555552E-2</v>
      </c>
      <c r="P41" s="9"/>
    </row>
    <row r="42" spans="1:119">
      <c r="A42" s="12"/>
      <c r="B42" s="25">
        <v>366</v>
      </c>
      <c r="C42" s="20" t="s">
        <v>94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1295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1295</v>
      </c>
      <c r="O42" s="47">
        <f t="shared" si="2"/>
        <v>0.37471064814814814</v>
      </c>
      <c r="P42" s="9"/>
    </row>
    <row r="43" spans="1:119">
      <c r="A43" s="12"/>
      <c r="B43" s="25">
        <v>368</v>
      </c>
      <c r="C43" s="20" t="s">
        <v>61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30376</v>
      </c>
      <c r="L43" s="46">
        <v>0</v>
      </c>
      <c r="M43" s="46">
        <v>0</v>
      </c>
      <c r="N43" s="46">
        <f t="shared" si="10"/>
        <v>30376</v>
      </c>
      <c r="O43" s="47">
        <f t="shared" si="2"/>
        <v>8.7893518518518512</v>
      </c>
      <c r="P43" s="9"/>
    </row>
    <row r="44" spans="1:119">
      <c r="A44" s="12"/>
      <c r="B44" s="25">
        <v>369.9</v>
      </c>
      <c r="C44" s="20" t="s">
        <v>62</v>
      </c>
      <c r="D44" s="46">
        <v>1405</v>
      </c>
      <c r="E44" s="46">
        <v>0</v>
      </c>
      <c r="F44" s="46">
        <v>0</v>
      </c>
      <c r="G44" s="46">
        <v>0</v>
      </c>
      <c r="H44" s="46">
        <v>0</v>
      </c>
      <c r="I44" s="46">
        <v>9856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11261</v>
      </c>
      <c r="O44" s="47">
        <f t="shared" si="2"/>
        <v>3.2583912037037037</v>
      </c>
      <c r="P44" s="9"/>
    </row>
    <row r="45" spans="1:119" ht="15.75">
      <c r="A45" s="29" t="s">
        <v>41</v>
      </c>
      <c r="B45" s="30"/>
      <c r="C45" s="31"/>
      <c r="D45" s="32">
        <f t="shared" ref="D45:M45" si="11">SUM(D46:D47)</f>
        <v>258297</v>
      </c>
      <c r="E45" s="32">
        <f t="shared" si="11"/>
        <v>0</v>
      </c>
      <c r="F45" s="32">
        <f t="shared" si="11"/>
        <v>0</v>
      </c>
      <c r="G45" s="32">
        <f t="shared" si="11"/>
        <v>50215</v>
      </c>
      <c r="H45" s="32">
        <f t="shared" si="11"/>
        <v>0</v>
      </c>
      <c r="I45" s="32">
        <f t="shared" si="11"/>
        <v>11647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>SUM(D45:M45)</f>
        <v>320159</v>
      </c>
      <c r="O45" s="45">
        <f t="shared" si="2"/>
        <v>92.638599537037038</v>
      </c>
      <c r="P45" s="9"/>
    </row>
    <row r="46" spans="1:119">
      <c r="A46" s="12"/>
      <c r="B46" s="25">
        <v>381</v>
      </c>
      <c r="C46" s="20" t="s">
        <v>63</v>
      </c>
      <c r="D46" s="46">
        <v>258297</v>
      </c>
      <c r="E46" s="46">
        <v>0</v>
      </c>
      <c r="F46" s="46">
        <v>0</v>
      </c>
      <c r="G46" s="46">
        <v>0</v>
      </c>
      <c r="H46" s="46">
        <v>0</v>
      </c>
      <c r="I46" s="46">
        <v>11647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269944</v>
      </c>
      <c r="O46" s="47">
        <f t="shared" si="2"/>
        <v>78.108796296296291</v>
      </c>
      <c r="P46" s="9"/>
    </row>
    <row r="47" spans="1:119" ht="15.75" thickBot="1">
      <c r="A47" s="12"/>
      <c r="B47" s="25">
        <v>383</v>
      </c>
      <c r="C47" s="20" t="s">
        <v>95</v>
      </c>
      <c r="D47" s="46">
        <v>0</v>
      </c>
      <c r="E47" s="46">
        <v>0</v>
      </c>
      <c r="F47" s="46">
        <v>0</v>
      </c>
      <c r="G47" s="46">
        <v>50215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50215</v>
      </c>
      <c r="O47" s="47">
        <f t="shared" si="2"/>
        <v>14.52980324074074</v>
      </c>
      <c r="P47" s="9"/>
    </row>
    <row r="48" spans="1:119" ht="16.5" thickBot="1">
      <c r="A48" s="14" t="s">
        <v>51</v>
      </c>
      <c r="B48" s="23"/>
      <c r="C48" s="22"/>
      <c r="D48" s="15">
        <f t="shared" ref="D48:M48" si="12">SUM(D5,D11,D15,D27,D33,D37,D45)</f>
        <v>2386406</v>
      </c>
      <c r="E48" s="15">
        <f t="shared" si="12"/>
        <v>3987</v>
      </c>
      <c r="F48" s="15">
        <f t="shared" si="12"/>
        <v>0</v>
      </c>
      <c r="G48" s="15">
        <f t="shared" si="12"/>
        <v>273880</v>
      </c>
      <c r="H48" s="15">
        <f t="shared" si="12"/>
        <v>0</v>
      </c>
      <c r="I48" s="15">
        <f t="shared" si="12"/>
        <v>3041818</v>
      </c>
      <c r="J48" s="15">
        <f t="shared" si="12"/>
        <v>0</v>
      </c>
      <c r="K48" s="15">
        <f t="shared" si="12"/>
        <v>118089</v>
      </c>
      <c r="L48" s="15">
        <f t="shared" si="12"/>
        <v>0</v>
      </c>
      <c r="M48" s="15">
        <f t="shared" si="12"/>
        <v>146629</v>
      </c>
      <c r="N48" s="15">
        <f>SUM(D48:M48)</f>
        <v>5970809</v>
      </c>
      <c r="O48" s="38">
        <f t="shared" si="2"/>
        <v>1727.6646412037037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96</v>
      </c>
      <c r="M50" s="48"/>
      <c r="N50" s="48"/>
      <c r="O50" s="43">
        <v>3456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thickBot="1">
      <c r="A52" s="52" t="s">
        <v>97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A52:O52"/>
    <mergeCell ref="L50:N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67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68</v>
      </c>
      <c r="F4" s="34" t="s">
        <v>69</v>
      </c>
      <c r="G4" s="34" t="s">
        <v>70</v>
      </c>
      <c r="H4" s="34" t="s">
        <v>6</v>
      </c>
      <c r="I4" s="34" t="s">
        <v>7</v>
      </c>
      <c r="J4" s="35" t="s">
        <v>71</v>
      </c>
      <c r="K4" s="35" t="s">
        <v>8</v>
      </c>
      <c r="L4" s="35" t="s">
        <v>9</v>
      </c>
      <c r="M4" s="35" t="s">
        <v>10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1518847</v>
      </c>
      <c r="E5" s="27">
        <f t="shared" si="0"/>
        <v>371484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27282</v>
      </c>
      <c r="L5" s="27">
        <f t="shared" si="0"/>
        <v>0</v>
      </c>
      <c r="M5" s="27">
        <f t="shared" si="0"/>
        <v>0</v>
      </c>
      <c r="N5" s="28">
        <f>SUM(D5:M5)</f>
        <v>1917613</v>
      </c>
      <c r="O5" s="33">
        <f t="shared" ref="O5:O36" si="1">(N5/O$63)</f>
        <v>629.34460124712837</v>
      </c>
      <c r="P5" s="6"/>
    </row>
    <row r="6" spans="1:133">
      <c r="A6" s="12"/>
      <c r="B6" s="25">
        <v>311</v>
      </c>
      <c r="C6" s="20" t="s">
        <v>3</v>
      </c>
      <c r="D6" s="46">
        <v>1057017</v>
      </c>
      <c r="E6" s="46">
        <v>169226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1226243</v>
      </c>
      <c r="O6" s="47">
        <f t="shared" si="1"/>
        <v>402.4427305546439</v>
      </c>
      <c r="P6" s="9"/>
    </row>
    <row r="7" spans="1:133">
      <c r="A7" s="12"/>
      <c r="B7" s="25">
        <v>312.10000000000002</v>
      </c>
      <c r="C7" s="20" t="s">
        <v>11</v>
      </c>
      <c r="D7" s="46">
        <v>95492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95492</v>
      </c>
      <c r="O7" s="47">
        <f t="shared" si="1"/>
        <v>31.339678372169345</v>
      </c>
      <c r="P7" s="9"/>
    </row>
    <row r="8" spans="1:133">
      <c r="A8" s="12"/>
      <c r="B8" s="25">
        <v>312.52</v>
      </c>
      <c r="C8" s="20" t="s">
        <v>74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27282</v>
      </c>
      <c r="L8" s="46">
        <v>0</v>
      </c>
      <c r="M8" s="46">
        <v>0</v>
      </c>
      <c r="N8" s="46">
        <f>SUM(D8:M8)</f>
        <v>27282</v>
      </c>
      <c r="O8" s="47">
        <f t="shared" si="1"/>
        <v>8.9537249753856258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202258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202258</v>
      </c>
      <c r="O9" s="47">
        <f t="shared" si="1"/>
        <v>66.379389563505086</v>
      </c>
      <c r="P9" s="9"/>
    </row>
    <row r="10" spans="1:133">
      <c r="A10" s="12"/>
      <c r="B10" s="25">
        <v>314.10000000000002</v>
      </c>
      <c r="C10" s="20" t="s">
        <v>13</v>
      </c>
      <c r="D10" s="46">
        <v>193940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193940</v>
      </c>
      <c r="O10" s="47">
        <f t="shared" si="1"/>
        <v>63.649491302920907</v>
      </c>
      <c r="P10" s="9"/>
    </row>
    <row r="11" spans="1:133">
      <c r="A11" s="12"/>
      <c r="B11" s="25">
        <v>314.3</v>
      </c>
      <c r="C11" s="20" t="s">
        <v>14</v>
      </c>
      <c r="D11" s="46">
        <v>35663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35663</v>
      </c>
      <c r="O11" s="47">
        <f t="shared" si="1"/>
        <v>11.704299310797506</v>
      </c>
      <c r="P11" s="9"/>
    </row>
    <row r="12" spans="1:133">
      <c r="A12" s="12"/>
      <c r="B12" s="25">
        <v>314.39999999999998</v>
      </c>
      <c r="C12" s="20" t="s">
        <v>15</v>
      </c>
      <c r="D12" s="46">
        <v>17698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17698</v>
      </c>
      <c r="O12" s="47">
        <f t="shared" si="1"/>
        <v>5.8083360682638663</v>
      </c>
      <c r="P12" s="9"/>
    </row>
    <row r="13" spans="1:133">
      <c r="A13" s="12"/>
      <c r="B13" s="25">
        <v>315</v>
      </c>
      <c r="C13" s="20" t="s">
        <v>16</v>
      </c>
      <c r="D13" s="46">
        <v>113302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113302</v>
      </c>
      <c r="O13" s="47">
        <f t="shared" si="1"/>
        <v>37.184771906793564</v>
      </c>
      <c r="P13" s="9"/>
    </row>
    <row r="14" spans="1:133">
      <c r="A14" s="12"/>
      <c r="B14" s="25">
        <v>316</v>
      </c>
      <c r="C14" s="20" t="s">
        <v>17</v>
      </c>
      <c r="D14" s="46">
        <v>5735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5735</v>
      </c>
      <c r="O14" s="47">
        <f t="shared" si="1"/>
        <v>1.8821791926485067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SUM(D16:D18)</f>
        <v>224614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224614</v>
      </c>
      <c r="O15" s="45">
        <f t="shared" si="1"/>
        <v>73.716442402362986</v>
      </c>
      <c r="P15" s="10"/>
    </row>
    <row r="16" spans="1:133">
      <c r="A16" s="12"/>
      <c r="B16" s="25">
        <v>322</v>
      </c>
      <c r="C16" s="20" t="s">
        <v>0</v>
      </c>
      <c r="D16" s="46">
        <v>18815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18815</v>
      </c>
      <c r="O16" s="47">
        <f t="shared" si="1"/>
        <v>6.1749261568756157</v>
      </c>
      <c r="P16" s="9"/>
    </row>
    <row r="17" spans="1:16">
      <c r="A17" s="12"/>
      <c r="B17" s="25">
        <v>323.10000000000002</v>
      </c>
      <c r="C17" s="20" t="s">
        <v>19</v>
      </c>
      <c r="D17" s="46">
        <v>197579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197579</v>
      </c>
      <c r="O17" s="47">
        <f t="shared" si="1"/>
        <v>64.843780767968497</v>
      </c>
      <c r="P17" s="9"/>
    </row>
    <row r="18" spans="1:16">
      <c r="A18" s="12"/>
      <c r="B18" s="25">
        <v>323.39999999999998</v>
      </c>
      <c r="C18" s="20" t="s">
        <v>20</v>
      </c>
      <c r="D18" s="46">
        <v>8220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8220</v>
      </c>
      <c r="O18" s="47">
        <f t="shared" si="1"/>
        <v>2.6977354775188709</v>
      </c>
      <c r="P18" s="9"/>
    </row>
    <row r="19" spans="1:16" ht="15.75">
      <c r="A19" s="29" t="s">
        <v>22</v>
      </c>
      <c r="B19" s="30"/>
      <c r="C19" s="31"/>
      <c r="D19" s="32">
        <f t="shared" ref="D19:M19" si="4">SUM(D20:D32)</f>
        <v>461079</v>
      </c>
      <c r="E19" s="32">
        <f t="shared" si="4"/>
        <v>0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302079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4">
        <f>SUM(D19:M19)</f>
        <v>763158</v>
      </c>
      <c r="O19" s="45">
        <f t="shared" si="1"/>
        <v>250.46209386281589</v>
      </c>
      <c r="P19" s="10"/>
    </row>
    <row r="20" spans="1:16">
      <c r="A20" s="12"/>
      <c r="B20" s="25">
        <v>331.2</v>
      </c>
      <c r="C20" s="20" t="s">
        <v>21</v>
      </c>
      <c r="D20" s="46">
        <v>1000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30" si="5">SUM(D20:M20)</f>
        <v>1000</v>
      </c>
      <c r="O20" s="47">
        <f t="shared" si="1"/>
        <v>0.32819166393173616</v>
      </c>
      <c r="P20" s="9"/>
    </row>
    <row r="21" spans="1:16">
      <c r="A21" s="12"/>
      <c r="B21" s="25">
        <v>331.39</v>
      </c>
      <c r="C21" s="20" t="s">
        <v>23</v>
      </c>
      <c r="D21" s="46">
        <v>54371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54371</v>
      </c>
      <c r="O21" s="47">
        <f t="shared" si="1"/>
        <v>17.844108959632425</v>
      </c>
      <c r="P21" s="9"/>
    </row>
    <row r="22" spans="1:16">
      <c r="A22" s="12"/>
      <c r="B22" s="25">
        <v>331.41</v>
      </c>
      <c r="C22" s="20" t="s">
        <v>24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60158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60158</v>
      </c>
      <c r="O22" s="47">
        <f t="shared" si="1"/>
        <v>19.743354118805382</v>
      </c>
      <c r="P22" s="9"/>
    </row>
    <row r="23" spans="1:16">
      <c r="A23" s="12"/>
      <c r="B23" s="25">
        <v>334.31</v>
      </c>
      <c r="C23" s="20" t="s">
        <v>25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3663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3663</v>
      </c>
      <c r="O23" s="47">
        <f t="shared" si="1"/>
        <v>1.2021660649819494</v>
      </c>
      <c r="P23" s="9"/>
    </row>
    <row r="24" spans="1:16">
      <c r="A24" s="12"/>
      <c r="B24" s="25">
        <v>334.35</v>
      </c>
      <c r="C24" s="20" t="s">
        <v>26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111485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111485</v>
      </c>
      <c r="O24" s="47">
        <f t="shared" si="1"/>
        <v>36.588447653429604</v>
      </c>
      <c r="P24" s="9"/>
    </row>
    <row r="25" spans="1:16">
      <c r="A25" s="12"/>
      <c r="B25" s="25">
        <v>334.41</v>
      </c>
      <c r="C25" s="20" t="s">
        <v>27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126773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126773</v>
      </c>
      <c r="O25" s="47">
        <f t="shared" si="1"/>
        <v>41.605841811617985</v>
      </c>
      <c r="P25" s="9"/>
    </row>
    <row r="26" spans="1:16">
      <c r="A26" s="12"/>
      <c r="B26" s="25">
        <v>335.12</v>
      </c>
      <c r="C26" s="20" t="s">
        <v>28</v>
      </c>
      <c r="D26" s="46">
        <v>83699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83699</v>
      </c>
      <c r="O26" s="47">
        <f t="shared" si="1"/>
        <v>27.469314079422382</v>
      </c>
      <c r="P26" s="9"/>
    </row>
    <row r="27" spans="1:16">
      <c r="A27" s="12"/>
      <c r="B27" s="25">
        <v>335.14</v>
      </c>
      <c r="C27" s="20" t="s">
        <v>29</v>
      </c>
      <c r="D27" s="46">
        <v>1985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1985</v>
      </c>
      <c r="O27" s="47">
        <f t="shared" si="1"/>
        <v>0.65146045290449628</v>
      </c>
      <c r="P27" s="9"/>
    </row>
    <row r="28" spans="1:16">
      <c r="A28" s="12"/>
      <c r="B28" s="25">
        <v>335.15</v>
      </c>
      <c r="C28" s="20" t="s">
        <v>30</v>
      </c>
      <c r="D28" s="46">
        <v>3049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3049</v>
      </c>
      <c r="O28" s="47">
        <f t="shared" si="1"/>
        <v>1.0006563833278634</v>
      </c>
      <c r="P28" s="9"/>
    </row>
    <row r="29" spans="1:16">
      <c r="A29" s="12"/>
      <c r="B29" s="25">
        <v>335.18</v>
      </c>
      <c r="C29" s="20" t="s">
        <v>31</v>
      </c>
      <c r="D29" s="46">
        <v>118481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118481</v>
      </c>
      <c r="O29" s="47">
        <f t="shared" si="1"/>
        <v>38.884476534296027</v>
      </c>
      <c r="P29" s="9"/>
    </row>
    <row r="30" spans="1:16">
      <c r="A30" s="12"/>
      <c r="B30" s="25">
        <v>335.9</v>
      </c>
      <c r="C30" s="20" t="s">
        <v>32</v>
      </c>
      <c r="D30" s="46">
        <v>3328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3328</v>
      </c>
      <c r="O30" s="47">
        <f t="shared" si="1"/>
        <v>1.0922218575648179</v>
      </c>
      <c r="P30" s="9"/>
    </row>
    <row r="31" spans="1:16">
      <c r="A31" s="12"/>
      <c r="B31" s="25">
        <v>337.7</v>
      </c>
      <c r="C31" s="20" t="s">
        <v>33</v>
      </c>
      <c r="D31" s="46">
        <v>165804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165804</v>
      </c>
      <c r="O31" s="47">
        <f t="shared" si="1"/>
        <v>54.415490646537577</v>
      </c>
      <c r="P31" s="9"/>
    </row>
    <row r="32" spans="1:16">
      <c r="A32" s="12"/>
      <c r="B32" s="25">
        <v>338</v>
      </c>
      <c r="C32" s="20" t="s">
        <v>34</v>
      </c>
      <c r="D32" s="46">
        <v>29362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29362</v>
      </c>
      <c r="O32" s="47">
        <f t="shared" si="1"/>
        <v>9.6363636363636367</v>
      </c>
      <c r="P32" s="9"/>
    </row>
    <row r="33" spans="1:16" ht="15.75">
      <c r="A33" s="29" t="s">
        <v>39</v>
      </c>
      <c r="B33" s="30"/>
      <c r="C33" s="31"/>
      <c r="D33" s="32">
        <f t="shared" ref="D33:M33" si="6">SUM(D34:D43)</f>
        <v>20489</v>
      </c>
      <c r="E33" s="32">
        <f t="shared" si="6"/>
        <v>0</v>
      </c>
      <c r="F33" s="32">
        <f t="shared" si="6"/>
        <v>0</v>
      </c>
      <c r="G33" s="32">
        <f t="shared" si="6"/>
        <v>0</v>
      </c>
      <c r="H33" s="32">
        <f t="shared" si="6"/>
        <v>0</v>
      </c>
      <c r="I33" s="32">
        <f t="shared" si="6"/>
        <v>1721474</v>
      </c>
      <c r="J33" s="32">
        <f t="shared" si="6"/>
        <v>0</v>
      </c>
      <c r="K33" s="32">
        <f t="shared" si="6"/>
        <v>0</v>
      </c>
      <c r="L33" s="32">
        <f t="shared" si="6"/>
        <v>0</v>
      </c>
      <c r="M33" s="32">
        <f t="shared" si="6"/>
        <v>0</v>
      </c>
      <c r="N33" s="32">
        <f>SUM(D33:M33)</f>
        <v>1741963</v>
      </c>
      <c r="O33" s="45">
        <f t="shared" si="1"/>
        <v>571.6977354775189</v>
      </c>
      <c r="P33" s="10"/>
    </row>
    <row r="34" spans="1:16">
      <c r="A34" s="12"/>
      <c r="B34" s="25">
        <v>341.9</v>
      </c>
      <c r="C34" s="20" t="s">
        <v>42</v>
      </c>
      <c r="D34" s="46">
        <v>9403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2" si="7">SUM(D34:M34)</f>
        <v>9403</v>
      </c>
      <c r="O34" s="47">
        <f t="shared" si="1"/>
        <v>3.0859862159501148</v>
      </c>
      <c r="P34" s="9"/>
    </row>
    <row r="35" spans="1:16">
      <c r="A35" s="12"/>
      <c r="B35" s="25">
        <v>342.1</v>
      </c>
      <c r="C35" s="20" t="s">
        <v>43</v>
      </c>
      <c r="D35" s="46">
        <v>942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942</v>
      </c>
      <c r="O35" s="47">
        <f t="shared" si="1"/>
        <v>0.30915654742369542</v>
      </c>
      <c r="P35" s="9"/>
    </row>
    <row r="36" spans="1:16">
      <c r="A36" s="12"/>
      <c r="B36" s="25">
        <v>343.3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413135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413135</v>
      </c>
      <c r="O36" s="47">
        <f t="shared" si="1"/>
        <v>135.58746307843782</v>
      </c>
      <c r="P36" s="9"/>
    </row>
    <row r="37" spans="1:16">
      <c r="A37" s="12"/>
      <c r="B37" s="25">
        <v>343.4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665432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665432</v>
      </c>
      <c r="O37" s="47">
        <f t="shared" ref="O37:O61" si="8">(N37/O$63)</f>
        <v>218.38923531342303</v>
      </c>
      <c r="P37" s="9"/>
    </row>
    <row r="38" spans="1:16">
      <c r="A38" s="12"/>
      <c r="B38" s="25">
        <v>343.5</v>
      </c>
      <c r="C38" s="20" t="s">
        <v>46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473133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473133</v>
      </c>
      <c r="O38" s="47">
        <f t="shared" si="8"/>
        <v>155.27830653101412</v>
      </c>
      <c r="P38" s="9"/>
    </row>
    <row r="39" spans="1:16">
      <c r="A39" s="12"/>
      <c r="B39" s="25">
        <v>343.7</v>
      </c>
      <c r="C39" s="20" t="s">
        <v>47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33042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33042</v>
      </c>
      <c r="O39" s="47">
        <f t="shared" si="8"/>
        <v>10.844108959632425</v>
      </c>
      <c r="P39" s="9"/>
    </row>
    <row r="40" spans="1:16">
      <c r="A40" s="12"/>
      <c r="B40" s="25">
        <v>343.9</v>
      </c>
      <c r="C40" s="20" t="s">
        <v>48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39007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39007</v>
      </c>
      <c r="O40" s="47">
        <f t="shared" si="8"/>
        <v>12.801772234985231</v>
      </c>
      <c r="P40" s="9"/>
    </row>
    <row r="41" spans="1:16">
      <c r="A41" s="12"/>
      <c r="B41" s="25">
        <v>344.9</v>
      </c>
      <c r="C41" s="20" t="s">
        <v>49</v>
      </c>
      <c r="D41" s="46">
        <v>1236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1236</v>
      </c>
      <c r="O41" s="47">
        <f t="shared" si="8"/>
        <v>0.40564489661962588</v>
      </c>
      <c r="P41" s="9"/>
    </row>
    <row r="42" spans="1:16">
      <c r="A42" s="12"/>
      <c r="B42" s="25">
        <v>347.2</v>
      </c>
      <c r="C42" s="20" t="s">
        <v>50</v>
      </c>
      <c r="D42" s="46">
        <v>8908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8908</v>
      </c>
      <c r="O42" s="47">
        <f t="shared" si="8"/>
        <v>2.9235313423039053</v>
      </c>
      <c r="P42" s="9"/>
    </row>
    <row r="43" spans="1:16">
      <c r="A43" s="12"/>
      <c r="B43" s="25">
        <v>349</v>
      </c>
      <c r="C43" s="20" t="s">
        <v>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97725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61" si="9">SUM(D43:M43)</f>
        <v>97725</v>
      </c>
      <c r="O43" s="47">
        <f t="shared" si="8"/>
        <v>32.072530357728915</v>
      </c>
      <c r="P43" s="9"/>
    </row>
    <row r="44" spans="1:16" ht="15.75">
      <c r="A44" s="29" t="s">
        <v>40</v>
      </c>
      <c r="B44" s="30"/>
      <c r="C44" s="31"/>
      <c r="D44" s="32">
        <f t="shared" ref="D44:M44" si="10">SUM(D45:D48)</f>
        <v>30044</v>
      </c>
      <c r="E44" s="32">
        <f t="shared" si="10"/>
        <v>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si="9"/>
        <v>30044</v>
      </c>
      <c r="O44" s="45">
        <f t="shared" si="8"/>
        <v>9.8601903511650804</v>
      </c>
      <c r="P44" s="10"/>
    </row>
    <row r="45" spans="1:16">
      <c r="A45" s="13"/>
      <c r="B45" s="39">
        <v>351.5</v>
      </c>
      <c r="C45" s="21" t="s">
        <v>53</v>
      </c>
      <c r="D45" s="46">
        <v>24164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24164</v>
      </c>
      <c r="O45" s="47">
        <f t="shared" si="8"/>
        <v>7.9304233672464717</v>
      </c>
      <c r="P45" s="9"/>
    </row>
    <row r="46" spans="1:16">
      <c r="A46" s="13"/>
      <c r="B46" s="39">
        <v>351.9</v>
      </c>
      <c r="C46" s="21" t="s">
        <v>56</v>
      </c>
      <c r="D46" s="46">
        <v>1210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1210</v>
      </c>
      <c r="O46" s="47">
        <f t="shared" si="8"/>
        <v>0.3971119133574007</v>
      </c>
      <c r="P46" s="9"/>
    </row>
    <row r="47" spans="1:16">
      <c r="A47" s="13"/>
      <c r="B47" s="39">
        <v>352</v>
      </c>
      <c r="C47" s="21" t="s">
        <v>54</v>
      </c>
      <c r="D47" s="46">
        <v>4340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4340</v>
      </c>
      <c r="O47" s="47">
        <f t="shared" si="8"/>
        <v>1.4243518214637347</v>
      </c>
      <c r="P47" s="9"/>
    </row>
    <row r="48" spans="1:16">
      <c r="A48" s="13"/>
      <c r="B48" s="39">
        <v>354</v>
      </c>
      <c r="C48" s="21" t="s">
        <v>55</v>
      </c>
      <c r="D48" s="46">
        <v>330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330</v>
      </c>
      <c r="O48" s="47">
        <f t="shared" si="8"/>
        <v>0.10830324909747292</v>
      </c>
      <c r="P48" s="9"/>
    </row>
    <row r="49" spans="1:119" ht="15.75">
      <c r="A49" s="29" t="s">
        <v>4</v>
      </c>
      <c r="B49" s="30"/>
      <c r="C49" s="31"/>
      <c r="D49" s="32">
        <f t="shared" ref="D49:M49" si="11">SUM(D50:D55)</f>
        <v>105360</v>
      </c>
      <c r="E49" s="32">
        <f t="shared" si="11"/>
        <v>6106</v>
      </c>
      <c r="F49" s="32">
        <f t="shared" si="11"/>
        <v>0</v>
      </c>
      <c r="G49" s="32">
        <f t="shared" si="11"/>
        <v>0</v>
      </c>
      <c r="H49" s="32">
        <f t="shared" si="11"/>
        <v>0</v>
      </c>
      <c r="I49" s="32">
        <f t="shared" si="11"/>
        <v>31471</v>
      </c>
      <c r="J49" s="32">
        <f t="shared" si="11"/>
        <v>0</v>
      </c>
      <c r="K49" s="32">
        <f t="shared" si="11"/>
        <v>17654</v>
      </c>
      <c r="L49" s="32">
        <f t="shared" si="11"/>
        <v>0</v>
      </c>
      <c r="M49" s="32">
        <f t="shared" si="11"/>
        <v>0</v>
      </c>
      <c r="N49" s="32">
        <f t="shared" si="9"/>
        <v>160591</v>
      </c>
      <c r="O49" s="45">
        <f t="shared" si="8"/>
        <v>52.704627502461435</v>
      </c>
      <c r="P49" s="10"/>
    </row>
    <row r="50" spans="1:119">
      <c r="A50" s="12"/>
      <c r="B50" s="25">
        <v>361.1</v>
      </c>
      <c r="C50" s="20" t="s">
        <v>57</v>
      </c>
      <c r="D50" s="46">
        <v>15461</v>
      </c>
      <c r="E50" s="46">
        <v>3976</v>
      </c>
      <c r="F50" s="46">
        <v>0</v>
      </c>
      <c r="G50" s="46">
        <v>0</v>
      </c>
      <c r="H50" s="46">
        <v>0</v>
      </c>
      <c r="I50" s="46">
        <v>3185</v>
      </c>
      <c r="J50" s="46">
        <v>0</v>
      </c>
      <c r="K50" s="46">
        <v>31183</v>
      </c>
      <c r="L50" s="46">
        <v>0</v>
      </c>
      <c r="M50" s="46">
        <v>0</v>
      </c>
      <c r="N50" s="46">
        <f t="shared" si="9"/>
        <v>53805</v>
      </c>
      <c r="O50" s="47">
        <f t="shared" si="8"/>
        <v>17.658352477847064</v>
      </c>
      <c r="P50" s="9"/>
    </row>
    <row r="51" spans="1:119">
      <c r="A51" s="12"/>
      <c r="B51" s="25">
        <v>361.3</v>
      </c>
      <c r="C51" s="20" t="s">
        <v>58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-30665</v>
      </c>
      <c r="L51" s="46">
        <v>0</v>
      </c>
      <c r="M51" s="46">
        <v>0</v>
      </c>
      <c r="N51" s="46">
        <f t="shared" si="9"/>
        <v>-30665</v>
      </c>
      <c r="O51" s="47">
        <f t="shared" si="8"/>
        <v>-10.063997374466689</v>
      </c>
      <c r="P51" s="9"/>
    </row>
    <row r="52" spans="1:119">
      <c r="A52" s="12"/>
      <c r="B52" s="25">
        <v>362</v>
      </c>
      <c r="C52" s="20" t="s">
        <v>59</v>
      </c>
      <c r="D52" s="46">
        <v>14562</v>
      </c>
      <c r="E52" s="46">
        <v>2130</v>
      </c>
      <c r="F52" s="46">
        <v>0</v>
      </c>
      <c r="G52" s="46">
        <v>0</v>
      </c>
      <c r="H52" s="46">
        <v>0</v>
      </c>
      <c r="I52" s="46">
        <v>28252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44944</v>
      </c>
      <c r="O52" s="47">
        <f t="shared" si="8"/>
        <v>14.750246143747949</v>
      </c>
      <c r="P52" s="9"/>
    </row>
    <row r="53" spans="1:119">
      <c r="A53" s="12"/>
      <c r="B53" s="25">
        <v>364</v>
      </c>
      <c r="C53" s="20" t="s">
        <v>60</v>
      </c>
      <c r="D53" s="46">
        <v>27126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27126</v>
      </c>
      <c r="O53" s="47">
        <f t="shared" si="8"/>
        <v>8.9025270758122748</v>
      </c>
      <c r="P53" s="9"/>
    </row>
    <row r="54" spans="1:119">
      <c r="A54" s="12"/>
      <c r="B54" s="25">
        <v>368</v>
      </c>
      <c r="C54" s="20" t="s">
        <v>61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17136</v>
      </c>
      <c r="L54" s="46">
        <v>0</v>
      </c>
      <c r="M54" s="46">
        <v>0</v>
      </c>
      <c r="N54" s="46">
        <f t="shared" si="9"/>
        <v>17136</v>
      </c>
      <c r="O54" s="47">
        <f t="shared" si="8"/>
        <v>5.62389235313423</v>
      </c>
      <c r="P54" s="9"/>
    </row>
    <row r="55" spans="1:119">
      <c r="A55" s="12"/>
      <c r="B55" s="25">
        <v>369.9</v>
      </c>
      <c r="C55" s="20" t="s">
        <v>62</v>
      </c>
      <c r="D55" s="46">
        <v>48211</v>
      </c>
      <c r="E55" s="46">
        <v>0</v>
      </c>
      <c r="F55" s="46">
        <v>0</v>
      </c>
      <c r="G55" s="46">
        <v>0</v>
      </c>
      <c r="H55" s="46">
        <v>0</v>
      </c>
      <c r="I55" s="46">
        <v>34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48245</v>
      </c>
      <c r="O55" s="47">
        <f t="shared" si="8"/>
        <v>15.83360682638661</v>
      </c>
      <c r="P55" s="9"/>
    </row>
    <row r="56" spans="1:119" ht="15.75">
      <c r="A56" s="29" t="s">
        <v>41</v>
      </c>
      <c r="B56" s="30"/>
      <c r="C56" s="31"/>
      <c r="D56" s="32">
        <f t="shared" ref="D56:M56" si="12">SUM(D57:D60)</f>
        <v>117500</v>
      </c>
      <c r="E56" s="32">
        <f t="shared" si="12"/>
        <v>145054</v>
      </c>
      <c r="F56" s="32">
        <f t="shared" si="12"/>
        <v>0</v>
      </c>
      <c r="G56" s="32">
        <f t="shared" si="12"/>
        <v>0</v>
      </c>
      <c r="H56" s="32">
        <f t="shared" si="12"/>
        <v>0</v>
      </c>
      <c r="I56" s="32">
        <f t="shared" si="12"/>
        <v>1540784</v>
      </c>
      <c r="J56" s="32">
        <f t="shared" si="12"/>
        <v>0</v>
      </c>
      <c r="K56" s="32">
        <f t="shared" si="12"/>
        <v>0</v>
      </c>
      <c r="L56" s="32">
        <f t="shared" si="12"/>
        <v>0</v>
      </c>
      <c r="M56" s="32">
        <f t="shared" si="12"/>
        <v>0</v>
      </c>
      <c r="N56" s="32">
        <f t="shared" si="9"/>
        <v>1803338</v>
      </c>
      <c r="O56" s="45">
        <f t="shared" si="8"/>
        <v>591.84049885132913</v>
      </c>
      <c r="P56" s="9"/>
    </row>
    <row r="57" spans="1:119">
      <c r="A57" s="12"/>
      <c r="B57" s="25">
        <v>381</v>
      </c>
      <c r="C57" s="20" t="s">
        <v>63</v>
      </c>
      <c r="D57" s="46">
        <v>117500</v>
      </c>
      <c r="E57" s="46">
        <v>0</v>
      </c>
      <c r="F57" s="46">
        <v>0</v>
      </c>
      <c r="G57" s="46">
        <v>0</v>
      </c>
      <c r="H57" s="46">
        <v>0</v>
      </c>
      <c r="I57" s="46">
        <v>380291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497791</v>
      </c>
      <c r="O57" s="47">
        <f t="shared" si="8"/>
        <v>163.37085658024287</v>
      </c>
      <c r="P57" s="9"/>
    </row>
    <row r="58" spans="1:119">
      <c r="A58" s="12"/>
      <c r="B58" s="25">
        <v>384</v>
      </c>
      <c r="C58" s="20" t="s">
        <v>64</v>
      </c>
      <c r="D58" s="46">
        <v>0</v>
      </c>
      <c r="E58" s="46">
        <v>145054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145054</v>
      </c>
      <c r="O58" s="47">
        <f t="shared" si="8"/>
        <v>47.605513619954053</v>
      </c>
      <c r="P58" s="9"/>
    </row>
    <row r="59" spans="1:119">
      <c r="A59" s="12"/>
      <c r="B59" s="25">
        <v>389.7</v>
      </c>
      <c r="C59" s="20" t="s">
        <v>65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992404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992404</v>
      </c>
      <c r="O59" s="47">
        <f t="shared" si="8"/>
        <v>325.69872005251068</v>
      </c>
      <c r="P59" s="9"/>
    </row>
    <row r="60" spans="1:119" ht="15.75" thickBot="1">
      <c r="A60" s="12"/>
      <c r="B60" s="25">
        <v>389.8</v>
      </c>
      <c r="C60" s="20" t="s">
        <v>66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168089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168089</v>
      </c>
      <c r="O60" s="47">
        <f t="shared" si="8"/>
        <v>55.165408598621596</v>
      </c>
      <c r="P60" s="9"/>
    </row>
    <row r="61" spans="1:119" ht="16.5" thickBot="1">
      <c r="A61" s="14" t="s">
        <v>51</v>
      </c>
      <c r="B61" s="23"/>
      <c r="C61" s="22"/>
      <c r="D61" s="15">
        <f t="shared" ref="D61:M61" si="13">SUM(D5,D15,D19,D33,D44,D49,D56)</f>
        <v>2477933</v>
      </c>
      <c r="E61" s="15">
        <f t="shared" si="13"/>
        <v>522644</v>
      </c>
      <c r="F61" s="15">
        <f t="shared" si="13"/>
        <v>0</v>
      </c>
      <c r="G61" s="15">
        <f t="shared" si="13"/>
        <v>0</v>
      </c>
      <c r="H61" s="15">
        <f t="shared" si="13"/>
        <v>0</v>
      </c>
      <c r="I61" s="15">
        <f t="shared" si="13"/>
        <v>3595808</v>
      </c>
      <c r="J61" s="15">
        <f t="shared" si="13"/>
        <v>0</v>
      </c>
      <c r="K61" s="15">
        <f t="shared" si="13"/>
        <v>44936</v>
      </c>
      <c r="L61" s="15">
        <f t="shared" si="13"/>
        <v>0</v>
      </c>
      <c r="M61" s="15">
        <f t="shared" si="13"/>
        <v>0</v>
      </c>
      <c r="N61" s="15">
        <f t="shared" si="9"/>
        <v>6641321</v>
      </c>
      <c r="O61" s="38">
        <f t="shared" si="8"/>
        <v>2179.6261896947817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8" t="s">
        <v>73</v>
      </c>
      <c r="M63" s="48"/>
      <c r="N63" s="48"/>
      <c r="O63" s="43">
        <v>3047</v>
      </c>
    </row>
    <row r="64" spans="1:119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thickBot="1">
      <c r="A65" s="52" t="s">
        <v>97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mergeCells count="10">
    <mergeCell ref="A65:O65"/>
    <mergeCell ref="A64:O64"/>
    <mergeCell ref="L63:N6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67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68</v>
      </c>
      <c r="F4" s="34" t="s">
        <v>69</v>
      </c>
      <c r="G4" s="34" t="s">
        <v>70</v>
      </c>
      <c r="H4" s="34" t="s">
        <v>6</v>
      </c>
      <c r="I4" s="34" t="s">
        <v>7</v>
      </c>
      <c r="J4" s="35" t="s">
        <v>71</v>
      </c>
      <c r="K4" s="35" t="s">
        <v>8</v>
      </c>
      <c r="L4" s="35" t="s">
        <v>9</v>
      </c>
      <c r="M4" s="35" t="s">
        <v>10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1242045</v>
      </c>
      <c r="E5" s="27">
        <f t="shared" si="0"/>
        <v>413088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30305</v>
      </c>
      <c r="L5" s="27">
        <f t="shared" si="0"/>
        <v>0</v>
      </c>
      <c r="M5" s="27">
        <f t="shared" si="0"/>
        <v>0</v>
      </c>
      <c r="N5" s="28">
        <f>SUM(D5:M5)</f>
        <v>1685438</v>
      </c>
      <c r="O5" s="33">
        <f t="shared" ref="O5:O36" si="1">(N5/O$62)</f>
        <v>647.49827122550903</v>
      </c>
      <c r="P5" s="6"/>
    </row>
    <row r="6" spans="1:133">
      <c r="A6" s="12"/>
      <c r="B6" s="25">
        <v>311</v>
      </c>
      <c r="C6" s="20" t="s">
        <v>3</v>
      </c>
      <c r="D6" s="46">
        <v>787508</v>
      </c>
      <c r="E6" s="46">
        <v>188570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976078</v>
      </c>
      <c r="O6" s="47">
        <f t="shared" si="1"/>
        <v>374.98194391087208</v>
      </c>
      <c r="P6" s="9"/>
    </row>
    <row r="7" spans="1:133">
      <c r="A7" s="12"/>
      <c r="B7" s="25">
        <v>312.10000000000002</v>
      </c>
      <c r="C7" s="20" t="s">
        <v>11</v>
      </c>
      <c r="D7" s="46">
        <v>91681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91681</v>
      </c>
      <c r="O7" s="47">
        <f t="shared" si="1"/>
        <v>35.221283134844413</v>
      </c>
      <c r="P7" s="9"/>
    </row>
    <row r="8" spans="1:133">
      <c r="A8" s="12"/>
      <c r="B8" s="25">
        <v>312.52</v>
      </c>
      <c r="C8" s="20" t="s">
        <v>74</v>
      </c>
      <c r="D8" s="46">
        <v>30305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30305</v>
      </c>
      <c r="L8" s="46">
        <v>0</v>
      </c>
      <c r="M8" s="46">
        <v>0</v>
      </c>
      <c r="N8" s="46">
        <f>SUM(D8:M8)</f>
        <v>60610</v>
      </c>
      <c r="O8" s="47">
        <f t="shared" si="1"/>
        <v>23.284671532846716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224518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224518</v>
      </c>
      <c r="O9" s="47">
        <f t="shared" si="1"/>
        <v>86.253553592009226</v>
      </c>
      <c r="P9" s="9"/>
    </row>
    <row r="10" spans="1:133">
      <c r="A10" s="12"/>
      <c r="B10" s="25">
        <v>314.10000000000002</v>
      </c>
      <c r="C10" s="20" t="s">
        <v>13</v>
      </c>
      <c r="D10" s="46">
        <v>180289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180289</v>
      </c>
      <c r="O10" s="47">
        <f t="shared" si="1"/>
        <v>69.262005378409526</v>
      </c>
      <c r="P10" s="9"/>
    </row>
    <row r="11" spans="1:133">
      <c r="A11" s="12"/>
      <c r="B11" s="25">
        <v>314.3</v>
      </c>
      <c r="C11" s="20" t="s">
        <v>14</v>
      </c>
      <c r="D11" s="46">
        <v>37320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37320</v>
      </c>
      <c r="O11" s="47">
        <f t="shared" si="1"/>
        <v>14.337303111794084</v>
      </c>
      <c r="P11" s="9"/>
    </row>
    <row r="12" spans="1:133">
      <c r="A12" s="12"/>
      <c r="B12" s="25">
        <v>315</v>
      </c>
      <c r="C12" s="20" t="s">
        <v>16</v>
      </c>
      <c r="D12" s="46">
        <v>109167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109167</v>
      </c>
      <c r="O12" s="47">
        <f t="shared" si="1"/>
        <v>41.938916634652323</v>
      </c>
      <c r="P12" s="9"/>
    </row>
    <row r="13" spans="1:133">
      <c r="A13" s="12"/>
      <c r="B13" s="25">
        <v>316</v>
      </c>
      <c r="C13" s="20" t="s">
        <v>17</v>
      </c>
      <c r="D13" s="46">
        <v>5775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5775</v>
      </c>
      <c r="O13" s="47">
        <f t="shared" si="1"/>
        <v>2.2185939300806763</v>
      </c>
      <c r="P13" s="9"/>
    </row>
    <row r="14" spans="1:133" ht="15.75">
      <c r="A14" s="29" t="s">
        <v>106</v>
      </c>
      <c r="B14" s="30"/>
      <c r="C14" s="31"/>
      <c r="D14" s="32">
        <f t="shared" ref="D14:M14" si="3">SUM(D15:D18)</f>
        <v>254739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30236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19" si="4">SUM(D14:M14)</f>
        <v>284975</v>
      </c>
      <c r="O14" s="45">
        <f t="shared" si="1"/>
        <v>109.47944679216289</v>
      </c>
      <c r="P14" s="10"/>
    </row>
    <row r="15" spans="1:133">
      <c r="A15" s="12"/>
      <c r="B15" s="25">
        <v>322</v>
      </c>
      <c r="C15" s="20" t="s">
        <v>0</v>
      </c>
      <c r="D15" s="46">
        <v>74139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74139</v>
      </c>
      <c r="O15" s="47">
        <f t="shared" si="1"/>
        <v>28.482135996926623</v>
      </c>
      <c r="P15" s="9"/>
    </row>
    <row r="16" spans="1:133">
      <c r="A16" s="12"/>
      <c r="B16" s="25">
        <v>323.10000000000002</v>
      </c>
      <c r="C16" s="20" t="s">
        <v>19</v>
      </c>
      <c r="D16" s="46">
        <v>173359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173359</v>
      </c>
      <c r="O16" s="47">
        <f t="shared" si="1"/>
        <v>66.599692662312719</v>
      </c>
      <c r="P16" s="9"/>
    </row>
    <row r="17" spans="1:16">
      <c r="A17" s="12"/>
      <c r="B17" s="25">
        <v>323.39999999999998</v>
      </c>
      <c r="C17" s="20" t="s">
        <v>20</v>
      </c>
      <c r="D17" s="46">
        <v>7241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7241</v>
      </c>
      <c r="O17" s="47">
        <f t="shared" si="1"/>
        <v>2.7817902420284288</v>
      </c>
      <c r="P17" s="9"/>
    </row>
    <row r="18" spans="1:16">
      <c r="A18" s="12"/>
      <c r="B18" s="25">
        <v>323.7</v>
      </c>
      <c r="C18" s="20" t="s">
        <v>78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30236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30236</v>
      </c>
      <c r="O18" s="47">
        <f t="shared" si="1"/>
        <v>11.615827890895121</v>
      </c>
      <c r="P18" s="9"/>
    </row>
    <row r="19" spans="1:16" ht="15.75">
      <c r="A19" s="29" t="s">
        <v>22</v>
      </c>
      <c r="B19" s="30"/>
      <c r="C19" s="31"/>
      <c r="D19" s="32">
        <f t="shared" ref="D19:M19" si="5">SUM(D20:D33)</f>
        <v>435082</v>
      </c>
      <c r="E19" s="32">
        <f t="shared" si="5"/>
        <v>44122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3038199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3517403</v>
      </c>
      <c r="O19" s="45">
        <f t="shared" si="1"/>
        <v>1351.2881290818286</v>
      </c>
      <c r="P19" s="10"/>
    </row>
    <row r="20" spans="1:16">
      <c r="A20" s="12"/>
      <c r="B20" s="25">
        <v>331.31</v>
      </c>
      <c r="C20" s="20" t="s">
        <v>101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650000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31" si="6">SUM(D20:M20)</f>
        <v>650000</v>
      </c>
      <c r="O20" s="47">
        <f t="shared" si="1"/>
        <v>249.71187091817134</v>
      </c>
      <c r="P20" s="9"/>
    </row>
    <row r="21" spans="1:16">
      <c r="A21" s="12"/>
      <c r="B21" s="25">
        <v>331.41</v>
      </c>
      <c r="C21" s="20" t="s">
        <v>24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190884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190884</v>
      </c>
      <c r="O21" s="47">
        <f t="shared" si="1"/>
        <v>73.332308874375727</v>
      </c>
      <c r="P21" s="9"/>
    </row>
    <row r="22" spans="1:16">
      <c r="A22" s="12"/>
      <c r="B22" s="25">
        <v>334.2</v>
      </c>
      <c r="C22" s="20" t="s">
        <v>80</v>
      </c>
      <c r="D22" s="46">
        <v>1518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1518</v>
      </c>
      <c r="O22" s="47">
        <f t="shared" si="1"/>
        <v>0.58317326162120631</v>
      </c>
      <c r="P22" s="9"/>
    </row>
    <row r="23" spans="1:16">
      <c r="A23" s="12"/>
      <c r="B23" s="25">
        <v>334.31</v>
      </c>
      <c r="C23" s="20" t="s">
        <v>25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22491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22491</v>
      </c>
      <c r="O23" s="47">
        <f t="shared" si="1"/>
        <v>8.640414905877833</v>
      </c>
      <c r="P23" s="9"/>
    </row>
    <row r="24" spans="1:16">
      <c r="A24" s="12"/>
      <c r="B24" s="25">
        <v>334.35</v>
      </c>
      <c r="C24" s="20" t="s">
        <v>26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1641381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1641381</v>
      </c>
      <c r="O24" s="47">
        <f t="shared" si="1"/>
        <v>630.57280061467543</v>
      </c>
      <c r="P24" s="9"/>
    </row>
    <row r="25" spans="1:16">
      <c r="A25" s="12"/>
      <c r="B25" s="25">
        <v>334.36</v>
      </c>
      <c r="C25" s="20" t="s">
        <v>107</v>
      </c>
      <c r="D25" s="46">
        <v>0</v>
      </c>
      <c r="E25" s="46">
        <v>44122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44122</v>
      </c>
      <c r="O25" s="47">
        <f t="shared" si="1"/>
        <v>16.950441797925471</v>
      </c>
      <c r="P25" s="9"/>
    </row>
    <row r="26" spans="1:16">
      <c r="A26" s="12"/>
      <c r="B26" s="25">
        <v>334.41</v>
      </c>
      <c r="C26" s="20" t="s">
        <v>27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533443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533443</v>
      </c>
      <c r="O26" s="47">
        <f t="shared" si="1"/>
        <v>204.93392239723397</v>
      </c>
      <c r="P26" s="9"/>
    </row>
    <row r="27" spans="1:16">
      <c r="A27" s="12"/>
      <c r="B27" s="25">
        <v>335.12</v>
      </c>
      <c r="C27" s="20" t="s">
        <v>28</v>
      </c>
      <c r="D27" s="46">
        <v>75739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75739</v>
      </c>
      <c r="O27" s="47">
        <f t="shared" si="1"/>
        <v>29.096811371494429</v>
      </c>
      <c r="P27" s="9"/>
    </row>
    <row r="28" spans="1:16">
      <c r="A28" s="12"/>
      <c r="B28" s="25">
        <v>335.14</v>
      </c>
      <c r="C28" s="20" t="s">
        <v>29</v>
      </c>
      <c r="D28" s="46">
        <v>2324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2324</v>
      </c>
      <c r="O28" s="47">
        <f t="shared" si="1"/>
        <v>0.89281598155973874</v>
      </c>
      <c r="P28" s="9"/>
    </row>
    <row r="29" spans="1:16">
      <c r="A29" s="12"/>
      <c r="B29" s="25">
        <v>335.15</v>
      </c>
      <c r="C29" s="20" t="s">
        <v>30</v>
      </c>
      <c r="D29" s="46">
        <v>1198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1198</v>
      </c>
      <c r="O29" s="47">
        <f t="shared" si="1"/>
        <v>0.46023818670764505</v>
      </c>
      <c r="P29" s="9"/>
    </row>
    <row r="30" spans="1:16">
      <c r="A30" s="12"/>
      <c r="B30" s="25">
        <v>335.18</v>
      </c>
      <c r="C30" s="20" t="s">
        <v>31</v>
      </c>
      <c r="D30" s="46">
        <v>135190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135190</v>
      </c>
      <c r="O30" s="47">
        <f t="shared" si="1"/>
        <v>51.936227429888589</v>
      </c>
      <c r="P30" s="9"/>
    </row>
    <row r="31" spans="1:16">
      <c r="A31" s="12"/>
      <c r="B31" s="25">
        <v>335.9</v>
      </c>
      <c r="C31" s="20" t="s">
        <v>32</v>
      </c>
      <c r="D31" s="46">
        <v>2092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2092</v>
      </c>
      <c r="O31" s="47">
        <f t="shared" si="1"/>
        <v>0.8036880522474068</v>
      </c>
      <c r="P31" s="9"/>
    </row>
    <row r="32" spans="1:16">
      <c r="A32" s="12"/>
      <c r="B32" s="25">
        <v>337.7</v>
      </c>
      <c r="C32" s="20" t="s">
        <v>33</v>
      </c>
      <c r="D32" s="46">
        <v>185821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185821</v>
      </c>
      <c r="O32" s="47">
        <f t="shared" si="1"/>
        <v>71.387245485977715</v>
      </c>
      <c r="P32" s="9"/>
    </row>
    <row r="33" spans="1:16">
      <c r="A33" s="12"/>
      <c r="B33" s="25">
        <v>338</v>
      </c>
      <c r="C33" s="20" t="s">
        <v>34</v>
      </c>
      <c r="D33" s="46">
        <v>31200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31200</v>
      </c>
      <c r="O33" s="47">
        <f t="shared" si="1"/>
        <v>11.986169804072224</v>
      </c>
      <c r="P33" s="9"/>
    </row>
    <row r="34" spans="1:16" ht="15.75">
      <c r="A34" s="29" t="s">
        <v>39</v>
      </c>
      <c r="B34" s="30"/>
      <c r="C34" s="31"/>
      <c r="D34" s="32">
        <f t="shared" ref="D34:M34" si="7">SUM(D35:D42)</f>
        <v>812493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1357556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2170049</v>
      </c>
      <c r="O34" s="45">
        <f t="shared" si="1"/>
        <v>833.67230119093358</v>
      </c>
      <c r="P34" s="10"/>
    </row>
    <row r="35" spans="1:16">
      <c r="A35" s="12"/>
      <c r="B35" s="25">
        <v>341.3</v>
      </c>
      <c r="C35" s="20" t="s">
        <v>85</v>
      </c>
      <c r="D35" s="46">
        <v>773758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5" si="8">SUM(D35:M35)</f>
        <v>773758</v>
      </c>
      <c r="O35" s="47">
        <f t="shared" si="1"/>
        <v>297.25624279677294</v>
      </c>
      <c r="P35" s="9"/>
    </row>
    <row r="36" spans="1:16">
      <c r="A36" s="12"/>
      <c r="B36" s="25">
        <v>341.9</v>
      </c>
      <c r="C36" s="20" t="s">
        <v>42</v>
      </c>
      <c r="D36" s="46">
        <v>29476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29476</v>
      </c>
      <c r="O36" s="47">
        <f t="shared" si="1"/>
        <v>11.323857087975412</v>
      </c>
      <c r="P36" s="9"/>
    </row>
    <row r="37" spans="1:16">
      <c r="A37" s="12"/>
      <c r="B37" s="25">
        <v>342.1</v>
      </c>
      <c r="C37" s="20" t="s">
        <v>43</v>
      </c>
      <c r="D37" s="46">
        <v>1252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1252</v>
      </c>
      <c r="O37" s="47">
        <f t="shared" ref="O37:O60" si="9">(N37/O$62)</f>
        <v>0.48098348059930851</v>
      </c>
      <c r="P37" s="9"/>
    </row>
    <row r="38" spans="1:16">
      <c r="A38" s="12"/>
      <c r="B38" s="25">
        <v>343.3</v>
      </c>
      <c r="C38" s="20" t="s">
        <v>44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415223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415223</v>
      </c>
      <c r="O38" s="47">
        <f t="shared" si="9"/>
        <v>159.51709565885517</v>
      </c>
      <c r="P38" s="9"/>
    </row>
    <row r="39" spans="1:16">
      <c r="A39" s="12"/>
      <c r="B39" s="25">
        <v>343.4</v>
      </c>
      <c r="C39" s="20" t="s">
        <v>45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497606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497606</v>
      </c>
      <c r="O39" s="47">
        <f t="shared" si="9"/>
        <v>191.16634652324242</v>
      </c>
      <c r="P39" s="9"/>
    </row>
    <row r="40" spans="1:16">
      <c r="A40" s="12"/>
      <c r="B40" s="25">
        <v>343.5</v>
      </c>
      <c r="C40" s="20" t="s">
        <v>46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405816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405816</v>
      </c>
      <c r="O40" s="47">
        <f t="shared" si="9"/>
        <v>155.90318862850557</v>
      </c>
      <c r="P40" s="9"/>
    </row>
    <row r="41" spans="1:16">
      <c r="A41" s="12"/>
      <c r="B41" s="25">
        <v>343.6</v>
      </c>
      <c r="C41" s="20" t="s">
        <v>87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38911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38911</v>
      </c>
      <c r="O41" s="47">
        <f t="shared" si="9"/>
        <v>14.948520937379946</v>
      </c>
      <c r="P41" s="9"/>
    </row>
    <row r="42" spans="1:16">
      <c r="A42" s="12"/>
      <c r="B42" s="25">
        <v>347.2</v>
      </c>
      <c r="C42" s="20" t="s">
        <v>50</v>
      </c>
      <c r="D42" s="46">
        <v>8007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8007</v>
      </c>
      <c r="O42" s="47">
        <f t="shared" si="9"/>
        <v>3.076066077602766</v>
      </c>
      <c r="P42" s="9"/>
    </row>
    <row r="43" spans="1:16" ht="15.75">
      <c r="A43" s="29" t="s">
        <v>40</v>
      </c>
      <c r="B43" s="30"/>
      <c r="C43" s="31"/>
      <c r="D43" s="32">
        <f t="shared" ref="D43:M43" si="10">SUM(D44:D46)</f>
        <v>28520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si="8"/>
        <v>28520</v>
      </c>
      <c r="O43" s="45">
        <f t="shared" si="9"/>
        <v>10.956588551671148</v>
      </c>
      <c r="P43" s="10"/>
    </row>
    <row r="44" spans="1:16">
      <c r="A44" s="13"/>
      <c r="B44" s="39">
        <v>351.5</v>
      </c>
      <c r="C44" s="21" t="s">
        <v>53</v>
      </c>
      <c r="D44" s="46">
        <v>22641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22641</v>
      </c>
      <c r="O44" s="47">
        <f t="shared" si="9"/>
        <v>8.6980407222435652</v>
      </c>
      <c r="P44" s="9"/>
    </row>
    <row r="45" spans="1:16">
      <c r="A45" s="13"/>
      <c r="B45" s="39">
        <v>352</v>
      </c>
      <c r="C45" s="21" t="s">
        <v>54</v>
      </c>
      <c r="D45" s="46">
        <v>5689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5689</v>
      </c>
      <c r="O45" s="47">
        <f t="shared" si="9"/>
        <v>2.1855551286976564</v>
      </c>
      <c r="P45" s="9"/>
    </row>
    <row r="46" spans="1:16">
      <c r="A46" s="13"/>
      <c r="B46" s="39">
        <v>354</v>
      </c>
      <c r="C46" s="21" t="s">
        <v>55</v>
      </c>
      <c r="D46" s="46">
        <v>190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190</v>
      </c>
      <c r="O46" s="47">
        <f t="shared" si="9"/>
        <v>7.2992700729927001E-2</v>
      </c>
      <c r="P46" s="9"/>
    </row>
    <row r="47" spans="1:16" ht="15.75">
      <c r="A47" s="29" t="s">
        <v>4</v>
      </c>
      <c r="B47" s="30"/>
      <c r="C47" s="31"/>
      <c r="D47" s="32">
        <f t="shared" ref="D47:M47" si="11">SUM(D48:D56)</f>
        <v>225866</v>
      </c>
      <c r="E47" s="32">
        <f t="shared" si="11"/>
        <v>16080</v>
      </c>
      <c r="F47" s="32">
        <f t="shared" si="11"/>
        <v>0</v>
      </c>
      <c r="G47" s="32">
        <f t="shared" si="11"/>
        <v>0</v>
      </c>
      <c r="H47" s="32">
        <f t="shared" si="11"/>
        <v>0</v>
      </c>
      <c r="I47" s="32">
        <f t="shared" si="11"/>
        <v>155117</v>
      </c>
      <c r="J47" s="32">
        <f t="shared" si="11"/>
        <v>0</v>
      </c>
      <c r="K47" s="32">
        <f t="shared" si="11"/>
        <v>-108905</v>
      </c>
      <c r="L47" s="32">
        <f t="shared" si="11"/>
        <v>0</v>
      </c>
      <c r="M47" s="32">
        <f t="shared" si="11"/>
        <v>0</v>
      </c>
      <c r="N47" s="32">
        <f>SUM(D47:M47)</f>
        <v>288158</v>
      </c>
      <c r="O47" s="45">
        <f t="shared" si="9"/>
        <v>110.70226661544372</v>
      </c>
      <c r="P47" s="10"/>
    </row>
    <row r="48" spans="1:16">
      <c r="A48" s="12"/>
      <c r="B48" s="25">
        <v>361.1</v>
      </c>
      <c r="C48" s="20" t="s">
        <v>57</v>
      </c>
      <c r="D48" s="46">
        <v>44918</v>
      </c>
      <c r="E48" s="46">
        <v>12624</v>
      </c>
      <c r="F48" s="46">
        <v>0</v>
      </c>
      <c r="G48" s="46">
        <v>0</v>
      </c>
      <c r="H48" s="46">
        <v>0</v>
      </c>
      <c r="I48" s="46">
        <v>36100</v>
      </c>
      <c r="J48" s="46">
        <v>0</v>
      </c>
      <c r="K48" s="46">
        <v>43502</v>
      </c>
      <c r="L48" s="46">
        <v>0</v>
      </c>
      <c r="M48" s="46">
        <v>0</v>
      </c>
      <c r="N48" s="46">
        <f>SUM(D48:M48)</f>
        <v>137144</v>
      </c>
      <c r="O48" s="47">
        <f t="shared" si="9"/>
        <v>52.686899731079521</v>
      </c>
      <c r="P48" s="9"/>
    </row>
    <row r="49" spans="1:119">
      <c r="A49" s="12"/>
      <c r="B49" s="25">
        <v>361.3</v>
      </c>
      <c r="C49" s="20" t="s">
        <v>58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-162792</v>
      </c>
      <c r="L49" s="46">
        <v>0</v>
      </c>
      <c r="M49" s="46">
        <v>0</v>
      </c>
      <c r="N49" s="46">
        <f t="shared" ref="N49:N56" si="12">SUM(D49:M49)</f>
        <v>-162792</v>
      </c>
      <c r="O49" s="47">
        <f t="shared" si="9"/>
        <v>-62.540145985401459</v>
      </c>
      <c r="P49" s="9"/>
    </row>
    <row r="50" spans="1:119">
      <c r="A50" s="12"/>
      <c r="B50" s="25">
        <v>361.4</v>
      </c>
      <c r="C50" s="20" t="s">
        <v>108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-9223</v>
      </c>
      <c r="L50" s="46">
        <v>0</v>
      </c>
      <c r="M50" s="46">
        <v>0</v>
      </c>
      <c r="N50" s="46">
        <f t="shared" si="12"/>
        <v>-9223</v>
      </c>
      <c r="O50" s="47">
        <f t="shared" si="9"/>
        <v>-3.5432193622742987</v>
      </c>
      <c r="P50" s="9"/>
    </row>
    <row r="51" spans="1:119">
      <c r="A51" s="12"/>
      <c r="B51" s="25">
        <v>362</v>
      </c>
      <c r="C51" s="20" t="s">
        <v>59</v>
      </c>
      <c r="D51" s="46">
        <v>14070</v>
      </c>
      <c r="E51" s="46">
        <v>3456</v>
      </c>
      <c r="F51" s="46">
        <v>0</v>
      </c>
      <c r="G51" s="46">
        <v>0</v>
      </c>
      <c r="H51" s="46">
        <v>0</v>
      </c>
      <c r="I51" s="46">
        <v>30182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47708</v>
      </c>
      <c r="O51" s="47">
        <f t="shared" si="9"/>
        <v>18.328082981175566</v>
      </c>
      <c r="P51" s="9"/>
    </row>
    <row r="52" spans="1:119">
      <c r="A52" s="12"/>
      <c r="B52" s="25">
        <v>363.29</v>
      </c>
      <c r="C52" s="20" t="s">
        <v>109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26010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26010</v>
      </c>
      <c r="O52" s="47">
        <f t="shared" si="9"/>
        <v>9.9923165578179027</v>
      </c>
      <c r="P52" s="9"/>
    </row>
    <row r="53" spans="1:119">
      <c r="A53" s="12"/>
      <c r="B53" s="25">
        <v>364</v>
      </c>
      <c r="C53" s="20" t="s">
        <v>60</v>
      </c>
      <c r="D53" s="46">
        <v>10846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10846</v>
      </c>
      <c r="O53" s="47">
        <f t="shared" si="9"/>
        <v>4.1667306953515171</v>
      </c>
      <c r="P53" s="9"/>
    </row>
    <row r="54" spans="1:119">
      <c r="A54" s="12"/>
      <c r="B54" s="25">
        <v>366</v>
      </c>
      <c r="C54" s="20" t="s">
        <v>94</v>
      </c>
      <c r="D54" s="46">
        <v>13302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13302</v>
      </c>
      <c r="O54" s="47">
        <f t="shared" si="9"/>
        <v>5.1102573953131003</v>
      </c>
      <c r="P54" s="9"/>
    </row>
    <row r="55" spans="1:119">
      <c r="A55" s="12"/>
      <c r="B55" s="25">
        <v>368</v>
      </c>
      <c r="C55" s="20" t="s">
        <v>61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19608</v>
      </c>
      <c r="L55" s="46">
        <v>0</v>
      </c>
      <c r="M55" s="46">
        <v>0</v>
      </c>
      <c r="N55" s="46">
        <f t="shared" si="12"/>
        <v>19608</v>
      </c>
      <c r="O55" s="47">
        <f t="shared" si="9"/>
        <v>7.5328467153284668</v>
      </c>
      <c r="P55" s="9"/>
    </row>
    <row r="56" spans="1:119">
      <c r="A56" s="12"/>
      <c r="B56" s="25">
        <v>369.9</v>
      </c>
      <c r="C56" s="20" t="s">
        <v>62</v>
      </c>
      <c r="D56" s="46">
        <v>142730</v>
      </c>
      <c r="E56" s="46">
        <v>0</v>
      </c>
      <c r="F56" s="46">
        <v>0</v>
      </c>
      <c r="G56" s="46">
        <v>0</v>
      </c>
      <c r="H56" s="46">
        <v>0</v>
      </c>
      <c r="I56" s="46">
        <v>62825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205555</v>
      </c>
      <c r="O56" s="47">
        <f t="shared" si="9"/>
        <v>78.968497887053402</v>
      </c>
      <c r="P56" s="9"/>
    </row>
    <row r="57" spans="1:119" ht="15.75">
      <c r="A57" s="29" t="s">
        <v>41</v>
      </c>
      <c r="B57" s="30"/>
      <c r="C57" s="31"/>
      <c r="D57" s="32">
        <f t="shared" ref="D57:M57" si="13">SUM(D58:D59)</f>
        <v>49266</v>
      </c>
      <c r="E57" s="32">
        <f t="shared" si="13"/>
        <v>0</v>
      </c>
      <c r="F57" s="32">
        <f t="shared" si="13"/>
        <v>0</v>
      </c>
      <c r="G57" s="32">
        <f t="shared" si="13"/>
        <v>0</v>
      </c>
      <c r="H57" s="32">
        <f t="shared" si="13"/>
        <v>0</v>
      </c>
      <c r="I57" s="32">
        <f t="shared" si="13"/>
        <v>3338929</v>
      </c>
      <c r="J57" s="32">
        <f t="shared" si="13"/>
        <v>0</v>
      </c>
      <c r="K57" s="32">
        <f t="shared" si="13"/>
        <v>0</v>
      </c>
      <c r="L57" s="32">
        <f t="shared" si="13"/>
        <v>0</v>
      </c>
      <c r="M57" s="32">
        <f t="shared" si="13"/>
        <v>0</v>
      </c>
      <c r="N57" s="32">
        <f>SUM(D57:M57)</f>
        <v>3388195</v>
      </c>
      <c r="O57" s="45">
        <f t="shared" si="9"/>
        <v>1301.6500192086055</v>
      </c>
      <c r="P57" s="9"/>
    </row>
    <row r="58" spans="1:119">
      <c r="A58" s="12"/>
      <c r="B58" s="25">
        <v>381</v>
      </c>
      <c r="C58" s="20" t="s">
        <v>63</v>
      </c>
      <c r="D58" s="46">
        <v>49266</v>
      </c>
      <c r="E58" s="46">
        <v>0</v>
      </c>
      <c r="F58" s="46">
        <v>0</v>
      </c>
      <c r="G58" s="46">
        <v>0</v>
      </c>
      <c r="H58" s="46">
        <v>0</v>
      </c>
      <c r="I58" s="46">
        <v>120040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169306</v>
      </c>
      <c r="O58" s="47">
        <f t="shared" si="9"/>
        <v>65.042643104110638</v>
      </c>
      <c r="P58" s="9"/>
    </row>
    <row r="59" spans="1:119" ht="15.75" thickBot="1">
      <c r="A59" s="12"/>
      <c r="B59" s="25">
        <v>389.7</v>
      </c>
      <c r="C59" s="20" t="s">
        <v>65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3218889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3218889</v>
      </c>
      <c r="O59" s="47">
        <f t="shared" si="9"/>
        <v>1236.6073761044947</v>
      </c>
      <c r="P59" s="9"/>
    </row>
    <row r="60" spans="1:119" ht="16.5" thickBot="1">
      <c r="A60" s="14" t="s">
        <v>51</v>
      </c>
      <c r="B60" s="23"/>
      <c r="C60" s="22"/>
      <c r="D60" s="15">
        <f t="shared" ref="D60:M60" si="14">SUM(D5,D14,D19,D34,D43,D47,D57)</f>
        <v>3048011</v>
      </c>
      <c r="E60" s="15">
        <f t="shared" si="14"/>
        <v>473290</v>
      </c>
      <c r="F60" s="15">
        <f t="shared" si="14"/>
        <v>0</v>
      </c>
      <c r="G60" s="15">
        <f t="shared" si="14"/>
        <v>0</v>
      </c>
      <c r="H60" s="15">
        <f t="shared" si="14"/>
        <v>0</v>
      </c>
      <c r="I60" s="15">
        <f t="shared" si="14"/>
        <v>7920037</v>
      </c>
      <c r="J60" s="15">
        <f t="shared" si="14"/>
        <v>0</v>
      </c>
      <c r="K60" s="15">
        <f t="shared" si="14"/>
        <v>-78600</v>
      </c>
      <c r="L60" s="15">
        <f t="shared" si="14"/>
        <v>0</v>
      </c>
      <c r="M60" s="15">
        <f t="shared" si="14"/>
        <v>0</v>
      </c>
      <c r="N60" s="15">
        <f>SUM(D60:M60)</f>
        <v>11362738</v>
      </c>
      <c r="O60" s="38">
        <f t="shared" si="9"/>
        <v>4365.2470226661544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19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19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8" t="s">
        <v>110</v>
      </c>
      <c r="M62" s="48"/>
      <c r="N62" s="48"/>
      <c r="O62" s="43">
        <v>2603</v>
      </c>
    </row>
    <row r="63" spans="1:119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19" ht="15.75" customHeight="1" thickBot="1">
      <c r="A64" s="52" t="s">
        <v>97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3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158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67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8"/>
      <c r="M3" s="69"/>
      <c r="N3" s="36"/>
      <c r="O3" s="37"/>
      <c r="P3" s="70" t="s">
        <v>160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68</v>
      </c>
      <c r="F4" s="34" t="s">
        <v>69</v>
      </c>
      <c r="G4" s="34" t="s">
        <v>70</v>
      </c>
      <c r="H4" s="34" t="s">
        <v>6</v>
      </c>
      <c r="I4" s="34" t="s">
        <v>7</v>
      </c>
      <c r="J4" s="35" t="s">
        <v>71</v>
      </c>
      <c r="K4" s="35" t="s">
        <v>8</v>
      </c>
      <c r="L4" s="35" t="s">
        <v>9</v>
      </c>
      <c r="M4" s="35" t="s">
        <v>161</v>
      </c>
      <c r="N4" s="35" t="s">
        <v>10</v>
      </c>
      <c r="O4" s="35" t="s">
        <v>162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163</v>
      </c>
      <c r="B5" s="26"/>
      <c r="C5" s="26"/>
      <c r="D5" s="27">
        <f t="shared" ref="D5:N5" si="0">SUM(D6:D13)</f>
        <v>1563791</v>
      </c>
      <c r="E5" s="27">
        <f t="shared" si="0"/>
        <v>732322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2296113</v>
      </c>
      <c r="P5" s="33">
        <f t="shared" ref="P5:P36" si="1">(O5/P$61)</f>
        <v>606.63487450462355</v>
      </c>
      <c r="Q5" s="6"/>
    </row>
    <row r="6" spans="1:134">
      <c r="A6" s="12"/>
      <c r="B6" s="25">
        <v>311</v>
      </c>
      <c r="C6" s="20" t="s">
        <v>3</v>
      </c>
      <c r="D6" s="46">
        <v>932541</v>
      </c>
      <c r="E6" s="46">
        <v>294807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1227348</v>
      </c>
      <c r="P6" s="47">
        <f t="shared" si="1"/>
        <v>324.26631439894322</v>
      </c>
      <c r="Q6" s="9"/>
    </row>
    <row r="7" spans="1:134">
      <c r="A7" s="12"/>
      <c r="B7" s="25">
        <v>312.41000000000003</v>
      </c>
      <c r="C7" s="20" t="s">
        <v>164</v>
      </c>
      <c r="D7" s="46">
        <v>75244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75244</v>
      </c>
      <c r="P7" s="47">
        <f t="shared" si="1"/>
        <v>19.879524438573316</v>
      </c>
      <c r="Q7" s="9"/>
    </row>
    <row r="8" spans="1:134">
      <c r="A8" s="12"/>
      <c r="B8" s="25">
        <v>312.63</v>
      </c>
      <c r="C8" s="20" t="s">
        <v>165</v>
      </c>
      <c r="D8" s="46">
        <v>0</v>
      </c>
      <c r="E8" s="46">
        <v>437515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437515</v>
      </c>
      <c r="P8" s="47">
        <f t="shared" si="1"/>
        <v>115.59180977542933</v>
      </c>
      <c r="Q8" s="9"/>
    </row>
    <row r="9" spans="1:134">
      <c r="A9" s="12"/>
      <c r="B9" s="25">
        <v>314.10000000000002</v>
      </c>
      <c r="C9" s="20" t="s">
        <v>13</v>
      </c>
      <c r="D9" s="46">
        <v>360304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360304</v>
      </c>
      <c r="P9" s="47">
        <f t="shared" si="1"/>
        <v>95.192602377807134</v>
      </c>
      <c r="Q9" s="9"/>
    </row>
    <row r="10" spans="1:134">
      <c r="A10" s="12"/>
      <c r="B10" s="25">
        <v>314.3</v>
      </c>
      <c r="C10" s="20" t="s">
        <v>14</v>
      </c>
      <c r="D10" s="46">
        <v>54100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54100</v>
      </c>
      <c r="P10" s="47">
        <f t="shared" si="1"/>
        <v>14.293262879788639</v>
      </c>
      <c r="Q10" s="9"/>
    </row>
    <row r="11" spans="1:134">
      <c r="A11" s="12"/>
      <c r="B11" s="25">
        <v>314.39999999999998</v>
      </c>
      <c r="C11" s="20" t="s">
        <v>15</v>
      </c>
      <c r="D11" s="46">
        <v>9747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9747</v>
      </c>
      <c r="P11" s="47">
        <f t="shared" si="1"/>
        <v>2.5751651254953765</v>
      </c>
      <c r="Q11" s="9"/>
    </row>
    <row r="12" spans="1:134">
      <c r="A12" s="12"/>
      <c r="B12" s="25">
        <v>315.10000000000002</v>
      </c>
      <c r="C12" s="20" t="s">
        <v>166</v>
      </c>
      <c r="D12" s="46">
        <v>124815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124815</v>
      </c>
      <c r="P12" s="47">
        <f t="shared" si="1"/>
        <v>32.976221928665787</v>
      </c>
      <c r="Q12" s="9"/>
    </row>
    <row r="13" spans="1:134">
      <c r="A13" s="12"/>
      <c r="B13" s="25">
        <v>316</v>
      </c>
      <c r="C13" s="20" t="s">
        <v>114</v>
      </c>
      <c r="D13" s="46">
        <v>7040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7040</v>
      </c>
      <c r="P13" s="47">
        <f t="shared" si="1"/>
        <v>1.8599735799207398</v>
      </c>
      <c r="Q13" s="9"/>
    </row>
    <row r="14" spans="1:134" ht="15.75">
      <c r="A14" s="29" t="s">
        <v>18</v>
      </c>
      <c r="B14" s="30"/>
      <c r="C14" s="31"/>
      <c r="D14" s="32">
        <f t="shared" ref="D14:N14" si="3">SUM(D15:D23)</f>
        <v>444841</v>
      </c>
      <c r="E14" s="32">
        <f t="shared" si="3"/>
        <v>399883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112631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32">
        <f t="shared" si="3"/>
        <v>0</v>
      </c>
      <c r="O14" s="44">
        <f>SUM(D14:N14)</f>
        <v>957355</v>
      </c>
      <c r="P14" s="45">
        <f t="shared" si="1"/>
        <v>252.93394980184939</v>
      </c>
      <c r="Q14" s="10"/>
    </row>
    <row r="15" spans="1:134">
      <c r="A15" s="12"/>
      <c r="B15" s="25">
        <v>322</v>
      </c>
      <c r="C15" s="20" t="s">
        <v>167</v>
      </c>
      <c r="D15" s="46">
        <v>130413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130413</v>
      </c>
      <c r="P15" s="47">
        <f t="shared" si="1"/>
        <v>34.455217965653894</v>
      </c>
      <c r="Q15" s="9"/>
    </row>
    <row r="16" spans="1:134">
      <c r="A16" s="12"/>
      <c r="B16" s="25">
        <v>323.10000000000002</v>
      </c>
      <c r="C16" s="20" t="s">
        <v>19</v>
      </c>
      <c r="D16" s="46">
        <v>273098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3" si="4">SUM(D16:N16)</f>
        <v>273098</v>
      </c>
      <c r="P16" s="47">
        <f t="shared" si="1"/>
        <v>72.152708058124176</v>
      </c>
      <c r="Q16" s="9"/>
    </row>
    <row r="17" spans="1:17">
      <c r="A17" s="12"/>
      <c r="B17" s="25">
        <v>323.39999999999998</v>
      </c>
      <c r="C17" s="20" t="s">
        <v>20</v>
      </c>
      <c r="D17" s="46">
        <v>31494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31494</v>
      </c>
      <c r="P17" s="47">
        <f t="shared" si="1"/>
        <v>8.3207397622192865</v>
      </c>
      <c r="Q17" s="9"/>
    </row>
    <row r="18" spans="1:17">
      <c r="A18" s="12"/>
      <c r="B18" s="25">
        <v>323.7</v>
      </c>
      <c r="C18" s="20" t="s">
        <v>78</v>
      </c>
      <c r="D18" s="46">
        <v>9836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9836</v>
      </c>
      <c r="P18" s="47">
        <f t="shared" si="1"/>
        <v>2.598678996036988</v>
      </c>
      <c r="Q18" s="9"/>
    </row>
    <row r="19" spans="1:17">
      <c r="A19" s="12"/>
      <c r="B19" s="25">
        <v>324.11</v>
      </c>
      <c r="C19" s="20" t="s">
        <v>150</v>
      </c>
      <c r="D19" s="46">
        <v>0</v>
      </c>
      <c r="E19" s="46">
        <v>19700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19700</v>
      </c>
      <c r="P19" s="47">
        <f t="shared" si="1"/>
        <v>5.2047556142668432</v>
      </c>
      <c r="Q19" s="9"/>
    </row>
    <row r="20" spans="1:17">
      <c r="A20" s="12"/>
      <c r="B20" s="25">
        <v>324.12</v>
      </c>
      <c r="C20" s="20" t="s">
        <v>151</v>
      </c>
      <c r="D20" s="46">
        <v>0</v>
      </c>
      <c r="E20" s="46">
        <v>26928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26928</v>
      </c>
      <c r="P20" s="47">
        <f t="shared" si="1"/>
        <v>7.1143989431968295</v>
      </c>
      <c r="Q20" s="9"/>
    </row>
    <row r="21" spans="1:17">
      <c r="A21" s="12"/>
      <c r="B21" s="25">
        <v>324.20999999999998</v>
      </c>
      <c r="C21" s="20" t="s">
        <v>141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100248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100248</v>
      </c>
      <c r="P21" s="47">
        <f t="shared" si="1"/>
        <v>26.485601056803169</v>
      </c>
      <c r="Q21" s="9"/>
    </row>
    <row r="22" spans="1:17">
      <c r="A22" s="12"/>
      <c r="B22" s="25">
        <v>324.22000000000003</v>
      </c>
      <c r="C22" s="20" t="s">
        <v>115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12383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12383</v>
      </c>
      <c r="P22" s="47">
        <f t="shared" si="1"/>
        <v>3.2715984147952444</v>
      </c>
      <c r="Q22" s="9"/>
    </row>
    <row r="23" spans="1:17">
      <c r="A23" s="12"/>
      <c r="B23" s="25">
        <v>325.2</v>
      </c>
      <c r="C23" s="20" t="s">
        <v>142</v>
      </c>
      <c r="D23" s="46">
        <v>0</v>
      </c>
      <c r="E23" s="46">
        <v>353255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353255</v>
      </c>
      <c r="P23" s="47">
        <f t="shared" si="1"/>
        <v>93.330250990752972</v>
      </c>
      <c r="Q23" s="9"/>
    </row>
    <row r="24" spans="1:17" ht="15.75">
      <c r="A24" s="29" t="s">
        <v>168</v>
      </c>
      <c r="B24" s="30"/>
      <c r="C24" s="31"/>
      <c r="D24" s="32">
        <f t="shared" ref="D24:N24" si="5">SUM(D25:D33)</f>
        <v>619570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5"/>
        <v>0</v>
      </c>
      <c r="O24" s="44">
        <f t="shared" ref="O24:O34" si="6">SUM(D24:N24)</f>
        <v>619570</v>
      </c>
      <c r="P24" s="45">
        <f t="shared" si="1"/>
        <v>163.69088507265522</v>
      </c>
      <c r="Q24" s="10"/>
    </row>
    <row r="25" spans="1:17">
      <c r="A25" s="12"/>
      <c r="B25" s="25">
        <v>331.2</v>
      </c>
      <c r="C25" s="20" t="s">
        <v>21</v>
      </c>
      <c r="D25" s="46">
        <v>8804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8804</v>
      </c>
      <c r="P25" s="47">
        <f t="shared" si="1"/>
        <v>2.3260237780713342</v>
      </c>
      <c r="Q25" s="9"/>
    </row>
    <row r="26" spans="1:17">
      <c r="A26" s="12"/>
      <c r="B26" s="25">
        <v>334.2</v>
      </c>
      <c r="C26" s="20" t="s">
        <v>80</v>
      </c>
      <c r="D26" s="46">
        <v>38895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38895</v>
      </c>
      <c r="P26" s="47">
        <f t="shared" si="1"/>
        <v>10.276089828269486</v>
      </c>
      <c r="Q26" s="9"/>
    </row>
    <row r="27" spans="1:17">
      <c r="A27" s="12"/>
      <c r="B27" s="25">
        <v>335.125</v>
      </c>
      <c r="C27" s="20" t="s">
        <v>169</v>
      </c>
      <c r="D27" s="46">
        <v>180986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180986</v>
      </c>
      <c r="P27" s="47">
        <f t="shared" si="1"/>
        <v>47.816644649933949</v>
      </c>
      <c r="Q27" s="9"/>
    </row>
    <row r="28" spans="1:17">
      <c r="A28" s="12"/>
      <c r="B28" s="25">
        <v>335.14</v>
      </c>
      <c r="C28" s="20" t="s">
        <v>117</v>
      </c>
      <c r="D28" s="46">
        <v>3999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3999</v>
      </c>
      <c r="P28" s="47">
        <f t="shared" si="1"/>
        <v>1.0565389696169087</v>
      </c>
      <c r="Q28" s="9"/>
    </row>
    <row r="29" spans="1:17">
      <c r="A29" s="12"/>
      <c r="B29" s="25">
        <v>335.15</v>
      </c>
      <c r="C29" s="20" t="s">
        <v>118</v>
      </c>
      <c r="D29" s="46">
        <v>1517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1517</v>
      </c>
      <c r="P29" s="47">
        <f t="shared" si="1"/>
        <v>0.40079260237780712</v>
      </c>
      <c r="Q29" s="9"/>
    </row>
    <row r="30" spans="1:17">
      <c r="A30" s="12"/>
      <c r="B30" s="25">
        <v>335.18</v>
      </c>
      <c r="C30" s="20" t="s">
        <v>170</v>
      </c>
      <c r="D30" s="46">
        <v>284344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284344</v>
      </c>
      <c r="P30" s="47">
        <f t="shared" si="1"/>
        <v>75.123910171730515</v>
      </c>
      <c r="Q30" s="9"/>
    </row>
    <row r="31" spans="1:17">
      <c r="A31" s="12"/>
      <c r="B31" s="25">
        <v>335.48</v>
      </c>
      <c r="C31" s="20" t="s">
        <v>83</v>
      </c>
      <c r="D31" s="46">
        <v>3065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3065</v>
      </c>
      <c r="P31" s="47">
        <f t="shared" si="1"/>
        <v>0.80977542932628799</v>
      </c>
      <c r="Q31" s="9"/>
    </row>
    <row r="32" spans="1:17">
      <c r="A32" s="12"/>
      <c r="B32" s="25">
        <v>337.7</v>
      </c>
      <c r="C32" s="20" t="s">
        <v>33</v>
      </c>
      <c r="D32" s="46">
        <v>66987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66987</v>
      </c>
      <c r="P32" s="47">
        <f t="shared" si="1"/>
        <v>17.698018494055482</v>
      </c>
      <c r="Q32" s="9"/>
    </row>
    <row r="33" spans="1:17">
      <c r="A33" s="12"/>
      <c r="B33" s="25">
        <v>338</v>
      </c>
      <c r="C33" s="20" t="s">
        <v>34</v>
      </c>
      <c r="D33" s="46">
        <v>30973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30973</v>
      </c>
      <c r="P33" s="47">
        <f t="shared" si="1"/>
        <v>8.1830911492734479</v>
      </c>
      <c r="Q33" s="9"/>
    </row>
    <row r="34" spans="1:17" ht="15.75">
      <c r="A34" s="29" t="s">
        <v>39</v>
      </c>
      <c r="B34" s="30"/>
      <c r="C34" s="31"/>
      <c r="D34" s="32">
        <f t="shared" ref="D34:N34" si="7">SUM(D35:D42)</f>
        <v>14302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2674095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7"/>
        <v>0</v>
      </c>
      <c r="O34" s="32">
        <f t="shared" si="6"/>
        <v>2688397</v>
      </c>
      <c r="P34" s="45">
        <f t="shared" si="1"/>
        <v>710.27661822985465</v>
      </c>
      <c r="Q34" s="10"/>
    </row>
    <row r="35" spans="1:17">
      <c r="A35" s="12"/>
      <c r="B35" s="25">
        <v>341.3</v>
      </c>
      <c r="C35" s="20" t="s">
        <v>121</v>
      </c>
      <c r="D35" s="46">
        <v>10409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ref="O35:O42" si="8">SUM(D35:N35)</f>
        <v>10409</v>
      </c>
      <c r="P35" s="47">
        <f t="shared" si="1"/>
        <v>2.7500660501981504</v>
      </c>
      <c r="Q35" s="9"/>
    </row>
    <row r="36" spans="1:17">
      <c r="A36" s="12"/>
      <c r="B36" s="25">
        <v>342.1</v>
      </c>
      <c r="C36" s="20" t="s">
        <v>43</v>
      </c>
      <c r="D36" s="46">
        <v>1203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8"/>
        <v>1203</v>
      </c>
      <c r="P36" s="47">
        <f t="shared" si="1"/>
        <v>0.3178335535006605</v>
      </c>
      <c r="Q36" s="9"/>
    </row>
    <row r="37" spans="1:17">
      <c r="A37" s="12"/>
      <c r="B37" s="25">
        <v>343.3</v>
      </c>
      <c r="C37" s="20" t="s">
        <v>44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905521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8"/>
        <v>905521</v>
      </c>
      <c r="P37" s="47">
        <f t="shared" ref="P37:P59" si="9">(O37/P$61)</f>
        <v>239.23936591809775</v>
      </c>
      <c r="Q37" s="9"/>
    </row>
    <row r="38" spans="1:17">
      <c r="A38" s="12"/>
      <c r="B38" s="25">
        <v>343.4</v>
      </c>
      <c r="C38" s="20" t="s">
        <v>45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742400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8"/>
        <v>742400</v>
      </c>
      <c r="P38" s="47">
        <f t="shared" si="9"/>
        <v>196.14266842800529</v>
      </c>
      <c r="Q38" s="9"/>
    </row>
    <row r="39" spans="1:17">
      <c r="A39" s="12"/>
      <c r="B39" s="25">
        <v>343.5</v>
      </c>
      <c r="C39" s="20" t="s">
        <v>46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748508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8"/>
        <v>748508</v>
      </c>
      <c r="P39" s="47">
        <f t="shared" si="9"/>
        <v>197.7564068692206</v>
      </c>
      <c r="Q39" s="9"/>
    </row>
    <row r="40" spans="1:17">
      <c r="A40" s="12"/>
      <c r="B40" s="25">
        <v>343.7</v>
      </c>
      <c r="C40" s="20" t="s">
        <v>47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139410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8"/>
        <v>139410</v>
      </c>
      <c r="P40" s="47">
        <f t="shared" si="9"/>
        <v>36.832232496697493</v>
      </c>
      <c r="Q40" s="9"/>
    </row>
    <row r="41" spans="1:17">
      <c r="A41" s="12"/>
      <c r="B41" s="25">
        <v>344.1</v>
      </c>
      <c r="C41" s="20" t="s">
        <v>122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138256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8"/>
        <v>138256</v>
      </c>
      <c r="P41" s="47">
        <f t="shared" si="9"/>
        <v>36.527344782034348</v>
      </c>
      <c r="Q41" s="9"/>
    </row>
    <row r="42" spans="1:17">
      <c r="A42" s="12"/>
      <c r="B42" s="25">
        <v>347.5</v>
      </c>
      <c r="C42" s="20" t="s">
        <v>89</v>
      </c>
      <c r="D42" s="46">
        <v>2690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8"/>
        <v>2690</v>
      </c>
      <c r="P42" s="47">
        <f t="shared" si="9"/>
        <v>0.71070013210039629</v>
      </c>
      <c r="Q42" s="9"/>
    </row>
    <row r="43" spans="1:17" ht="15.75">
      <c r="A43" s="29" t="s">
        <v>40</v>
      </c>
      <c r="B43" s="30"/>
      <c r="C43" s="31"/>
      <c r="D43" s="32">
        <f t="shared" ref="D43:N43" si="10">SUM(D44:D47)</f>
        <v>8138</v>
      </c>
      <c r="E43" s="32">
        <f t="shared" si="10"/>
        <v>321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si="10"/>
        <v>0</v>
      </c>
      <c r="O43" s="32">
        <f t="shared" ref="O43:O59" si="11">SUM(D43:N43)</f>
        <v>8459</v>
      </c>
      <c r="P43" s="45">
        <f t="shared" si="9"/>
        <v>2.2348745046235137</v>
      </c>
      <c r="Q43" s="10"/>
    </row>
    <row r="44" spans="1:17">
      <c r="A44" s="13"/>
      <c r="B44" s="39">
        <v>351.1</v>
      </c>
      <c r="C44" s="21" t="s">
        <v>90</v>
      </c>
      <c r="D44" s="46">
        <v>3577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1"/>
        <v>3577</v>
      </c>
      <c r="P44" s="47">
        <f t="shared" si="9"/>
        <v>0.94504623513870545</v>
      </c>
      <c r="Q44" s="9"/>
    </row>
    <row r="45" spans="1:17">
      <c r="A45" s="13"/>
      <c r="B45" s="39">
        <v>351.3</v>
      </c>
      <c r="C45" s="21" t="s">
        <v>103</v>
      </c>
      <c r="D45" s="46">
        <v>0</v>
      </c>
      <c r="E45" s="46">
        <v>321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1"/>
        <v>321</v>
      </c>
      <c r="P45" s="47">
        <f t="shared" si="9"/>
        <v>8.4808454425363278E-2</v>
      </c>
      <c r="Q45" s="9"/>
    </row>
    <row r="46" spans="1:17">
      <c r="A46" s="13"/>
      <c r="B46" s="39">
        <v>352</v>
      </c>
      <c r="C46" s="21" t="s">
        <v>54</v>
      </c>
      <c r="D46" s="46">
        <v>2002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1"/>
        <v>2002</v>
      </c>
      <c r="P46" s="47">
        <f t="shared" si="9"/>
        <v>0.52892998678996039</v>
      </c>
      <c r="Q46" s="9"/>
    </row>
    <row r="47" spans="1:17">
      <c r="A47" s="13"/>
      <c r="B47" s="39">
        <v>354</v>
      </c>
      <c r="C47" s="21" t="s">
        <v>55</v>
      </c>
      <c r="D47" s="46">
        <v>2559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1"/>
        <v>2559</v>
      </c>
      <c r="P47" s="47">
        <f t="shared" si="9"/>
        <v>0.67608982826948483</v>
      </c>
      <c r="Q47" s="9"/>
    </row>
    <row r="48" spans="1:17" ht="15.75">
      <c r="A48" s="29" t="s">
        <v>4</v>
      </c>
      <c r="B48" s="30"/>
      <c r="C48" s="31"/>
      <c r="D48" s="32">
        <f t="shared" ref="D48:N48" si="12">SUM(D49:D54)</f>
        <v>89197</v>
      </c>
      <c r="E48" s="32">
        <f t="shared" si="12"/>
        <v>5582</v>
      </c>
      <c r="F48" s="32">
        <f t="shared" si="12"/>
        <v>0</v>
      </c>
      <c r="G48" s="32">
        <f t="shared" si="12"/>
        <v>0</v>
      </c>
      <c r="H48" s="32">
        <f t="shared" si="12"/>
        <v>0</v>
      </c>
      <c r="I48" s="32">
        <f t="shared" si="12"/>
        <v>15147</v>
      </c>
      <c r="J48" s="32">
        <f t="shared" si="12"/>
        <v>0</v>
      </c>
      <c r="K48" s="32">
        <f t="shared" si="12"/>
        <v>492027</v>
      </c>
      <c r="L48" s="32">
        <f t="shared" si="12"/>
        <v>0</v>
      </c>
      <c r="M48" s="32">
        <f t="shared" si="12"/>
        <v>0</v>
      </c>
      <c r="N48" s="32">
        <f t="shared" si="12"/>
        <v>0</v>
      </c>
      <c r="O48" s="32">
        <f t="shared" si="11"/>
        <v>601953</v>
      </c>
      <c r="P48" s="45">
        <f t="shared" si="9"/>
        <v>159.03645970937913</v>
      </c>
      <c r="Q48" s="10"/>
    </row>
    <row r="49" spans="1:120">
      <c r="A49" s="12"/>
      <c r="B49" s="25">
        <v>361.1</v>
      </c>
      <c r="C49" s="20" t="s">
        <v>57</v>
      </c>
      <c r="D49" s="46">
        <v>13111</v>
      </c>
      <c r="E49" s="46">
        <v>709</v>
      </c>
      <c r="F49" s="46">
        <v>0</v>
      </c>
      <c r="G49" s="46">
        <v>0</v>
      </c>
      <c r="H49" s="46">
        <v>0</v>
      </c>
      <c r="I49" s="46">
        <v>54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1"/>
        <v>13874</v>
      </c>
      <c r="P49" s="47">
        <f t="shared" si="9"/>
        <v>3.6655217965653897</v>
      </c>
      <c r="Q49" s="9"/>
    </row>
    <row r="50" spans="1:120">
      <c r="A50" s="12"/>
      <c r="B50" s="25">
        <v>361.3</v>
      </c>
      <c r="C50" s="20" t="s">
        <v>58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427357</v>
      </c>
      <c r="L50" s="46">
        <v>0</v>
      </c>
      <c r="M50" s="46">
        <v>0</v>
      </c>
      <c r="N50" s="46">
        <v>0</v>
      </c>
      <c r="O50" s="46">
        <f t="shared" si="11"/>
        <v>427357</v>
      </c>
      <c r="P50" s="47">
        <f t="shared" si="9"/>
        <v>112.90805812417437</v>
      </c>
      <c r="Q50" s="9"/>
    </row>
    <row r="51" spans="1:120">
      <c r="A51" s="12"/>
      <c r="B51" s="25">
        <v>362</v>
      </c>
      <c r="C51" s="20" t="s">
        <v>59</v>
      </c>
      <c r="D51" s="46">
        <v>22005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1"/>
        <v>22005</v>
      </c>
      <c r="P51" s="47">
        <f t="shared" si="9"/>
        <v>5.8137384412153237</v>
      </c>
      <c r="Q51" s="9"/>
    </row>
    <row r="52" spans="1:120">
      <c r="A52" s="12"/>
      <c r="B52" s="25">
        <v>366</v>
      </c>
      <c r="C52" s="20" t="s">
        <v>94</v>
      </c>
      <c r="D52" s="46">
        <v>0</v>
      </c>
      <c r="E52" s="46">
        <v>3170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1"/>
        <v>3170</v>
      </c>
      <c r="P52" s="47">
        <f t="shared" si="9"/>
        <v>0.83751651254953763</v>
      </c>
      <c r="Q52" s="9"/>
    </row>
    <row r="53" spans="1:120">
      <c r="A53" s="12"/>
      <c r="B53" s="25">
        <v>368</v>
      </c>
      <c r="C53" s="20" t="s">
        <v>61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64670</v>
      </c>
      <c r="L53" s="46">
        <v>0</v>
      </c>
      <c r="M53" s="46">
        <v>0</v>
      </c>
      <c r="N53" s="46">
        <v>0</v>
      </c>
      <c r="O53" s="46">
        <f t="shared" si="11"/>
        <v>64670</v>
      </c>
      <c r="P53" s="47">
        <f t="shared" si="9"/>
        <v>17.085865257595774</v>
      </c>
      <c r="Q53" s="9"/>
    </row>
    <row r="54" spans="1:120">
      <c r="A54" s="12"/>
      <c r="B54" s="25">
        <v>369.9</v>
      </c>
      <c r="C54" s="20" t="s">
        <v>62</v>
      </c>
      <c r="D54" s="46">
        <v>54081</v>
      </c>
      <c r="E54" s="46">
        <v>1703</v>
      </c>
      <c r="F54" s="46">
        <v>0</v>
      </c>
      <c r="G54" s="46">
        <v>0</v>
      </c>
      <c r="H54" s="46">
        <v>0</v>
      </c>
      <c r="I54" s="46">
        <v>15093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1"/>
        <v>70877</v>
      </c>
      <c r="P54" s="47">
        <f t="shared" si="9"/>
        <v>18.725759577278733</v>
      </c>
      <c r="Q54" s="9"/>
    </row>
    <row r="55" spans="1:120" ht="15.75">
      <c r="A55" s="29" t="s">
        <v>41</v>
      </c>
      <c r="B55" s="30"/>
      <c r="C55" s="31"/>
      <c r="D55" s="32">
        <f t="shared" ref="D55:N55" si="13">SUM(D56:D58)</f>
        <v>615000</v>
      </c>
      <c r="E55" s="32">
        <f t="shared" si="13"/>
        <v>0</v>
      </c>
      <c r="F55" s="32">
        <f t="shared" si="13"/>
        <v>0</v>
      </c>
      <c r="G55" s="32">
        <f t="shared" si="13"/>
        <v>0</v>
      </c>
      <c r="H55" s="32">
        <f t="shared" si="13"/>
        <v>0</v>
      </c>
      <c r="I55" s="32">
        <f t="shared" si="13"/>
        <v>3458954</v>
      </c>
      <c r="J55" s="32">
        <f t="shared" si="13"/>
        <v>0</v>
      </c>
      <c r="K55" s="32">
        <f t="shared" si="13"/>
        <v>0</v>
      </c>
      <c r="L55" s="32">
        <f t="shared" si="13"/>
        <v>0</v>
      </c>
      <c r="M55" s="32">
        <f t="shared" si="13"/>
        <v>0</v>
      </c>
      <c r="N55" s="32">
        <f t="shared" si="13"/>
        <v>0</v>
      </c>
      <c r="O55" s="32">
        <f t="shared" si="11"/>
        <v>4073954</v>
      </c>
      <c r="P55" s="45">
        <f t="shared" si="9"/>
        <v>1076.3418758256275</v>
      </c>
      <c r="Q55" s="9"/>
    </row>
    <row r="56" spans="1:120">
      <c r="A56" s="12"/>
      <c r="B56" s="25">
        <v>381</v>
      </c>
      <c r="C56" s="20" t="s">
        <v>63</v>
      </c>
      <c r="D56" s="46">
        <v>615000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1"/>
        <v>615000</v>
      </c>
      <c r="P56" s="47">
        <f t="shared" si="9"/>
        <v>162.48348745046235</v>
      </c>
      <c r="Q56" s="9"/>
    </row>
    <row r="57" spans="1:120">
      <c r="A57" s="12"/>
      <c r="B57" s="25">
        <v>389.2</v>
      </c>
      <c r="C57" s="20" t="s">
        <v>171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39770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1"/>
        <v>39770</v>
      </c>
      <c r="P57" s="47">
        <f t="shared" si="9"/>
        <v>10.507265521796565</v>
      </c>
      <c r="Q57" s="9"/>
    </row>
    <row r="58" spans="1:120" ht="15.75" thickBot="1">
      <c r="A58" s="12"/>
      <c r="B58" s="25">
        <v>389.3</v>
      </c>
      <c r="C58" s="20" t="s">
        <v>172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3419184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1"/>
        <v>3419184</v>
      </c>
      <c r="P58" s="47">
        <f t="shared" si="9"/>
        <v>903.35112285336857</v>
      </c>
      <c r="Q58" s="9"/>
    </row>
    <row r="59" spans="1:120" ht="16.5" thickBot="1">
      <c r="A59" s="14" t="s">
        <v>51</v>
      </c>
      <c r="B59" s="23"/>
      <c r="C59" s="22"/>
      <c r="D59" s="15">
        <f t="shared" ref="D59:N59" si="14">SUM(D5,D14,D24,D34,D43,D48,D55)</f>
        <v>3354839</v>
      </c>
      <c r="E59" s="15">
        <f t="shared" si="14"/>
        <v>1138108</v>
      </c>
      <c r="F59" s="15">
        <f t="shared" si="14"/>
        <v>0</v>
      </c>
      <c r="G59" s="15">
        <f t="shared" si="14"/>
        <v>0</v>
      </c>
      <c r="H59" s="15">
        <f t="shared" si="14"/>
        <v>0</v>
      </c>
      <c r="I59" s="15">
        <f t="shared" si="14"/>
        <v>6260827</v>
      </c>
      <c r="J59" s="15">
        <f t="shared" si="14"/>
        <v>0</v>
      </c>
      <c r="K59" s="15">
        <f t="shared" si="14"/>
        <v>492027</v>
      </c>
      <c r="L59" s="15">
        <f t="shared" si="14"/>
        <v>0</v>
      </c>
      <c r="M59" s="15">
        <f t="shared" si="14"/>
        <v>0</v>
      </c>
      <c r="N59" s="15">
        <f t="shared" si="14"/>
        <v>0</v>
      </c>
      <c r="O59" s="15">
        <f t="shared" si="11"/>
        <v>11245801</v>
      </c>
      <c r="P59" s="38">
        <f t="shared" si="9"/>
        <v>2971.1495376486127</v>
      </c>
      <c r="Q59" s="6"/>
      <c r="R59" s="2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</row>
    <row r="60" spans="1:120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9"/>
    </row>
    <row r="61" spans="1:120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2"/>
      <c r="M61" s="48" t="s">
        <v>159</v>
      </c>
      <c r="N61" s="48"/>
      <c r="O61" s="48"/>
      <c r="P61" s="43">
        <v>3785</v>
      </c>
    </row>
    <row r="62" spans="1:120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1"/>
    </row>
    <row r="63" spans="1:120" ht="15.75" customHeight="1" thickBot="1">
      <c r="A63" s="52" t="s">
        <v>97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4"/>
    </row>
  </sheetData>
  <mergeCells count="10">
    <mergeCell ref="M61:O61"/>
    <mergeCell ref="A62:P62"/>
    <mergeCell ref="A63:P6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67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68</v>
      </c>
      <c r="F4" s="34" t="s">
        <v>69</v>
      </c>
      <c r="G4" s="34" t="s">
        <v>70</v>
      </c>
      <c r="H4" s="34" t="s">
        <v>6</v>
      </c>
      <c r="I4" s="34" t="s">
        <v>7</v>
      </c>
      <c r="J4" s="35" t="s">
        <v>71</v>
      </c>
      <c r="K4" s="35" t="s">
        <v>8</v>
      </c>
      <c r="L4" s="35" t="s">
        <v>9</v>
      </c>
      <c r="M4" s="35" t="s">
        <v>10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1495648</v>
      </c>
      <c r="E5" s="27">
        <f t="shared" si="0"/>
        <v>585542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2081190</v>
      </c>
      <c r="O5" s="33">
        <f t="shared" ref="O5:O36" si="1">(N5/O$63)</f>
        <v>495.99380362249764</v>
      </c>
      <c r="P5" s="6"/>
    </row>
    <row r="6" spans="1:133">
      <c r="A6" s="12"/>
      <c r="B6" s="25">
        <v>311</v>
      </c>
      <c r="C6" s="20" t="s">
        <v>3</v>
      </c>
      <c r="D6" s="46">
        <v>883591</v>
      </c>
      <c r="E6" s="46">
        <v>205942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1089533</v>
      </c>
      <c r="O6" s="47">
        <f t="shared" si="1"/>
        <v>259.65991420400383</v>
      </c>
      <c r="P6" s="9"/>
    </row>
    <row r="7" spans="1:133">
      <c r="A7" s="12"/>
      <c r="B7" s="25">
        <v>312.41000000000003</v>
      </c>
      <c r="C7" s="20" t="s">
        <v>155</v>
      </c>
      <c r="D7" s="46">
        <v>75357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75357</v>
      </c>
      <c r="O7" s="47">
        <f t="shared" si="1"/>
        <v>17.959246901811248</v>
      </c>
      <c r="P7" s="9"/>
    </row>
    <row r="8" spans="1:133">
      <c r="A8" s="12"/>
      <c r="B8" s="25">
        <v>312.60000000000002</v>
      </c>
      <c r="C8" s="20" t="s">
        <v>12</v>
      </c>
      <c r="D8" s="46">
        <v>0</v>
      </c>
      <c r="E8" s="46">
        <v>379600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379600</v>
      </c>
      <c r="O8" s="47">
        <f t="shared" si="1"/>
        <v>90.467111534795038</v>
      </c>
      <c r="P8" s="9"/>
    </row>
    <row r="9" spans="1:133">
      <c r="A9" s="12"/>
      <c r="B9" s="25">
        <v>314.10000000000002</v>
      </c>
      <c r="C9" s="20" t="s">
        <v>13</v>
      </c>
      <c r="D9" s="46">
        <v>337610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337610</v>
      </c>
      <c r="O9" s="47">
        <f t="shared" si="1"/>
        <v>80.459961868446143</v>
      </c>
      <c r="P9" s="9"/>
    </row>
    <row r="10" spans="1:133">
      <c r="A10" s="12"/>
      <c r="B10" s="25">
        <v>314.3</v>
      </c>
      <c r="C10" s="20" t="s">
        <v>14</v>
      </c>
      <c r="D10" s="46">
        <v>61426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61426</v>
      </c>
      <c r="O10" s="47">
        <f t="shared" si="1"/>
        <v>14.639180171591992</v>
      </c>
      <c r="P10" s="9"/>
    </row>
    <row r="11" spans="1:133">
      <c r="A11" s="12"/>
      <c r="B11" s="25">
        <v>314.39999999999998</v>
      </c>
      <c r="C11" s="20" t="s">
        <v>15</v>
      </c>
      <c r="D11" s="46">
        <v>8842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8842</v>
      </c>
      <c r="O11" s="47">
        <f t="shared" si="1"/>
        <v>2.1072449952335557</v>
      </c>
      <c r="P11" s="9"/>
    </row>
    <row r="12" spans="1:133">
      <c r="A12" s="12"/>
      <c r="B12" s="25">
        <v>315</v>
      </c>
      <c r="C12" s="20" t="s">
        <v>113</v>
      </c>
      <c r="D12" s="46">
        <v>123428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123428</v>
      </c>
      <c r="O12" s="47">
        <f t="shared" si="1"/>
        <v>29.415633937082937</v>
      </c>
      <c r="P12" s="9"/>
    </row>
    <row r="13" spans="1:133">
      <c r="A13" s="12"/>
      <c r="B13" s="25">
        <v>316</v>
      </c>
      <c r="C13" s="20" t="s">
        <v>114</v>
      </c>
      <c r="D13" s="46">
        <v>5394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5394</v>
      </c>
      <c r="O13" s="47">
        <f t="shared" si="1"/>
        <v>1.2855100095328884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SUM(D15:D22)</f>
        <v>525137</v>
      </c>
      <c r="E14" s="32">
        <f t="shared" si="3"/>
        <v>404472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55204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984813</v>
      </c>
      <c r="O14" s="45">
        <f t="shared" si="1"/>
        <v>234.70281220209725</v>
      </c>
      <c r="P14" s="10"/>
    </row>
    <row r="15" spans="1:133">
      <c r="A15" s="12"/>
      <c r="B15" s="25">
        <v>322</v>
      </c>
      <c r="C15" s="20" t="s">
        <v>0</v>
      </c>
      <c r="D15" s="46">
        <v>226037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226037</v>
      </c>
      <c r="O15" s="47">
        <f t="shared" si="1"/>
        <v>53.869637750238326</v>
      </c>
      <c r="P15" s="9"/>
    </row>
    <row r="16" spans="1:133">
      <c r="A16" s="12"/>
      <c r="B16" s="25">
        <v>323.10000000000002</v>
      </c>
      <c r="C16" s="20" t="s">
        <v>19</v>
      </c>
      <c r="D16" s="46">
        <v>257173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257173</v>
      </c>
      <c r="O16" s="47">
        <f t="shared" si="1"/>
        <v>61.290038131553864</v>
      </c>
      <c r="P16" s="9"/>
    </row>
    <row r="17" spans="1:16">
      <c r="A17" s="12"/>
      <c r="B17" s="25">
        <v>323.2</v>
      </c>
      <c r="C17" s="20" t="s">
        <v>156</v>
      </c>
      <c r="D17" s="46">
        <v>41927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41927</v>
      </c>
      <c r="O17" s="47">
        <f t="shared" si="1"/>
        <v>9.9921353670162052</v>
      </c>
      <c r="P17" s="9"/>
    </row>
    <row r="18" spans="1:16">
      <c r="A18" s="12"/>
      <c r="B18" s="25">
        <v>324.11</v>
      </c>
      <c r="C18" s="20" t="s">
        <v>150</v>
      </c>
      <c r="D18" s="46">
        <v>0</v>
      </c>
      <c r="E18" s="46">
        <v>40388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40388</v>
      </c>
      <c r="O18" s="47">
        <f t="shared" si="1"/>
        <v>9.6253574833174458</v>
      </c>
      <c r="P18" s="9"/>
    </row>
    <row r="19" spans="1:16">
      <c r="A19" s="12"/>
      <c r="B19" s="25">
        <v>324.12</v>
      </c>
      <c r="C19" s="20" t="s">
        <v>151</v>
      </c>
      <c r="D19" s="46">
        <v>0</v>
      </c>
      <c r="E19" s="46">
        <v>32333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32333</v>
      </c>
      <c r="O19" s="47">
        <f t="shared" si="1"/>
        <v>7.7056720686367965</v>
      </c>
      <c r="P19" s="9"/>
    </row>
    <row r="20" spans="1:16">
      <c r="A20" s="12"/>
      <c r="B20" s="25">
        <v>324.20999999999998</v>
      </c>
      <c r="C20" s="20" t="s">
        <v>141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39373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39373</v>
      </c>
      <c r="O20" s="47">
        <f t="shared" si="1"/>
        <v>9.3834604385128699</v>
      </c>
      <c r="P20" s="9"/>
    </row>
    <row r="21" spans="1:16">
      <c r="A21" s="12"/>
      <c r="B21" s="25">
        <v>324.22000000000003</v>
      </c>
      <c r="C21" s="20" t="s">
        <v>115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15831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15831</v>
      </c>
      <c r="O21" s="47">
        <f t="shared" si="1"/>
        <v>3.772878932316492</v>
      </c>
      <c r="P21" s="9"/>
    </row>
    <row r="22" spans="1:16">
      <c r="A22" s="12"/>
      <c r="B22" s="25">
        <v>325.2</v>
      </c>
      <c r="C22" s="20" t="s">
        <v>142</v>
      </c>
      <c r="D22" s="46">
        <v>0</v>
      </c>
      <c r="E22" s="46">
        <v>331751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331751</v>
      </c>
      <c r="O22" s="47">
        <f t="shared" si="1"/>
        <v>79.063632030505246</v>
      </c>
      <c r="P22" s="9"/>
    </row>
    <row r="23" spans="1:16" ht="15.75">
      <c r="A23" s="29" t="s">
        <v>22</v>
      </c>
      <c r="B23" s="30"/>
      <c r="C23" s="31"/>
      <c r="D23" s="32">
        <f t="shared" ref="D23:M23" si="5">SUM(D24:D32)</f>
        <v>571195</v>
      </c>
      <c r="E23" s="32">
        <f t="shared" si="5"/>
        <v>447916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ref="N23:N33" si="6">SUM(D23:M23)</f>
        <v>1019111</v>
      </c>
      <c r="O23" s="45">
        <f t="shared" si="1"/>
        <v>242.87678741658723</v>
      </c>
      <c r="P23" s="10"/>
    </row>
    <row r="24" spans="1:16">
      <c r="A24" s="12"/>
      <c r="B24" s="25">
        <v>331.2</v>
      </c>
      <c r="C24" s="20" t="s">
        <v>21</v>
      </c>
      <c r="D24" s="46">
        <v>441</v>
      </c>
      <c r="E24" s="46">
        <v>447916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448357</v>
      </c>
      <c r="O24" s="47">
        <f t="shared" si="1"/>
        <v>106.85343183984747</v>
      </c>
      <c r="P24" s="9"/>
    </row>
    <row r="25" spans="1:16">
      <c r="A25" s="12"/>
      <c r="B25" s="25">
        <v>334.2</v>
      </c>
      <c r="C25" s="20" t="s">
        <v>80</v>
      </c>
      <c r="D25" s="46">
        <v>37470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37470</v>
      </c>
      <c r="O25" s="47">
        <f t="shared" si="1"/>
        <v>8.9299332697807436</v>
      </c>
      <c r="P25" s="9"/>
    </row>
    <row r="26" spans="1:16">
      <c r="A26" s="12"/>
      <c r="B26" s="25">
        <v>335.12</v>
      </c>
      <c r="C26" s="20" t="s">
        <v>116</v>
      </c>
      <c r="D26" s="46">
        <v>145868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145868</v>
      </c>
      <c r="O26" s="47">
        <f t="shared" si="1"/>
        <v>34.763584366062915</v>
      </c>
      <c r="P26" s="9"/>
    </row>
    <row r="27" spans="1:16">
      <c r="A27" s="12"/>
      <c r="B27" s="25">
        <v>335.14</v>
      </c>
      <c r="C27" s="20" t="s">
        <v>117</v>
      </c>
      <c r="D27" s="46">
        <v>4086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4086</v>
      </c>
      <c r="O27" s="47">
        <f t="shared" si="1"/>
        <v>0.97378455672068642</v>
      </c>
      <c r="P27" s="9"/>
    </row>
    <row r="28" spans="1:16">
      <c r="A28" s="12"/>
      <c r="B28" s="25">
        <v>335.15</v>
      </c>
      <c r="C28" s="20" t="s">
        <v>118</v>
      </c>
      <c r="D28" s="46">
        <v>1458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1458</v>
      </c>
      <c r="O28" s="47">
        <f t="shared" si="1"/>
        <v>0.34747378455672068</v>
      </c>
      <c r="P28" s="9"/>
    </row>
    <row r="29" spans="1:16">
      <c r="A29" s="12"/>
      <c r="B29" s="25">
        <v>335.18</v>
      </c>
      <c r="C29" s="20" t="s">
        <v>119</v>
      </c>
      <c r="D29" s="46">
        <v>245404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245404</v>
      </c>
      <c r="O29" s="47">
        <f t="shared" si="1"/>
        <v>58.485224022878931</v>
      </c>
      <c r="P29" s="9"/>
    </row>
    <row r="30" spans="1:16">
      <c r="A30" s="12"/>
      <c r="B30" s="25">
        <v>335.49</v>
      </c>
      <c r="C30" s="20" t="s">
        <v>83</v>
      </c>
      <c r="D30" s="46">
        <v>3880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3880</v>
      </c>
      <c r="O30" s="47">
        <f t="shared" si="1"/>
        <v>0.92469018112488088</v>
      </c>
      <c r="P30" s="9"/>
    </row>
    <row r="31" spans="1:16">
      <c r="A31" s="12"/>
      <c r="B31" s="25">
        <v>337.7</v>
      </c>
      <c r="C31" s="20" t="s">
        <v>33</v>
      </c>
      <c r="D31" s="46">
        <v>100779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100779</v>
      </c>
      <c r="O31" s="47">
        <f t="shared" si="1"/>
        <v>24.017874165872261</v>
      </c>
      <c r="P31" s="9"/>
    </row>
    <row r="32" spans="1:16">
      <c r="A32" s="12"/>
      <c r="B32" s="25">
        <v>338</v>
      </c>
      <c r="C32" s="20" t="s">
        <v>34</v>
      </c>
      <c r="D32" s="46">
        <v>31809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31809</v>
      </c>
      <c r="O32" s="47">
        <f t="shared" si="1"/>
        <v>7.5807912297426121</v>
      </c>
      <c r="P32" s="9"/>
    </row>
    <row r="33" spans="1:16" ht="15.75">
      <c r="A33" s="29" t="s">
        <v>39</v>
      </c>
      <c r="B33" s="30"/>
      <c r="C33" s="31"/>
      <c r="D33" s="32">
        <f t="shared" ref="D33:M33" si="7">SUM(D34:D42)</f>
        <v>15248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2567572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6"/>
        <v>2582820</v>
      </c>
      <c r="O33" s="45">
        <f t="shared" si="1"/>
        <v>615.54337464251671</v>
      </c>
      <c r="P33" s="10"/>
    </row>
    <row r="34" spans="1:16">
      <c r="A34" s="12"/>
      <c r="B34" s="25">
        <v>341.3</v>
      </c>
      <c r="C34" s="20" t="s">
        <v>121</v>
      </c>
      <c r="D34" s="46">
        <v>9193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2" si="8">SUM(D34:M34)</f>
        <v>9193</v>
      </c>
      <c r="O34" s="47">
        <f t="shared" si="1"/>
        <v>2.1908960915157292</v>
      </c>
      <c r="P34" s="9"/>
    </row>
    <row r="35" spans="1:16">
      <c r="A35" s="12"/>
      <c r="B35" s="25">
        <v>342.1</v>
      </c>
      <c r="C35" s="20" t="s">
        <v>43</v>
      </c>
      <c r="D35" s="46">
        <v>1334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1334</v>
      </c>
      <c r="O35" s="47">
        <f t="shared" si="1"/>
        <v>0.31792183031458532</v>
      </c>
      <c r="P35" s="9"/>
    </row>
    <row r="36" spans="1:16">
      <c r="A36" s="12"/>
      <c r="B36" s="25">
        <v>343.3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871455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871455</v>
      </c>
      <c r="O36" s="47">
        <f t="shared" si="1"/>
        <v>207.68708293612966</v>
      </c>
      <c r="P36" s="9"/>
    </row>
    <row r="37" spans="1:16">
      <c r="A37" s="12"/>
      <c r="B37" s="25">
        <v>343.4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706215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706215</v>
      </c>
      <c r="O37" s="47">
        <f t="shared" ref="O37:O61" si="9">(N37/O$63)</f>
        <v>168.30672068636798</v>
      </c>
      <c r="P37" s="9"/>
    </row>
    <row r="38" spans="1:16">
      <c r="A38" s="12"/>
      <c r="B38" s="25">
        <v>343.5</v>
      </c>
      <c r="C38" s="20" t="s">
        <v>46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735454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735454</v>
      </c>
      <c r="O38" s="47">
        <f t="shared" si="9"/>
        <v>175.27502383222117</v>
      </c>
      <c r="P38" s="9"/>
    </row>
    <row r="39" spans="1:16">
      <c r="A39" s="12"/>
      <c r="B39" s="25">
        <v>343.7</v>
      </c>
      <c r="C39" s="20" t="s">
        <v>47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120505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120505</v>
      </c>
      <c r="O39" s="47">
        <f t="shared" si="9"/>
        <v>28.719018112488083</v>
      </c>
      <c r="P39" s="9"/>
    </row>
    <row r="40" spans="1:16">
      <c r="A40" s="12"/>
      <c r="B40" s="25">
        <v>344.1</v>
      </c>
      <c r="C40" s="20" t="s">
        <v>122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133943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133943</v>
      </c>
      <c r="O40" s="47">
        <f t="shared" si="9"/>
        <v>31.921591992373688</v>
      </c>
      <c r="P40" s="9"/>
    </row>
    <row r="41" spans="1:16">
      <c r="A41" s="12"/>
      <c r="B41" s="25">
        <v>347.2</v>
      </c>
      <c r="C41" s="20" t="s">
        <v>50</v>
      </c>
      <c r="D41" s="46">
        <v>1251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1251</v>
      </c>
      <c r="O41" s="47">
        <f t="shared" si="9"/>
        <v>0.29814108674928502</v>
      </c>
      <c r="P41" s="9"/>
    </row>
    <row r="42" spans="1:16">
      <c r="A42" s="12"/>
      <c r="B42" s="25">
        <v>347.5</v>
      </c>
      <c r="C42" s="20" t="s">
        <v>89</v>
      </c>
      <c r="D42" s="46">
        <v>3470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3470</v>
      </c>
      <c r="O42" s="47">
        <f t="shared" si="9"/>
        <v>0.82697807435653004</v>
      </c>
      <c r="P42" s="9"/>
    </row>
    <row r="43" spans="1:16" ht="15.75">
      <c r="A43" s="29" t="s">
        <v>40</v>
      </c>
      <c r="B43" s="30"/>
      <c r="C43" s="31"/>
      <c r="D43" s="32">
        <f t="shared" ref="D43:M43" si="10">SUM(D44:D47)</f>
        <v>6841</v>
      </c>
      <c r="E43" s="32">
        <f t="shared" si="10"/>
        <v>353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ref="N43:N49" si="11">SUM(D43:M43)</f>
        <v>7194</v>
      </c>
      <c r="O43" s="45">
        <f t="shared" si="9"/>
        <v>1.7144899904671116</v>
      </c>
      <c r="P43" s="10"/>
    </row>
    <row r="44" spans="1:16">
      <c r="A44" s="13"/>
      <c r="B44" s="39">
        <v>351.1</v>
      </c>
      <c r="C44" s="21" t="s">
        <v>90</v>
      </c>
      <c r="D44" s="46">
        <v>4388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4388</v>
      </c>
      <c r="O44" s="47">
        <f t="shared" si="9"/>
        <v>1.0457578646329837</v>
      </c>
      <c r="P44" s="9"/>
    </row>
    <row r="45" spans="1:16">
      <c r="A45" s="13"/>
      <c r="B45" s="39">
        <v>351.3</v>
      </c>
      <c r="C45" s="21" t="s">
        <v>103</v>
      </c>
      <c r="D45" s="46">
        <v>0</v>
      </c>
      <c r="E45" s="46">
        <v>353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353</v>
      </c>
      <c r="O45" s="47">
        <f t="shared" si="9"/>
        <v>8.4127740705433746E-2</v>
      </c>
      <c r="P45" s="9"/>
    </row>
    <row r="46" spans="1:16">
      <c r="A46" s="13"/>
      <c r="B46" s="39">
        <v>352</v>
      </c>
      <c r="C46" s="21" t="s">
        <v>54</v>
      </c>
      <c r="D46" s="46">
        <v>1403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1403</v>
      </c>
      <c r="O46" s="47">
        <f t="shared" si="9"/>
        <v>0.33436606291706389</v>
      </c>
      <c r="P46" s="9"/>
    </row>
    <row r="47" spans="1:16">
      <c r="A47" s="13"/>
      <c r="B47" s="39">
        <v>354</v>
      </c>
      <c r="C47" s="21" t="s">
        <v>55</v>
      </c>
      <c r="D47" s="46">
        <v>1050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1050</v>
      </c>
      <c r="O47" s="47">
        <f t="shared" si="9"/>
        <v>0.25023832221163012</v>
      </c>
      <c r="P47" s="9"/>
    </row>
    <row r="48" spans="1:16" ht="15.75">
      <c r="A48" s="29" t="s">
        <v>4</v>
      </c>
      <c r="B48" s="30"/>
      <c r="C48" s="31"/>
      <c r="D48" s="32">
        <f t="shared" ref="D48:M48" si="12">SUM(D49:D56)</f>
        <v>118795</v>
      </c>
      <c r="E48" s="32">
        <f t="shared" si="12"/>
        <v>9997</v>
      </c>
      <c r="F48" s="32">
        <f t="shared" si="12"/>
        <v>0</v>
      </c>
      <c r="G48" s="32">
        <f t="shared" si="12"/>
        <v>0</v>
      </c>
      <c r="H48" s="32">
        <f t="shared" si="12"/>
        <v>0</v>
      </c>
      <c r="I48" s="32">
        <f t="shared" si="12"/>
        <v>12132</v>
      </c>
      <c r="J48" s="32">
        <f t="shared" si="12"/>
        <v>0</v>
      </c>
      <c r="K48" s="32">
        <f t="shared" si="12"/>
        <v>202243</v>
      </c>
      <c r="L48" s="32">
        <f t="shared" si="12"/>
        <v>0</v>
      </c>
      <c r="M48" s="32">
        <f t="shared" si="12"/>
        <v>0</v>
      </c>
      <c r="N48" s="32">
        <f t="shared" si="11"/>
        <v>343167</v>
      </c>
      <c r="O48" s="45">
        <f t="shared" si="9"/>
        <v>81.784318398474738</v>
      </c>
      <c r="P48" s="10"/>
    </row>
    <row r="49" spans="1:119">
      <c r="A49" s="12"/>
      <c r="B49" s="25">
        <v>361.1</v>
      </c>
      <c r="C49" s="20" t="s">
        <v>57</v>
      </c>
      <c r="D49" s="46">
        <v>19329</v>
      </c>
      <c r="E49" s="46">
        <v>0</v>
      </c>
      <c r="F49" s="46">
        <v>0</v>
      </c>
      <c r="G49" s="46">
        <v>0</v>
      </c>
      <c r="H49" s="46">
        <v>0</v>
      </c>
      <c r="I49" s="46">
        <v>87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19416</v>
      </c>
      <c r="O49" s="47">
        <f t="shared" si="9"/>
        <v>4.6272640610104858</v>
      </c>
      <c r="P49" s="9"/>
    </row>
    <row r="50" spans="1:119">
      <c r="A50" s="12"/>
      <c r="B50" s="25">
        <v>361.3</v>
      </c>
      <c r="C50" s="20" t="s">
        <v>58</v>
      </c>
      <c r="D50" s="46">
        <v>2626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56" si="13">SUM(D50:M50)</f>
        <v>2626</v>
      </c>
      <c r="O50" s="47">
        <f t="shared" si="9"/>
        <v>0.62583412774070546</v>
      </c>
      <c r="P50" s="9"/>
    </row>
    <row r="51" spans="1:119">
      <c r="A51" s="12"/>
      <c r="B51" s="25">
        <v>361.4</v>
      </c>
      <c r="C51" s="20" t="s">
        <v>145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132074</v>
      </c>
      <c r="L51" s="46">
        <v>0</v>
      </c>
      <c r="M51" s="46">
        <v>0</v>
      </c>
      <c r="N51" s="46">
        <f t="shared" si="13"/>
        <v>132074</v>
      </c>
      <c r="O51" s="47">
        <f t="shared" si="9"/>
        <v>31.476167778836988</v>
      </c>
      <c r="P51" s="9"/>
    </row>
    <row r="52" spans="1:119">
      <c r="A52" s="12"/>
      <c r="B52" s="25">
        <v>362</v>
      </c>
      <c r="C52" s="20" t="s">
        <v>59</v>
      </c>
      <c r="D52" s="46">
        <v>21262</v>
      </c>
      <c r="E52" s="46">
        <v>658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21920</v>
      </c>
      <c r="O52" s="47">
        <f t="shared" si="9"/>
        <v>5.2240228789323169</v>
      </c>
      <c r="P52" s="9"/>
    </row>
    <row r="53" spans="1:119">
      <c r="A53" s="12"/>
      <c r="B53" s="25">
        <v>364</v>
      </c>
      <c r="C53" s="20" t="s">
        <v>123</v>
      </c>
      <c r="D53" s="46">
        <v>26219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26219</v>
      </c>
      <c r="O53" s="47">
        <f t="shared" si="9"/>
        <v>6.2485700667302195</v>
      </c>
      <c r="P53" s="9"/>
    </row>
    <row r="54" spans="1:119">
      <c r="A54" s="12"/>
      <c r="B54" s="25">
        <v>366</v>
      </c>
      <c r="C54" s="20" t="s">
        <v>94</v>
      </c>
      <c r="D54" s="46">
        <v>0</v>
      </c>
      <c r="E54" s="46">
        <v>6960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6960</v>
      </c>
      <c r="O54" s="47">
        <f t="shared" si="9"/>
        <v>1.6587225929456626</v>
      </c>
      <c r="P54" s="9"/>
    </row>
    <row r="55" spans="1:119">
      <c r="A55" s="12"/>
      <c r="B55" s="25">
        <v>368</v>
      </c>
      <c r="C55" s="20" t="s">
        <v>61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70169</v>
      </c>
      <c r="L55" s="46">
        <v>0</v>
      </c>
      <c r="M55" s="46">
        <v>0</v>
      </c>
      <c r="N55" s="46">
        <f t="shared" si="13"/>
        <v>70169</v>
      </c>
      <c r="O55" s="47">
        <f t="shared" si="9"/>
        <v>16.722831267874167</v>
      </c>
      <c r="P55" s="9"/>
    </row>
    <row r="56" spans="1:119">
      <c r="A56" s="12"/>
      <c r="B56" s="25">
        <v>369.9</v>
      </c>
      <c r="C56" s="20" t="s">
        <v>62</v>
      </c>
      <c r="D56" s="46">
        <v>49359</v>
      </c>
      <c r="E56" s="46">
        <v>2379</v>
      </c>
      <c r="F56" s="46">
        <v>0</v>
      </c>
      <c r="G56" s="46">
        <v>0</v>
      </c>
      <c r="H56" s="46">
        <v>0</v>
      </c>
      <c r="I56" s="46">
        <v>12045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63783</v>
      </c>
      <c r="O56" s="47">
        <f t="shared" si="9"/>
        <v>15.200905624404195</v>
      </c>
      <c r="P56" s="9"/>
    </row>
    <row r="57" spans="1:119" ht="15.75">
      <c r="A57" s="29" t="s">
        <v>41</v>
      </c>
      <c r="B57" s="30"/>
      <c r="C57" s="31"/>
      <c r="D57" s="32">
        <f t="shared" ref="D57:M57" si="14">SUM(D58:D60)</f>
        <v>615000</v>
      </c>
      <c r="E57" s="32">
        <f t="shared" si="14"/>
        <v>23128</v>
      </c>
      <c r="F57" s="32">
        <f t="shared" si="14"/>
        <v>0</v>
      </c>
      <c r="G57" s="32">
        <f t="shared" si="14"/>
        <v>0</v>
      </c>
      <c r="H57" s="32">
        <f t="shared" si="14"/>
        <v>0</v>
      </c>
      <c r="I57" s="32">
        <f t="shared" si="14"/>
        <v>1055579</v>
      </c>
      <c r="J57" s="32">
        <f t="shared" si="14"/>
        <v>0</v>
      </c>
      <c r="K57" s="32">
        <f t="shared" si="14"/>
        <v>0</v>
      </c>
      <c r="L57" s="32">
        <f t="shared" si="14"/>
        <v>0</v>
      </c>
      <c r="M57" s="32">
        <f t="shared" si="14"/>
        <v>0</v>
      </c>
      <c r="N57" s="32">
        <f>SUM(D57:M57)</f>
        <v>1693707</v>
      </c>
      <c r="O57" s="45">
        <f t="shared" si="9"/>
        <v>403.6479980934223</v>
      </c>
      <c r="P57" s="9"/>
    </row>
    <row r="58" spans="1:119">
      <c r="A58" s="12"/>
      <c r="B58" s="25">
        <v>381</v>
      </c>
      <c r="C58" s="20" t="s">
        <v>63</v>
      </c>
      <c r="D58" s="46">
        <v>615000</v>
      </c>
      <c r="E58" s="46">
        <v>23128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638128</v>
      </c>
      <c r="O58" s="47">
        <f t="shared" si="9"/>
        <v>152.08007626310771</v>
      </c>
      <c r="P58" s="9"/>
    </row>
    <row r="59" spans="1:119">
      <c r="A59" s="12"/>
      <c r="B59" s="25">
        <v>389.2</v>
      </c>
      <c r="C59" s="20" t="s">
        <v>138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329652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329652</v>
      </c>
      <c r="O59" s="47">
        <f t="shared" si="9"/>
        <v>78.563393708293617</v>
      </c>
      <c r="P59" s="9"/>
    </row>
    <row r="60" spans="1:119" ht="15.75" thickBot="1">
      <c r="A60" s="12"/>
      <c r="B60" s="25">
        <v>389.3</v>
      </c>
      <c r="C60" s="20" t="s">
        <v>147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725927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725927</v>
      </c>
      <c r="O60" s="47">
        <f t="shared" si="9"/>
        <v>173.00452812202099</v>
      </c>
      <c r="P60" s="9"/>
    </row>
    <row r="61" spans="1:119" ht="16.5" thickBot="1">
      <c r="A61" s="14" t="s">
        <v>51</v>
      </c>
      <c r="B61" s="23"/>
      <c r="C61" s="22"/>
      <c r="D61" s="15">
        <f t="shared" ref="D61:M61" si="15">SUM(D5,D14,D23,D33,D43,D48,D57)</f>
        <v>3347864</v>
      </c>
      <c r="E61" s="15">
        <f t="shared" si="15"/>
        <v>1471408</v>
      </c>
      <c r="F61" s="15">
        <f t="shared" si="15"/>
        <v>0</v>
      </c>
      <c r="G61" s="15">
        <f t="shared" si="15"/>
        <v>0</v>
      </c>
      <c r="H61" s="15">
        <f t="shared" si="15"/>
        <v>0</v>
      </c>
      <c r="I61" s="15">
        <f t="shared" si="15"/>
        <v>3690487</v>
      </c>
      <c r="J61" s="15">
        <f t="shared" si="15"/>
        <v>0</v>
      </c>
      <c r="K61" s="15">
        <f t="shared" si="15"/>
        <v>202243</v>
      </c>
      <c r="L61" s="15">
        <f t="shared" si="15"/>
        <v>0</v>
      </c>
      <c r="M61" s="15">
        <f t="shared" si="15"/>
        <v>0</v>
      </c>
      <c r="N61" s="15">
        <f>SUM(D61:M61)</f>
        <v>8712002</v>
      </c>
      <c r="O61" s="38">
        <f t="shared" si="9"/>
        <v>2076.2635843660628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8" t="s">
        <v>157</v>
      </c>
      <c r="M63" s="48"/>
      <c r="N63" s="48"/>
      <c r="O63" s="43">
        <v>4196</v>
      </c>
    </row>
    <row r="64" spans="1:119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97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67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68</v>
      </c>
      <c r="F4" s="34" t="s">
        <v>69</v>
      </c>
      <c r="G4" s="34" t="s">
        <v>70</v>
      </c>
      <c r="H4" s="34" t="s">
        <v>6</v>
      </c>
      <c r="I4" s="34" t="s">
        <v>7</v>
      </c>
      <c r="J4" s="35" t="s">
        <v>71</v>
      </c>
      <c r="K4" s="35" t="s">
        <v>8</v>
      </c>
      <c r="L4" s="35" t="s">
        <v>9</v>
      </c>
      <c r="M4" s="35" t="s">
        <v>10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1459981</v>
      </c>
      <c r="E5" s="27">
        <f t="shared" si="0"/>
        <v>591049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2051030</v>
      </c>
      <c r="O5" s="33">
        <f t="shared" ref="O5:O36" si="1">(N5/O$64)</f>
        <v>493.74819451131441</v>
      </c>
      <c r="P5" s="6"/>
    </row>
    <row r="6" spans="1:133">
      <c r="A6" s="12"/>
      <c r="B6" s="25">
        <v>311</v>
      </c>
      <c r="C6" s="20" t="s">
        <v>3</v>
      </c>
      <c r="D6" s="46">
        <v>842122</v>
      </c>
      <c r="E6" s="46">
        <v>202801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1044923</v>
      </c>
      <c r="O6" s="47">
        <f t="shared" si="1"/>
        <v>251.54622051035147</v>
      </c>
      <c r="P6" s="9"/>
    </row>
    <row r="7" spans="1:133">
      <c r="A7" s="12"/>
      <c r="B7" s="25">
        <v>312.10000000000002</v>
      </c>
      <c r="C7" s="20" t="s">
        <v>11</v>
      </c>
      <c r="D7" s="46">
        <v>82964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82964</v>
      </c>
      <c r="O7" s="47">
        <f t="shared" si="1"/>
        <v>19.972075108329321</v>
      </c>
      <c r="P7" s="9"/>
    </row>
    <row r="8" spans="1:133">
      <c r="A8" s="12"/>
      <c r="B8" s="25">
        <v>312.52</v>
      </c>
      <c r="C8" s="20" t="s">
        <v>112</v>
      </c>
      <c r="D8" s="46">
        <v>35832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35832</v>
      </c>
      <c r="O8" s="47">
        <f t="shared" si="1"/>
        <v>8.6259027443428025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388248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388248</v>
      </c>
      <c r="O9" s="47">
        <f t="shared" si="1"/>
        <v>93.463649494463169</v>
      </c>
      <c r="P9" s="9"/>
    </row>
    <row r="10" spans="1:133">
      <c r="A10" s="12"/>
      <c r="B10" s="25">
        <v>314.10000000000002</v>
      </c>
      <c r="C10" s="20" t="s">
        <v>13</v>
      </c>
      <c r="D10" s="46">
        <v>319114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319114</v>
      </c>
      <c r="O10" s="47">
        <f t="shared" si="1"/>
        <v>76.820895522388057</v>
      </c>
      <c r="P10" s="9"/>
    </row>
    <row r="11" spans="1:133">
      <c r="A11" s="12"/>
      <c r="B11" s="25">
        <v>314.3</v>
      </c>
      <c r="C11" s="20" t="s">
        <v>14</v>
      </c>
      <c r="D11" s="46">
        <v>50138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50138</v>
      </c>
      <c r="O11" s="47">
        <f t="shared" si="1"/>
        <v>12.069812229176698</v>
      </c>
      <c r="P11" s="9"/>
    </row>
    <row r="12" spans="1:133">
      <c r="A12" s="12"/>
      <c r="B12" s="25">
        <v>314.39999999999998</v>
      </c>
      <c r="C12" s="20" t="s">
        <v>15</v>
      </c>
      <c r="D12" s="46">
        <v>9881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9881</v>
      </c>
      <c r="O12" s="47">
        <f t="shared" si="1"/>
        <v>2.3786711603273951</v>
      </c>
      <c r="P12" s="9"/>
    </row>
    <row r="13" spans="1:133">
      <c r="A13" s="12"/>
      <c r="B13" s="25">
        <v>315</v>
      </c>
      <c r="C13" s="20" t="s">
        <v>113</v>
      </c>
      <c r="D13" s="46">
        <v>113448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113448</v>
      </c>
      <c r="O13" s="47">
        <f t="shared" si="1"/>
        <v>27.31054405392393</v>
      </c>
      <c r="P13" s="9"/>
    </row>
    <row r="14" spans="1:133">
      <c r="A14" s="12"/>
      <c r="B14" s="25">
        <v>316</v>
      </c>
      <c r="C14" s="20" t="s">
        <v>114</v>
      </c>
      <c r="D14" s="46">
        <v>6482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6482</v>
      </c>
      <c r="O14" s="47">
        <f t="shared" si="1"/>
        <v>1.5604236880115552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SUM(D16:D21)</f>
        <v>406335</v>
      </c>
      <c r="E15" s="32">
        <f t="shared" si="3"/>
        <v>349623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33" si="4">SUM(D15:M15)</f>
        <v>755958</v>
      </c>
      <c r="O15" s="45">
        <f t="shared" si="1"/>
        <v>181.9831487722677</v>
      </c>
      <c r="P15" s="10"/>
    </row>
    <row r="16" spans="1:133">
      <c r="A16" s="12"/>
      <c r="B16" s="25">
        <v>322</v>
      </c>
      <c r="C16" s="20" t="s">
        <v>0</v>
      </c>
      <c r="D16" s="46">
        <v>111403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111403</v>
      </c>
      <c r="O16" s="47">
        <f t="shared" si="1"/>
        <v>26.818247472315839</v>
      </c>
      <c r="P16" s="9"/>
    </row>
    <row r="17" spans="1:16">
      <c r="A17" s="12"/>
      <c r="B17" s="25">
        <v>323.10000000000002</v>
      </c>
      <c r="C17" s="20" t="s">
        <v>19</v>
      </c>
      <c r="D17" s="46">
        <v>260892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260892</v>
      </c>
      <c r="O17" s="47">
        <f t="shared" si="1"/>
        <v>62.805007221954746</v>
      </c>
      <c r="P17" s="9"/>
    </row>
    <row r="18" spans="1:16">
      <c r="A18" s="12"/>
      <c r="B18" s="25">
        <v>323.39999999999998</v>
      </c>
      <c r="C18" s="20" t="s">
        <v>20</v>
      </c>
      <c r="D18" s="46">
        <v>34040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34040</v>
      </c>
      <c r="O18" s="47">
        <f t="shared" si="1"/>
        <v>8.1945113143957631</v>
      </c>
      <c r="P18" s="9"/>
    </row>
    <row r="19" spans="1:16">
      <c r="A19" s="12"/>
      <c r="B19" s="25">
        <v>324.11</v>
      </c>
      <c r="C19" s="20" t="s">
        <v>150</v>
      </c>
      <c r="D19" s="46">
        <v>0</v>
      </c>
      <c r="E19" s="46">
        <v>26792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26792</v>
      </c>
      <c r="O19" s="47">
        <f t="shared" si="1"/>
        <v>6.4496870486278288</v>
      </c>
      <c r="P19" s="9"/>
    </row>
    <row r="20" spans="1:16">
      <c r="A20" s="12"/>
      <c r="B20" s="25">
        <v>324.12</v>
      </c>
      <c r="C20" s="20" t="s">
        <v>151</v>
      </c>
      <c r="D20" s="46">
        <v>0</v>
      </c>
      <c r="E20" s="46">
        <v>6246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6246</v>
      </c>
      <c r="O20" s="47">
        <f t="shared" si="1"/>
        <v>1.5036109773712085</v>
      </c>
      <c r="P20" s="9"/>
    </row>
    <row r="21" spans="1:16">
      <c r="A21" s="12"/>
      <c r="B21" s="25">
        <v>325.2</v>
      </c>
      <c r="C21" s="20" t="s">
        <v>142</v>
      </c>
      <c r="D21" s="46">
        <v>0</v>
      </c>
      <c r="E21" s="46">
        <v>316585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316585</v>
      </c>
      <c r="O21" s="47">
        <f t="shared" si="1"/>
        <v>76.212084737602311</v>
      </c>
      <c r="P21" s="9"/>
    </row>
    <row r="22" spans="1:16" ht="15.75">
      <c r="A22" s="29" t="s">
        <v>22</v>
      </c>
      <c r="B22" s="30"/>
      <c r="C22" s="31"/>
      <c r="D22" s="32">
        <f t="shared" ref="D22:M22" si="5">SUM(D23:D32)</f>
        <v>558966</v>
      </c>
      <c r="E22" s="32">
        <f t="shared" si="5"/>
        <v>214855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773821</v>
      </c>
      <c r="O22" s="45">
        <f t="shared" si="1"/>
        <v>186.28334135772749</v>
      </c>
      <c r="P22" s="10"/>
    </row>
    <row r="23" spans="1:16">
      <c r="A23" s="12"/>
      <c r="B23" s="25">
        <v>331.2</v>
      </c>
      <c r="C23" s="20" t="s">
        <v>21</v>
      </c>
      <c r="D23" s="46">
        <v>3919</v>
      </c>
      <c r="E23" s="46">
        <v>188700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192619</v>
      </c>
      <c r="O23" s="47">
        <f t="shared" si="1"/>
        <v>46.369523350987002</v>
      </c>
      <c r="P23" s="9"/>
    </row>
    <row r="24" spans="1:16">
      <c r="A24" s="12"/>
      <c r="B24" s="25">
        <v>331.62</v>
      </c>
      <c r="C24" s="20" t="s">
        <v>143</v>
      </c>
      <c r="D24" s="46">
        <v>33321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33321</v>
      </c>
      <c r="O24" s="47">
        <f t="shared" si="1"/>
        <v>8.0214251324025039</v>
      </c>
      <c r="P24" s="9"/>
    </row>
    <row r="25" spans="1:16">
      <c r="A25" s="12"/>
      <c r="B25" s="25">
        <v>334.2</v>
      </c>
      <c r="C25" s="20" t="s">
        <v>80</v>
      </c>
      <c r="D25" s="46">
        <v>0</v>
      </c>
      <c r="E25" s="46">
        <v>26155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26155</v>
      </c>
      <c r="O25" s="47">
        <f t="shared" si="1"/>
        <v>6.2963408762638418</v>
      </c>
      <c r="P25" s="9"/>
    </row>
    <row r="26" spans="1:16">
      <c r="A26" s="12"/>
      <c r="B26" s="25">
        <v>335.12</v>
      </c>
      <c r="C26" s="20" t="s">
        <v>116</v>
      </c>
      <c r="D26" s="46">
        <v>161881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161881</v>
      </c>
      <c r="O26" s="47">
        <f t="shared" si="1"/>
        <v>38.969908521906596</v>
      </c>
      <c r="P26" s="9"/>
    </row>
    <row r="27" spans="1:16">
      <c r="A27" s="12"/>
      <c r="B27" s="25">
        <v>335.14</v>
      </c>
      <c r="C27" s="20" t="s">
        <v>117</v>
      </c>
      <c r="D27" s="46">
        <v>4041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4041</v>
      </c>
      <c r="O27" s="47">
        <f t="shared" si="1"/>
        <v>0.97279730380356288</v>
      </c>
      <c r="P27" s="9"/>
    </row>
    <row r="28" spans="1:16">
      <c r="A28" s="12"/>
      <c r="B28" s="25">
        <v>335.15</v>
      </c>
      <c r="C28" s="20" t="s">
        <v>118</v>
      </c>
      <c r="D28" s="46">
        <v>2216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2216</v>
      </c>
      <c r="O28" s="47">
        <f t="shared" si="1"/>
        <v>0.53346172363986522</v>
      </c>
      <c r="P28" s="9"/>
    </row>
    <row r="29" spans="1:16">
      <c r="A29" s="12"/>
      <c r="B29" s="25">
        <v>335.18</v>
      </c>
      <c r="C29" s="20" t="s">
        <v>119</v>
      </c>
      <c r="D29" s="46">
        <v>249672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249672</v>
      </c>
      <c r="O29" s="47">
        <f t="shared" si="1"/>
        <v>60.103996148290804</v>
      </c>
      <c r="P29" s="9"/>
    </row>
    <row r="30" spans="1:16">
      <c r="A30" s="12"/>
      <c r="B30" s="25">
        <v>335.49</v>
      </c>
      <c r="C30" s="20" t="s">
        <v>83</v>
      </c>
      <c r="D30" s="46">
        <v>2129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2129</v>
      </c>
      <c r="O30" s="47">
        <f t="shared" si="1"/>
        <v>0.51251805488685609</v>
      </c>
      <c r="P30" s="9"/>
    </row>
    <row r="31" spans="1:16">
      <c r="A31" s="12"/>
      <c r="B31" s="25">
        <v>337.7</v>
      </c>
      <c r="C31" s="20" t="s">
        <v>33</v>
      </c>
      <c r="D31" s="46">
        <v>69158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69158</v>
      </c>
      <c r="O31" s="47">
        <f t="shared" si="1"/>
        <v>16.648531535869044</v>
      </c>
      <c r="P31" s="9"/>
    </row>
    <row r="32" spans="1:16">
      <c r="A32" s="12"/>
      <c r="B32" s="25">
        <v>338</v>
      </c>
      <c r="C32" s="20" t="s">
        <v>34</v>
      </c>
      <c r="D32" s="46">
        <v>32629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32629</v>
      </c>
      <c r="O32" s="47">
        <f t="shared" si="1"/>
        <v>7.854838709677419</v>
      </c>
      <c r="P32" s="9"/>
    </row>
    <row r="33" spans="1:16" ht="15.75">
      <c r="A33" s="29" t="s">
        <v>39</v>
      </c>
      <c r="B33" s="30"/>
      <c r="C33" s="31"/>
      <c r="D33" s="32">
        <f t="shared" ref="D33:M33" si="6">SUM(D34:D42)</f>
        <v>22103</v>
      </c>
      <c r="E33" s="32">
        <f t="shared" si="6"/>
        <v>0</v>
      </c>
      <c r="F33" s="32">
        <f t="shared" si="6"/>
        <v>0</v>
      </c>
      <c r="G33" s="32">
        <f t="shared" si="6"/>
        <v>0</v>
      </c>
      <c r="H33" s="32">
        <f t="shared" si="6"/>
        <v>0</v>
      </c>
      <c r="I33" s="32">
        <f t="shared" si="6"/>
        <v>2528848</v>
      </c>
      <c r="J33" s="32">
        <f t="shared" si="6"/>
        <v>0</v>
      </c>
      <c r="K33" s="32">
        <f t="shared" si="6"/>
        <v>0</v>
      </c>
      <c r="L33" s="32">
        <f t="shared" si="6"/>
        <v>0</v>
      </c>
      <c r="M33" s="32">
        <f t="shared" si="6"/>
        <v>0</v>
      </c>
      <c r="N33" s="32">
        <f t="shared" si="4"/>
        <v>2550951</v>
      </c>
      <c r="O33" s="45">
        <f t="shared" si="1"/>
        <v>614.0950890707752</v>
      </c>
      <c r="P33" s="10"/>
    </row>
    <row r="34" spans="1:16">
      <c r="A34" s="12"/>
      <c r="B34" s="25">
        <v>341.3</v>
      </c>
      <c r="C34" s="20" t="s">
        <v>121</v>
      </c>
      <c r="D34" s="46">
        <v>7441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2" si="7">SUM(D34:M34)</f>
        <v>7441</v>
      </c>
      <c r="O34" s="47">
        <f t="shared" si="1"/>
        <v>1.7912855079441503</v>
      </c>
      <c r="P34" s="9"/>
    </row>
    <row r="35" spans="1:16">
      <c r="A35" s="12"/>
      <c r="B35" s="25">
        <v>342.1</v>
      </c>
      <c r="C35" s="20" t="s">
        <v>43</v>
      </c>
      <c r="D35" s="46">
        <v>2259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2259</v>
      </c>
      <c r="O35" s="47">
        <f t="shared" si="1"/>
        <v>0.54381319210399615</v>
      </c>
      <c r="P35" s="9"/>
    </row>
    <row r="36" spans="1:16">
      <c r="A36" s="12"/>
      <c r="B36" s="25">
        <v>343.3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847644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847644</v>
      </c>
      <c r="O36" s="47">
        <f t="shared" si="1"/>
        <v>204.05488685604237</v>
      </c>
      <c r="P36" s="9"/>
    </row>
    <row r="37" spans="1:16">
      <c r="A37" s="12"/>
      <c r="B37" s="25">
        <v>343.4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672245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672245</v>
      </c>
      <c r="O37" s="47">
        <f t="shared" ref="O37:O62" si="8">(N37/O$64)</f>
        <v>161.83076552720269</v>
      </c>
      <c r="P37" s="9"/>
    </row>
    <row r="38" spans="1:16">
      <c r="A38" s="12"/>
      <c r="B38" s="25">
        <v>343.5</v>
      </c>
      <c r="C38" s="20" t="s">
        <v>46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777902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777902</v>
      </c>
      <c r="O38" s="47">
        <f t="shared" si="8"/>
        <v>187.26576793452094</v>
      </c>
      <c r="P38" s="9"/>
    </row>
    <row r="39" spans="1:16">
      <c r="A39" s="12"/>
      <c r="B39" s="25">
        <v>343.7</v>
      </c>
      <c r="C39" s="20" t="s">
        <v>47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105159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105159</v>
      </c>
      <c r="O39" s="47">
        <f t="shared" si="8"/>
        <v>25.315117958594126</v>
      </c>
      <c r="P39" s="9"/>
    </row>
    <row r="40" spans="1:16">
      <c r="A40" s="12"/>
      <c r="B40" s="25">
        <v>344.1</v>
      </c>
      <c r="C40" s="20" t="s">
        <v>122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125898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125898</v>
      </c>
      <c r="O40" s="47">
        <f t="shared" si="8"/>
        <v>30.307655272026963</v>
      </c>
      <c r="P40" s="9"/>
    </row>
    <row r="41" spans="1:16">
      <c r="A41" s="12"/>
      <c r="B41" s="25">
        <v>347.2</v>
      </c>
      <c r="C41" s="20" t="s">
        <v>50</v>
      </c>
      <c r="D41" s="46">
        <v>6989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6989</v>
      </c>
      <c r="O41" s="47">
        <f t="shared" si="8"/>
        <v>1.6824747231584016</v>
      </c>
      <c r="P41" s="9"/>
    </row>
    <row r="42" spans="1:16">
      <c r="A42" s="12"/>
      <c r="B42" s="25">
        <v>347.5</v>
      </c>
      <c r="C42" s="20" t="s">
        <v>89</v>
      </c>
      <c r="D42" s="46">
        <v>5414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5414</v>
      </c>
      <c r="O42" s="47">
        <f t="shared" si="8"/>
        <v>1.3033220991815118</v>
      </c>
      <c r="P42" s="9"/>
    </row>
    <row r="43" spans="1:16" ht="15.75">
      <c r="A43" s="29" t="s">
        <v>40</v>
      </c>
      <c r="B43" s="30"/>
      <c r="C43" s="31"/>
      <c r="D43" s="32">
        <f t="shared" ref="D43:M43" si="9">SUM(D44:D47)</f>
        <v>16891</v>
      </c>
      <c r="E43" s="32">
        <f t="shared" si="9"/>
        <v>630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0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 t="shared" ref="N43:N49" si="10">SUM(D43:M43)</f>
        <v>17521</v>
      </c>
      <c r="O43" s="45">
        <f t="shared" si="8"/>
        <v>4.2178623013962442</v>
      </c>
      <c r="P43" s="10"/>
    </row>
    <row r="44" spans="1:16">
      <c r="A44" s="13"/>
      <c r="B44" s="39">
        <v>351.1</v>
      </c>
      <c r="C44" s="21" t="s">
        <v>90</v>
      </c>
      <c r="D44" s="46">
        <v>6146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6146</v>
      </c>
      <c r="O44" s="47">
        <f t="shared" si="8"/>
        <v>1.4795377948964854</v>
      </c>
      <c r="P44" s="9"/>
    </row>
    <row r="45" spans="1:16">
      <c r="A45" s="13"/>
      <c r="B45" s="39">
        <v>351.3</v>
      </c>
      <c r="C45" s="21" t="s">
        <v>103</v>
      </c>
      <c r="D45" s="46">
        <v>0</v>
      </c>
      <c r="E45" s="46">
        <v>630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630</v>
      </c>
      <c r="O45" s="47">
        <f t="shared" si="8"/>
        <v>0.15166104959075591</v>
      </c>
      <c r="P45" s="9"/>
    </row>
    <row r="46" spans="1:16">
      <c r="A46" s="13"/>
      <c r="B46" s="39">
        <v>352</v>
      </c>
      <c r="C46" s="21" t="s">
        <v>54</v>
      </c>
      <c r="D46" s="46">
        <v>5992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5992</v>
      </c>
      <c r="O46" s="47">
        <f t="shared" si="8"/>
        <v>1.4424650938854116</v>
      </c>
      <c r="P46" s="9"/>
    </row>
    <row r="47" spans="1:16">
      <c r="A47" s="13"/>
      <c r="B47" s="39">
        <v>354</v>
      </c>
      <c r="C47" s="21" t="s">
        <v>55</v>
      </c>
      <c r="D47" s="46">
        <v>4753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4753</v>
      </c>
      <c r="O47" s="47">
        <f t="shared" si="8"/>
        <v>1.1441983630235917</v>
      </c>
      <c r="P47" s="9"/>
    </row>
    <row r="48" spans="1:16" ht="15.75">
      <c r="A48" s="29" t="s">
        <v>4</v>
      </c>
      <c r="B48" s="30"/>
      <c r="C48" s="31"/>
      <c r="D48" s="32">
        <f t="shared" ref="D48:M48" si="11">SUM(D49:D55)</f>
        <v>91846</v>
      </c>
      <c r="E48" s="32">
        <f t="shared" si="11"/>
        <v>7280</v>
      </c>
      <c r="F48" s="32">
        <f t="shared" si="11"/>
        <v>0</v>
      </c>
      <c r="G48" s="32">
        <f t="shared" si="11"/>
        <v>0</v>
      </c>
      <c r="H48" s="32">
        <f t="shared" si="11"/>
        <v>0</v>
      </c>
      <c r="I48" s="32">
        <f t="shared" si="11"/>
        <v>5776</v>
      </c>
      <c r="J48" s="32">
        <f t="shared" si="11"/>
        <v>0</v>
      </c>
      <c r="K48" s="32">
        <f t="shared" si="11"/>
        <v>145828</v>
      </c>
      <c r="L48" s="32">
        <f t="shared" si="11"/>
        <v>0</v>
      </c>
      <c r="M48" s="32">
        <f t="shared" si="11"/>
        <v>0</v>
      </c>
      <c r="N48" s="32">
        <f t="shared" si="10"/>
        <v>250730</v>
      </c>
      <c r="O48" s="45">
        <f t="shared" si="8"/>
        <v>60.358690418873373</v>
      </c>
      <c r="P48" s="10"/>
    </row>
    <row r="49" spans="1:119">
      <c r="A49" s="12"/>
      <c r="B49" s="25">
        <v>361.1</v>
      </c>
      <c r="C49" s="20" t="s">
        <v>57</v>
      </c>
      <c r="D49" s="46">
        <v>24907</v>
      </c>
      <c r="E49" s="46">
        <v>345</v>
      </c>
      <c r="F49" s="46">
        <v>0</v>
      </c>
      <c r="G49" s="46">
        <v>0</v>
      </c>
      <c r="H49" s="46">
        <v>0</v>
      </c>
      <c r="I49" s="46">
        <v>194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25446</v>
      </c>
      <c r="O49" s="47">
        <f t="shared" si="8"/>
        <v>6.1256620125180552</v>
      </c>
      <c r="P49" s="9"/>
    </row>
    <row r="50" spans="1:119">
      <c r="A50" s="12"/>
      <c r="B50" s="25">
        <v>361.3</v>
      </c>
      <c r="C50" s="20" t="s">
        <v>58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102638</v>
      </c>
      <c r="L50" s="46">
        <v>0</v>
      </c>
      <c r="M50" s="46">
        <v>0</v>
      </c>
      <c r="N50" s="46">
        <f t="shared" ref="N50:N55" si="12">SUM(D50:M50)</f>
        <v>102638</v>
      </c>
      <c r="O50" s="47">
        <f t="shared" si="8"/>
        <v>24.708233028406354</v>
      </c>
      <c r="P50" s="9"/>
    </row>
    <row r="51" spans="1:119">
      <c r="A51" s="12"/>
      <c r="B51" s="25">
        <v>362</v>
      </c>
      <c r="C51" s="20" t="s">
        <v>59</v>
      </c>
      <c r="D51" s="46">
        <v>20541</v>
      </c>
      <c r="E51" s="46">
        <v>1075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21616</v>
      </c>
      <c r="O51" s="47">
        <f t="shared" si="8"/>
        <v>5.2036591237361582</v>
      </c>
      <c r="P51" s="9"/>
    </row>
    <row r="52" spans="1:119">
      <c r="A52" s="12"/>
      <c r="B52" s="25">
        <v>364</v>
      </c>
      <c r="C52" s="20" t="s">
        <v>123</v>
      </c>
      <c r="D52" s="46">
        <v>11019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11019</v>
      </c>
      <c r="O52" s="47">
        <f t="shared" si="8"/>
        <v>2.6526239768897448</v>
      </c>
      <c r="P52" s="9"/>
    </row>
    <row r="53" spans="1:119">
      <c r="A53" s="12"/>
      <c r="B53" s="25">
        <v>366</v>
      </c>
      <c r="C53" s="20" t="s">
        <v>94</v>
      </c>
      <c r="D53" s="46">
        <v>0</v>
      </c>
      <c r="E53" s="46">
        <v>5860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5860</v>
      </c>
      <c r="O53" s="47">
        <f t="shared" si="8"/>
        <v>1.4106884930187771</v>
      </c>
      <c r="P53" s="9"/>
    </row>
    <row r="54" spans="1:119">
      <c r="A54" s="12"/>
      <c r="B54" s="25">
        <v>368</v>
      </c>
      <c r="C54" s="20" t="s">
        <v>61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43190</v>
      </c>
      <c r="L54" s="46">
        <v>0</v>
      </c>
      <c r="M54" s="46">
        <v>0</v>
      </c>
      <c r="N54" s="46">
        <f t="shared" si="12"/>
        <v>43190</v>
      </c>
      <c r="O54" s="47">
        <f t="shared" si="8"/>
        <v>10.397207510832931</v>
      </c>
      <c r="P54" s="9"/>
    </row>
    <row r="55" spans="1:119">
      <c r="A55" s="12"/>
      <c r="B55" s="25">
        <v>369.9</v>
      </c>
      <c r="C55" s="20" t="s">
        <v>62</v>
      </c>
      <c r="D55" s="46">
        <v>35379</v>
      </c>
      <c r="E55" s="46">
        <v>0</v>
      </c>
      <c r="F55" s="46">
        <v>0</v>
      </c>
      <c r="G55" s="46">
        <v>0</v>
      </c>
      <c r="H55" s="46">
        <v>0</v>
      </c>
      <c r="I55" s="46">
        <v>5582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40961</v>
      </c>
      <c r="O55" s="47">
        <f t="shared" si="8"/>
        <v>9.8606162734713525</v>
      </c>
      <c r="P55" s="9"/>
    </row>
    <row r="56" spans="1:119" ht="15.75">
      <c r="A56" s="29" t="s">
        <v>41</v>
      </c>
      <c r="B56" s="30"/>
      <c r="C56" s="31"/>
      <c r="D56" s="32">
        <f t="shared" ref="D56:M56" si="13">SUM(D57:D61)</f>
        <v>600000</v>
      </c>
      <c r="E56" s="32">
        <f t="shared" si="13"/>
        <v>240042</v>
      </c>
      <c r="F56" s="32">
        <f t="shared" si="13"/>
        <v>0</v>
      </c>
      <c r="G56" s="32">
        <f t="shared" si="13"/>
        <v>0</v>
      </c>
      <c r="H56" s="32">
        <f t="shared" si="13"/>
        <v>0</v>
      </c>
      <c r="I56" s="32">
        <f t="shared" si="13"/>
        <v>2481810</v>
      </c>
      <c r="J56" s="32">
        <f t="shared" si="13"/>
        <v>0</v>
      </c>
      <c r="K56" s="32">
        <f t="shared" si="13"/>
        <v>0</v>
      </c>
      <c r="L56" s="32">
        <f t="shared" si="13"/>
        <v>0</v>
      </c>
      <c r="M56" s="32">
        <f t="shared" si="13"/>
        <v>0</v>
      </c>
      <c r="N56" s="32">
        <f t="shared" ref="N56:N62" si="14">SUM(D56:M56)</f>
        <v>3321852</v>
      </c>
      <c r="O56" s="45">
        <f t="shared" si="8"/>
        <v>799.67549350024069</v>
      </c>
      <c r="P56" s="9"/>
    </row>
    <row r="57" spans="1:119">
      <c r="A57" s="12"/>
      <c r="B57" s="25">
        <v>381</v>
      </c>
      <c r="C57" s="20" t="s">
        <v>63</v>
      </c>
      <c r="D57" s="46">
        <v>600000</v>
      </c>
      <c r="E57" s="46">
        <v>69936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669936</v>
      </c>
      <c r="O57" s="47">
        <f t="shared" si="8"/>
        <v>161.27491574386133</v>
      </c>
      <c r="P57" s="9"/>
    </row>
    <row r="58" spans="1:119">
      <c r="A58" s="12"/>
      <c r="B58" s="25">
        <v>384</v>
      </c>
      <c r="C58" s="20" t="s">
        <v>64</v>
      </c>
      <c r="D58" s="46">
        <v>0</v>
      </c>
      <c r="E58" s="46">
        <v>170106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170106</v>
      </c>
      <c r="O58" s="47">
        <f t="shared" si="8"/>
        <v>40.949927780452576</v>
      </c>
      <c r="P58" s="9"/>
    </row>
    <row r="59" spans="1:119">
      <c r="A59" s="12"/>
      <c r="B59" s="25">
        <v>389.2</v>
      </c>
      <c r="C59" s="20" t="s">
        <v>138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504569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504569</v>
      </c>
      <c r="O59" s="47">
        <f t="shared" si="8"/>
        <v>121.46581608088589</v>
      </c>
      <c r="P59" s="9"/>
    </row>
    <row r="60" spans="1:119">
      <c r="A60" s="12"/>
      <c r="B60" s="25">
        <v>389.3</v>
      </c>
      <c r="C60" s="20" t="s">
        <v>147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1395907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1395907</v>
      </c>
      <c r="O60" s="47">
        <f t="shared" si="8"/>
        <v>336.03923928743382</v>
      </c>
      <c r="P60" s="9"/>
    </row>
    <row r="61" spans="1:119" ht="15.75" thickBot="1">
      <c r="A61" s="12"/>
      <c r="B61" s="25">
        <v>389.7</v>
      </c>
      <c r="C61" s="20" t="s">
        <v>152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581334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581334</v>
      </c>
      <c r="O61" s="47">
        <f t="shared" si="8"/>
        <v>139.94559460760712</v>
      </c>
      <c r="P61" s="9"/>
    </row>
    <row r="62" spans="1:119" ht="16.5" thickBot="1">
      <c r="A62" s="14" t="s">
        <v>51</v>
      </c>
      <c r="B62" s="23"/>
      <c r="C62" s="22"/>
      <c r="D62" s="15">
        <f t="shared" ref="D62:M62" si="15">SUM(D5,D15,D22,D33,D43,D48,D56)</f>
        <v>3156122</v>
      </c>
      <c r="E62" s="15">
        <f t="shared" si="15"/>
        <v>1403479</v>
      </c>
      <c r="F62" s="15">
        <f t="shared" si="15"/>
        <v>0</v>
      </c>
      <c r="G62" s="15">
        <f t="shared" si="15"/>
        <v>0</v>
      </c>
      <c r="H62" s="15">
        <f t="shared" si="15"/>
        <v>0</v>
      </c>
      <c r="I62" s="15">
        <f t="shared" si="15"/>
        <v>5016434</v>
      </c>
      <c r="J62" s="15">
        <f t="shared" si="15"/>
        <v>0</v>
      </c>
      <c r="K62" s="15">
        <f t="shared" si="15"/>
        <v>145828</v>
      </c>
      <c r="L62" s="15">
        <f t="shared" si="15"/>
        <v>0</v>
      </c>
      <c r="M62" s="15">
        <f t="shared" si="15"/>
        <v>0</v>
      </c>
      <c r="N62" s="15">
        <f t="shared" si="14"/>
        <v>9721863</v>
      </c>
      <c r="O62" s="38">
        <f t="shared" si="8"/>
        <v>2340.3618199325952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8" t="s">
        <v>153</v>
      </c>
      <c r="M64" s="48"/>
      <c r="N64" s="48"/>
      <c r="O64" s="43">
        <v>4154</v>
      </c>
    </row>
    <row r="65" spans="1: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97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67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68</v>
      </c>
      <c r="F4" s="34" t="s">
        <v>69</v>
      </c>
      <c r="G4" s="34" t="s">
        <v>70</v>
      </c>
      <c r="H4" s="34" t="s">
        <v>6</v>
      </c>
      <c r="I4" s="34" t="s">
        <v>7</v>
      </c>
      <c r="J4" s="35" t="s">
        <v>71</v>
      </c>
      <c r="K4" s="35" t="s">
        <v>8</v>
      </c>
      <c r="L4" s="35" t="s">
        <v>9</v>
      </c>
      <c r="M4" s="35" t="s">
        <v>10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1372806</v>
      </c>
      <c r="E5" s="27">
        <f t="shared" si="0"/>
        <v>170036</v>
      </c>
      <c r="F5" s="27">
        <f t="shared" si="0"/>
        <v>0</v>
      </c>
      <c r="G5" s="27">
        <f t="shared" si="0"/>
        <v>383495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1926337</v>
      </c>
      <c r="O5" s="33">
        <f t="shared" ref="O5:O36" si="1">(N5/O$69)</f>
        <v>472.02572898799315</v>
      </c>
      <c r="P5" s="6"/>
    </row>
    <row r="6" spans="1:133">
      <c r="A6" s="12"/>
      <c r="B6" s="25">
        <v>311</v>
      </c>
      <c r="C6" s="20" t="s">
        <v>3</v>
      </c>
      <c r="D6" s="46">
        <v>789608</v>
      </c>
      <c r="E6" s="46">
        <v>170036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959644</v>
      </c>
      <c r="O6" s="47">
        <f t="shared" si="1"/>
        <v>235.1492281303602</v>
      </c>
      <c r="P6" s="9"/>
    </row>
    <row r="7" spans="1:133">
      <c r="A7" s="12"/>
      <c r="B7" s="25">
        <v>312.10000000000002</v>
      </c>
      <c r="C7" s="20" t="s">
        <v>11</v>
      </c>
      <c r="D7" s="46">
        <v>83625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83625</v>
      </c>
      <c r="O7" s="47">
        <f t="shared" si="1"/>
        <v>20.49130115167851</v>
      </c>
      <c r="P7" s="9"/>
    </row>
    <row r="8" spans="1:133">
      <c r="A8" s="12"/>
      <c r="B8" s="25">
        <v>312.60000000000002</v>
      </c>
      <c r="C8" s="20" t="s">
        <v>12</v>
      </c>
      <c r="D8" s="46">
        <v>0</v>
      </c>
      <c r="E8" s="46">
        <v>0</v>
      </c>
      <c r="F8" s="46">
        <v>0</v>
      </c>
      <c r="G8" s="46">
        <v>383495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383495</v>
      </c>
      <c r="O8" s="47">
        <f t="shared" si="1"/>
        <v>93.970840480274447</v>
      </c>
      <c r="P8" s="9"/>
    </row>
    <row r="9" spans="1:133">
      <c r="A9" s="12"/>
      <c r="B9" s="25">
        <v>314.10000000000002</v>
      </c>
      <c r="C9" s="20" t="s">
        <v>13</v>
      </c>
      <c r="D9" s="46">
        <v>291229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291229</v>
      </c>
      <c r="O9" s="47">
        <f t="shared" si="1"/>
        <v>71.362166135751039</v>
      </c>
      <c r="P9" s="9"/>
    </row>
    <row r="10" spans="1:133">
      <c r="A10" s="12"/>
      <c r="B10" s="25">
        <v>314.3</v>
      </c>
      <c r="C10" s="20" t="s">
        <v>14</v>
      </c>
      <c r="D10" s="46">
        <v>48518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48518</v>
      </c>
      <c r="O10" s="47">
        <f t="shared" si="1"/>
        <v>11.888752756677285</v>
      </c>
      <c r="P10" s="9"/>
    </row>
    <row r="11" spans="1:133">
      <c r="A11" s="12"/>
      <c r="B11" s="25">
        <v>314.39999999999998</v>
      </c>
      <c r="C11" s="20" t="s">
        <v>15</v>
      </c>
      <c r="D11" s="46">
        <v>10789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10789</v>
      </c>
      <c r="O11" s="47">
        <f t="shared" si="1"/>
        <v>2.6437147757902473</v>
      </c>
      <c r="P11" s="9"/>
    </row>
    <row r="12" spans="1:133">
      <c r="A12" s="12"/>
      <c r="B12" s="25">
        <v>315</v>
      </c>
      <c r="C12" s="20" t="s">
        <v>113</v>
      </c>
      <c r="D12" s="46">
        <v>136681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136681</v>
      </c>
      <c r="O12" s="47">
        <f t="shared" si="1"/>
        <v>33.492036265621174</v>
      </c>
      <c r="P12" s="9"/>
    </row>
    <row r="13" spans="1:133">
      <c r="A13" s="12"/>
      <c r="B13" s="25">
        <v>316</v>
      </c>
      <c r="C13" s="20" t="s">
        <v>114</v>
      </c>
      <c r="D13" s="46">
        <v>12356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12356</v>
      </c>
      <c r="O13" s="47">
        <f t="shared" si="1"/>
        <v>3.0276892918402352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SUM(D15:D20)</f>
        <v>350439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103916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5" si="4">SUM(D14:M14)</f>
        <v>454355</v>
      </c>
      <c r="O14" s="45">
        <f t="shared" si="1"/>
        <v>111.33423180592992</v>
      </c>
      <c r="P14" s="10"/>
    </row>
    <row r="15" spans="1:133">
      <c r="A15" s="12"/>
      <c r="B15" s="25">
        <v>322</v>
      </c>
      <c r="C15" s="20" t="s">
        <v>0</v>
      </c>
      <c r="D15" s="46">
        <v>75073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75073</v>
      </c>
      <c r="O15" s="47">
        <f t="shared" si="1"/>
        <v>18.395736339132565</v>
      </c>
      <c r="P15" s="9"/>
    </row>
    <row r="16" spans="1:133">
      <c r="A16" s="12"/>
      <c r="B16" s="25">
        <v>323.10000000000002</v>
      </c>
      <c r="C16" s="20" t="s">
        <v>19</v>
      </c>
      <c r="D16" s="46">
        <v>241018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241018</v>
      </c>
      <c r="O16" s="47">
        <f t="shared" si="1"/>
        <v>59.058564077432003</v>
      </c>
      <c r="P16" s="9"/>
    </row>
    <row r="17" spans="1:16">
      <c r="A17" s="12"/>
      <c r="B17" s="25">
        <v>323.39999999999998</v>
      </c>
      <c r="C17" s="20" t="s">
        <v>20</v>
      </c>
      <c r="D17" s="46">
        <v>33075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33075</v>
      </c>
      <c r="O17" s="47">
        <f t="shared" si="1"/>
        <v>8.1046312178387652</v>
      </c>
      <c r="P17" s="9"/>
    </row>
    <row r="18" spans="1:16">
      <c r="A18" s="12"/>
      <c r="B18" s="25">
        <v>323.7</v>
      </c>
      <c r="C18" s="20" t="s">
        <v>78</v>
      </c>
      <c r="D18" s="46">
        <v>989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989</v>
      </c>
      <c r="O18" s="47">
        <f t="shared" si="1"/>
        <v>0.24234256309728008</v>
      </c>
      <c r="P18" s="9"/>
    </row>
    <row r="19" spans="1:16">
      <c r="A19" s="12"/>
      <c r="B19" s="25">
        <v>324.20999999999998</v>
      </c>
      <c r="C19" s="20" t="s">
        <v>141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103916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103916</v>
      </c>
      <c r="O19" s="47">
        <f t="shared" si="1"/>
        <v>25.463366821857388</v>
      </c>
      <c r="P19" s="9"/>
    </row>
    <row r="20" spans="1:16">
      <c r="A20" s="12"/>
      <c r="B20" s="25">
        <v>325.2</v>
      </c>
      <c r="C20" s="20" t="s">
        <v>142</v>
      </c>
      <c r="D20" s="46">
        <v>284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284</v>
      </c>
      <c r="O20" s="47">
        <f t="shared" si="1"/>
        <v>6.9590786571918653E-2</v>
      </c>
      <c r="P20" s="9"/>
    </row>
    <row r="21" spans="1:16" ht="15.75">
      <c r="A21" s="29" t="s">
        <v>22</v>
      </c>
      <c r="B21" s="30"/>
      <c r="C21" s="31"/>
      <c r="D21" s="32">
        <f t="shared" ref="D21:M21" si="5">SUM(D22:D34)</f>
        <v>536957</v>
      </c>
      <c r="E21" s="32">
        <f t="shared" si="5"/>
        <v>0</v>
      </c>
      <c r="F21" s="32">
        <f t="shared" si="5"/>
        <v>0</v>
      </c>
      <c r="G21" s="32">
        <f t="shared" si="5"/>
        <v>46892</v>
      </c>
      <c r="H21" s="32">
        <f t="shared" si="5"/>
        <v>0</v>
      </c>
      <c r="I21" s="32">
        <f t="shared" si="5"/>
        <v>498750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1082599</v>
      </c>
      <c r="O21" s="45">
        <f t="shared" si="1"/>
        <v>265.27787307032588</v>
      </c>
      <c r="P21" s="10"/>
    </row>
    <row r="22" spans="1:16">
      <c r="A22" s="12"/>
      <c r="B22" s="25">
        <v>331.2</v>
      </c>
      <c r="C22" s="20" t="s">
        <v>21</v>
      </c>
      <c r="D22" s="46">
        <v>577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577</v>
      </c>
      <c r="O22" s="47">
        <f t="shared" si="1"/>
        <v>0.14138691497182063</v>
      </c>
      <c r="P22" s="9"/>
    </row>
    <row r="23" spans="1:16">
      <c r="A23" s="12"/>
      <c r="B23" s="25">
        <v>331.62</v>
      </c>
      <c r="C23" s="20" t="s">
        <v>143</v>
      </c>
      <c r="D23" s="46">
        <v>5340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5340</v>
      </c>
      <c r="O23" s="47">
        <f t="shared" si="1"/>
        <v>1.3085028179367801</v>
      </c>
      <c r="P23" s="9"/>
    </row>
    <row r="24" spans="1:16">
      <c r="A24" s="12"/>
      <c r="B24" s="25">
        <v>334.2</v>
      </c>
      <c r="C24" s="20" t="s">
        <v>80</v>
      </c>
      <c r="D24" s="46">
        <v>32337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32337</v>
      </c>
      <c r="O24" s="47">
        <f t="shared" si="1"/>
        <v>7.9237931879441312</v>
      </c>
      <c r="P24" s="9"/>
    </row>
    <row r="25" spans="1:16">
      <c r="A25" s="12"/>
      <c r="B25" s="25">
        <v>334.35</v>
      </c>
      <c r="C25" s="20" t="s">
        <v>26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498750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498750</v>
      </c>
      <c r="O25" s="47">
        <f t="shared" si="1"/>
        <v>122.21269296740995</v>
      </c>
      <c r="P25" s="9"/>
    </row>
    <row r="26" spans="1:16">
      <c r="A26" s="12"/>
      <c r="B26" s="25">
        <v>334.39</v>
      </c>
      <c r="C26" s="20" t="s">
        <v>136</v>
      </c>
      <c r="D26" s="46">
        <v>0</v>
      </c>
      <c r="E26" s="46">
        <v>0</v>
      </c>
      <c r="F26" s="46">
        <v>0</v>
      </c>
      <c r="G26" s="46">
        <v>46892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2" si="6">SUM(D26:M26)</f>
        <v>46892</v>
      </c>
      <c r="O26" s="47">
        <f t="shared" si="1"/>
        <v>11.490320999754962</v>
      </c>
      <c r="P26" s="9"/>
    </row>
    <row r="27" spans="1:16">
      <c r="A27" s="12"/>
      <c r="B27" s="25">
        <v>334.62</v>
      </c>
      <c r="C27" s="20" t="s">
        <v>144</v>
      </c>
      <c r="D27" s="46">
        <v>890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890</v>
      </c>
      <c r="O27" s="47">
        <f t="shared" si="1"/>
        <v>0.21808380298946337</v>
      </c>
      <c r="P27" s="9"/>
    </row>
    <row r="28" spans="1:16">
      <c r="A28" s="12"/>
      <c r="B28" s="25">
        <v>335.12</v>
      </c>
      <c r="C28" s="20" t="s">
        <v>116</v>
      </c>
      <c r="D28" s="46">
        <v>150347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150347</v>
      </c>
      <c r="O28" s="47">
        <f t="shared" si="1"/>
        <v>36.840725312423423</v>
      </c>
      <c r="P28" s="9"/>
    </row>
    <row r="29" spans="1:16">
      <c r="A29" s="12"/>
      <c r="B29" s="25">
        <v>335.14</v>
      </c>
      <c r="C29" s="20" t="s">
        <v>117</v>
      </c>
      <c r="D29" s="46">
        <v>3890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3890</v>
      </c>
      <c r="O29" s="47">
        <f t="shared" si="1"/>
        <v>0.9531977456505758</v>
      </c>
      <c r="P29" s="9"/>
    </row>
    <row r="30" spans="1:16">
      <c r="A30" s="12"/>
      <c r="B30" s="25">
        <v>335.15</v>
      </c>
      <c r="C30" s="20" t="s">
        <v>118</v>
      </c>
      <c r="D30" s="46">
        <v>2021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2021</v>
      </c>
      <c r="O30" s="47">
        <f t="shared" si="1"/>
        <v>0.4952217593727028</v>
      </c>
      <c r="P30" s="9"/>
    </row>
    <row r="31" spans="1:16">
      <c r="A31" s="12"/>
      <c r="B31" s="25">
        <v>335.18</v>
      </c>
      <c r="C31" s="20" t="s">
        <v>119</v>
      </c>
      <c r="D31" s="46">
        <v>243207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243207</v>
      </c>
      <c r="O31" s="47">
        <f t="shared" si="1"/>
        <v>59.594952217593729</v>
      </c>
      <c r="P31" s="9"/>
    </row>
    <row r="32" spans="1:16">
      <c r="A32" s="12"/>
      <c r="B32" s="25">
        <v>335.49</v>
      </c>
      <c r="C32" s="20" t="s">
        <v>83</v>
      </c>
      <c r="D32" s="46">
        <v>2738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2738</v>
      </c>
      <c r="O32" s="47">
        <f t="shared" si="1"/>
        <v>0.67091399166870869</v>
      </c>
      <c r="P32" s="9"/>
    </row>
    <row r="33" spans="1:16">
      <c r="A33" s="12"/>
      <c r="B33" s="25">
        <v>337.7</v>
      </c>
      <c r="C33" s="20" t="s">
        <v>33</v>
      </c>
      <c r="D33" s="46">
        <v>63252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63252</v>
      </c>
      <c r="O33" s="47">
        <f t="shared" si="1"/>
        <v>15.499142367066895</v>
      </c>
      <c r="P33" s="9"/>
    </row>
    <row r="34" spans="1:16">
      <c r="A34" s="12"/>
      <c r="B34" s="25">
        <v>338</v>
      </c>
      <c r="C34" s="20" t="s">
        <v>34</v>
      </c>
      <c r="D34" s="46">
        <v>32358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32358</v>
      </c>
      <c r="O34" s="47">
        <f t="shared" si="1"/>
        <v>7.928938985542759</v>
      </c>
      <c r="P34" s="9"/>
    </row>
    <row r="35" spans="1:16" ht="15.75">
      <c r="A35" s="29" t="s">
        <v>39</v>
      </c>
      <c r="B35" s="30"/>
      <c r="C35" s="31"/>
      <c r="D35" s="32">
        <f t="shared" ref="D35:M35" si="7">SUM(D36:D45)</f>
        <v>13295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2363302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2376597</v>
      </c>
      <c r="O35" s="45">
        <f t="shared" si="1"/>
        <v>582.35653026219063</v>
      </c>
      <c r="P35" s="10"/>
    </row>
    <row r="36" spans="1:16">
      <c r="A36" s="12"/>
      <c r="B36" s="25">
        <v>341.3</v>
      </c>
      <c r="C36" s="20" t="s">
        <v>121</v>
      </c>
      <c r="D36" s="46">
        <v>3642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5" si="8">SUM(D36:M36)</f>
        <v>3642</v>
      </c>
      <c r="O36" s="47">
        <f t="shared" si="1"/>
        <v>0.89242832639059055</v>
      </c>
      <c r="P36" s="9"/>
    </row>
    <row r="37" spans="1:16">
      <c r="A37" s="12"/>
      <c r="B37" s="25">
        <v>342.1</v>
      </c>
      <c r="C37" s="20" t="s">
        <v>43</v>
      </c>
      <c r="D37" s="46">
        <v>707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707</v>
      </c>
      <c r="O37" s="47">
        <f t="shared" ref="O37:O67" si="9">(N37/O$69)</f>
        <v>0.1732418524871355</v>
      </c>
      <c r="P37" s="9"/>
    </row>
    <row r="38" spans="1:16">
      <c r="A38" s="12"/>
      <c r="B38" s="25">
        <v>343.3</v>
      </c>
      <c r="C38" s="20" t="s">
        <v>44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755956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755956</v>
      </c>
      <c r="O38" s="47">
        <f t="shared" si="9"/>
        <v>185.23793187944131</v>
      </c>
      <c r="P38" s="9"/>
    </row>
    <row r="39" spans="1:16">
      <c r="A39" s="12"/>
      <c r="B39" s="25">
        <v>343.4</v>
      </c>
      <c r="C39" s="20" t="s">
        <v>45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669481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669481</v>
      </c>
      <c r="O39" s="47">
        <f t="shared" si="9"/>
        <v>164.04827248223475</v>
      </c>
      <c r="P39" s="9"/>
    </row>
    <row r="40" spans="1:16">
      <c r="A40" s="12"/>
      <c r="B40" s="25">
        <v>343.5</v>
      </c>
      <c r="C40" s="20" t="s">
        <v>46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712170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712170</v>
      </c>
      <c r="O40" s="47">
        <f t="shared" si="9"/>
        <v>174.5086988483215</v>
      </c>
      <c r="P40" s="9"/>
    </row>
    <row r="41" spans="1:16">
      <c r="A41" s="12"/>
      <c r="B41" s="25">
        <v>343.7</v>
      </c>
      <c r="C41" s="20" t="s">
        <v>47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104040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104040</v>
      </c>
      <c r="O41" s="47">
        <f t="shared" si="9"/>
        <v>25.49375153148738</v>
      </c>
      <c r="P41" s="9"/>
    </row>
    <row r="42" spans="1:16">
      <c r="A42" s="12"/>
      <c r="B42" s="25">
        <v>343.9</v>
      </c>
      <c r="C42" s="20" t="s">
        <v>48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42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42</v>
      </c>
      <c r="O42" s="47">
        <f t="shared" si="9"/>
        <v>1.0291595197255575E-2</v>
      </c>
      <c r="P42" s="9"/>
    </row>
    <row r="43" spans="1:16">
      <c r="A43" s="12"/>
      <c r="B43" s="25">
        <v>344.1</v>
      </c>
      <c r="C43" s="20" t="s">
        <v>122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121613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121613</v>
      </c>
      <c r="O43" s="47">
        <f t="shared" si="9"/>
        <v>29.79980396961529</v>
      </c>
      <c r="P43" s="9"/>
    </row>
    <row r="44" spans="1:16">
      <c r="A44" s="12"/>
      <c r="B44" s="25">
        <v>347.2</v>
      </c>
      <c r="C44" s="20" t="s">
        <v>50</v>
      </c>
      <c r="D44" s="46">
        <v>5184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5184</v>
      </c>
      <c r="O44" s="47">
        <f t="shared" si="9"/>
        <v>1.2702768929184023</v>
      </c>
      <c r="P44" s="9"/>
    </row>
    <row r="45" spans="1:16">
      <c r="A45" s="12"/>
      <c r="B45" s="25">
        <v>347.5</v>
      </c>
      <c r="C45" s="20" t="s">
        <v>89</v>
      </c>
      <c r="D45" s="46">
        <v>3762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3762</v>
      </c>
      <c r="O45" s="47">
        <f t="shared" si="9"/>
        <v>0.92183288409703501</v>
      </c>
      <c r="P45" s="9"/>
    </row>
    <row r="46" spans="1:16" ht="15.75">
      <c r="A46" s="29" t="s">
        <v>40</v>
      </c>
      <c r="B46" s="30"/>
      <c r="C46" s="31"/>
      <c r="D46" s="32">
        <f t="shared" ref="D46:M46" si="10">SUM(D47:D51)</f>
        <v>42325</v>
      </c>
      <c r="E46" s="32">
        <f t="shared" si="10"/>
        <v>561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t="shared" ref="N46:N53" si="11">SUM(D46:M46)</f>
        <v>42886</v>
      </c>
      <c r="O46" s="45">
        <f t="shared" si="9"/>
        <v>10.50869884832149</v>
      </c>
      <c r="P46" s="10"/>
    </row>
    <row r="47" spans="1:16">
      <c r="A47" s="13"/>
      <c r="B47" s="39">
        <v>351.1</v>
      </c>
      <c r="C47" s="21" t="s">
        <v>90</v>
      </c>
      <c r="D47" s="46">
        <v>5679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5679</v>
      </c>
      <c r="O47" s="47">
        <f t="shared" si="9"/>
        <v>1.3915706934574859</v>
      </c>
      <c r="P47" s="9"/>
    </row>
    <row r="48" spans="1:16">
      <c r="A48" s="13"/>
      <c r="B48" s="39">
        <v>351.3</v>
      </c>
      <c r="C48" s="21" t="s">
        <v>103</v>
      </c>
      <c r="D48" s="46">
        <v>0</v>
      </c>
      <c r="E48" s="46">
        <v>561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561</v>
      </c>
      <c r="O48" s="47">
        <f t="shared" si="9"/>
        <v>0.13746630727762804</v>
      </c>
      <c r="P48" s="9"/>
    </row>
    <row r="49" spans="1:16">
      <c r="A49" s="13"/>
      <c r="B49" s="39">
        <v>351.5</v>
      </c>
      <c r="C49" s="21" t="s">
        <v>53</v>
      </c>
      <c r="D49" s="46">
        <v>30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30</v>
      </c>
      <c r="O49" s="47">
        <f t="shared" si="9"/>
        <v>7.3511394266111245E-3</v>
      </c>
      <c r="P49" s="9"/>
    </row>
    <row r="50" spans="1:16">
      <c r="A50" s="13"/>
      <c r="B50" s="39">
        <v>352</v>
      </c>
      <c r="C50" s="21" t="s">
        <v>54</v>
      </c>
      <c r="D50" s="46">
        <v>5226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5226</v>
      </c>
      <c r="O50" s="47">
        <f t="shared" si="9"/>
        <v>1.2805684881156578</v>
      </c>
      <c r="P50" s="9"/>
    </row>
    <row r="51" spans="1:16">
      <c r="A51" s="13"/>
      <c r="B51" s="39">
        <v>354</v>
      </c>
      <c r="C51" s="21" t="s">
        <v>55</v>
      </c>
      <c r="D51" s="46">
        <v>31390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31390</v>
      </c>
      <c r="O51" s="47">
        <f t="shared" si="9"/>
        <v>7.691742220044107</v>
      </c>
      <c r="P51" s="9"/>
    </row>
    <row r="52" spans="1:16" ht="15.75">
      <c r="A52" s="29" t="s">
        <v>4</v>
      </c>
      <c r="B52" s="30"/>
      <c r="C52" s="31"/>
      <c r="D52" s="32">
        <f t="shared" ref="D52:M52" si="12">SUM(D53:D60)</f>
        <v>127157</v>
      </c>
      <c r="E52" s="32">
        <f t="shared" si="12"/>
        <v>1335</v>
      </c>
      <c r="F52" s="32">
        <f t="shared" si="12"/>
        <v>0</v>
      </c>
      <c r="G52" s="32">
        <f t="shared" si="12"/>
        <v>0</v>
      </c>
      <c r="H52" s="32">
        <f t="shared" si="12"/>
        <v>0</v>
      </c>
      <c r="I52" s="32">
        <f t="shared" si="12"/>
        <v>-210890</v>
      </c>
      <c r="J52" s="32">
        <f t="shared" si="12"/>
        <v>0</v>
      </c>
      <c r="K52" s="32">
        <f t="shared" si="12"/>
        <v>192088</v>
      </c>
      <c r="L52" s="32">
        <f t="shared" si="12"/>
        <v>0</v>
      </c>
      <c r="M52" s="32">
        <f t="shared" si="12"/>
        <v>0</v>
      </c>
      <c r="N52" s="32">
        <f t="shared" si="11"/>
        <v>109690</v>
      </c>
      <c r="O52" s="45">
        <f t="shared" si="9"/>
        <v>26.878216123499143</v>
      </c>
      <c r="P52" s="10"/>
    </row>
    <row r="53" spans="1:16">
      <c r="A53" s="12"/>
      <c r="B53" s="25">
        <v>361.1</v>
      </c>
      <c r="C53" s="20" t="s">
        <v>57</v>
      </c>
      <c r="D53" s="46">
        <v>6085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6085</v>
      </c>
      <c r="O53" s="47">
        <f t="shared" si="9"/>
        <v>1.491056113697623</v>
      </c>
      <c r="P53" s="9"/>
    </row>
    <row r="54" spans="1:16">
      <c r="A54" s="12"/>
      <c r="B54" s="25">
        <v>361.3</v>
      </c>
      <c r="C54" s="20" t="s">
        <v>58</v>
      </c>
      <c r="D54" s="46">
        <v>2560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60" si="13">SUM(D54:M54)</f>
        <v>2560</v>
      </c>
      <c r="O54" s="47">
        <f t="shared" si="9"/>
        <v>0.62729723107081603</v>
      </c>
      <c r="P54" s="9"/>
    </row>
    <row r="55" spans="1:16">
      <c r="A55" s="12"/>
      <c r="B55" s="25">
        <v>361.4</v>
      </c>
      <c r="C55" s="20" t="s">
        <v>145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142837</v>
      </c>
      <c r="L55" s="46">
        <v>0</v>
      </c>
      <c r="M55" s="46">
        <v>0</v>
      </c>
      <c r="N55" s="46">
        <f t="shared" si="13"/>
        <v>142837</v>
      </c>
      <c r="O55" s="47">
        <f t="shared" si="9"/>
        <v>35.000490075961771</v>
      </c>
      <c r="P55" s="9"/>
    </row>
    <row r="56" spans="1:16">
      <c r="A56" s="12"/>
      <c r="B56" s="25">
        <v>362</v>
      </c>
      <c r="C56" s="20" t="s">
        <v>59</v>
      </c>
      <c r="D56" s="46">
        <v>54847</v>
      </c>
      <c r="E56" s="46">
        <v>1335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56182</v>
      </c>
      <c r="O56" s="47">
        <f t="shared" si="9"/>
        <v>13.766723842195541</v>
      </c>
      <c r="P56" s="9"/>
    </row>
    <row r="57" spans="1:16">
      <c r="A57" s="12"/>
      <c r="B57" s="25">
        <v>364</v>
      </c>
      <c r="C57" s="20" t="s">
        <v>123</v>
      </c>
      <c r="D57" s="46">
        <v>8275</v>
      </c>
      <c r="E57" s="46">
        <v>0</v>
      </c>
      <c r="F57" s="46">
        <v>0</v>
      </c>
      <c r="G57" s="46">
        <v>0</v>
      </c>
      <c r="H57" s="46">
        <v>0</v>
      </c>
      <c r="I57" s="46">
        <v>-211660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-203385</v>
      </c>
      <c r="O57" s="47">
        <f t="shared" si="9"/>
        <v>-49.837049742710121</v>
      </c>
      <c r="P57" s="9"/>
    </row>
    <row r="58" spans="1:16">
      <c r="A58" s="12"/>
      <c r="B58" s="25">
        <v>366</v>
      </c>
      <c r="C58" s="20" t="s">
        <v>94</v>
      </c>
      <c r="D58" s="46">
        <v>18242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18242</v>
      </c>
      <c r="O58" s="47">
        <f t="shared" si="9"/>
        <v>4.4699828473413383</v>
      </c>
      <c r="P58" s="9"/>
    </row>
    <row r="59" spans="1:16">
      <c r="A59" s="12"/>
      <c r="B59" s="25">
        <v>368</v>
      </c>
      <c r="C59" s="20" t="s">
        <v>61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49251</v>
      </c>
      <c r="L59" s="46">
        <v>0</v>
      </c>
      <c r="M59" s="46">
        <v>0</v>
      </c>
      <c r="N59" s="46">
        <f t="shared" si="13"/>
        <v>49251</v>
      </c>
      <c r="O59" s="47">
        <f t="shared" si="9"/>
        <v>12.068365596667483</v>
      </c>
      <c r="P59" s="9"/>
    </row>
    <row r="60" spans="1:16">
      <c r="A60" s="12"/>
      <c r="B60" s="25">
        <v>369.9</v>
      </c>
      <c r="C60" s="20" t="s">
        <v>62</v>
      </c>
      <c r="D60" s="46">
        <v>37148</v>
      </c>
      <c r="E60" s="46">
        <v>0</v>
      </c>
      <c r="F60" s="46">
        <v>0</v>
      </c>
      <c r="G60" s="46">
        <v>0</v>
      </c>
      <c r="H60" s="46">
        <v>0</v>
      </c>
      <c r="I60" s="46">
        <v>770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37918</v>
      </c>
      <c r="O60" s="47">
        <f t="shared" si="9"/>
        <v>9.2913501592746872</v>
      </c>
      <c r="P60" s="9"/>
    </row>
    <row r="61" spans="1:16" ht="15.75">
      <c r="A61" s="29" t="s">
        <v>41</v>
      </c>
      <c r="B61" s="30"/>
      <c r="C61" s="31"/>
      <c r="D61" s="32">
        <f t="shared" ref="D61:M61" si="14">SUM(D62:D66)</f>
        <v>500000</v>
      </c>
      <c r="E61" s="32">
        <f t="shared" si="14"/>
        <v>0</v>
      </c>
      <c r="F61" s="32">
        <f t="shared" si="14"/>
        <v>0</v>
      </c>
      <c r="G61" s="32">
        <f t="shared" si="14"/>
        <v>480000</v>
      </c>
      <c r="H61" s="32">
        <f t="shared" si="14"/>
        <v>0</v>
      </c>
      <c r="I61" s="32">
        <f t="shared" si="14"/>
        <v>903752</v>
      </c>
      <c r="J61" s="32">
        <f t="shared" si="14"/>
        <v>0</v>
      </c>
      <c r="K61" s="32">
        <f t="shared" si="14"/>
        <v>0</v>
      </c>
      <c r="L61" s="32">
        <f t="shared" si="14"/>
        <v>0</v>
      </c>
      <c r="M61" s="32">
        <f t="shared" si="14"/>
        <v>0</v>
      </c>
      <c r="N61" s="32">
        <f t="shared" ref="N61:N67" si="15">SUM(D61:M61)</f>
        <v>1883752</v>
      </c>
      <c r="O61" s="45">
        <f t="shared" si="9"/>
        <v>461.59078657191867</v>
      </c>
      <c r="P61" s="9"/>
    </row>
    <row r="62" spans="1:16">
      <c r="A62" s="12"/>
      <c r="B62" s="25">
        <v>381</v>
      </c>
      <c r="C62" s="20" t="s">
        <v>63</v>
      </c>
      <c r="D62" s="46">
        <v>500000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500000</v>
      </c>
      <c r="O62" s="47">
        <f t="shared" si="9"/>
        <v>122.51899044351875</v>
      </c>
      <c r="P62" s="9"/>
    </row>
    <row r="63" spans="1:16">
      <c r="A63" s="12"/>
      <c r="B63" s="25">
        <v>384</v>
      </c>
      <c r="C63" s="20" t="s">
        <v>64</v>
      </c>
      <c r="D63" s="46">
        <v>0</v>
      </c>
      <c r="E63" s="46">
        <v>0</v>
      </c>
      <c r="F63" s="46">
        <v>0</v>
      </c>
      <c r="G63" s="46">
        <v>480000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480000</v>
      </c>
      <c r="O63" s="47">
        <f t="shared" si="9"/>
        <v>117.618230825778</v>
      </c>
      <c r="P63" s="9"/>
    </row>
    <row r="64" spans="1:16">
      <c r="A64" s="12"/>
      <c r="B64" s="25">
        <v>389.1</v>
      </c>
      <c r="C64" s="20" t="s">
        <v>146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128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128</v>
      </c>
      <c r="O64" s="47">
        <f t="shared" si="9"/>
        <v>3.1364861553540797E-2</v>
      </c>
      <c r="P64" s="9"/>
    </row>
    <row r="65" spans="1:119">
      <c r="A65" s="12"/>
      <c r="B65" s="25">
        <v>389.2</v>
      </c>
      <c r="C65" s="20" t="s">
        <v>138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445110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445110</v>
      </c>
      <c r="O65" s="47">
        <f t="shared" si="9"/>
        <v>109.06885567262925</v>
      </c>
      <c r="P65" s="9"/>
    </row>
    <row r="66" spans="1:119" ht="15.75" thickBot="1">
      <c r="A66" s="12"/>
      <c r="B66" s="25">
        <v>389.3</v>
      </c>
      <c r="C66" s="20" t="s">
        <v>147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458514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5"/>
        <v>458514</v>
      </c>
      <c r="O66" s="47">
        <f t="shared" si="9"/>
        <v>112.35334476843911</v>
      </c>
      <c r="P66" s="9"/>
    </row>
    <row r="67" spans="1:119" ht="16.5" thickBot="1">
      <c r="A67" s="14" t="s">
        <v>51</v>
      </c>
      <c r="B67" s="23"/>
      <c r="C67" s="22"/>
      <c r="D67" s="15">
        <f t="shared" ref="D67:M67" si="16">SUM(D5,D14,D21,D35,D46,D52,D61)</f>
        <v>2942979</v>
      </c>
      <c r="E67" s="15">
        <f t="shared" si="16"/>
        <v>171932</v>
      </c>
      <c r="F67" s="15">
        <f t="shared" si="16"/>
        <v>0</v>
      </c>
      <c r="G67" s="15">
        <f t="shared" si="16"/>
        <v>910387</v>
      </c>
      <c r="H67" s="15">
        <f t="shared" si="16"/>
        <v>0</v>
      </c>
      <c r="I67" s="15">
        <f t="shared" si="16"/>
        <v>3658830</v>
      </c>
      <c r="J67" s="15">
        <f t="shared" si="16"/>
        <v>0</v>
      </c>
      <c r="K67" s="15">
        <f t="shared" si="16"/>
        <v>192088</v>
      </c>
      <c r="L67" s="15">
        <f t="shared" si="16"/>
        <v>0</v>
      </c>
      <c r="M67" s="15">
        <f t="shared" si="16"/>
        <v>0</v>
      </c>
      <c r="N67" s="15">
        <f t="shared" si="15"/>
        <v>7876216</v>
      </c>
      <c r="O67" s="38">
        <f t="shared" si="9"/>
        <v>1929.9720656701788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8" t="s">
        <v>148</v>
      </c>
      <c r="M69" s="48"/>
      <c r="N69" s="48"/>
      <c r="O69" s="43">
        <v>4081</v>
      </c>
    </row>
    <row r="70" spans="1:119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19" ht="15.75" customHeight="1" thickBot="1">
      <c r="A71" s="52" t="s">
        <v>97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67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68</v>
      </c>
      <c r="F4" s="34" t="s">
        <v>69</v>
      </c>
      <c r="G4" s="34" t="s">
        <v>70</v>
      </c>
      <c r="H4" s="34" t="s">
        <v>6</v>
      </c>
      <c r="I4" s="34" t="s">
        <v>7</v>
      </c>
      <c r="J4" s="35" t="s">
        <v>71</v>
      </c>
      <c r="K4" s="35" t="s">
        <v>8</v>
      </c>
      <c r="L4" s="35" t="s">
        <v>9</v>
      </c>
      <c r="M4" s="35" t="s">
        <v>10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1328799</v>
      </c>
      <c r="E5" s="27">
        <f t="shared" si="0"/>
        <v>514072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1842871</v>
      </c>
      <c r="O5" s="33">
        <f t="shared" ref="O5:O36" si="1">(N5/O$60)</f>
        <v>458.31161402636161</v>
      </c>
      <c r="P5" s="6"/>
    </row>
    <row r="6" spans="1:133">
      <c r="A6" s="12"/>
      <c r="B6" s="25">
        <v>311</v>
      </c>
      <c r="C6" s="20" t="s">
        <v>3</v>
      </c>
      <c r="D6" s="46">
        <v>768259</v>
      </c>
      <c r="E6" s="46">
        <v>149911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918170</v>
      </c>
      <c r="O6" s="47">
        <f t="shared" si="1"/>
        <v>228.34369559810992</v>
      </c>
      <c r="P6" s="9"/>
    </row>
    <row r="7" spans="1:133">
      <c r="A7" s="12"/>
      <c r="B7" s="25">
        <v>312.10000000000002</v>
      </c>
      <c r="C7" s="20" t="s">
        <v>11</v>
      </c>
      <c r="D7" s="46">
        <v>86084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86084</v>
      </c>
      <c r="O7" s="47">
        <f t="shared" si="1"/>
        <v>21.40860482467048</v>
      </c>
      <c r="P7" s="9"/>
    </row>
    <row r="8" spans="1:133">
      <c r="A8" s="12"/>
      <c r="B8" s="25">
        <v>312.60000000000002</v>
      </c>
      <c r="C8" s="20" t="s">
        <v>12</v>
      </c>
      <c r="D8" s="46">
        <v>0</v>
      </c>
      <c r="E8" s="46">
        <v>364161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364161</v>
      </c>
      <c r="O8" s="47">
        <f t="shared" si="1"/>
        <v>90.56478487938324</v>
      </c>
      <c r="P8" s="9"/>
    </row>
    <row r="9" spans="1:133">
      <c r="A9" s="12"/>
      <c r="B9" s="25">
        <v>314.10000000000002</v>
      </c>
      <c r="C9" s="20" t="s">
        <v>13</v>
      </c>
      <c r="D9" s="46">
        <v>280819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280819</v>
      </c>
      <c r="O9" s="47">
        <f t="shared" si="1"/>
        <v>69.838099975130561</v>
      </c>
      <c r="P9" s="9"/>
    </row>
    <row r="10" spans="1:133">
      <c r="A10" s="12"/>
      <c r="B10" s="25">
        <v>314.3</v>
      </c>
      <c r="C10" s="20" t="s">
        <v>14</v>
      </c>
      <c r="D10" s="46">
        <v>46843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46843</v>
      </c>
      <c r="O10" s="47">
        <f t="shared" si="1"/>
        <v>11.649589654314846</v>
      </c>
      <c r="P10" s="9"/>
    </row>
    <row r="11" spans="1:133">
      <c r="A11" s="12"/>
      <c r="B11" s="25">
        <v>314.39999999999998</v>
      </c>
      <c r="C11" s="20" t="s">
        <v>15</v>
      </c>
      <c r="D11" s="46">
        <v>10666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10666</v>
      </c>
      <c r="O11" s="47">
        <f t="shared" si="1"/>
        <v>2.6525739865705047</v>
      </c>
      <c r="P11" s="9"/>
    </row>
    <row r="12" spans="1:133">
      <c r="A12" s="12"/>
      <c r="B12" s="25">
        <v>315</v>
      </c>
      <c r="C12" s="20" t="s">
        <v>113</v>
      </c>
      <c r="D12" s="46">
        <v>129481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129481</v>
      </c>
      <c r="O12" s="47">
        <f t="shared" si="1"/>
        <v>32.201193732902262</v>
      </c>
      <c r="P12" s="9"/>
    </row>
    <row r="13" spans="1:133">
      <c r="A13" s="12"/>
      <c r="B13" s="25">
        <v>316</v>
      </c>
      <c r="C13" s="20" t="s">
        <v>114</v>
      </c>
      <c r="D13" s="46">
        <v>6647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6647</v>
      </c>
      <c r="O13" s="47">
        <f t="shared" si="1"/>
        <v>1.6530713752797812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SUM(D15:D18)</f>
        <v>322664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66307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1" si="4">SUM(D14:M14)</f>
        <v>388971</v>
      </c>
      <c r="O14" s="45">
        <f t="shared" si="1"/>
        <v>96.734891817955727</v>
      </c>
      <c r="P14" s="10"/>
    </row>
    <row r="15" spans="1:133">
      <c r="A15" s="12"/>
      <c r="B15" s="25">
        <v>322</v>
      </c>
      <c r="C15" s="20" t="s">
        <v>0</v>
      </c>
      <c r="D15" s="46">
        <v>94526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94526</v>
      </c>
      <c r="O15" s="47">
        <f t="shared" si="1"/>
        <v>23.50808256652574</v>
      </c>
      <c r="P15" s="9"/>
    </row>
    <row r="16" spans="1:133">
      <c r="A16" s="12"/>
      <c r="B16" s="25">
        <v>323.10000000000002</v>
      </c>
      <c r="C16" s="20" t="s">
        <v>19</v>
      </c>
      <c r="D16" s="46">
        <v>223685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223685</v>
      </c>
      <c r="O16" s="47">
        <f t="shared" si="1"/>
        <v>55.629196717234521</v>
      </c>
      <c r="P16" s="9"/>
    </row>
    <row r="17" spans="1:16">
      <c r="A17" s="12"/>
      <c r="B17" s="25">
        <v>323.39999999999998</v>
      </c>
      <c r="C17" s="20" t="s">
        <v>20</v>
      </c>
      <c r="D17" s="46">
        <v>4453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4453</v>
      </c>
      <c r="O17" s="47">
        <f t="shared" si="1"/>
        <v>1.1074359612036806</v>
      </c>
      <c r="P17" s="9"/>
    </row>
    <row r="18" spans="1:16">
      <c r="A18" s="12"/>
      <c r="B18" s="25">
        <v>323.7</v>
      </c>
      <c r="C18" s="20" t="s">
        <v>78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66307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66307</v>
      </c>
      <c r="O18" s="47">
        <f t="shared" si="1"/>
        <v>16.490176572991793</v>
      </c>
      <c r="P18" s="9"/>
    </row>
    <row r="19" spans="1:16" ht="15.75">
      <c r="A19" s="29" t="s">
        <v>22</v>
      </c>
      <c r="B19" s="30"/>
      <c r="C19" s="31"/>
      <c r="D19" s="32">
        <f t="shared" ref="D19:M19" si="5">SUM(D20:D31)</f>
        <v>567204</v>
      </c>
      <c r="E19" s="32">
        <f t="shared" si="5"/>
        <v>49735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3912958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4529897</v>
      </c>
      <c r="O19" s="45">
        <f t="shared" si="1"/>
        <v>1126.5598109922905</v>
      </c>
      <c r="P19" s="10"/>
    </row>
    <row r="20" spans="1:16">
      <c r="A20" s="12"/>
      <c r="B20" s="25">
        <v>331.2</v>
      </c>
      <c r="C20" s="20" t="s">
        <v>21</v>
      </c>
      <c r="D20" s="46">
        <v>3530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3530</v>
      </c>
      <c r="O20" s="47">
        <f t="shared" si="1"/>
        <v>0.87789107187266846</v>
      </c>
      <c r="P20" s="9"/>
    </row>
    <row r="21" spans="1:16">
      <c r="A21" s="12"/>
      <c r="B21" s="25">
        <v>334.2</v>
      </c>
      <c r="C21" s="20" t="s">
        <v>80</v>
      </c>
      <c r="D21" s="46">
        <v>28623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28623</v>
      </c>
      <c r="O21" s="47">
        <f t="shared" si="1"/>
        <v>7.1183785128077597</v>
      </c>
      <c r="P21" s="9"/>
    </row>
    <row r="22" spans="1:16">
      <c r="A22" s="12"/>
      <c r="B22" s="25">
        <v>334.36</v>
      </c>
      <c r="C22" s="20" t="s">
        <v>107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3912958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9" si="6">SUM(D22:M22)</f>
        <v>3912958</v>
      </c>
      <c r="O22" s="47">
        <f t="shared" si="1"/>
        <v>973.13056453618503</v>
      </c>
      <c r="P22" s="9"/>
    </row>
    <row r="23" spans="1:16">
      <c r="A23" s="12"/>
      <c r="B23" s="25">
        <v>334.39</v>
      </c>
      <c r="C23" s="20" t="s">
        <v>136</v>
      </c>
      <c r="D23" s="46">
        <v>0</v>
      </c>
      <c r="E23" s="46">
        <v>49735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49735</v>
      </c>
      <c r="O23" s="47">
        <f t="shared" si="1"/>
        <v>12.368813727928377</v>
      </c>
      <c r="P23" s="9"/>
    </row>
    <row r="24" spans="1:16">
      <c r="A24" s="12"/>
      <c r="B24" s="25">
        <v>334.49</v>
      </c>
      <c r="C24" s="20" t="s">
        <v>137</v>
      </c>
      <c r="D24" s="46">
        <v>9393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9393</v>
      </c>
      <c r="O24" s="47">
        <f t="shared" si="1"/>
        <v>2.3359860731161404</v>
      </c>
      <c r="P24" s="9"/>
    </row>
    <row r="25" spans="1:16">
      <c r="A25" s="12"/>
      <c r="B25" s="25">
        <v>335.12</v>
      </c>
      <c r="C25" s="20" t="s">
        <v>116</v>
      </c>
      <c r="D25" s="46">
        <v>139425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139425</v>
      </c>
      <c r="O25" s="47">
        <f t="shared" si="1"/>
        <v>34.674210395424026</v>
      </c>
      <c r="P25" s="9"/>
    </row>
    <row r="26" spans="1:16">
      <c r="A26" s="12"/>
      <c r="B26" s="25">
        <v>335.14</v>
      </c>
      <c r="C26" s="20" t="s">
        <v>117</v>
      </c>
      <c r="D26" s="46">
        <v>14625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14625</v>
      </c>
      <c r="O26" s="47">
        <f t="shared" si="1"/>
        <v>3.6371549365829394</v>
      </c>
      <c r="P26" s="9"/>
    </row>
    <row r="27" spans="1:16">
      <c r="A27" s="12"/>
      <c r="B27" s="25">
        <v>335.15</v>
      </c>
      <c r="C27" s="20" t="s">
        <v>118</v>
      </c>
      <c r="D27" s="46">
        <v>2755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2755</v>
      </c>
      <c r="O27" s="47">
        <f t="shared" si="1"/>
        <v>0.68515294702810248</v>
      </c>
      <c r="P27" s="9"/>
    </row>
    <row r="28" spans="1:16">
      <c r="A28" s="12"/>
      <c r="B28" s="25">
        <v>335.18</v>
      </c>
      <c r="C28" s="20" t="s">
        <v>119</v>
      </c>
      <c r="D28" s="46">
        <v>227492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227492</v>
      </c>
      <c r="O28" s="47">
        <f t="shared" si="1"/>
        <v>56.575976125341953</v>
      </c>
      <c r="P28" s="9"/>
    </row>
    <row r="29" spans="1:16">
      <c r="A29" s="12"/>
      <c r="B29" s="25">
        <v>335.49</v>
      </c>
      <c r="C29" s="20" t="s">
        <v>83</v>
      </c>
      <c r="D29" s="46">
        <v>2709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2709</v>
      </c>
      <c r="O29" s="47">
        <f t="shared" si="1"/>
        <v>0.67371300671474754</v>
      </c>
      <c r="P29" s="9"/>
    </row>
    <row r="30" spans="1:16">
      <c r="A30" s="12"/>
      <c r="B30" s="25">
        <v>337.7</v>
      </c>
      <c r="C30" s="20" t="s">
        <v>33</v>
      </c>
      <c r="D30" s="46">
        <v>104023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104023</v>
      </c>
      <c r="O30" s="47">
        <f t="shared" si="1"/>
        <v>25.869932852524247</v>
      </c>
      <c r="P30" s="9"/>
    </row>
    <row r="31" spans="1:16">
      <c r="A31" s="12"/>
      <c r="B31" s="25">
        <v>338</v>
      </c>
      <c r="C31" s="20" t="s">
        <v>34</v>
      </c>
      <c r="D31" s="46">
        <v>34629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34629</v>
      </c>
      <c r="O31" s="47">
        <f t="shared" si="1"/>
        <v>8.6120368067644861</v>
      </c>
      <c r="P31" s="9"/>
    </row>
    <row r="32" spans="1:16" ht="15.75">
      <c r="A32" s="29" t="s">
        <v>39</v>
      </c>
      <c r="B32" s="30"/>
      <c r="C32" s="31"/>
      <c r="D32" s="32">
        <f t="shared" ref="D32:M32" si="7">SUM(D33:D42)</f>
        <v>20186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2283076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2303262</v>
      </c>
      <c r="O32" s="45">
        <f t="shared" si="1"/>
        <v>572.80825665257396</v>
      </c>
      <c r="P32" s="10"/>
    </row>
    <row r="33" spans="1:16">
      <c r="A33" s="12"/>
      <c r="B33" s="25">
        <v>341.3</v>
      </c>
      <c r="C33" s="20" t="s">
        <v>121</v>
      </c>
      <c r="D33" s="46">
        <v>5785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2" si="8">SUM(D33:M33)</f>
        <v>5785</v>
      </c>
      <c r="O33" s="47">
        <f t="shared" si="1"/>
        <v>1.4386968415816961</v>
      </c>
      <c r="P33" s="9"/>
    </row>
    <row r="34" spans="1:16">
      <c r="A34" s="12"/>
      <c r="B34" s="25">
        <v>342.1</v>
      </c>
      <c r="C34" s="20" t="s">
        <v>43</v>
      </c>
      <c r="D34" s="46">
        <v>3905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3905</v>
      </c>
      <c r="O34" s="47">
        <f t="shared" si="1"/>
        <v>0.97115145486197463</v>
      </c>
      <c r="P34" s="9"/>
    </row>
    <row r="35" spans="1:16">
      <c r="A35" s="12"/>
      <c r="B35" s="25">
        <v>343.3</v>
      </c>
      <c r="C35" s="20" t="s">
        <v>44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792437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792437</v>
      </c>
      <c r="O35" s="47">
        <f t="shared" si="1"/>
        <v>197.07460830639144</v>
      </c>
      <c r="P35" s="9"/>
    </row>
    <row r="36" spans="1:16">
      <c r="A36" s="12"/>
      <c r="B36" s="25">
        <v>343.4</v>
      </c>
      <c r="C36" s="20" t="s">
        <v>45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596927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596927</v>
      </c>
      <c r="O36" s="47">
        <f t="shared" si="1"/>
        <v>148.4523750310868</v>
      </c>
      <c r="P36" s="9"/>
    </row>
    <row r="37" spans="1:16">
      <c r="A37" s="12"/>
      <c r="B37" s="25">
        <v>343.5</v>
      </c>
      <c r="C37" s="20" t="s">
        <v>46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710108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710108</v>
      </c>
      <c r="O37" s="47">
        <f t="shared" ref="O37:O58" si="9">(N37/O$60)</f>
        <v>176.59985078338721</v>
      </c>
      <c r="P37" s="9"/>
    </row>
    <row r="38" spans="1:16">
      <c r="A38" s="12"/>
      <c r="B38" s="25">
        <v>343.7</v>
      </c>
      <c r="C38" s="20" t="s">
        <v>47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103461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103461</v>
      </c>
      <c r="O38" s="47">
        <f t="shared" si="9"/>
        <v>25.730166625217606</v>
      </c>
      <c r="P38" s="9"/>
    </row>
    <row r="39" spans="1:16">
      <c r="A39" s="12"/>
      <c r="B39" s="25">
        <v>343.9</v>
      </c>
      <c r="C39" s="20" t="s">
        <v>48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4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</v>
      </c>
      <c r="O39" s="47">
        <f t="shared" si="9"/>
        <v>9.947774185525989E-4</v>
      </c>
      <c r="P39" s="9"/>
    </row>
    <row r="40" spans="1:16">
      <c r="A40" s="12"/>
      <c r="B40" s="25">
        <v>344.1</v>
      </c>
      <c r="C40" s="20" t="s">
        <v>122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80139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80139</v>
      </c>
      <c r="O40" s="47">
        <f t="shared" si="9"/>
        <v>19.930116886346681</v>
      </c>
      <c r="P40" s="9"/>
    </row>
    <row r="41" spans="1:16">
      <c r="A41" s="12"/>
      <c r="B41" s="25">
        <v>347.2</v>
      </c>
      <c r="C41" s="20" t="s">
        <v>50</v>
      </c>
      <c r="D41" s="46">
        <v>5288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5288</v>
      </c>
      <c r="O41" s="47">
        <f t="shared" si="9"/>
        <v>1.3150957473265357</v>
      </c>
      <c r="P41" s="9"/>
    </row>
    <row r="42" spans="1:16">
      <c r="A42" s="12"/>
      <c r="B42" s="25">
        <v>347.5</v>
      </c>
      <c r="C42" s="20" t="s">
        <v>89</v>
      </c>
      <c r="D42" s="46">
        <v>5208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5208</v>
      </c>
      <c r="O42" s="47">
        <f t="shared" si="9"/>
        <v>1.2952001989554838</v>
      </c>
      <c r="P42" s="9"/>
    </row>
    <row r="43" spans="1:16" ht="15.75">
      <c r="A43" s="29" t="s">
        <v>40</v>
      </c>
      <c r="B43" s="30"/>
      <c r="C43" s="31"/>
      <c r="D43" s="32">
        <f t="shared" ref="D43:M43" si="10">SUM(D44:D48)</f>
        <v>26879</v>
      </c>
      <c r="E43" s="32">
        <f t="shared" si="10"/>
        <v>315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ref="N43:N58" si="11">SUM(D43:M43)</f>
        <v>27194</v>
      </c>
      <c r="O43" s="45">
        <f t="shared" si="9"/>
        <v>6.7629942800298437</v>
      </c>
      <c r="P43" s="10"/>
    </row>
    <row r="44" spans="1:16">
      <c r="A44" s="13"/>
      <c r="B44" s="39">
        <v>351.1</v>
      </c>
      <c r="C44" s="21" t="s">
        <v>90</v>
      </c>
      <c r="D44" s="46">
        <v>3276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3276</v>
      </c>
      <c r="O44" s="47">
        <f t="shared" si="9"/>
        <v>0.81472270579457851</v>
      </c>
      <c r="P44" s="9"/>
    </row>
    <row r="45" spans="1:16">
      <c r="A45" s="13"/>
      <c r="B45" s="39">
        <v>351.3</v>
      </c>
      <c r="C45" s="21" t="s">
        <v>103</v>
      </c>
      <c r="D45" s="46">
        <v>0</v>
      </c>
      <c r="E45" s="46">
        <v>315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315</v>
      </c>
      <c r="O45" s="47">
        <f t="shared" si="9"/>
        <v>7.8338721711017162E-2</v>
      </c>
      <c r="P45" s="9"/>
    </row>
    <row r="46" spans="1:16">
      <c r="A46" s="13"/>
      <c r="B46" s="39">
        <v>351.5</v>
      </c>
      <c r="C46" s="21" t="s">
        <v>53</v>
      </c>
      <c r="D46" s="46">
        <v>10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10</v>
      </c>
      <c r="O46" s="47">
        <f t="shared" si="9"/>
        <v>2.486943546381497E-3</v>
      </c>
      <c r="P46" s="9"/>
    </row>
    <row r="47" spans="1:16">
      <c r="A47" s="13"/>
      <c r="B47" s="39">
        <v>352</v>
      </c>
      <c r="C47" s="21" t="s">
        <v>54</v>
      </c>
      <c r="D47" s="46">
        <v>3618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3618</v>
      </c>
      <c r="O47" s="47">
        <f t="shared" si="9"/>
        <v>0.89977617508082564</v>
      </c>
      <c r="P47" s="9"/>
    </row>
    <row r="48" spans="1:16">
      <c r="A48" s="13"/>
      <c r="B48" s="39">
        <v>354</v>
      </c>
      <c r="C48" s="21" t="s">
        <v>55</v>
      </c>
      <c r="D48" s="46">
        <v>19975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19975</v>
      </c>
      <c r="O48" s="47">
        <f t="shared" si="9"/>
        <v>4.9676697338970408</v>
      </c>
      <c r="P48" s="9"/>
    </row>
    <row r="49" spans="1:119" ht="15.75">
      <c r="A49" s="29" t="s">
        <v>4</v>
      </c>
      <c r="B49" s="30"/>
      <c r="C49" s="31"/>
      <c r="D49" s="32">
        <f t="shared" ref="D49:M49" si="12">SUM(D50:D54)</f>
        <v>75463</v>
      </c>
      <c r="E49" s="32">
        <f t="shared" si="12"/>
        <v>8581</v>
      </c>
      <c r="F49" s="32">
        <f t="shared" si="12"/>
        <v>0</v>
      </c>
      <c r="G49" s="32">
        <f t="shared" si="12"/>
        <v>0</v>
      </c>
      <c r="H49" s="32">
        <f t="shared" si="12"/>
        <v>0</v>
      </c>
      <c r="I49" s="32">
        <f t="shared" si="12"/>
        <v>3407</v>
      </c>
      <c r="J49" s="32">
        <f t="shared" si="12"/>
        <v>0</v>
      </c>
      <c r="K49" s="32">
        <f t="shared" si="12"/>
        <v>0</v>
      </c>
      <c r="L49" s="32">
        <f t="shared" si="12"/>
        <v>0</v>
      </c>
      <c r="M49" s="32">
        <f t="shared" si="12"/>
        <v>0</v>
      </c>
      <c r="N49" s="32">
        <f t="shared" si="11"/>
        <v>87451</v>
      </c>
      <c r="O49" s="45">
        <f t="shared" si="9"/>
        <v>21.748570007460831</v>
      </c>
      <c r="P49" s="10"/>
    </row>
    <row r="50" spans="1:119">
      <c r="A50" s="12"/>
      <c r="B50" s="25">
        <v>361.1</v>
      </c>
      <c r="C50" s="20" t="s">
        <v>57</v>
      </c>
      <c r="D50" s="46">
        <v>5232</v>
      </c>
      <c r="E50" s="46">
        <v>876</v>
      </c>
      <c r="F50" s="46">
        <v>0</v>
      </c>
      <c r="G50" s="46">
        <v>0</v>
      </c>
      <c r="H50" s="46">
        <v>0</v>
      </c>
      <c r="I50" s="46">
        <v>402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6510</v>
      </c>
      <c r="O50" s="47">
        <f t="shared" si="9"/>
        <v>1.6190002486943547</v>
      </c>
      <c r="P50" s="9"/>
    </row>
    <row r="51" spans="1:119">
      <c r="A51" s="12"/>
      <c r="B51" s="25">
        <v>362</v>
      </c>
      <c r="C51" s="20" t="s">
        <v>59</v>
      </c>
      <c r="D51" s="46">
        <v>31276</v>
      </c>
      <c r="E51" s="46">
        <v>1295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32571</v>
      </c>
      <c r="O51" s="47">
        <f t="shared" si="9"/>
        <v>8.1002238249191745</v>
      </c>
      <c r="P51" s="9"/>
    </row>
    <row r="52" spans="1:119">
      <c r="A52" s="12"/>
      <c r="B52" s="25">
        <v>364</v>
      </c>
      <c r="C52" s="20" t="s">
        <v>123</v>
      </c>
      <c r="D52" s="46">
        <v>5399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5399</v>
      </c>
      <c r="O52" s="47">
        <f t="shared" si="9"/>
        <v>1.3427008206913702</v>
      </c>
      <c r="P52" s="9"/>
    </row>
    <row r="53" spans="1:119">
      <c r="A53" s="12"/>
      <c r="B53" s="25">
        <v>366</v>
      </c>
      <c r="C53" s="20" t="s">
        <v>94</v>
      </c>
      <c r="D53" s="46">
        <v>0</v>
      </c>
      <c r="E53" s="46">
        <v>6410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6410</v>
      </c>
      <c r="O53" s="47">
        <f t="shared" si="9"/>
        <v>1.5941308132305396</v>
      </c>
      <c r="P53" s="9"/>
    </row>
    <row r="54" spans="1:119">
      <c r="A54" s="12"/>
      <c r="B54" s="25">
        <v>369.9</v>
      </c>
      <c r="C54" s="20" t="s">
        <v>62</v>
      </c>
      <c r="D54" s="46">
        <v>33556</v>
      </c>
      <c r="E54" s="46">
        <v>0</v>
      </c>
      <c r="F54" s="46">
        <v>0</v>
      </c>
      <c r="G54" s="46">
        <v>0</v>
      </c>
      <c r="H54" s="46">
        <v>0</v>
      </c>
      <c r="I54" s="46">
        <v>3005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36561</v>
      </c>
      <c r="O54" s="47">
        <f t="shared" si="9"/>
        <v>9.0925142999253925</v>
      </c>
      <c r="P54" s="9"/>
    </row>
    <row r="55" spans="1:119" ht="15.75">
      <c r="A55" s="29" t="s">
        <v>41</v>
      </c>
      <c r="B55" s="30"/>
      <c r="C55" s="31"/>
      <c r="D55" s="32">
        <f t="shared" ref="D55:M55" si="13">SUM(D56:D57)</f>
        <v>500000</v>
      </c>
      <c r="E55" s="32">
        <f t="shared" si="13"/>
        <v>0</v>
      </c>
      <c r="F55" s="32">
        <f t="shared" si="13"/>
        <v>0</v>
      </c>
      <c r="G55" s="32">
        <f t="shared" si="13"/>
        <v>0</v>
      </c>
      <c r="H55" s="32">
        <f t="shared" si="13"/>
        <v>0</v>
      </c>
      <c r="I55" s="32">
        <f t="shared" si="13"/>
        <v>56257</v>
      </c>
      <c r="J55" s="32">
        <f t="shared" si="13"/>
        <v>0</v>
      </c>
      <c r="K55" s="32">
        <f t="shared" si="13"/>
        <v>0</v>
      </c>
      <c r="L55" s="32">
        <f t="shared" si="13"/>
        <v>0</v>
      </c>
      <c r="M55" s="32">
        <f t="shared" si="13"/>
        <v>0</v>
      </c>
      <c r="N55" s="32">
        <f t="shared" si="11"/>
        <v>556257</v>
      </c>
      <c r="O55" s="45">
        <f t="shared" si="9"/>
        <v>138.33797562795326</v>
      </c>
      <c r="P55" s="9"/>
    </row>
    <row r="56" spans="1:119">
      <c r="A56" s="12"/>
      <c r="B56" s="25">
        <v>381</v>
      </c>
      <c r="C56" s="20" t="s">
        <v>63</v>
      </c>
      <c r="D56" s="46">
        <v>500000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500000</v>
      </c>
      <c r="O56" s="47">
        <f t="shared" si="9"/>
        <v>124.34717731907486</v>
      </c>
      <c r="P56" s="9"/>
    </row>
    <row r="57" spans="1:119" ht="15.75" thickBot="1">
      <c r="A57" s="12"/>
      <c r="B57" s="25">
        <v>389.2</v>
      </c>
      <c r="C57" s="20" t="s">
        <v>138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56257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56257</v>
      </c>
      <c r="O57" s="47">
        <f t="shared" si="9"/>
        <v>13.990798308878388</v>
      </c>
      <c r="P57" s="9"/>
    </row>
    <row r="58" spans="1:119" ht="16.5" thickBot="1">
      <c r="A58" s="14" t="s">
        <v>51</v>
      </c>
      <c r="B58" s="23"/>
      <c r="C58" s="22"/>
      <c r="D58" s="15">
        <f t="shared" ref="D58:M58" si="14">SUM(D5,D14,D19,D32,D43,D49,D55)</f>
        <v>2841195</v>
      </c>
      <c r="E58" s="15">
        <f t="shared" si="14"/>
        <v>572703</v>
      </c>
      <c r="F58" s="15">
        <f t="shared" si="14"/>
        <v>0</v>
      </c>
      <c r="G58" s="15">
        <f t="shared" si="14"/>
        <v>0</v>
      </c>
      <c r="H58" s="15">
        <f t="shared" si="14"/>
        <v>0</v>
      </c>
      <c r="I58" s="15">
        <f t="shared" si="14"/>
        <v>6322005</v>
      </c>
      <c r="J58" s="15">
        <f t="shared" si="14"/>
        <v>0</v>
      </c>
      <c r="K58" s="15">
        <f t="shared" si="14"/>
        <v>0</v>
      </c>
      <c r="L58" s="15">
        <f t="shared" si="14"/>
        <v>0</v>
      </c>
      <c r="M58" s="15">
        <f t="shared" si="14"/>
        <v>0</v>
      </c>
      <c r="N58" s="15">
        <f t="shared" si="11"/>
        <v>9735903</v>
      </c>
      <c r="O58" s="38">
        <f t="shared" si="9"/>
        <v>2421.2641134046257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19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8" t="s">
        <v>139</v>
      </c>
      <c r="M60" s="48"/>
      <c r="N60" s="48"/>
      <c r="O60" s="43">
        <v>4021</v>
      </c>
    </row>
    <row r="61" spans="1:119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19" ht="15.75" customHeight="1" thickBot="1">
      <c r="A62" s="52" t="s">
        <v>97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67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68</v>
      </c>
      <c r="F4" s="34" t="s">
        <v>69</v>
      </c>
      <c r="G4" s="34" t="s">
        <v>70</v>
      </c>
      <c r="H4" s="34" t="s">
        <v>6</v>
      </c>
      <c r="I4" s="34" t="s">
        <v>7</v>
      </c>
      <c r="J4" s="35" t="s">
        <v>71</v>
      </c>
      <c r="K4" s="35" t="s">
        <v>8</v>
      </c>
      <c r="L4" s="35" t="s">
        <v>9</v>
      </c>
      <c r="M4" s="35" t="s">
        <v>10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1327281</v>
      </c>
      <c r="E5" s="27">
        <f t="shared" si="0"/>
        <v>343348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35314</v>
      </c>
      <c r="L5" s="27">
        <f t="shared" si="0"/>
        <v>0</v>
      </c>
      <c r="M5" s="27">
        <f t="shared" si="0"/>
        <v>149450</v>
      </c>
      <c r="N5" s="28">
        <f>SUM(D5:M5)</f>
        <v>1855393</v>
      </c>
      <c r="O5" s="33">
        <f t="shared" ref="O5:O36" si="1">(N5/O$61)</f>
        <v>474.76791197543503</v>
      </c>
      <c r="P5" s="6"/>
    </row>
    <row r="6" spans="1:133">
      <c r="A6" s="12"/>
      <c r="B6" s="25">
        <v>311</v>
      </c>
      <c r="C6" s="20" t="s">
        <v>3</v>
      </c>
      <c r="D6" s="46">
        <v>757409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149450</v>
      </c>
      <c r="N6" s="46">
        <f>SUM(D6:M6)</f>
        <v>906859</v>
      </c>
      <c r="O6" s="47">
        <f t="shared" si="1"/>
        <v>232.05194472876153</v>
      </c>
      <c r="P6" s="9"/>
    </row>
    <row r="7" spans="1:133">
      <c r="A7" s="12"/>
      <c r="B7" s="25">
        <v>312.10000000000002</v>
      </c>
      <c r="C7" s="20" t="s">
        <v>11</v>
      </c>
      <c r="D7" s="46">
        <v>88917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88917</v>
      </c>
      <c r="O7" s="47">
        <f t="shared" si="1"/>
        <v>22.752558853633573</v>
      </c>
      <c r="P7" s="9"/>
    </row>
    <row r="8" spans="1:133">
      <c r="A8" s="12"/>
      <c r="B8" s="25">
        <v>312.52</v>
      </c>
      <c r="C8" s="20" t="s">
        <v>112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35314</v>
      </c>
      <c r="L8" s="46">
        <v>0</v>
      </c>
      <c r="M8" s="46">
        <v>0</v>
      </c>
      <c r="N8" s="46">
        <f>SUM(D8:M8)</f>
        <v>35314</v>
      </c>
      <c r="O8" s="47">
        <f t="shared" si="1"/>
        <v>9.0363357215967248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343348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343348</v>
      </c>
      <c r="O9" s="47">
        <f t="shared" si="1"/>
        <v>87.857727737973391</v>
      </c>
      <c r="P9" s="9"/>
    </row>
    <row r="10" spans="1:133">
      <c r="A10" s="12"/>
      <c r="B10" s="25">
        <v>314.10000000000002</v>
      </c>
      <c r="C10" s="20" t="s">
        <v>13</v>
      </c>
      <c r="D10" s="46">
        <v>283635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283635</v>
      </c>
      <c r="O10" s="47">
        <f t="shared" si="1"/>
        <v>72.578045035823948</v>
      </c>
      <c r="P10" s="9"/>
    </row>
    <row r="11" spans="1:133">
      <c r="A11" s="12"/>
      <c r="B11" s="25">
        <v>314.3</v>
      </c>
      <c r="C11" s="20" t="s">
        <v>14</v>
      </c>
      <c r="D11" s="46">
        <v>44140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44140</v>
      </c>
      <c r="O11" s="47">
        <f t="shared" si="1"/>
        <v>11.294779938587514</v>
      </c>
      <c r="P11" s="9"/>
    </row>
    <row r="12" spans="1:133">
      <c r="A12" s="12"/>
      <c r="B12" s="25">
        <v>314.39999999999998</v>
      </c>
      <c r="C12" s="20" t="s">
        <v>15</v>
      </c>
      <c r="D12" s="46">
        <v>12488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12488</v>
      </c>
      <c r="O12" s="47">
        <f t="shared" si="1"/>
        <v>3.1954964176049132</v>
      </c>
      <c r="P12" s="9"/>
    </row>
    <row r="13" spans="1:133">
      <c r="A13" s="12"/>
      <c r="B13" s="25">
        <v>315</v>
      </c>
      <c r="C13" s="20" t="s">
        <v>113</v>
      </c>
      <c r="D13" s="46">
        <v>133308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133308</v>
      </c>
      <c r="O13" s="47">
        <f t="shared" si="1"/>
        <v>34.111566018423744</v>
      </c>
      <c r="P13" s="9"/>
    </row>
    <row r="14" spans="1:133">
      <c r="A14" s="12"/>
      <c r="B14" s="25">
        <v>316</v>
      </c>
      <c r="C14" s="20" t="s">
        <v>114</v>
      </c>
      <c r="D14" s="46">
        <v>7384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7384</v>
      </c>
      <c r="O14" s="47">
        <f t="shared" si="1"/>
        <v>1.8894575230296826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SUM(D16:D20)</f>
        <v>366164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50357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6" si="4">SUM(D15:M15)</f>
        <v>416521</v>
      </c>
      <c r="O15" s="45">
        <f t="shared" si="1"/>
        <v>106.58162743091096</v>
      </c>
      <c r="P15" s="10"/>
    </row>
    <row r="16" spans="1:133">
      <c r="A16" s="12"/>
      <c r="B16" s="25">
        <v>322</v>
      </c>
      <c r="C16" s="20" t="s">
        <v>0</v>
      </c>
      <c r="D16" s="46">
        <v>130853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130853</v>
      </c>
      <c r="O16" s="47">
        <f t="shared" si="1"/>
        <v>33.483367451381781</v>
      </c>
      <c r="P16" s="9"/>
    </row>
    <row r="17" spans="1:16">
      <c r="A17" s="12"/>
      <c r="B17" s="25">
        <v>323.10000000000002</v>
      </c>
      <c r="C17" s="20" t="s">
        <v>19</v>
      </c>
      <c r="D17" s="46">
        <v>229059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229059</v>
      </c>
      <c r="O17" s="47">
        <f t="shared" si="1"/>
        <v>58.612845445240531</v>
      </c>
      <c r="P17" s="9"/>
    </row>
    <row r="18" spans="1:16">
      <c r="A18" s="12"/>
      <c r="B18" s="25">
        <v>323.39999999999998</v>
      </c>
      <c r="C18" s="20" t="s">
        <v>20</v>
      </c>
      <c r="D18" s="46">
        <v>4862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4862</v>
      </c>
      <c r="O18" s="47">
        <f t="shared" si="1"/>
        <v>1.244114636642784</v>
      </c>
      <c r="P18" s="9"/>
    </row>
    <row r="19" spans="1:16">
      <c r="A19" s="12"/>
      <c r="B19" s="25">
        <v>324.22000000000003</v>
      </c>
      <c r="C19" s="20" t="s">
        <v>115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50357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50357</v>
      </c>
      <c r="O19" s="47">
        <f t="shared" si="1"/>
        <v>12.885619242579324</v>
      </c>
      <c r="P19" s="9"/>
    </row>
    <row r="20" spans="1:16">
      <c r="A20" s="12"/>
      <c r="B20" s="25">
        <v>329</v>
      </c>
      <c r="C20" s="20" t="s">
        <v>79</v>
      </c>
      <c r="D20" s="46">
        <v>1390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1390</v>
      </c>
      <c r="O20" s="47">
        <f t="shared" si="1"/>
        <v>0.35568065506653018</v>
      </c>
      <c r="P20" s="9"/>
    </row>
    <row r="21" spans="1:16" ht="15.75">
      <c r="A21" s="29" t="s">
        <v>22</v>
      </c>
      <c r="B21" s="30"/>
      <c r="C21" s="31"/>
      <c r="D21" s="32">
        <f t="shared" ref="D21:M21" si="5">SUM(D22:D35)</f>
        <v>542436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1808085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2350521</v>
      </c>
      <c r="O21" s="45">
        <f t="shared" si="1"/>
        <v>601.4639201637666</v>
      </c>
      <c r="P21" s="10"/>
    </row>
    <row r="22" spans="1:16">
      <c r="A22" s="12"/>
      <c r="B22" s="25">
        <v>331.2</v>
      </c>
      <c r="C22" s="20" t="s">
        <v>21</v>
      </c>
      <c r="D22" s="46">
        <v>4164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4164</v>
      </c>
      <c r="O22" s="47">
        <f t="shared" si="1"/>
        <v>1.0655066530194472</v>
      </c>
      <c r="P22" s="9"/>
    </row>
    <row r="23" spans="1:16">
      <c r="A23" s="12"/>
      <c r="B23" s="25">
        <v>331.41</v>
      </c>
      <c r="C23" s="20" t="s">
        <v>24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31104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31104</v>
      </c>
      <c r="O23" s="47">
        <f t="shared" si="1"/>
        <v>7.9590583418628453</v>
      </c>
      <c r="P23" s="9"/>
    </row>
    <row r="24" spans="1:16">
      <c r="A24" s="12"/>
      <c r="B24" s="25">
        <v>334.2</v>
      </c>
      <c r="C24" s="20" t="s">
        <v>80</v>
      </c>
      <c r="D24" s="46">
        <v>35314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35314</v>
      </c>
      <c r="O24" s="47">
        <f t="shared" si="1"/>
        <v>9.0363357215967248</v>
      </c>
      <c r="P24" s="9"/>
    </row>
    <row r="25" spans="1:16">
      <c r="A25" s="12"/>
      <c r="B25" s="25">
        <v>334.31</v>
      </c>
      <c r="C25" s="20" t="s">
        <v>25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100708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100708</v>
      </c>
      <c r="O25" s="47">
        <f t="shared" si="1"/>
        <v>25.769703172978506</v>
      </c>
      <c r="P25" s="9"/>
    </row>
    <row r="26" spans="1:16">
      <c r="A26" s="12"/>
      <c r="B26" s="25">
        <v>334.35</v>
      </c>
      <c r="C26" s="20" t="s">
        <v>26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1189287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1189287</v>
      </c>
      <c r="O26" s="47">
        <f t="shared" si="1"/>
        <v>304.3211361310133</v>
      </c>
      <c r="P26" s="9"/>
    </row>
    <row r="27" spans="1:16">
      <c r="A27" s="12"/>
      <c r="B27" s="25">
        <v>334.36</v>
      </c>
      <c r="C27" s="20" t="s">
        <v>107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338061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2" si="6">SUM(D27:M27)</f>
        <v>338061</v>
      </c>
      <c r="O27" s="47">
        <f t="shared" si="1"/>
        <v>86.504861821903788</v>
      </c>
      <c r="P27" s="9"/>
    </row>
    <row r="28" spans="1:16">
      <c r="A28" s="12"/>
      <c r="B28" s="25">
        <v>335.12</v>
      </c>
      <c r="C28" s="20" t="s">
        <v>116</v>
      </c>
      <c r="D28" s="46">
        <v>125500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125500</v>
      </c>
      <c r="O28" s="47">
        <f t="shared" si="1"/>
        <v>32.113613101330607</v>
      </c>
      <c r="P28" s="9"/>
    </row>
    <row r="29" spans="1:16">
      <c r="A29" s="12"/>
      <c r="B29" s="25">
        <v>335.14</v>
      </c>
      <c r="C29" s="20" t="s">
        <v>117</v>
      </c>
      <c r="D29" s="46">
        <v>3289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3289</v>
      </c>
      <c r="O29" s="47">
        <f t="shared" si="1"/>
        <v>0.84160696008188329</v>
      </c>
      <c r="P29" s="9"/>
    </row>
    <row r="30" spans="1:16">
      <c r="A30" s="12"/>
      <c r="B30" s="25">
        <v>335.15</v>
      </c>
      <c r="C30" s="20" t="s">
        <v>118</v>
      </c>
      <c r="D30" s="46">
        <v>2706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2706</v>
      </c>
      <c r="O30" s="47">
        <f t="shared" si="1"/>
        <v>0.69242579324462639</v>
      </c>
      <c r="P30" s="9"/>
    </row>
    <row r="31" spans="1:16">
      <c r="A31" s="12"/>
      <c r="B31" s="25">
        <v>335.18</v>
      </c>
      <c r="C31" s="20" t="s">
        <v>119</v>
      </c>
      <c r="D31" s="46">
        <v>214405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214405</v>
      </c>
      <c r="O31" s="47">
        <f t="shared" si="1"/>
        <v>54.863101330603889</v>
      </c>
      <c r="P31" s="9"/>
    </row>
    <row r="32" spans="1:16">
      <c r="A32" s="12"/>
      <c r="B32" s="25">
        <v>335.49</v>
      </c>
      <c r="C32" s="20" t="s">
        <v>83</v>
      </c>
      <c r="D32" s="46">
        <v>2339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2339</v>
      </c>
      <c r="O32" s="47">
        <f t="shared" si="1"/>
        <v>0.59851586489252817</v>
      </c>
      <c r="P32" s="9"/>
    </row>
    <row r="33" spans="1:16">
      <c r="A33" s="12"/>
      <c r="B33" s="25">
        <v>337.3</v>
      </c>
      <c r="C33" s="20" t="s">
        <v>132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148925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148925</v>
      </c>
      <c r="O33" s="47">
        <f t="shared" si="1"/>
        <v>38.107727737973391</v>
      </c>
      <c r="P33" s="9"/>
    </row>
    <row r="34" spans="1:16">
      <c r="A34" s="12"/>
      <c r="B34" s="25">
        <v>337.7</v>
      </c>
      <c r="C34" s="20" t="s">
        <v>33</v>
      </c>
      <c r="D34" s="46">
        <v>118738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118738</v>
      </c>
      <c r="O34" s="47">
        <f t="shared" si="1"/>
        <v>30.383316274309109</v>
      </c>
      <c r="P34" s="9"/>
    </row>
    <row r="35" spans="1:16">
      <c r="A35" s="12"/>
      <c r="B35" s="25">
        <v>338</v>
      </c>
      <c r="C35" s="20" t="s">
        <v>34</v>
      </c>
      <c r="D35" s="46">
        <v>35981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35981</v>
      </c>
      <c r="O35" s="47">
        <f t="shared" si="1"/>
        <v>9.2070112589559869</v>
      </c>
      <c r="P35" s="9"/>
    </row>
    <row r="36" spans="1:16" ht="15.75">
      <c r="A36" s="29" t="s">
        <v>39</v>
      </c>
      <c r="B36" s="30"/>
      <c r="C36" s="31"/>
      <c r="D36" s="32">
        <f t="shared" ref="D36:M36" si="7">SUM(D37:D45)</f>
        <v>28236</v>
      </c>
      <c r="E36" s="32">
        <f t="shared" si="7"/>
        <v>0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2149153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1720</v>
      </c>
      <c r="N36" s="32">
        <f>SUM(D36:M36)</f>
        <v>2179109</v>
      </c>
      <c r="O36" s="45">
        <f t="shared" si="1"/>
        <v>557.60209825997958</v>
      </c>
      <c r="P36" s="10"/>
    </row>
    <row r="37" spans="1:16">
      <c r="A37" s="12"/>
      <c r="B37" s="25">
        <v>341.3</v>
      </c>
      <c r="C37" s="20" t="s">
        <v>121</v>
      </c>
      <c r="D37" s="46">
        <v>11228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5" si="8">SUM(D37:M37)</f>
        <v>11228</v>
      </c>
      <c r="O37" s="47">
        <f t="shared" ref="O37:O59" si="9">(N37/O$61)</f>
        <v>2.873080859774821</v>
      </c>
      <c r="P37" s="9"/>
    </row>
    <row r="38" spans="1:16">
      <c r="A38" s="12"/>
      <c r="B38" s="25">
        <v>342.1</v>
      </c>
      <c r="C38" s="20" t="s">
        <v>43</v>
      </c>
      <c r="D38" s="46">
        <v>2878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2878</v>
      </c>
      <c r="O38" s="47">
        <f t="shared" si="9"/>
        <v>0.73643807574206754</v>
      </c>
      <c r="P38" s="9"/>
    </row>
    <row r="39" spans="1:16">
      <c r="A39" s="12"/>
      <c r="B39" s="25">
        <v>343.4</v>
      </c>
      <c r="C39" s="20" t="s">
        <v>45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660063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660063</v>
      </c>
      <c r="O39" s="47">
        <f t="shared" si="9"/>
        <v>168.90046059365403</v>
      </c>
      <c r="P39" s="9"/>
    </row>
    <row r="40" spans="1:16">
      <c r="A40" s="12"/>
      <c r="B40" s="25">
        <v>343.6</v>
      </c>
      <c r="C40" s="20" t="s">
        <v>87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1302841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1302841</v>
      </c>
      <c r="O40" s="47">
        <f t="shared" si="9"/>
        <v>333.37794268167863</v>
      </c>
      <c r="P40" s="9"/>
    </row>
    <row r="41" spans="1:16">
      <c r="A41" s="12"/>
      <c r="B41" s="25">
        <v>343.7</v>
      </c>
      <c r="C41" s="20" t="s">
        <v>47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102685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102685</v>
      </c>
      <c r="O41" s="47">
        <f t="shared" si="9"/>
        <v>26.275588536335722</v>
      </c>
      <c r="P41" s="9"/>
    </row>
    <row r="42" spans="1:16">
      <c r="A42" s="12"/>
      <c r="B42" s="25">
        <v>343.8</v>
      </c>
      <c r="C42" s="20" t="s">
        <v>88</v>
      </c>
      <c r="D42" s="46">
        <v>5700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5700</v>
      </c>
      <c r="O42" s="47">
        <f t="shared" si="9"/>
        <v>1.458546571136131</v>
      </c>
      <c r="P42" s="9"/>
    </row>
    <row r="43" spans="1:16">
      <c r="A43" s="12"/>
      <c r="B43" s="25">
        <v>344.1</v>
      </c>
      <c r="C43" s="20" t="s">
        <v>122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83564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83564</v>
      </c>
      <c r="O43" s="47">
        <f t="shared" si="9"/>
        <v>21.382804503582395</v>
      </c>
      <c r="P43" s="9"/>
    </row>
    <row r="44" spans="1:16">
      <c r="A44" s="12"/>
      <c r="B44" s="25">
        <v>345.9</v>
      </c>
      <c r="C44" s="20" t="s">
        <v>133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1720</v>
      </c>
      <c r="N44" s="46">
        <f t="shared" si="8"/>
        <v>1720</v>
      </c>
      <c r="O44" s="47">
        <f t="shared" si="9"/>
        <v>0.44012282497441146</v>
      </c>
      <c r="P44" s="9"/>
    </row>
    <row r="45" spans="1:16">
      <c r="A45" s="12"/>
      <c r="B45" s="25">
        <v>347.2</v>
      </c>
      <c r="C45" s="20" t="s">
        <v>50</v>
      </c>
      <c r="D45" s="46">
        <v>8430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8430</v>
      </c>
      <c r="O45" s="47">
        <f t="shared" si="9"/>
        <v>2.1571136131013304</v>
      </c>
      <c r="P45" s="9"/>
    </row>
    <row r="46" spans="1:16" ht="15.75">
      <c r="A46" s="29" t="s">
        <v>40</v>
      </c>
      <c r="B46" s="30"/>
      <c r="C46" s="31"/>
      <c r="D46" s="32">
        <f t="shared" ref="D46:M46" si="10">SUM(D47:D50)</f>
        <v>9971</v>
      </c>
      <c r="E46" s="32">
        <f t="shared" si="10"/>
        <v>431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t="shared" ref="N46:N59" si="11">SUM(D46:M46)</f>
        <v>10402</v>
      </c>
      <c r="O46" s="45">
        <f t="shared" si="9"/>
        <v>2.6617195496417603</v>
      </c>
      <c r="P46" s="10"/>
    </row>
    <row r="47" spans="1:16">
      <c r="A47" s="13"/>
      <c r="B47" s="39">
        <v>351.1</v>
      </c>
      <c r="C47" s="21" t="s">
        <v>90</v>
      </c>
      <c r="D47" s="46">
        <v>3764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3764</v>
      </c>
      <c r="O47" s="47">
        <f t="shared" si="9"/>
        <v>0.96315250767656091</v>
      </c>
      <c r="P47" s="9"/>
    </row>
    <row r="48" spans="1:16">
      <c r="A48" s="13"/>
      <c r="B48" s="39">
        <v>351.3</v>
      </c>
      <c r="C48" s="21" t="s">
        <v>103</v>
      </c>
      <c r="D48" s="46">
        <v>0</v>
      </c>
      <c r="E48" s="46">
        <v>431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431</v>
      </c>
      <c r="O48" s="47">
        <f t="shared" si="9"/>
        <v>0.11028659160696008</v>
      </c>
      <c r="P48" s="9"/>
    </row>
    <row r="49" spans="1:119">
      <c r="A49" s="13"/>
      <c r="B49" s="39">
        <v>352</v>
      </c>
      <c r="C49" s="21" t="s">
        <v>54</v>
      </c>
      <c r="D49" s="46">
        <v>2932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2932</v>
      </c>
      <c r="O49" s="47">
        <f t="shared" si="9"/>
        <v>0.75025588536335719</v>
      </c>
      <c r="P49" s="9"/>
    </row>
    <row r="50" spans="1:119">
      <c r="A50" s="13"/>
      <c r="B50" s="39">
        <v>354</v>
      </c>
      <c r="C50" s="21" t="s">
        <v>55</v>
      </c>
      <c r="D50" s="46">
        <v>3275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3275</v>
      </c>
      <c r="O50" s="47">
        <f t="shared" si="9"/>
        <v>0.83802456499488232</v>
      </c>
      <c r="P50" s="9"/>
    </row>
    <row r="51" spans="1:119" ht="15.75">
      <c r="A51" s="29" t="s">
        <v>4</v>
      </c>
      <c r="B51" s="30"/>
      <c r="C51" s="31"/>
      <c r="D51" s="32">
        <f t="shared" ref="D51:M51" si="12">SUM(D52:D56)</f>
        <v>40640</v>
      </c>
      <c r="E51" s="32">
        <f t="shared" si="12"/>
        <v>0</v>
      </c>
      <c r="F51" s="32">
        <f t="shared" si="12"/>
        <v>0</v>
      </c>
      <c r="G51" s="32">
        <f t="shared" si="12"/>
        <v>0</v>
      </c>
      <c r="H51" s="32">
        <f t="shared" si="12"/>
        <v>0</v>
      </c>
      <c r="I51" s="32">
        <f t="shared" si="12"/>
        <v>403</v>
      </c>
      <c r="J51" s="32">
        <f t="shared" si="12"/>
        <v>0</v>
      </c>
      <c r="K51" s="32">
        <f t="shared" si="12"/>
        <v>151770</v>
      </c>
      <c r="L51" s="32">
        <f t="shared" si="12"/>
        <v>0</v>
      </c>
      <c r="M51" s="32">
        <f t="shared" si="12"/>
        <v>0</v>
      </c>
      <c r="N51" s="32">
        <f t="shared" si="11"/>
        <v>192813</v>
      </c>
      <c r="O51" s="45">
        <f t="shared" si="9"/>
        <v>49.338024564994882</v>
      </c>
      <c r="P51" s="10"/>
    </row>
    <row r="52" spans="1:119">
      <c r="A52" s="12"/>
      <c r="B52" s="25">
        <v>361.1</v>
      </c>
      <c r="C52" s="20" t="s">
        <v>57</v>
      </c>
      <c r="D52" s="46">
        <v>11756</v>
      </c>
      <c r="E52" s="46">
        <v>0</v>
      </c>
      <c r="F52" s="46">
        <v>0</v>
      </c>
      <c r="G52" s="46">
        <v>0</v>
      </c>
      <c r="H52" s="46">
        <v>0</v>
      </c>
      <c r="I52" s="46">
        <v>403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12159</v>
      </c>
      <c r="O52" s="47">
        <f t="shared" si="9"/>
        <v>3.1113101330603889</v>
      </c>
      <c r="P52" s="9"/>
    </row>
    <row r="53" spans="1:119">
      <c r="A53" s="12"/>
      <c r="B53" s="25">
        <v>361.3</v>
      </c>
      <c r="C53" s="20" t="s">
        <v>58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128852</v>
      </c>
      <c r="L53" s="46">
        <v>0</v>
      </c>
      <c r="M53" s="46">
        <v>0</v>
      </c>
      <c r="N53" s="46">
        <f t="shared" si="11"/>
        <v>128852</v>
      </c>
      <c r="O53" s="47">
        <f t="shared" si="9"/>
        <v>32.971340839303991</v>
      </c>
      <c r="P53" s="9"/>
    </row>
    <row r="54" spans="1:119">
      <c r="A54" s="12"/>
      <c r="B54" s="25">
        <v>362</v>
      </c>
      <c r="C54" s="20" t="s">
        <v>59</v>
      </c>
      <c r="D54" s="46">
        <v>18529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18529</v>
      </c>
      <c r="O54" s="47">
        <f t="shared" si="9"/>
        <v>4.7412998976458542</v>
      </c>
      <c r="P54" s="9"/>
    </row>
    <row r="55" spans="1:119">
      <c r="A55" s="12"/>
      <c r="B55" s="25">
        <v>368</v>
      </c>
      <c r="C55" s="20" t="s">
        <v>61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22918</v>
      </c>
      <c r="L55" s="46">
        <v>0</v>
      </c>
      <c r="M55" s="46">
        <v>0</v>
      </c>
      <c r="N55" s="46">
        <f t="shared" si="11"/>
        <v>22918</v>
      </c>
      <c r="O55" s="47">
        <f t="shared" si="9"/>
        <v>5.8643807574206752</v>
      </c>
      <c r="P55" s="9"/>
    </row>
    <row r="56" spans="1:119">
      <c r="A56" s="12"/>
      <c r="B56" s="25">
        <v>369.9</v>
      </c>
      <c r="C56" s="20" t="s">
        <v>62</v>
      </c>
      <c r="D56" s="46">
        <v>10355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10355</v>
      </c>
      <c r="O56" s="47">
        <f t="shared" si="9"/>
        <v>2.6496929375639713</v>
      </c>
      <c r="P56" s="9"/>
    </row>
    <row r="57" spans="1:119" ht="15.75">
      <c r="A57" s="29" t="s">
        <v>41</v>
      </c>
      <c r="B57" s="30"/>
      <c r="C57" s="31"/>
      <c r="D57" s="32">
        <f t="shared" ref="D57:M57" si="13">SUM(D58:D58)</f>
        <v>580000</v>
      </c>
      <c r="E57" s="32">
        <f t="shared" si="13"/>
        <v>0</v>
      </c>
      <c r="F57" s="32">
        <f t="shared" si="13"/>
        <v>0</v>
      </c>
      <c r="G57" s="32">
        <f t="shared" si="13"/>
        <v>0</v>
      </c>
      <c r="H57" s="32">
        <f t="shared" si="13"/>
        <v>0</v>
      </c>
      <c r="I57" s="32">
        <f t="shared" si="13"/>
        <v>0</v>
      </c>
      <c r="J57" s="32">
        <f t="shared" si="13"/>
        <v>0</v>
      </c>
      <c r="K57" s="32">
        <f t="shared" si="13"/>
        <v>0</v>
      </c>
      <c r="L57" s="32">
        <f t="shared" si="13"/>
        <v>0</v>
      </c>
      <c r="M57" s="32">
        <f t="shared" si="13"/>
        <v>0</v>
      </c>
      <c r="N57" s="32">
        <f t="shared" si="11"/>
        <v>580000</v>
      </c>
      <c r="O57" s="45">
        <f t="shared" si="9"/>
        <v>148.41351074718526</v>
      </c>
      <c r="P57" s="9"/>
    </row>
    <row r="58" spans="1:119" ht="15.75" thickBot="1">
      <c r="A58" s="12"/>
      <c r="B58" s="25">
        <v>381</v>
      </c>
      <c r="C58" s="20" t="s">
        <v>63</v>
      </c>
      <c r="D58" s="46">
        <v>580000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580000</v>
      </c>
      <c r="O58" s="47">
        <f t="shared" si="9"/>
        <v>148.41351074718526</v>
      </c>
      <c r="P58" s="9"/>
    </row>
    <row r="59" spans="1:119" ht="16.5" thickBot="1">
      <c r="A59" s="14" t="s">
        <v>51</v>
      </c>
      <c r="B59" s="23"/>
      <c r="C59" s="22"/>
      <c r="D59" s="15">
        <f t="shared" ref="D59:M59" si="14">SUM(D5,D15,D21,D36,D46,D51,D57)</f>
        <v>2894728</v>
      </c>
      <c r="E59" s="15">
        <f t="shared" si="14"/>
        <v>343779</v>
      </c>
      <c r="F59" s="15">
        <f t="shared" si="14"/>
        <v>0</v>
      </c>
      <c r="G59" s="15">
        <f t="shared" si="14"/>
        <v>0</v>
      </c>
      <c r="H59" s="15">
        <f t="shared" si="14"/>
        <v>0</v>
      </c>
      <c r="I59" s="15">
        <f t="shared" si="14"/>
        <v>4007998</v>
      </c>
      <c r="J59" s="15">
        <f t="shared" si="14"/>
        <v>0</v>
      </c>
      <c r="K59" s="15">
        <f t="shared" si="14"/>
        <v>187084</v>
      </c>
      <c r="L59" s="15">
        <f t="shared" si="14"/>
        <v>0</v>
      </c>
      <c r="M59" s="15">
        <f t="shared" si="14"/>
        <v>151170</v>
      </c>
      <c r="N59" s="15">
        <f t="shared" si="11"/>
        <v>7584759</v>
      </c>
      <c r="O59" s="38">
        <f t="shared" si="9"/>
        <v>1940.828812691914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8" t="s">
        <v>134</v>
      </c>
      <c r="M61" s="48"/>
      <c r="N61" s="48"/>
      <c r="O61" s="43">
        <v>3908</v>
      </c>
    </row>
    <row r="62" spans="1:119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9" ht="15.75" customHeight="1" thickBot="1">
      <c r="A63" s="52" t="s">
        <v>97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67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68</v>
      </c>
      <c r="F4" s="34" t="s">
        <v>69</v>
      </c>
      <c r="G4" s="34" t="s">
        <v>70</v>
      </c>
      <c r="H4" s="34" t="s">
        <v>6</v>
      </c>
      <c r="I4" s="34" t="s">
        <v>7</v>
      </c>
      <c r="J4" s="35" t="s">
        <v>71</v>
      </c>
      <c r="K4" s="35" t="s">
        <v>8</v>
      </c>
      <c r="L4" s="35" t="s">
        <v>9</v>
      </c>
      <c r="M4" s="35" t="s">
        <v>10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1251095</v>
      </c>
      <c r="E5" s="27">
        <f t="shared" si="0"/>
        <v>325566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23731</v>
      </c>
      <c r="L5" s="27">
        <f t="shared" si="0"/>
        <v>0</v>
      </c>
      <c r="M5" s="27">
        <f t="shared" si="0"/>
        <v>144451</v>
      </c>
      <c r="N5" s="28">
        <f>SUM(D5:M5)</f>
        <v>1744843</v>
      </c>
      <c r="O5" s="33">
        <f t="shared" ref="O5:O36" si="1">(N5/O$59)</f>
        <v>459.41100579252236</v>
      </c>
      <c r="P5" s="6"/>
    </row>
    <row r="6" spans="1:133">
      <c r="A6" s="12"/>
      <c r="B6" s="25">
        <v>311</v>
      </c>
      <c r="C6" s="20" t="s">
        <v>3</v>
      </c>
      <c r="D6" s="46">
        <v>717251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144451</v>
      </c>
      <c r="N6" s="46">
        <f>SUM(D6:M6)</f>
        <v>861702</v>
      </c>
      <c r="O6" s="47">
        <f t="shared" si="1"/>
        <v>226.88309636650868</v>
      </c>
      <c r="P6" s="9"/>
    </row>
    <row r="7" spans="1:133">
      <c r="A7" s="12"/>
      <c r="B7" s="25">
        <v>312.10000000000002</v>
      </c>
      <c r="C7" s="20" t="s">
        <v>11</v>
      </c>
      <c r="D7" s="46">
        <v>93967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93967</v>
      </c>
      <c r="O7" s="47">
        <f t="shared" si="1"/>
        <v>24.741179568193786</v>
      </c>
      <c r="P7" s="9"/>
    </row>
    <row r="8" spans="1:133">
      <c r="A8" s="12"/>
      <c r="B8" s="25">
        <v>312.52</v>
      </c>
      <c r="C8" s="20" t="s">
        <v>112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23731</v>
      </c>
      <c r="L8" s="46">
        <v>0</v>
      </c>
      <c r="M8" s="46">
        <v>0</v>
      </c>
      <c r="N8" s="46">
        <f>SUM(D8:M8)</f>
        <v>23731</v>
      </c>
      <c r="O8" s="47">
        <f t="shared" si="1"/>
        <v>6.2482885729331228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325566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325566</v>
      </c>
      <c r="O9" s="47">
        <f t="shared" si="1"/>
        <v>85.720379146919427</v>
      </c>
      <c r="P9" s="9"/>
    </row>
    <row r="10" spans="1:133">
      <c r="A10" s="12"/>
      <c r="B10" s="25">
        <v>314.10000000000002</v>
      </c>
      <c r="C10" s="20" t="s">
        <v>13</v>
      </c>
      <c r="D10" s="46">
        <v>248697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248697</v>
      </c>
      <c r="O10" s="47">
        <f t="shared" si="1"/>
        <v>65.481042654028442</v>
      </c>
      <c r="P10" s="9"/>
    </row>
    <row r="11" spans="1:133">
      <c r="A11" s="12"/>
      <c r="B11" s="25">
        <v>314.3</v>
      </c>
      <c r="C11" s="20" t="s">
        <v>14</v>
      </c>
      <c r="D11" s="46">
        <v>39102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39102</v>
      </c>
      <c r="O11" s="47">
        <f t="shared" si="1"/>
        <v>10.295418641390205</v>
      </c>
      <c r="P11" s="9"/>
    </row>
    <row r="12" spans="1:133">
      <c r="A12" s="12"/>
      <c r="B12" s="25">
        <v>314.39999999999998</v>
      </c>
      <c r="C12" s="20" t="s">
        <v>15</v>
      </c>
      <c r="D12" s="46">
        <v>16206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16206</v>
      </c>
      <c r="O12" s="47">
        <f t="shared" si="1"/>
        <v>4.2669826224328595</v>
      </c>
      <c r="P12" s="9"/>
    </row>
    <row r="13" spans="1:133">
      <c r="A13" s="12"/>
      <c r="B13" s="25">
        <v>315</v>
      </c>
      <c r="C13" s="20" t="s">
        <v>113</v>
      </c>
      <c r="D13" s="46">
        <v>129411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129411</v>
      </c>
      <c r="O13" s="47">
        <f t="shared" si="1"/>
        <v>34.073459715639814</v>
      </c>
      <c r="P13" s="9"/>
    </row>
    <row r="14" spans="1:133">
      <c r="A14" s="12"/>
      <c r="B14" s="25">
        <v>316</v>
      </c>
      <c r="C14" s="20" t="s">
        <v>114</v>
      </c>
      <c r="D14" s="46">
        <v>6461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6461</v>
      </c>
      <c r="O14" s="47">
        <f t="shared" si="1"/>
        <v>1.70115850447604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SUM(D16:D19)</f>
        <v>249770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21252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3" si="4">SUM(D15:M15)</f>
        <v>271022</v>
      </c>
      <c r="O15" s="45">
        <f t="shared" si="1"/>
        <v>71.359136387572406</v>
      </c>
      <c r="P15" s="10"/>
    </row>
    <row r="16" spans="1:133">
      <c r="A16" s="12"/>
      <c r="B16" s="25">
        <v>322</v>
      </c>
      <c r="C16" s="20" t="s">
        <v>0</v>
      </c>
      <c r="D16" s="46">
        <v>28553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28553</v>
      </c>
      <c r="O16" s="47">
        <f t="shared" si="1"/>
        <v>7.5179041600842549</v>
      </c>
      <c r="P16" s="9"/>
    </row>
    <row r="17" spans="1:16">
      <c r="A17" s="12"/>
      <c r="B17" s="25">
        <v>323.10000000000002</v>
      </c>
      <c r="C17" s="20" t="s">
        <v>19</v>
      </c>
      <c r="D17" s="46">
        <v>217540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217540</v>
      </c>
      <c r="O17" s="47">
        <f t="shared" si="1"/>
        <v>57.27751448130595</v>
      </c>
      <c r="P17" s="9"/>
    </row>
    <row r="18" spans="1:16">
      <c r="A18" s="12"/>
      <c r="B18" s="25">
        <v>323.39999999999998</v>
      </c>
      <c r="C18" s="20" t="s">
        <v>20</v>
      </c>
      <c r="D18" s="46">
        <v>3677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3677</v>
      </c>
      <c r="O18" s="47">
        <f t="shared" si="1"/>
        <v>0.96814112690889942</v>
      </c>
      <c r="P18" s="9"/>
    </row>
    <row r="19" spans="1:16">
      <c r="A19" s="12"/>
      <c r="B19" s="25">
        <v>324.22000000000003</v>
      </c>
      <c r="C19" s="20" t="s">
        <v>115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21252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21252</v>
      </c>
      <c r="O19" s="47">
        <f t="shared" si="1"/>
        <v>5.5955766192733014</v>
      </c>
      <c r="P19" s="9"/>
    </row>
    <row r="20" spans="1:16" ht="15.75">
      <c r="A20" s="29" t="s">
        <v>22</v>
      </c>
      <c r="B20" s="30"/>
      <c r="C20" s="31"/>
      <c r="D20" s="32">
        <f t="shared" ref="D20:M20" si="5">SUM(D21:D32)</f>
        <v>514383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1894166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2408549</v>
      </c>
      <c r="O20" s="45">
        <f t="shared" si="1"/>
        <v>634.16245392311748</v>
      </c>
      <c r="P20" s="10"/>
    </row>
    <row r="21" spans="1:16">
      <c r="A21" s="12"/>
      <c r="B21" s="25">
        <v>331.2</v>
      </c>
      <c r="C21" s="20" t="s">
        <v>21</v>
      </c>
      <c r="D21" s="46">
        <v>11240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11240</v>
      </c>
      <c r="O21" s="47">
        <f t="shared" si="1"/>
        <v>2.9594523433385991</v>
      </c>
      <c r="P21" s="9"/>
    </row>
    <row r="22" spans="1:16">
      <c r="A22" s="12"/>
      <c r="B22" s="25">
        <v>334.2</v>
      </c>
      <c r="C22" s="20" t="s">
        <v>80</v>
      </c>
      <c r="D22" s="46">
        <v>23731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23731</v>
      </c>
      <c r="O22" s="47">
        <f t="shared" si="1"/>
        <v>6.2482885729331228</v>
      </c>
      <c r="P22" s="9"/>
    </row>
    <row r="23" spans="1:16">
      <c r="A23" s="12"/>
      <c r="B23" s="25">
        <v>334.35</v>
      </c>
      <c r="C23" s="20" t="s">
        <v>26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959399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959399</v>
      </c>
      <c r="O23" s="47">
        <f t="shared" si="1"/>
        <v>252.60637177461822</v>
      </c>
      <c r="P23" s="9"/>
    </row>
    <row r="24" spans="1:16">
      <c r="A24" s="12"/>
      <c r="B24" s="25">
        <v>334.36</v>
      </c>
      <c r="C24" s="20" t="s">
        <v>107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451458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0" si="6">SUM(D24:M24)</f>
        <v>451458</v>
      </c>
      <c r="O24" s="47">
        <f t="shared" si="1"/>
        <v>118.86729857819905</v>
      </c>
      <c r="P24" s="9"/>
    </row>
    <row r="25" spans="1:16">
      <c r="A25" s="12"/>
      <c r="B25" s="25">
        <v>334.41</v>
      </c>
      <c r="C25" s="20" t="s">
        <v>27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483309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483309</v>
      </c>
      <c r="O25" s="47">
        <f t="shared" si="1"/>
        <v>127.25355450236967</v>
      </c>
      <c r="P25" s="9"/>
    </row>
    <row r="26" spans="1:16">
      <c r="A26" s="12"/>
      <c r="B26" s="25">
        <v>335.12</v>
      </c>
      <c r="C26" s="20" t="s">
        <v>116</v>
      </c>
      <c r="D26" s="46">
        <v>116250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116250</v>
      </c>
      <c r="O26" s="47">
        <f t="shared" si="1"/>
        <v>30.608214849921012</v>
      </c>
      <c r="P26" s="9"/>
    </row>
    <row r="27" spans="1:16">
      <c r="A27" s="12"/>
      <c r="B27" s="25">
        <v>335.14</v>
      </c>
      <c r="C27" s="20" t="s">
        <v>117</v>
      </c>
      <c r="D27" s="46">
        <v>3648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3648</v>
      </c>
      <c r="O27" s="47">
        <f t="shared" si="1"/>
        <v>0.96050552922590837</v>
      </c>
      <c r="P27" s="9"/>
    </row>
    <row r="28" spans="1:16">
      <c r="A28" s="12"/>
      <c r="B28" s="25">
        <v>335.15</v>
      </c>
      <c r="C28" s="20" t="s">
        <v>118</v>
      </c>
      <c r="D28" s="46">
        <v>2706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2706</v>
      </c>
      <c r="O28" s="47">
        <f t="shared" si="1"/>
        <v>0.71248025276461291</v>
      </c>
      <c r="P28" s="9"/>
    </row>
    <row r="29" spans="1:16">
      <c r="A29" s="12"/>
      <c r="B29" s="25">
        <v>335.18</v>
      </c>
      <c r="C29" s="20" t="s">
        <v>119</v>
      </c>
      <c r="D29" s="46">
        <v>197897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197897</v>
      </c>
      <c r="O29" s="47">
        <f t="shared" si="1"/>
        <v>52.105581885202739</v>
      </c>
      <c r="P29" s="9"/>
    </row>
    <row r="30" spans="1:16">
      <c r="A30" s="12"/>
      <c r="B30" s="25">
        <v>335.49</v>
      </c>
      <c r="C30" s="20" t="s">
        <v>83</v>
      </c>
      <c r="D30" s="46">
        <v>1722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1722</v>
      </c>
      <c r="O30" s="47">
        <f t="shared" si="1"/>
        <v>0.45339652448657186</v>
      </c>
      <c r="P30" s="9"/>
    </row>
    <row r="31" spans="1:16">
      <c r="A31" s="12"/>
      <c r="B31" s="25">
        <v>337.7</v>
      </c>
      <c r="C31" s="20" t="s">
        <v>33</v>
      </c>
      <c r="D31" s="46">
        <v>125263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125263</v>
      </c>
      <c r="O31" s="47">
        <f t="shared" si="1"/>
        <v>32.981305950500264</v>
      </c>
      <c r="P31" s="9"/>
    </row>
    <row r="32" spans="1:16">
      <c r="A32" s="12"/>
      <c r="B32" s="25">
        <v>338</v>
      </c>
      <c r="C32" s="20" t="s">
        <v>34</v>
      </c>
      <c r="D32" s="46">
        <v>31926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31926</v>
      </c>
      <c r="O32" s="47">
        <f t="shared" si="1"/>
        <v>8.4060031595576614</v>
      </c>
      <c r="P32" s="9"/>
    </row>
    <row r="33" spans="1:16" ht="15.75">
      <c r="A33" s="29" t="s">
        <v>39</v>
      </c>
      <c r="B33" s="30"/>
      <c r="C33" s="31"/>
      <c r="D33" s="32">
        <f t="shared" ref="D33:M33" si="7">SUM(D34:D40)</f>
        <v>18020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2018143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>SUM(D33:M33)</f>
        <v>2036163</v>
      </c>
      <c r="O33" s="45">
        <f t="shared" si="1"/>
        <v>536.11453396524485</v>
      </c>
      <c r="P33" s="10"/>
    </row>
    <row r="34" spans="1:16">
      <c r="A34" s="12"/>
      <c r="B34" s="25">
        <v>341.3</v>
      </c>
      <c r="C34" s="20" t="s">
        <v>121</v>
      </c>
      <c r="D34" s="46">
        <v>5568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0" si="8">SUM(D34:M34)</f>
        <v>5568</v>
      </c>
      <c r="O34" s="47">
        <f t="shared" si="1"/>
        <v>1.4660347551342812</v>
      </c>
      <c r="P34" s="9"/>
    </row>
    <row r="35" spans="1:16">
      <c r="A35" s="12"/>
      <c r="B35" s="25">
        <v>342.1</v>
      </c>
      <c r="C35" s="20" t="s">
        <v>43</v>
      </c>
      <c r="D35" s="46">
        <v>423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423</v>
      </c>
      <c r="O35" s="47">
        <f t="shared" si="1"/>
        <v>0.11137440758293839</v>
      </c>
      <c r="P35" s="9"/>
    </row>
    <row r="36" spans="1:16">
      <c r="A36" s="12"/>
      <c r="B36" s="25">
        <v>343.4</v>
      </c>
      <c r="C36" s="20" t="s">
        <v>45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652895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652895</v>
      </c>
      <c r="O36" s="47">
        <f t="shared" si="1"/>
        <v>171.90494997367034</v>
      </c>
      <c r="P36" s="9"/>
    </row>
    <row r="37" spans="1:16">
      <c r="A37" s="12"/>
      <c r="B37" s="25">
        <v>343.6</v>
      </c>
      <c r="C37" s="20" t="s">
        <v>87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1185548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1185548</v>
      </c>
      <c r="O37" s="47">
        <f t="shared" ref="O37:O57" si="9">(N37/O$59)</f>
        <v>312.1506055818852</v>
      </c>
      <c r="P37" s="9"/>
    </row>
    <row r="38" spans="1:16">
      <c r="A38" s="12"/>
      <c r="B38" s="25">
        <v>343.7</v>
      </c>
      <c r="C38" s="20" t="s">
        <v>47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99782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99782</v>
      </c>
      <c r="O38" s="47">
        <f t="shared" si="9"/>
        <v>26.272248551869406</v>
      </c>
      <c r="P38" s="9"/>
    </row>
    <row r="39" spans="1:16">
      <c r="A39" s="12"/>
      <c r="B39" s="25">
        <v>344.1</v>
      </c>
      <c r="C39" s="20" t="s">
        <v>122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79918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79918</v>
      </c>
      <c r="O39" s="47">
        <f t="shared" si="9"/>
        <v>21.042127435492365</v>
      </c>
      <c r="P39" s="9"/>
    </row>
    <row r="40" spans="1:16">
      <c r="A40" s="12"/>
      <c r="B40" s="25">
        <v>347.2</v>
      </c>
      <c r="C40" s="20" t="s">
        <v>50</v>
      </c>
      <c r="D40" s="46">
        <v>12029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12029</v>
      </c>
      <c r="O40" s="47">
        <f t="shared" si="9"/>
        <v>3.1671932596103214</v>
      </c>
      <c r="P40" s="9"/>
    </row>
    <row r="41" spans="1:16" ht="15.75">
      <c r="A41" s="29" t="s">
        <v>40</v>
      </c>
      <c r="B41" s="30"/>
      <c r="C41" s="31"/>
      <c r="D41" s="32">
        <f t="shared" ref="D41:M41" si="10">SUM(D42:D45)</f>
        <v>13869</v>
      </c>
      <c r="E41" s="32">
        <f t="shared" si="10"/>
        <v>480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ref="N41:N57" si="11">SUM(D41:M41)</f>
        <v>14349</v>
      </c>
      <c r="O41" s="45">
        <f t="shared" si="9"/>
        <v>3.7780410742496051</v>
      </c>
      <c r="P41" s="10"/>
    </row>
    <row r="42" spans="1:16">
      <c r="A42" s="13"/>
      <c r="B42" s="39">
        <v>351.1</v>
      </c>
      <c r="C42" s="21" t="s">
        <v>90</v>
      </c>
      <c r="D42" s="46">
        <v>4512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4512</v>
      </c>
      <c r="O42" s="47">
        <f t="shared" si="9"/>
        <v>1.1879936808846761</v>
      </c>
      <c r="P42" s="9"/>
    </row>
    <row r="43" spans="1:16">
      <c r="A43" s="13"/>
      <c r="B43" s="39">
        <v>351.3</v>
      </c>
      <c r="C43" s="21" t="s">
        <v>103</v>
      </c>
      <c r="D43" s="46">
        <v>0</v>
      </c>
      <c r="E43" s="46">
        <v>480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480</v>
      </c>
      <c r="O43" s="47">
        <f t="shared" si="9"/>
        <v>0.1263823064770932</v>
      </c>
      <c r="P43" s="9"/>
    </row>
    <row r="44" spans="1:16">
      <c r="A44" s="13"/>
      <c r="B44" s="39">
        <v>352</v>
      </c>
      <c r="C44" s="21" t="s">
        <v>54</v>
      </c>
      <c r="D44" s="46">
        <v>2885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2885</v>
      </c>
      <c r="O44" s="47">
        <f t="shared" si="9"/>
        <v>0.75961032122169558</v>
      </c>
      <c r="P44" s="9"/>
    </row>
    <row r="45" spans="1:16">
      <c r="A45" s="13"/>
      <c r="B45" s="39">
        <v>354</v>
      </c>
      <c r="C45" s="21" t="s">
        <v>55</v>
      </c>
      <c r="D45" s="46">
        <v>6472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6472</v>
      </c>
      <c r="O45" s="47">
        <f t="shared" si="9"/>
        <v>1.70405476566614</v>
      </c>
      <c r="P45" s="9"/>
    </row>
    <row r="46" spans="1:16" ht="15.75">
      <c r="A46" s="29" t="s">
        <v>4</v>
      </c>
      <c r="B46" s="30"/>
      <c r="C46" s="31"/>
      <c r="D46" s="32">
        <f t="shared" ref="D46:M46" si="12">SUM(D47:D52)</f>
        <v>57810</v>
      </c>
      <c r="E46" s="32">
        <f t="shared" si="12"/>
        <v>142</v>
      </c>
      <c r="F46" s="32">
        <f t="shared" si="12"/>
        <v>0</v>
      </c>
      <c r="G46" s="32">
        <f t="shared" si="12"/>
        <v>0</v>
      </c>
      <c r="H46" s="32">
        <f t="shared" si="12"/>
        <v>0</v>
      </c>
      <c r="I46" s="32">
        <f t="shared" si="12"/>
        <v>35</v>
      </c>
      <c r="J46" s="32">
        <f t="shared" si="12"/>
        <v>0</v>
      </c>
      <c r="K46" s="32">
        <f t="shared" si="12"/>
        <v>49627</v>
      </c>
      <c r="L46" s="32">
        <f t="shared" si="12"/>
        <v>0</v>
      </c>
      <c r="M46" s="32">
        <f t="shared" si="12"/>
        <v>775</v>
      </c>
      <c r="N46" s="32">
        <f t="shared" si="11"/>
        <v>108389</v>
      </c>
      <c r="O46" s="45">
        <f t="shared" si="9"/>
        <v>28.538441284886783</v>
      </c>
      <c r="P46" s="10"/>
    </row>
    <row r="47" spans="1:16">
      <c r="A47" s="12"/>
      <c r="B47" s="25">
        <v>361.1</v>
      </c>
      <c r="C47" s="20" t="s">
        <v>57</v>
      </c>
      <c r="D47" s="46">
        <v>8275</v>
      </c>
      <c r="E47" s="46">
        <v>142</v>
      </c>
      <c r="F47" s="46">
        <v>0</v>
      </c>
      <c r="G47" s="46">
        <v>0</v>
      </c>
      <c r="H47" s="46">
        <v>0</v>
      </c>
      <c r="I47" s="46">
        <v>35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8452</v>
      </c>
      <c r="O47" s="47">
        <f t="shared" si="9"/>
        <v>2.2253817798841498</v>
      </c>
      <c r="P47" s="9"/>
    </row>
    <row r="48" spans="1:16">
      <c r="A48" s="12"/>
      <c r="B48" s="25">
        <v>361.3</v>
      </c>
      <c r="C48" s="20" t="s">
        <v>58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-242</v>
      </c>
      <c r="L48" s="46">
        <v>0</v>
      </c>
      <c r="M48" s="46">
        <v>0</v>
      </c>
      <c r="N48" s="46">
        <f t="shared" si="11"/>
        <v>-242</v>
      </c>
      <c r="O48" s="47">
        <f t="shared" si="9"/>
        <v>-6.3717746182201163E-2</v>
      </c>
      <c r="P48" s="9"/>
    </row>
    <row r="49" spans="1:119">
      <c r="A49" s="12"/>
      <c r="B49" s="25">
        <v>362</v>
      </c>
      <c r="C49" s="20" t="s">
        <v>59</v>
      </c>
      <c r="D49" s="46">
        <v>17901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17901</v>
      </c>
      <c r="O49" s="47">
        <f t="shared" si="9"/>
        <v>4.7132701421800949</v>
      </c>
      <c r="P49" s="9"/>
    </row>
    <row r="50" spans="1:119">
      <c r="A50" s="12"/>
      <c r="B50" s="25">
        <v>364</v>
      </c>
      <c r="C50" s="20" t="s">
        <v>123</v>
      </c>
      <c r="D50" s="46">
        <v>31920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31920</v>
      </c>
      <c r="O50" s="47">
        <f t="shared" si="9"/>
        <v>8.4044233807266977</v>
      </c>
      <c r="P50" s="9"/>
    </row>
    <row r="51" spans="1:119">
      <c r="A51" s="12"/>
      <c r="B51" s="25">
        <v>368</v>
      </c>
      <c r="C51" s="20" t="s">
        <v>61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49869</v>
      </c>
      <c r="L51" s="46">
        <v>0</v>
      </c>
      <c r="M51" s="46">
        <v>0</v>
      </c>
      <c r="N51" s="46">
        <f t="shared" si="11"/>
        <v>49869</v>
      </c>
      <c r="O51" s="47">
        <f t="shared" si="9"/>
        <v>13.130331753554502</v>
      </c>
      <c r="P51" s="9"/>
    </row>
    <row r="52" spans="1:119">
      <c r="A52" s="12"/>
      <c r="B52" s="25">
        <v>369.9</v>
      </c>
      <c r="C52" s="20" t="s">
        <v>62</v>
      </c>
      <c r="D52" s="46">
        <v>-286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775</v>
      </c>
      <c r="N52" s="46">
        <f t="shared" si="11"/>
        <v>489</v>
      </c>
      <c r="O52" s="47">
        <f t="shared" si="9"/>
        <v>0.12875197472353869</v>
      </c>
      <c r="P52" s="9"/>
    </row>
    <row r="53" spans="1:119" ht="15.75">
      <c r="A53" s="29" t="s">
        <v>41</v>
      </c>
      <c r="B53" s="30"/>
      <c r="C53" s="31"/>
      <c r="D53" s="32">
        <f t="shared" ref="D53:M53" si="13">SUM(D54:D56)</f>
        <v>540000</v>
      </c>
      <c r="E53" s="32">
        <f t="shared" si="13"/>
        <v>130200</v>
      </c>
      <c r="F53" s="32">
        <f t="shared" si="13"/>
        <v>0</v>
      </c>
      <c r="G53" s="32">
        <f t="shared" si="13"/>
        <v>0</v>
      </c>
      <c r="H53" s="32">
        <f t="shared" si="13"/>
        <v>0</v>
      </c>
      <c r="I53" s="32">
        <f t="shared" si="13"/>
        <v>0</v>
      </c>
      <c r="J53" s="32">
        <f t="shared" si="13"/>
        <v>0</v>
      </c>
      <c r="K53" s="32">
        <f t="shared" si="13"/>
        <v>0</v>
      </c>
      <c r="L53" s="32">
        <f t="shared" si="13"/>
        <v>0</v>
      </c>
      <c r="M53" s="32">
        <f t="shared" si="13"/>
        <v>0</v>
      </c>
      <c r="N53" s="32">
        <f t="shared" si="11"/>
        <v>670200</v>
      </c>
      <c r="O53" s="45">
        <f t="shared" si="9"/>
        <v>176.46129541864138</v>
      </c>
      <c r="P53" s="9"/>
    </row>
    <row r="54" spans="1:119">
      <c r="A54" s="12"/>
      <c r="B54" s="25">
        <v>381</v>
      </c>
      <c r="C54" s="20" t="s">
        <v>63</v>
      </c>
      <c r="D54" s="46">
        <v>540000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540000</v>
      </c>
      <c r="O54" s="47">
        <f t="shared" si="9"/>
        <v>142.18009478672985</v>
      </c>
      <c r="P54" s="9"/>
    </row>
    <row r="55" spans="1:119">
      <c r="A55" s="12"/>
      <c r="B55" s="25">
        <v>383</v>
      </c>
      <c r="C55" s="20" t="s">
        <v>95</v>
      </c>
      <c r="D55" s="46">
        <v>0</v>
      </c>
      <c r="E55" s="46">
        <v>60000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60000</v>
      </c>
      <c r="O55" s="47">
        <f t="shared" si="9"/>
        <v>15.797788309636651</v>
      </c>
      <c r="P55" s="9"/>
    </row>
    <row r="56" spans="1:119" ht="15.75" thickBot="1">
      <c r="A56" s="12"/>
      <c r="B56" s="25">
        <v>388.1</v>
      </c>
      <c r="C56" s="20" t="s">
        <v>129</v>
      </c>
      <c r="D56" s="46">
        <v>0</v>
      </c>
      <c r="E56" s="46">
        <v>70200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70200</v>
      </c>
      <c r="O56" s="47">
        <f t="shared" si="9"/>
        <v>18.48341232227488</v>
      </c>
      <c r="P56" s="9"/>
    </row>
    <row r="57" spans="1:119" ht="16.5" thickBot="1">
      <c r="A57" s="14" t="s">
        <v>51</v>
      </c>
      <c r="B57" s="23"/>
      <c r="C57" s="22"/>
      <c r="D57" s="15">
        <f t="shared" ref="D57:M57" si="14">SUM(D5,D15,D20,D33,D41,D46,D53)</f>
        <v>2644947</v>
      </c>
      <c r="E57" s="15">
        <f t="shared" si="14"/>
        <v>456388</v>
      </c>
      <c r="F57" s="15">
        <f t="shared" si="14"/>
        <v>0</v>
      </c>
      <c r="G57" s="15">
        <f t="shared" si="14"/>
        <v>0</v>
      </c>
      <c r="H57" s="15">
        <f t="shared" si="14"/>
        <v>0</v>
      </c>
      <c r="I57" s="15">
        <f t="shared" si="14"/>
        <v>3933596</v>
      </c>
      <c r="J57" s="15">
        <f t="shared" si="14"/>
        <v>0</v>
      </c>
      <c r="K57" s="15">
        <f t="shared" si="14"/>
        <v>73358</v>
      </c>
      <c r="L57" s="15">
        <f t="shared" si="14"/>
        <v>0</v>
      </c>
      <c r="M57" s="15">
        <f t="shared" si="14"/>
        <v>145226</v>
      </c>
      <c r="N57" s="15">
        <f t="shared" si="11"/>
        <v>7253515</v>
      </c>
      <c r="O57" s="38">
        <f t="shared" si="9"/>
        <v>1909.824907846235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130</v>
      </c>
      <c r="M59" s="48"/>
      <c r="N59" s="48"/>
      <c r="O59" s="43">
        <v>3798</v>
      </c>
    </row>
    <row r="60" spans="1:119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19" ht="15.75" customHeight="1" thickBot="1">
      <c r="A61" s="52" t="s">
        <v>97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67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68</v>
      </c>
      <c r="F4" s="34" t="s">
        <v>69</v>
      </c>
      <c r="G4" s="34" t="s">
        <v>70</v>
      </c>
      <c r="H4" s="34" t="s">
        <v>6</v>
      </c>
      <c r="I4" s="34" t="s">
        <v>7</v>
      </c>
      <c r="J4" s="35" t="s">
        <v>71</v>
      </c>
      <c r="K4" s="35" t="s">
        <v>8</v>
      </c>
      <c r="L4" s="35" t="s">
        <v>9</v>
      </c>
      <c r="M4" s="35" t="s">
        <v>10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1339642</v>
      </c>
      <c r="E5" s="27">
        <f t="shared" si="0"/>
        <v>296665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23027</v>
      </c>
      <c r="L5" s="27">
        <f t="shared" si="0"/>
        <v>0</v>
      </c>
      <c r="M5" s="27">
        <f t="shared" si="0"/>
        <v>114553</v>
      </c>
      <c r="N5" s="28">
        <f>SUM(D5:M5)</f>
        <v>1773887</v>
      </c>
      <c r="O5" s="33">
        <f t="shared" ref="O5:O36" si="1">(N5/O$59)</f>
        <v>484.933570256971</v>
      </c>
      <c r="P5" s="6"/>
    </row>
    <row r="6" spans="1:133">
      <c r="A6" s="12"/>
      <c r="B6" s="25">
        <v>311</v>
      </c>
      <c r="C6" s="20" t="s">
        <v>3</v>
      </c>
      <c r="D6" s="46">
        <v>786453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114553</v>
      </c>
      <c r="N6" s="46">
        <f>SUM(D6:M6)</f>
        <v>901006</v>
      </c>
      <c r="O6" s="47">
        <f t="shared" si="1"/>
        <v>246.31109896118096</v>
      </c>
      <c r="P6" s="9"/>
    </row>
    <row r="7" spans="1:133">
      <c r="A7" s="12"/>
      <c r="B7" s="25">
        <v>312.10000000000002</v>
      </c>
      <c r="C7" s="20" t="s">
        <v>11</v>
      </c>
      <c r="D7" s="46">
        <v>83692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83692</v>
      </c>
      <c r="O7" s="47">
        <f t="shared" si="1"/>
        <v>22.879168944778566</v>
      </c>
      <c r="P7" s="9"/>
    </row>
    <row r="8" spans="1:133">
      <c r="A8" s="12"/>
      <c r="B8" s="25">
        <v>312.52</v>
      </c>
      <c r="C8" s="20" t="s">
        <v>112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23027</v>
      </c>
      <c r="L8" s="46">
        <v>0</v>
      </c>
      <c r="M8" s="46">
        <v>0</v>
      </c>
      <c r="N8" s="46">
        <f>SUM(D8:M8)</f>
        <v>23027</v>
      </c>
      <c r="O8" s="47">
        <f t="shared" si="1"/>
        <v>6.2949699289229084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296665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296665</v>
      </c>
      <c r="O9" s="47">
        <f t="shared" si="1"/>
        <v>81.100328048113724</v>
      </c>
      <c r="P9" s="9"/>
    </row>
    <row r="10" spans="1:133">
      <c r="A10" s="12"/>
      <c r="B10" s="25">
        <v>314.10000000000002</v>
      </c>
      <c r="C10" s="20" t="s">
        <v>13</v>
      </c>
      <c r="D10" s="46">
        <v>280397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280397</v>
      </c>
      <c r="O10" s="47">
        <f t="shared" si="1"/>
        <v>76.653089119737558</v>
      </c>
      <c r="P10" s="9"/>
    </row>
    <row r="11" spans="1:133">
      <c r="A11" s="12"/>
      <c r="B11" s="25">
        <v>314.3</v>
      </c>
      <c r="C11" s="20" t="s">
        <v>14</v>
      </c>
      <c r="D11" s="46">
        <v>31888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31888</v>
      </c>
      <c r="O11" s="47">
        <f t="shared" si="1"/>
        <v>8.7173318753417171</v>
      </c>
      <c r="P11" s="9"/>
    </row>
    <row r="12" spans="1:133">
      <c r="A12" s="12"/>
      <c r="B12" s="25">
        <v>314.39999999999998</v>
      </c>
      <c r="C12" s="20" t="s">
        <v>15</v>
      </c>
      <c r="D12" s="46">
        <v>17239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17239</v>
      </c>
      <c r="O12" s="47">
        <f t="shared" si="1"/>
        <v>4.7126845270639697</v>
      </c>
      <c r="P12" s="9"/>
    </row>
    <row r="13" spans="1:133">
      <c r="A13" s="12"/>
      <c r="B13" s="25">
        <v>315</v>
      </c>
      <c r="C13" s="20" t="s">
        <v>113</v>
      </c>
      <c r="D13" s="46">
        <v>133559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133559</v>
      </c>
      <c r="O13" s="47">
        <f t="shared" si="1"/>
        <v>36.511481683980314</v>
      </c>
      <c r="P13" s="9"/>
    </row>
    <row r="14" spans="1:133">
      <c r="A14" s="12"/>
      <c r="B14" s="25">
        <v>316</v>
      </c>
      <c r="C14" s="20" t="s">
        <v>114</v>
      </c>
      <c r="D14" s="46">
        <v>6414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6414</v>
      </c>
      <c r="O14" s="47">
        <f t="shared" si="1"/>
        <v>1.7534171678512849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SUM(D16:D19)</f>
        <v>288708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19691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3" si="4">SUM(D15:M15)</f>
        <v>308399</v>
      </c>
      <c r="O15" s="45">
        <f t="shared" si="1"/>
        <v>84.308091853471836</v>
      </c>
      <c r="P15" s="10"/>
    </row>
    <row r="16" spans="1:133">
      <c r="A16" s="12"/>
      <c r="B16" s="25">
        <v>322</v>
      </c>
      <c r="C16" s="20" t="s">
        <v>0</v>
      </c>
      <c r="D16" s="46">
        <v>50202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50202</v>
      </c>
      <c r="O16" s="47">
        <f t="shared" si="1"/>
        <v>13.723892837616184</v>
      </c>
      <c r="P16" s="9"/>
    </row>
    <row r="17" spans="1:16">
      <c r="A17" s="12"/>
      <c r="B17" s="25">
        <v>323.10000000000002</v>
      </c>
      <c r="C17" s="20" t="s">
        <v>19</v>
      </c>
      <c r="D17" s="46">
        <v>235143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235143</v>
      </c>
      <c r="O17" s="47">
        <f t="shared" si="1"/>
        <v>64.28184800437397</v>
      </c>
      <c r="P17" s="9"/>
    </row>
    <row r="18" spans="1:16">
      <c r="A18" s="12"/>
      <c r="B18" s="25">
        <v>323.39999999999998</v>
      </c>
      <c r="C18" s="20" t="s">
        <v>20</v>
      </c>
      <c r="D18" s="46">
        <v>3363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3363</v>
      </c>
      <c r="O18" s="47">
        <f t="shared" si="1"/>
        <v>0.91935483870967738</v>
      </c>
      <c r="P18" s="9"/>
    </row>
    <row r="19" spans="1:16">
      <c r="A19" s="12"/>
      <c r="B19" s="25">
        <v>324.22000000000003</v>
      </c>
      <c r="C19" s="20" t="s">
        <v>115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19691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19691</v>
      </c>
      <c r="O19" s="47">
        <f t="shared" si="1"/>
        <v>5.3829961727720068</v>
      </c>
      <c r="P19" s="9"/>
    </row>
    <row r="20" spans="1:16" ht="15.75">
      <c r="A20" s="29" t="s">
        <v>22</v>
      </c>
      <c r="B20" s="30"/>
      <c r="C20" s="31"/>
      <c r="D20" s="32">
        <f t="shared" ref="D20:M20" si="5">SUM(D21:D32)</f>
        <v>463548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641465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1105013</v>
      </c>
      <c r="O20" s="45">
        <f t="shared" si="1"/>
        <v>302.08119190814654</v>
      </c>
      <c r="P20" s="10"/>
    </row>
    <row r="21" spans="1:16">
      <c r="A21" s="12"/>
      <c r="B21" s="25">
        <v>331.41</v>
      </c>
      <c r="C21" s="20" t="s">
        <v>24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36561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36561</v>
      </c>
      <c r="O21" s="47">
        <f t="shared" si="1"/>
        <v>9.9948059048660465</v>
      </c>
      <c r="P21" s="9"/>
    </row>
    <row r="22" spans="1:16">
      <c r="A22" s="12"/>
      <c r="B22" s="25">
        <v>334.2</v>
      </c>
      <c r="C22" s="20" t="s">
        <v>80</v>
      </c>
      <c r="D22" s="46">
        <v>23027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23027</v>
      </c>
      <c r="O22" s="47">
        <f t="shared" si="1"/>
        <v>6.2949699289229084</v>
      </c>
      <c r="P22" s="9"/>
    </row>
    <row r="23" spans="1:16">
      <c r="A23" s="12"/>
      <c r="B23" s="25">
        <v>334.35</v>
      </c>
      <c r="C23" s="20" t="s">
        <v>26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571301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571301</v>
      </c>
      <c r="O23" s="47">
        <f t="shared" si="1"/>
        <v>156.17851284855112</v>
      </c>
      <c r="P23" s="9"/>
    </row>
    <row r="24" spans="1:16">
      <c r="A24" s="12"/>
      <c r="B24" s="25">
        <v>334.36</v>
      </c>
      <c r="C24" s="20" t="s">
        <v>107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33603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33603</v>
      </c>
      <c r="O24" s="47">
        <f t="shared" si="1"/>
        <v>9.1861673045379995</v>
      </c>
      <c r="P24" s="9"/>
    </row>
    <row r="25" spans="1:16">
      <c r="A25" s="12"/>
      <c r="B25" s="25">
        <v>335.12</v>
      </c>
      <c r="C25" s="20" t="s">
        <v>116</v>
      </c>
      <c r="D25" s="46">
        <v>103186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103186</v>
      </c>
      <c r="O25" s="47">
        <f t="shared" si="1"/>
        <v>28.208310552214325</v>
      </c>
      <c r="P25" s="9"/>
    </row>
    <row r="26" spans="1:16">
      <c r="A26" s="12"/>
      <c r="B26" s="25">
        <v>335.14</v>
      </c>
      <c r="C26" s="20" t="s">
        <v>117</v>
      </c>
      <c r="D26" s="46">
        <v>2636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2636</v>
      </c>
      <c r="O26" s="47">
        <f t="shared" si="1"/>
        <v>0.72061235647895028</v>
      </c>
      <c r="P26" s="9"/>
    </row>
    <row r="27" spans="1:16">
      <c r="A27" s="12"/>
      <c r="B27" s="25">
        <v>335.15</v>
      </c>
      <c r="C27" s="20" t="s">
        <v>118</v>
      </c>
      <c r="D27" s="46">
        <v>2535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2535</v>
      </c>
      <c r="O27" s="47">
        <f t="shared" si="1"/>
        <v>0.69300164024056865</v>
      </c>
      <c r="P27" s="9"/>
    </row>
    <row r="28" spans="1:16">
      <c r="A28" s="12"/>
      <c r="B28" s="25">
        <v>335.18</v>
      </c>
      <c r="C28" s="20" t="s">
        <v>119</v>
      </c>
      <c r="D28" s="46">
        <v>182908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182908</v>
      </c>
      <c r="O28" s="47">
        <f t="shared" si="1"/>
        <v>50.002186987424821</v>
      </c>
      <c r="P28" s="9"/>
    </row>
    <row r="29" spans="1:16">
      <c r="A29" s="12"/>
      <c r="B29" s="25">
        <v>335.49</v>
      </c>
      <c r="C29" s="20" t="s">
        <v>83</v>
      </c>
      <c r="D29" s="46">
        <v>2038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2038</v>
      </c>
      <c r="O29" s="47">
        <f t="shared" si="1"/>
        <v>0.55713504647348278</v>
      </c>
      <c r="P29" s="9"/>
    </row>
    <row r="30" spans="1:16">
      <c r="A30" s="12"/>
      <c r="B30" s="25">
        <v>337.2</v>
      </c>
      <c r="C30" s="20" t="s">
        <v>120</v>
      </c>
      <c r="D30" s="46">
        <v>4135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4135</v>
      </c>
      <c r="O30" s="47">
        <f t="shared" si="1"/>
        <v>1.1303991252050301</v>
      </c>
      <c r="P30" s="9"/>
    </row>
    <row r="31" spans="1:16">
      <c r="A31" s="12"/>
      <c r="B31" s="25">
        <v>337.7</v>
      </c>
      <c r="C31" s="20" t="s">
        <v>33</v>
      </c>
      <c r="D31" s="46">
        <v>111714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111714</v>
      </c>
      <c r="O31" s="47">
        <f t="shared" si="1"/>
        <v>30.539639147074904</v>
      </c>
      <c r="P31" s="9"/>
    </row>
    <row r="32" spans="1:16">
      <c r="A32" s="12"/>
      <c r="B32" s="25">
        <v>338</v>
      </c>
      <c r="C32" s="20" t="s">
        <v>34</v>
      </c>
      <c r="D32" s="46">
        <v>31369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31369</v>
      </c>
      <c r="O32" s="47">
        <f t="shared" si="1"/>
        <v>8.5754510661563703</v>
      </c>
      <c r="P32" s="9"/>
    </row>
    <row r="33" spans="1:16" ht="15.75">
      <c r="A33" s="29" t="s">
        <v>39</v>
      </c>
      <c r="B33" s="30"/>
      <c r="C33" s="31"/>
      <c r="D33" s="32">
        <f t="shared" ref="D33:M33" si="7">SUM(D34:D40)</f>
        <v>22799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1794853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>SUM(D33:M33)</f>
        <v>1817652</v>
      </c>
      <c r="O33" s="45">
        <f t="shared" si="1"/>
        <v>496.89775833788957</v>
      </c>
      <c r="P33" s="10"/>
    </row>
    <row r="34" spans="1:16">
      <c r="A34" s="12"/>
      <c r="B34" s="25">
        <v>341.3</v>
      </c>
      <c r="C34" s="20" t="s">
        <v>121</v>
      </c>
      <c r="D34" s="46">
        <v>4419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0" si="8">SUM(D34:M34)</f>
        <v>4419</v>
      </c>
      <c r="O34" s="47">
        <f t="shared" si="1"/>
        <v>1.2080371787862221</v>
      </c>
      <c r="P34" s="9"/>
    </row>
    <row r="35" spans="1:16">
      <c r="A35" s="12"/>
      <c r="B35" s="25">
        <v>342.1</v>
      </c>
      <c r="C35" s="20" t="s">
        <v>43</v>
      </c>
      <c r="D35" s="46">
        <v>4414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4414</v>
      </c>
      <c r="O35" s="47">
        <f t="shared" si="1"/>
        <v>1.206670311645708</v>
      </c>
      <c r="P35" s="9"/>
    </row>
    <row r="36" spans="1:16">
      <c r="A36" s="12"/>
      <c r="B36" s="25">
        <v>343.4</v>
      </c>
      <c r="C36" s="20" t="s">
        <v>45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644916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644916</v>
      </c>
      <c r="O36" s="47">
        <f t="shared" si="1"/>
        <v>176.30289775833788</v>
      </c>
      <c r="P36" s="9"/>
    </row>
    <row r="37" spans="1:16">
      <c r="A37" s="12"/>
      <c r="B37" s="25">
        <v>343.6</v>
      </c>
      <c r="C37" s="20" t="s">
        <v>87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981722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981722</v>
      </c>
      <c r="O37" s="47">
        <f t="shared" ref="O37:O57" si="9">(N37/O$59)</f>
        <v>268.37670858392562</v>
      </c>
      <c r="P37" s="9"/>
    </row>
    <row r="38" spans="1:16">
      <c r="A38" s="12"/>
      <c r="B38" s="25">
        <v>343.7</v>
      </c>
      <c r="C38" s="20" t="s">
        <v>47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98549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98549</v>
      </c>
      <c r="O38" s="47">
        <f t="shared" si="9"/>
        <v>26.940677966101696</v>
      </c>
      <c r="P38" s="9"/>
    </row>
    <row r="39" spans="1:16">
      <c r="A39" s="12"/>
      <c r="B39" s="25">
        <v>344.1</v>
      </c>
      <c r="C39" s="20" t="s">
        <v>122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69666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69666</v>
      </c>
      <c r="O39" s="47">
        <f t="shared" si="9"/>
        <v>19.044833242208856</v>
      </c>
      <c r="P39" s="9"/>
    </row>
    <row r="40" spans="1:16">
      <c r="A40" s="12"/>
      <c r="B40" s="25">
        <v>347.5</v>
      </c>
      <c r="C40" s="20" t="s">
        <v>89</v>
      </c>
      <c r="D40" s="46">
        <v>13966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13966</v>
      </c>
      <c r="O40" s="47">
        <f t="shared" si="9"/>
        <v>3.8179332968835431</v>
      </c>
      <c r="P40" s="9"/>
    </row>
    <row r="41" spans="1:16" ht="15.75">
      <c r="A41" s="29" t="s">
        <v>40</v>
      </c>
      <c r="B41" s="30"/>
      <c r="C41" s="31"/>
      <c r="D41" s="32">
        <f t="shared" ref="D41:M41" si="10">SUM(D42:D45)</f>
        <v>21302</v>
      </c>
      <c r="E41" s="32">
        <f t="shared" si="10"/>
        <v>544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ref="N41:N47" si="11">SUM(D41:M41)</f>
        <v>21846</v>
      </c>
      <c r="O41" s="45">
        <f t="shared" si="9"/>
        <v>5.9721159103335157</v>
      </c>
      <c r="P41" s="10"/>
    </row>
    <row r="42" spans="1:16">
      <c r="A42" s="13"/>
      <c r="B42" s="39">
        <v>351.1</v>
      </c>
      <c r="C42" s="21" t="s">
        <v>90</v>
      </c>
      <c r="D42" s="46">
        <v>4235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4235</v>
      </c>
      <c r="O42" s="47">
        <f t="shared" si="9"/>
        <v>1.1577364680153088</v>
      </c>
      <c r="P42" s="9"/>
    </row>
    <row r="43" spans="1:16">
      <c r="A43" s="13"/>
      <c r="B43" s="39">
        <v>351.3</v>
      </c>
      <c r="C43" s="21" t="s">
        <v>103</v>
      </c>
      <c r="D43" s="46">
        <v>0</v>
      </c>
      <c r="E43" s="46">
        <v>544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544</v>
      </c>
      <c r="O43" s="47">
        <f t="shared" si="9"/>
        <v>0.1487151448879169</v>
      </c>
      <c r="P43" s="9"/>
    </row>
    <row r="44" spans="1:16">
      <c r="A44" s="13"/>
      <c r="B44" s="39">
        <v>352</v>
      </c>
      <c r="C44" s="21" t="s">
        <v>54</v>
      </c>
      <c r="D44" s="46">
        <v>3542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3542</v>
      </c>
      <c r="O44" s="47">
        <f t="shared" si="9"/>
        <v>0.96828868234007659</v>
      </c>
      <c r="P44" s="9"/>
    </row>
    <row r="45" spans="1:16">
      <c r="A45" s="13"/>
      <c r="B45" s="39">
        <v>354</v>
      </c>
      <c r="C45" s="21" t="s">
        <v>55</v>
      </c>
      <c r="D45" s="46">
        <v>13525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13525</v>
      </c>
      <c r="O45" s="47">
        <f t="shared" si="9"/>
        <v>3.6973756150902131</v>
      </c>
      <c r="P45" s="9"/>
    </row>
    <row r="46" spans="1:16" ht="15.75">
      <c r="A46" s="29" t="s">
        <v>4</v>
      </c>
      <c r="B46" s="30"/>
      <c r="C46" s="31"/>
      <c r="D46" s="32">
        <f t="shared" ref="D46:M46" si="12">SUM(D47:D53)</f>
        <v>64787</v>
      </c>
      <c r="E46" s="32">
        <f t="shared" si="12"/>
        <v>122</v>
      </c>
      <c r="F46" s="32">
        <f t="shared" si="12"/>
        <v>0</v>
      </c>
      <c r="G46" s="32">
        <f t="shared" si="12"/>
        <v>0</v>
      </c>
      <c r="H46" s="32">
        <f t="shared" si="12"/>
        <v>0</v>
      </c>
      <c r="I46" s="32">
        <f t="shared" si="12"/>
        <v>1102</v>
      </c>
      <c r="J46" s="32">
        <f t="shared" si="12"/>
        <v>0</v>
      </c>
      <c r="K46" s="32">
        <f t="shared" si="12"/>
        <v>165039</v>
      </c>
      <c r="L46" s="32">
        <f t="shared" si="12"/>
        <v>0</v>
      </c>
      <c r="M46" s="32">
        <f t="shared" si="12"/>
        <v>3942</v>
      </c>
      <c r="N46" s="32">
        <f t="shared" si="11"/>
        <v>234992</v>
      </c>
      <c r="O46" s="45">
        <f t="shared" si="9"/>
        <v>64.240568616730457</v>
      </c>
      <c r="P46" s="10"/>
    </row>
    <row r="47" spans="1:16">
      <c r="A47" s="12"/>
      <c r="B47" s="25">
        <v>361.1</v>
      </c>
      <c r="C47" s="20" t="s">
        <v>57</v>
      </c>
      <c r="D47" s="46">
        <v>3143</v>
      </c>
      <c r="E47" s="46">
        <v>122</v>
      </c>
      <c r="F47" s="46">
        <v>0</v>
      </c>
      <c r="G47" s="46">
        <v>0</v>
      </c>
      <c r="H47" s="46">
        <v>0</v>
      </c>
      <c r="I47" s="46">
        <v>1102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4367</v>
      </c>
      <c r="O47" s="47">
        <f t="shared" si="9"/>
        <v>1.1938217605248769</v>
      </c>
      <c r="P47" s="9"/>
    </row>
    <row r="48" spans="1:16">
      <c r="A48" s="12"/>
      <c r="B48" s="25">
        <v>361.3</v>
      </c>
      <c r="C48" s="20" t="s">
        <v>58</v>
      </c>
      <c r="D48" s="46">
        <v>2383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120971</v>
      </c>
      <c r="L48" s="46">
        <v>0</v>
      </c>
      <c r="M48" s="46">
        <v>0</v>
      </c>
      <c r="N48" s="46">
        <f t="shared" ref="N48:N53" si="13">SUM(D48:M48)</f>
        <v>123354</v>
      </c>
      <c r="O48" s="47">
        <f t="shared" si="9"/>
        <v>33.721705850191363</v>
      </c>
      <c r="P48" s="9"/>
    </row>
    <row r="49" spans="1:119">
      <c r="A49" s="12"/>
      <c r="B49" s="25">
        <v>362</v>
      </c>
      <c r="C49" s="20" t="s">
        <v>59</v>
      </c>
      <c r="D49" s="46">
        <v>17295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3"/>
        <v>17295</v>
      </c>
      <c r="O49" s="47">
        <f t="shared" si="9"/>
        <v>4.7279934390377258</v>
      </c>
      <c r="P49" s="9"/>
    </row>
    <row r="50" spans="1:119">
      <c r="A50" s="12"/>
      <c r="B50" s="25">
        <v>364</v>
      </c>
      <c r="C50" s="20" t="s">
        <v>123</v>
      </c>
      <c r="D50" s="46">
        <v>8475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8475</v>
      </c>
      <c r="O50" s="47">
        <f t="shared" si="9"/>
        <v>2.3168398031711317</v>
      </c>
      <c r="P50" s="9"/>
    </row>
    <row r="51" spans="1:119">
      <c r="A51" s="12"/>
      <c r="B51" s="25">
        <v>368</v>
      </c>
      <c r="C51" s="20" t="s">
        <v>61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44068</v>
      </c>
      <c r="L51" s="46">
        <v>0</v>
      </c>
      <c r="M51" s="46">
        <v>0</v>
      </c>
      <c r="N51" s="46">
        <f t="shared" si="13"/>
        <v>44068</v>
      </c>
      <c r="O51" s="47">
        <f t="shared" si="9"/>
        <v>12.047020229633679</v>
      </c>
      <c r="P51" s="9"/>
    </row>
    <row r="52" spans="1:119">
      <c r="A52" s="12"/>
      <c r="B52" s="25">
        <v>369.3</v>
      </c>
      <c r="C52" s="20" t="s">
        <v>124</v>
      </c>
      <c r="D52" s="46">
        <v>11283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11283</v>
      </c>
      <c r="O52" s="47">
        <f t="shared" si="9"/>
        <v>3.0844723892837616</v>
      </c>
      <c r="P52" s="9"/>
    </row>
    <row r="53" spans="1:119">
      <c r="A53" s="12"/>
      <c r="B53" s="25">
        <v>369.9</v>
      </c>
      <c r="C53" s="20" t="s">
        <v>62</v>
      </c>
      <c r="D53" s="46">
        <v>22208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3942</v>
      </c>
      <c r="N53" s="46">
        <f t="shared" si="13"/>
        <v>26150</v>
      </c>
      <c r="O53" s="47">
        <f t="shared" si="9"/>
        <v>7.1487151448879169</v>
      </c>
      <c r="P53" s="9"/>
    </row>
    <row r="54" spans="1:119" ht="15.75">
      <c r="A54" s="29" t="s">
        <v>41</v>
      </c>
      <c r="B54" s="30"/>
      <c r="C54" s="31"/>
      <c r="D54" s="32">
        <f t="shared" ref="D54:M54" si="14">SUM(D55:D56)</f>
        <v>515998</v>
      </c>
      <c r="E54" s="32">
        <f t="shared" si="14"/>
        <v>40000</v>
      </c>
      <c r="F54" s="32">
        <f t="shared" si="14"/>
        <v>0</v>
      </c>
      <c r="G54" s="32">
        <f t="shared" si="14"/>
        <v>0</v>
      </c>
      <c r="H54" s="32">
        <f t="shared" si="14"/>
        <v>0</v>
      </c>
      <c r="I54" s="32">
        <f t="shared" si="14"/>
        <v>4278</v>
      </c>
      <c r="J54" s="32">
        <f t="shared" si="14"/>
        <v>0</v>
      </c>
      <c r="K54" s="32">
        <f t="shared" si="14"/>
        <v>0</v>
      </c>
      <c r="L54" s="32">
        <f t="shared" si="14"/>
        <v>0</v>
      </c>
      <c r="M54" s="32">
        <f t="shared" si="14"/>
        <v>0</v>
      </c>
      <c r="N54" s="32">
        <f>SUM(D54:M54)</f>
        <v>560276</v>
      </c>
      <c r="O54" s="45">
        <f t="shared" si="9"/>
        <v>153.16457080371788</v>
      </c>
      <c r="P54" s="9"/>
    </row>
    <row r="55" spans="1:119">
      <c r="A55" s="12"/>
      <c r="B55" s="25">
        <v>381</v>
      </c>
      <c r="C55" s="20" t="s">
        <v>63</v>
      </c>
      <c r="D55" s="46">
        <v>515998</v>
      </c>
      <c r="E55" s="46">
        <v>0</v>
      </c>
      <c r="F55" s="46">
        <v>0</v>
      </c>
      <c r="G55" s="46">
        <v>0</v>
      </c>
      <c r="H55" s="46">
        <v>0</v>
      </c>
      <c r="I55" s="46">
        <v>4278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520276</v>
      </c>
      <c r="O55" s="47">
        <f t="shared" si="9"/>
        <v>142.22963367960634</v>
      </c>
      <c r="P55" s="9"/>
    </row>
    <row r="56" spans="1:119" ht="15.75" thickBot="1">
      <c r="A56" s="12"/>
      <c r="B56" s="25">
        <v>383</v>
      </c>
      <c r="C56" s="20" t="s">
        <v>95</v>
      </c>
      <c r="D56" s="46">
        <v>0</v>
      </c>
      <c r="E56" s="46">
        <v>40000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40000</v>
      </c>
      <c r="O56" s="47">
        <f t="shared" si="9"/>
        <v>10.934937124111537</v>
      </c>
      <c r="P56" s="9"/>
    </row>
    <row r="57" spans="1:119" ht="16.5" thickBot="1">
      <c r="A57" s="14" t="s">
        <v>51</v>
      </c>
      <c r="B57" s="23"/>
      <c r="C57" s="22"/>
      <c r="D57" s="15">
        <f t="shared" ref="D57:M57" si="15">SUM(D5,D15,D20,D33,D41,D46,D54)</f>
        <v>2716784</v>
      </c>
      <c r="E57" s="15">
        <f t="shared" si="15"/>
        <v>337331</v>
      </c>
      <c r="F57" s="15">
        <f t="shared" si="15"/>
        <v>0</v>
      </c>
      <c r="G57" s="15">
        <f t="shared" si="15"/>
        <v>0</v>
      </c>
      <c r="H57" s="15">
        <f t="shared" si="15"/>
        <v>0</v>
      </c>
      <c r="I57" s="15">
        <f t="shared" si="15"/>
        <v>2461389</v>
      </c>
      <c r="J57" s="15">
        <f t="shared" si="15"/>
        <v>0</v>
      </c>
      <c r="K57" s="15">
        <f t="shared" si="15"/>
        <v>188066</v>
      </c>
      <c r="L57" s="15">
        <f t="shared" si="15"/>
        <v>0</v>
      </c>
      <c r="M57" s="15">
        <f t="shared" si="15"/>
        <v>118495</v>
      </c>
      <c r="N57" s="15">
        <f>SUM(D57:M57)</f>
        <v>5822065</v>
      </c>
      <c r="O57" s="38">
        <f t="shared" si="9"/>
        <v>1591.5978676872608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127</v>
      </c>
      <c r="M59" s="48"/>
      <c r="N59" s="48"/>
      <c r="O59" s="43">
        <v>3658</v>
      </c>
    </row>
    <row r="60" spans="1:119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19" ht="15.75" customHeight="1" thickBot="1">
      <c r="A61" s="52" t="s">
        <v>97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2023-10-26T18:07:26Z</cp:lastPrinted>
  <dcterms:created xsi:type="dcterms:W3CDTF">2000-08-31T21:26:31Z</dcterms:created>
  <dcterms:modified xsi:type="dcterms:W3CDTF">2023-10-26T18:07:30Z</dcterms:modified>
</cp:coreProperties>
</file>